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lenka\Desktop\2. Řídící výbor\Dokumenty pro ŘV\"/>
    </mc:Choice>
  </mc:AlternateContent>
  <xr:revisionPtr revIDLastSave="0" documentId="8_{8B46B6BE-640C-4B08-A0CC-30A54D6169F8}" xr6:coauthVersionLast="47" xr6:coauthVersionMax="47" xr10:uidLastSave="{00000000-0000-0000-0000-000000000000}"/>
  <bookViews>
    <workbookView xWindow="-110" yWindow="-110" windowWidth="19420" windowHeight="1042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á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7" i="7" l="1"/>
  <c r="H86" i="7"/>
  <c r="H85" i="7"/>
  <c r="H84" i="7"/>
  <c r="H83" i="7"/>
  <c r="H82" i="7"/>
  <c r="H81" i="7"/>
  <c r="H80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24" i="6"/>
  <c r="H23" i="6"/>
  <c r="H22" i="6"/>
  <c r="H21" i="6"/>
  <c r="H20" i="6"/>
  <c r="H19" i="6"/>
  <c r="M29" i="7"/>
  <c r="M77" i="7"/>
  <c r="M76" i="7"/>
  <c r="M18" i="6"/>
  <c r="H18" i="6"/>
  <c r="M78" i="7" l="1"/>
  <c r="M79" i="7"/>
  <c r="H79" i="7"/>
  <c r="H17" i="6"/>
  <c r="H16" i="6"/>
  <c r="H15" i="6"/>
  <c r="H14" i="6"/>
  <c r="M13" i="6"/>
  <c r="H13" i="6"/>
  <c r="H12" i="6"/>
  <c r="H11" i="6"/>
  <c r="H10" i="6"/>
  <c r="H9" i="6"/>
  <c r="L6" i="8"/>
  <c r="L5" i="8"/>
  <c r="G6" i="8"/>
  <c r="G5" i="8"/>
  <c r="M35" i="7"/>
  <c r="M34" i="7"/>
  <c r="M33" i="7"/>
  <c r="M32" i="7"/>
  <c r="M31" i="7"/>
  <c r="M30" i="7"/>
  <c r="M15" i="7" l="1"/>
  <c r="M14" i="7"/>
  <c r="M13" i="7"/>
  <c r="M12" i="7"/>
  <c r="M11" i="7"/>
  <c r="M12" i="6"/>
  <c r="M11" i="6"/>
  <c r="M10" i="6"/>
  <c r="M9" i="6"/>
  <c r="M8" i="6" l="1"/>
  <c r="M7" i="6"/>
  <c r="M6" i="6"/>
  <c r="H8" i="6"/>
  <c r="H7" i="6"/>
  <c r="H6" i="6"/>
  <c r="H5" i="6"/>
  <c r="M5" i="6"/>
  <c r="M10" i="7"/>
  <c r="H4" i="6"/>
  <c r="M4" i="6"/>
</calcChain>
</file>

<file path=xl/sharedStrings.xml><?xml version="1.0" encoding="utf-8"?>
<sst xmlns="http://schemas.openxmlformats.org/spreadsheetml/2006/main" count="1722" uniqueCount="368">
  <si>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</si>
  <si>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</si>
  <si>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</si>
  <si>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</si>
  <si>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</si>
  <si>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</si>
  <si>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</si>
  <si>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</si>
  <si>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</si>
  <si>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</si>
  <si>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</si>
  <si>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</si>
  <si>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</si>
  <si>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</si>
  <si>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</si>
  <si>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</si>
  <si>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</si>
  <si>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</si>
  <si>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</si>
  <si>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</si>
  <si>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</si>
  <si>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</si>
  <si>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</si>
  <si>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</si>
  <si>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</si>
  <si>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</si>
  <si>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</si>
  <si>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</si>
  <si>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</si>
  <si>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</si>
  <si>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</si>
  <si>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</si>
  <si>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</si>
  <si>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</si>
  <si>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</si>
  <si>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</si>
  <si>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</si>
  <si>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</si>
  <si>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</si>
  <si>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</si>
  <si>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</si>
  <si>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</si>
  <si>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</si>
  <si>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</si>
  <si>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</si>
  <si>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</si>
  <si>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</si>
  <si>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</si>
  <si>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</si>
  <si>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</si>
  <si>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</si>
  <si>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</si>
  <si>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</si>
  <si>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</si>
  <si>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</si>
  <si>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</si>
  <si>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</si>
  <si>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</si>
  <si>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</si>
  <si>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</si>
  <si>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</si>
  <si>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</si>
  <si>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</si>
  <si>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</si>
  <si>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</si>
  <si>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</si>
  <si>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</si>
  <si>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</si>
  <si>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</si>
  <si>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</si>
  <si>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</si>
  <si>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</si>
  <si>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</si>
  <si>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</si>
  <si>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</si>
  <si>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</si>
  <si>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</si>
  <si>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</si>
  <si>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</si>
  <si>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</si>
  <si>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</si>
  <si>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</si>
  <si>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</si>
  <si>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</si>
  <si>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</si>
  <si>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</si>
  <si>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</si>
  <si>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</si>
  <si>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</si>
  <si>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</si>
  <si>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</si>
  <si>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</si>
  <si>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</si>
  <si>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</si>
  <si>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</si>
  <si>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</si>
  <si>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</si>
  <si>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</si>
  <si>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</si>
  <si>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</si>
  <si>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</si>
  <si>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</si>
  <si>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</si>
  <si>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</si>
  <si>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</si>
  <si>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</si>
  <si>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</si>
  <si>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</si>
  <si>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</si>
  <si>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</si>
  <si>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</si>
  <si>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</si>
  <si>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</si>
  <si>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</si>
  <si>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</si>
  <si>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</si>
  <si>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</si>
  <si>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</si>
  <si>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</si>
  <si>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</si>
  <si>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>Základní škola Dolany</t>
  </si>
  <si>
    <t>Obec Dolany nad Vltavou</t>
  </si>
  <si>
    <t>Přístavba ZŠ</t>
  </si>
  <si>
    <t>Přístavba ZŠ - nové odborné a kmenové učebny včetně zázemí</t>
  </si>
  <si>
    <t>x</t>
  </si>
  <si>
    <t>NE</t>
  </si>
  <si>
    <t>ÚPRAVA PŮDNÍCH PROSTOR ZŠ</t>
  </si>
  <si>
    <t>ÚPRAVA PŮDNÍCH PROSTOR ZŠ - nové odborné a kmenové učebny včetně zázemí</t>
  </si>
  <si>
    <t>ÚPRAVA ŠKOLNÍ ZAHRADY A OPLOCENÍ</t>
  </si>
  <si>
    <t>ZATEPLENÍ BUDOVY</t>
  </si>
  <si>
    <t>Rekonstrukce vytápění budovy</t>
  </si>
  <si>
    <t>ZŠ a MŠ Ledčice</t>
  </si>
  <si>
    <t>Obec Ledčice</t>
  </si>
  <si>
    <t>Obnova školního sportovního hřiště Ledčice</t>
  </si>
  <si>
    <t>Ledčice</t>
  </si>
  <si>
    <t>Obnova školního hřiště - povrch+příslušenství</t>
  </si>
  <si>
    <t xml:space="preserve">   7/2022</t>
  </si>
  <si>
    <t xml:space="preserve">   8/2023</t>
  </si>
  <si>
    <t>zpracovaná PD</t>
  </si>
  <si>
    <t>Město Kralupy nad Vltavou</t>
  </si>
  <si>
    <t>107513498/02</t>
  </si>
  <si>
    <t>Rekonstrukce bytu školníka na třídu</t>
  </si>
  <si>
    <t>Kralupy nad Vltavou</t>
  </si>
  <si>
    <t>Nová třída MŠ včetně vybavení a rekonstrukce zázemí</t>
  </si>
  <si>
    <t xml:space="preserve">   6/2022</t>
  </si>
  <si>
    <t>PD zpracována</t>
  </si>
  <si>
    <t>ANO</t>
  </si>
  <si>
    <t>Mateřská škola Nová Ves, okres Mělník</t>
  </si>
  <si>
    <t>Obec Nová Ves</t>
  </si>
  <si>
    <t>  107513684</t>
  </si>
  <si>
    <t xml:space="preserve">Přístavba nové třídy </t>
  </si>
  <si>
    <t>Nová Ves</t>
  </si>
  <si>
    <t>Přístavba nové třídy včetně navýšení kapacit zázemí, rekonstrukce kuchyně a úprava zeleně</t>
  </si>
  <si>
    <t xml:space="preserve">   6/2023</t>
  </si>
  <si>
    <t>Není zpracována</t>
  </si>
  <si>
    <t>Revitalizace zahrady</t>
  </si>
  <si>
    <t>Rekonstrukce školní kuchyně</t>
  </si>
  <si>
    <t xml:space="preserve">   8/2027</t>
  </si>
  <si>
    <t>Mateřská škola Veltrusy, okres Mělník</t>
  </si>
  <si>
    <t>Město Veltrusy</t>
  </si>
  <si>
    <t>Přístavba/novostavba MŠ s navýšením kapacity (ul. U Školy či na jiném pozemku)</t>
  </si>
  <si>
    <t>Veltrusy</t>
  </si>
  <si>
    <t>Přístavba (novostavba) nové třídy včetně navýšení kapacit a rekonstrukce zázemí</t>
  </si>
  <si>
    <t xml:space="preserve">Rekonstrukce zahrady MŠ a jejích prvků </t>
  </si>
  <si>
    <t>Rekonstrukce budovy s navýšením kapacity v ulici U Školy</t>
  </si>
  <si>
    <t xml:space="preserve">Rekonstrukce a přístavba MŠ, provozních chodeb a místností </t>
  </si>
  <si>
    <t xml:space="preserve">Přístavba/novostavba MŠ a rekonstrukce budovy v ulici U Školy s navýšením kapacity </t>
  </si>
  <si>
    <t>Přístavba/novostavba MŠ a rekonstrukce budovy v ulici U Školy s navýšením kapacity a rekonstrukce zázemí, chodeb, provozních místností a úpravou zahrady MŠ</t>
  </si>
  <si>
    <t>Základní škola Kralupy nad Vltavou, Gen. Klapálka 1029, okres Mělník</t>
  </si>
  <si>
    <t>Elektrorekonstrukce II</t>
  </si>
  <si>
    <t xml:space="preserve">Kralupy nad Vltavou </t>
  </si>
  <si>
    <t>7/2022</t>
  </si>
  <si>
    <t>12/2023</t>
  </si>
  <si>
    <t>Venkovní učebna (Archimedes)</t>
  </si>
  <si>
    <t>Oprava střechy nad tělocvičnou</t>
  </si>
  <si>
    <t>Rekonstrukce rozvodů vody a kanalizace v pavilonu A a B</t>
  </si>
  <si>
    <t>Výměna povrchu plochy před školou</t>
  </si>
  <si>
    <t>Základní škola a Mateřská škola Hostín u Vojkovic, okres Mělník</t>
  </si>
  <si>
    <t>Obec Hostín u Vojkovic</t>
  </si>
  <si>
    <t>Vybudování multifunkční učebny</t>
  </si>
  <si>
    <t>Hostín u Vojkovic</t>
  </si>
  <si>
    <t>6/2022</t>
  </si>
  <si>
    <t>zpracována studie, rozpracována PD stavby, zpracován projektový záměr</t>
  </si>
  <si>
    <t>Vybudování zázemí pro školní družinu a školní klub</t>
  </si>
  <si>
    <t>Vybudování IT učebny</t>
  </si>
  <si>
    <t>Vybudování odborné učebny</t>
  </si>
  <si>
    <t>Zajištění kompletní konektivity školy</t>
  </si>
  <si>
    <t>Nové odborné učebny, zázemí školní družiny a konektivita</t>
  </si>
  <si>
    <t>Nové odborné učebny, vybudování zázemí pro školní družinu a školní klub, konektivita</t>
  </si>
  <si>
    <t>Základní škola Kralupy nad Vltavou, Komenského nám. 198, okres Mělník</t>
  </si>
  <si>
    <t>  047009098</t>
  </si>
  <si>
    <t>Multifunkční učebna - podkroví</t>
  </si>
  <si>
    <t>Rekonstrukce staré počítačové pracovny na multifunkční učebnu - podkroví</t>
  </si>
  <si>
    <t>Multifunkční učebna - 1. stupeň - přízemí</t>
  </si>
  <si>
    <t>Rekonstrukce staré počítačové pracovny na multifunkční učebnu - 1. stupeň - přízemí</t>
  </si>
  <si>
    <t>Vybavení učeben školní družiny</t>
  </si>
  <si>
    <t>Vybavení čtyř oddělení školních družin</t>
  </si>
  <si>
    <t>Nová odborná učebna</t>
  </si>
  <si>
    <t>Rekonstrukce učebny na odbornou učebnu - přírodopis, zeměpis + přírodopisný koutek</t>
  </si>
  <si>
    <t>Venkovní odborná učebna</t>
  </si>
  <si>
    <t>Výměna oken a fasáda</t>
  </si>
  <si>
    <t>Výměna oken a fasáda na vnitřní straně budovy</t>
  </si>
  <si>
    <t>Rekonstrukce podlah v učebnách</t>
  </si>
  <si>
    <t>Základní škola Kralupy nad Vltavou, Jodlova 111</t>
  </si>
  <si>
    <t>Navýšení kapacity ZŠ o speciální třídy a zřízení odborných učeben</t>
  </si>
  <si>
    <t>Navýšení kapacity ZŠ o speciální třídy a zřízení odborných učeben pro speciálně pedagogickou práci se žáky</t>
  </si>
  <si>
    <t>Odborná učebna ve školní zahradě</t>
  </si>
  <si>
    <t>Vybavení školní družiny</t>
  </si>
  <si>
    <t>Rekonstrukce rozvodů vody a kanalizace</t>
  </si>
  <si>
    <t>Základní škola Nelahozeves, okres Mělník</t>
  </si>
  <si>
    <t>Obec Nelahozeves</t>
  </si>
  <si>
    <t>Multifunkční odborné učebny</t>
  </si>
  <si>
    <t>Nelahozeves</t>
  </si>
  <si>
    <t>Multifunkční odborné učebny včetně zázemí</t>
  </si>
  <si>
    <t>Rekonstrukce a vybavení školní družiny</t>
  </si>
  <si>
    <t>Přístavba 2. stupně ZŠ</t>
  </si>
  <si>
    <t>Přístavba 2. stupně ZŠ - kmenové třídy a odborné učebny včetně vybavení</t>
  </si>
  <si>
    <t>Základní škola a mateřská škola Kralupy nad Vltavou, Třebízského 523</t>
  </si>
  <si>
    <t>Multifunkční hřiště</t>
  </si>
  <si>
    <t>Multifunkční venkovní hřiště</t>
  </si>
  <si>
    <t>Multimediální učebna</t>
  </si>
  <si>
    <t>Nová multimediální odborná učebna</t>
  </si>
  <si>
    <t>Základní škola Veltrusy, příspěvková organizace</t>
  </si>
  <si>
    <t> 102286167</t>
  </si>
  <si>
    <t>Přístavba školy</t>
  </si>
  <si>
    <t xml:space="preserve">Rozšíření kapacity, kmenové a odborné učebny, kabinety, školní družina, tělocvična, knihovna, vstup, šatna, sociální zařízení </t>
  </si>
  <si>
    <t xml:space="preserve">   10/2021</t>
  </si>
  <si>
    <t xml:space="preserve">   12/2027</t>
  </si>
  <si>
    <t>zpracovaná studie proveditelnosti jako podklad pro zpracování projektové dokumentace</t>
  </si>
  <si>
    <t>Vybavení nových prostor v přístavbě</t>
  </si>
  <si>
    <t>plánování</t>
  </si>
  <si>
    <t>není potřeba</t>
  </si>
  <si>
    <t>Vybavení nových prostor v přístavbě tělocvičny</t>
  </si>
  <si>
    <t xml:space="preserve">Přístavba tělocvičny + sportovního zázemí </t>
  </si>
  <si>
    <t>Přístavba tělocvičny + sportovního zázemí /šatny, sociální zařízení, kabinet, sklad sportovních potřeb/</t>
  </si>
  <si>
    <t>Elektroinstalace – rekonstrukce, obnovení</t>
  </si>
  <si>
    <t>Rekonstrukce topného systému</t>
  </si>
  <si>
    <t>Rekonstrukce kotelny</t>
  </si>
  <si>
    <t>Rekonstrukce sociálního zařízení</t>
  </si>
  <si>
    <t>Přístavba – byty pro učitele</t>
  </si>
  <si>
    <t>Rekonstrukce podlah učeben</t>
  </si>
  <si>
    <t>Úprava a rekonstrukce školního hřiště</t>
  </si>
  <si>
    <t>Zastínění oken - dokončení poslední etapy</t>
  </si>
  <si>
    <t xml:space="preserve">   7/2021</t>
  </si>
  <si>
    <t>Rekonstrukce kuchyně</t>
  </si>
  <si>
    <t>Úprava školní zahrady a oplocení školního areálu</t>
  </si>
  <si>
    <t>Rekonstrukce a oprava dvojdomku</t>
  </si>
  <si>
    <t>Přístavba budovy školní družiny a prostor pro volnočasové aktivity</t>
  </si>
  <si>
    <t>Úprava hrací plochy u školní družiny</t>
  </si>
  <si>
    <t>Rekonstrukce a modernizace počítačové učebny</t>
  </si>
  <si>
    <t>Rekonstrukce a modernizace počítačové sítě, zázemí pro fungování ICT ve škole, servovna</t>
  </si>
  <si>
    <t>Mobilní učebna ICT</t>
  </si>
  <si>
    <t>Interaktivní tabule, dataprojektory, ICT zařízení do tříd</t>
  </si>
  <si>
    <t>Interaktivní tabule, dataprojektory, ICT zařízení do tříd /vybavení tříd/</t>
  </si>
  <si>
    <t>Rekonstrukce a modernizace odborných učeben přírodovědných a technických předmětů</t>
  </si>
  <si>
    <t>Rekonstrukce a modernizace odborných učeben společensko-vědních  předmětů</t>
  </si>
  <si>
    <t>Rekonstrukce a modernizace odborných jazykových učeben</t>
  </si>
  <si>
    <t>Rekonstrukce a modernizace odborných učeben pro výuku pracovních a praktických činností</t>
  </si>
  <si>
    <t>Rekonstrukce a modernizace odborných učeben pro výuku výtvarných a hudebních aktivit</t>
  </si>
  <si>
    <t>Rekonstrukce a modernizace kmenových učeben</t>
  </si>
  <si>
    <t>Rekonstrukce a modernizace zázemí pro pedagogy /kabinety, sborovna, ředitelna, kancelář, zázemí pro asistenty pedagoga/</t>
  </si>
  <si>
    <t>Rekonstrukce a modernizace zázemí pro školního psychologa a speciálního pedagoga</t>
  </si>
  <si>
    <t>Dům dětí a mládeže Kralupy nad Vltavou</t>
  </si>
  <si>
    <t>Rekonstrukce obytných chat na ŠVP Mokrosuky</t>
  </si>
  <si>
    <t xml:space="preserve">   2/2022</t>
  </si>
  <si>
    <t>Nová interaktivní učebna včetně zázemí</t>
  </si>
  <si>
    <t>Nová interaktivní učebna včetně zázemí (Mokrosuky)</t>
  </si>
  <si>
    <t>Není PD</t>
  </si>
  <si>
    <t>Mateřská škola Nelahozeves okres Mělník</t>
  </si>
  <si>
    <t>Navýšení kapacity MŠ včetně zázemí</t>
  </si>
  <si>
    <t>Rekonstrukce budovy vedoucí ke vzniku nové třídy včetně zázemí v ul. Zagarolská</t>
  </si>
  <si>
    <t>MŠ Olovnice</t>
  </si>
  <si>
    <t>Rekonstrukce třídy</t>
  </si>
  <si>
    <t>Olovnice</t>
  </si>
  <si>
    <t>6/2023</t>
  </si>
  <si>
    <t>9/2023</t>
  </si>
  <si>
    <t>Rekonstrukce budovy</t>
  </si>
  <si>
    <t>12/2026</t>
  </si>
  <si>
    <t>6/2024</t>
  </si>
  <si>
    <t>9/2024</t>
  </si>
  <si>
    <t>Malé dopravní hřiště</t>
  </si>
  <si>
    <t>Dopravní hřiště</t>
  </si>
  <si>
    <t>4/2024</t>
  </si>
  <si>
    <t>Dolany nad Vltavou</t>
  </si>
  <si>
    <t>Obec Olovnice</t>
  </si>
  <si>
    <t>Nová základní škola v ORP Kralupy nad Vltavou</t>
  </si>
  <si>
    <t>Obce v ORP Kralupy nad Vltavou</t>
  </si>
  <si>
    <t>Prozatím není</t>
  </si>
  <si>
    <t>ORP Kralupy nad Vltavou</t>
  </si>
  <si>
    <t>Nová ZŠ v ORP Kralupy nad Vltavou</t>
  </si>
  <si>
    <t>Výstavba nové ZŠ v ORP Kralupy nad Vltavou</t>
  </si>
  <si>
    <t>Přestavba areálu starého odborného učiliště na novou ZŠ v ORP Kralupy nad Vltavou</t>
  </si>
  <si>
    <t>Základní škola a Mateřská škola Via Libertatis, z.ú.</t>
  </si>
  <si>
    <t>Montessori centrum Kralupy, s.r.o.</t>
  </si>
  <si>
    <t>O3198626</t>
  </si>
  <si>
    <t>Venkovní učebna MŠ</t>
  </si>
  <si>
    <t>Učebna pro výuku přírodních věd, pracovní výchovy a chovatelství</t>
  </si>
  <si>
    <t xml:space="preserve">   1/2022</t>
  </si>
  <si>
    <t xml:space="preserve">   1/2027</t>
  </si>
  <si>
    <t>Příprava projektové dokumentace a návrhu umístění učebny v zahradě školy</t>
  </si>
  <si>
    <t xml:space="preserve">Farma/cvičný dům </t>
  </si>
  <si>
    <t>Kralupy nad Vltavou, nebo bude vybrána vhodná lokalita</t>
  </si>
  <si>
    <t>Nelahozeves, nebo bude vybrána vhodná lokalita</t>
  </si>
  <si>
    <t>Farma / cvičný dům pro žáky 7.-9. ročníku ZŠ.</t>
  </si>
  <si>
    <t xml:space="preserve">   1/2023</t>
  </si>
  <si>
    <t>Vytypovávání vhodné lokality a objektu</t>
  </si>
  <si>
    <t>Venkovní učebna ZŠ</t>
  </si>
  <si>
    <t>Mateřská škola Kralupy nad Vltavou, Dr.E.Beneše, okres Mělník</t>
  </si>
  <si>
    <t>Zpracovaná PD</t>
  </si>
  <si>
    <t>…..................................................................</t>
  </si>
  <si>
    <t>Luboš Harazim, předseda ŘV</t>
  </si>
  <si>
    <t>12/2027</t>
  </si>
  <si>
    <t>2022</t>
  </si>
  <si>
    <t>2027</t>
  </si>
  <si>
    <t>Rekonstrukce otopné soustavy</t>
  </si>
  <si>
    <t>Obnova školní zahrady - doplněk k venkovní učebně</t>
  </si>
  <si>
    <t>Úprava okolí venkovní učebny v zahradě, včetně instalování učebních prvků pro environmentální výchovu v ZŠ i MŠ</t>
  </si>
  <si>
    <t>ne</t>
  </si>
  <si>
    <t>Oprava podlah ve škole</t>
  </si>
  <si>
    <t>Venkovní aula</t>
  </si>
  <si>
    <t>Venkovní aula - úprava terasy navazující na zimní zahradu</t>
  </si>
  <si>
    <t>Zahradní úpravy</t>
  </si>
  <si>
    <t>Zahradní úpravy - zavlažovací systém a výsadba stromů a zeleně</t>
  </si>
  <si>
    <t>70 99 09 72</t>
  </si>
  <si>
    <t>Vybavení nových prostor v přístavbě /kmenové a odborné učebny, kabinety, školní družina, tělocvična, knihovna, vstup, šatna, sociální zařízení /</t>
  </si>
  <si>
    <t>Rekonstrukce a modernizace zázemí pro pedagogy</t>
  </si>
  <si>
    <t>Bezbariérová úprava školy</t>
  </si>
  <si>
    <t>Rekonstrukce a obnova vybavení školní tělocvičny</t>
  </si>
  <si>
    <t>Bezpečnostní kamerový systém</t>
  </si>
  <si>
    <t>Rekonstrukce a obnova vybavení šaten</t>
  </si>
  <si>
    <t>Základní škola a Mateřská škola MOVERE</t>
  </si>
  <si>
    <t>Soukromá</t>
  </si>
  <si>
    <t>Celková rekonstrukce základní školy</t>
  </si>
  <si>
    <t>Celková rekonstrukce základní školy - rekonstrukce odborných učeben vč. vybavení. Rekonstrukce zázemí, sociálního zařízení a chodeb. Konektivita a bezbariérovost celé školy. Rekonstrukce jídelny a kuchyně. Úpravy zahrady vč. vybavení.</t>
  </si>
  <si>
    <t xml:space="preserve">  7/2022</t>
  </si>
  <si>
    <t xml:space="preserve">  12/2022</t>
  </si>
  <si>
    <t>Příprava PD</t>
  </si>
  <si>
    <t>Úpravy školní zahrady</t>
  </si>
  <si>
    <t>Úprava školní zahrady včetně vybavení herními prvky</t>
  </si>
  <si>
    <t>Rozšíření školní jídelny a kuchyně</t>
  </si>
  <si>
    <t>Rozšíření školní jídelny a kuchyně - navýšení kapacity jídelny</t>
  </si>
  <si>
    <t>Odborné učebny ZŠ</t>
  </si>
  <si>
    <t>Odborné učebny ZŠ - zřízení nových odborných učeben včetně vybavení</t>
  </si>
  <si>
    <t>Připrava PD</t>
  </si>
  <si>
    <t>Zázemí školní družiny</t>
  </si>
  <si>
    <t>Zázemí školní družiny - vybudování zázemí pro školní družinu včetně vybavení a knihovny</t>
  </si>
  <si>
    <t>Vybavení odborných učeben, konektivita</t>
  </si>
  <si>
    <t>Vybavení odborných učeben, konektivita - Vybavení tříd - interaktivní tabule, data projektory, ITC vybavení, konektivita školy.</t>
  </si>
  <si>
    <t xml:space="preserve">ne </t>
  </si>
  <si>
    <t>Bezbariérovost celé školy</t>
  </si>
  <si>
    <t>Bezbariérovost celé školy - příprava školy na integraci ZTP</t>
  </si>
  <si>
    <t>MŠ Dřínov</t>
  </si>
  <si>
    <t>Obec Dřínov</t>
  </si>
  <si>
    <t>Výstavba nové MŠ Dřínov</t>
  </si>
  <si>
    <t>Dřínov</t>
  </si>
  <si>
    <t>Výstavba nové budovy Mateřské školy Dřínov</t>
  </si>
  <si>
    <t>09/2023</t>
  </si>
  <si>
    <t>-/x</t>
  </si>
  <si>
    <t xml:space="preserve">   -</t>
  </si>
  <si>
    <t>Dokončování PD</t>
  </si>
  <si>
    <t>Celková rekonstrukce mateřské školy</t>
  </si>
  <si>
    <t>Rekonstrukce mateřské školy - navýšení kapacity MŠ, rozšíření kapacity jídelny a kuchyně, úpravy zahrady vč. vybavení herními prvky</t>
  </si>
  <si>
    <t>ano</t>
  </si>
  <si>
    <t>Navýšení kapacity MŠ</t>
  </si>
  <si>
    <t>Energetické úspory budovy</t>
  </si>
  <si>
    <t>Energetické úspory budovy - zateplení budovy, oprava fasády, výměna oken, vytápění budovy</t>
  </si>
  <si>
    <t>Červeně vyznačeny změny</t>
  </si>
  <si>
    <t xml:space="preserve">Schváleno v Kralupech nad Vltavou dne 27. 7. 2022 Řídícím výborem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</si>
</sst>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26" fillId="0" borderId="0"/>
    <xf numFmtId="0" fontId="28" fillId="0" borderId="0"/>
  </cellStyleXfs>
  <cellXfs count="283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4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3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3" xfId="0" applyBorder="1"/>
    <xf numFmtId="0" fontId="0" fillId="0" borderId="25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1" xfId="0" applyBorder="1"/>
    <xf numFmtId="0" fontId="0" fillId="0" borderId="14" xfId="0" applyBorder="1"/>
    <xf numFmtId="0" fontId="18" fillId="0" borderId="0" xfId="0" applyFont="1"/>
    <xf numFmtId="0" fontId="19" fillId="0" borderId="0" xfId="1" applyFont="1"/>
    <xf numFmtId="0" fontId="20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23" fillId="0" borderId="0" xfId="0" applyFont="1"/>
    <xf numFmtId="49" fontId="14" fillId="0" borderId="0" xfId="0" applyNumberFormat="1" applyFont="1"/>
    <xf numFmtId="0" fontId="14" fillId="0" borderId="44" xfId="0" applyFont="1" applyFill="1" applyBorder="1"/>
    <xf numFmtId="0" fontId="14" fillId="0" borderId="0" xfId="0" applyFont="1" applyFill="1" applyBorder="1"/>
    <xf numFmtId="9" fontId="14" fillId="0" borderId="45" xfId="2" applyFont="1" applyFill="1" applyBorder="1" applyAlignment="1">
      <alignment horizontal="center"/>
    </xf>
    <xf numFmtId="0" fontId="14" fillId="3" borderId="44" xfId="0" applyFont="1" applyFill="1" applyBorder="1"/>
    <xf numFmtId="0" fontId="0" fillId="3" borderId="0" xfId="0" applyFill="1" applyBorder="1"/>
    <xf numFmtId="9" fontId="14" fillId="3" borderId="45" xfId="2" applyFont="1" applyFill="1" applyBorder="1" applyAlignment="1">
      <alignment horizontal="center"/>
    </xf>
    <xf numFmtId="0" fontId="14" fillId="4" borderId="44" xfId="0" applyFont="1" applyFill="1" applyBorder="1"/>
    <xf numFmtId="0" fontId="0" fillId="4" borderId="0" xfId="0" applyFill="1" applyBorder="1"/>
    <xf numFmtId="9" fontId="14" fillId="4" borderId="45" xfId="2" applyFont="1" applyFill="1" applyBorder="1" applyAlignment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>
      <alignment horizontal="center"/>
    </xf>
    <xf numFmtId="0" fontId="18" fillId="0" borderId="49" xfId="0" applyFont="1" applyBorder="1"/>
    <xf numFmtId="0" fontId="18" fillId="0" borderId="50" xfId="0" applyFont="1" applyBorder="1"/>
    <xf numFmtId="0" fontId="18" fillId="0" borderId="51" xfId="0" applyFont="1" applyBorder="1" applyAlignment="1">
      <alignment horizontal="center"/>
    </xf>
    <xf numFmtId="3" fontId="4" fillId="0" borderId="4" xfId="0" applyNumberFormat="1" applyFont="1" applyFill="1" applyBorder="1" applyAlignment="1">
      <alignment vertical="center" wrapText="1"/>
    </xf>
    <xf numFmtId="3" fontId="4" fillId="0" borderId="6" xfId="0" applyNumberFormat="1" applyFont="1" applyFill="1" applyBorder="1" applyAlignment="1">
      <alignment vertical="center" wrapText="1"/>
    </xf>
    <xf numFmtId="3" fontId="0" fillId="0" borderId="4" xfId="0" applyNumberFormat="1" applyBorder="1"/>
    <xf numFmtId="3" fontId="0" fillId="0" borderId="6" xfId="0" applyNumberFormat="1" applyBorder="1"/>
    <xf numFmtId="3" fontId="0" fillId="0" borderId="0" xfId="0" applyNumberFormat="1"/>
    <xf numFmtId="3" fontId="20" fillId="0" borderId="0" xfId="0" applyNumberFormat="1" applyFont="1"/>
    <xf numFmtId="3" fontId="0" fillId="0" borderId="0" xfId="0" applyNumberFormat="1" applyFill="1"/>
    <xf numFmtId="3" fontId="14" fillId="0" borderId="0" xfId="0" applyNumberFormat="1" applyFont="1" applyFill="1"/>
    <xf numFmtId="3" fontId="0" fillId="2" borderId="0" xfId="0" applyNumberFormat="1" applyFill="1"/>
    <xf numFmtId="3" fontId="0" fillId="0" borderId="31" xfId="0" applyNumberFormat="1" applyBorder="1"/>
    <xf numFmtId="3" fontId="0" fillId="0" borderId="14" xfId="0" applyNumberFormat="1" applyBorder="1"/>
    <xf numFmtId="3" fontId="0" fillId="0" borderId="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0" fontId="25" fillId="0" borderId="0" xfId="0" applyFont="1"/>
    <xf numFmtId="0" fontId="0" fillId="0" borderId="2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1" xfId="0" applyBorder="1" applyAlignment="1">
      <alignment vertical="center" wrapText="1"/>
    </xf>
    <xf numFmtId="3" fontId="0" fillId="0" borderId="23" xfId="0" applyNumberFormat="1" applyBorder="1" applyAlignment="1">
      <alignment vertical="center" wrapText="1"/>
    </xf>
    <xf numFmtId="3" fontId="0" fillId="0" borderId="25" xfId="0" applyNumberForma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3" fontId="0" fillId="0" borderId="17" xfId="0" applyNumberFormat="1" applyBorder="1" applyAlignment="1">
      <alignment vertical="center" wrapText="1"/>
    </xf>
    <xf numFmtId="3" fontId="0" fillId="0" borderId="19" xfId="0" applyNumberForma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" xfId="0" applyBorder="1" applyAlignment="1"/>
    <xf numFmtId="0" fontId="0" fillId="0" borderId="6" xfId="0" applyBorder="1" applyAlignment="1"/>
    <xf numFmtId="0" fontId="0" fillId="0" borderId="3" xfId="0" applyBorder="1" applyAlignment="1">
      <alignment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27" fillId="0" borderId="52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 wrapText="1"/>
    </xf>
    <xf numFmtId="0" fontId="0" fillId="0" borderId="19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wrapText="1"/>
    </xf>
    <xf numFmtId="3" fontId="0" fillId="0" borderId="9" xfId="0" applyNumberFormat="1" applyBorder="1" applyAlignment="1">
      <alignment wrapText="1"/>
    </xf>
    <xf numFmtId="3" fontId="0" fillId="0" borderId="31" xfId="0" applyNumberFormat="1" applyBorder="1" applyAlignment="1">
      <alignment wrapText="1"/>
    </xf>
    <xf numFmtId="3" fontId="0" fillId="0" borderId="41" xfId="0" applyNumberFormat="1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52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54" xfId="0" applyBorder="1" applyAlignment="1">
      <alignment horizontal="center" vertical="center" wrapText="1"/>
    </xf>
    <xf numFmtId="0" fontId="0" fillId="0" borderId="52" xfId="0" applyFill="1" applyBorder="1" applyAlignment="1">
      <alignment vertical="center" wrapText="1"/>
    </xf>
    <xf numFmtId="0" fontId="7" fillId="0" borderId="31" xfId="0" applyFont="1" applyFill="1" applyBorder="1" applyAlignment="1">
      <alignment horizontal="center" vertical="center"/>
    </xf>
    <xf numFmtId="3" fontId="7" fillId="0" borderId="17" xfId="0" applyNumberFormat="1" applyFont="1" applyFill="1" applyBorder="1" applyAlignment="1">
      <alignment vertical="center" wrapText="1"/>
    </xf>
    <xf numFmtId="3" fontId="7" fillId="0" borderId="19" xfId="0" applyNumberFormat="1" applyFont="1" applyFill="1" applyBorder="1" applyAlignment="1">
      <alignment vertical="center" wrapText="1"/>
    </xf>
    <xf numFmtId="0" fontId="7" fillId="0" borderId="5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3" xfId="0" applyNumberFormat="1" applyFont="1" applyFill="1" applyBorder="1" applyAlignment="1">
      <alignment vertical="center" wrapText="1"/>
    </xf>
    <xf numFmtId="3" fontId="7" fillId="0" borderId="23" xfId="0" applyNumberFormat="1" applyFont="1" applyFill="1" applyBorder="1" applyAlignment="1">
      <alignment vertical="center" wrapText="1"/>
    </xf>
    <xf numFmtId="3" fontId="7" fillId="0" borderId="25" xfId="0" applyNumberFormat="1" applyFont="1" applyFill="1" applyBorder="1" applyAlignment="1">
      <alignment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7" fillId="0" borderId="19" xfId="0" applyNumberFormat="1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3" fontId="7" fillId="0" borderId="17" xfId="0" applyNumberFormat="1" applyFont="1" applyFill="1" applyBorder="1" applyAlignment="1">
      <alignment horizontal="center" vertical="center"/>
    </xf>
    <xf numFmtId="0" fontId="7" fillId="0" borderId="17" xfId="0" applyNumberFormat="1" applyFont="1" applyFill="1" applyBorder="1" applyAlignment="1">
      <alignment horizontal="center" vertical="center"/>
    </xf>
    <xf numFmtId="0" fontId="7" fillId="0" borderId="19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25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3" fontId="1" fillId="0" borderId="35" xfId="0" applyNumberFormat="1" applyFont="1" applyFill="1" applyBorder="1" applyAlignment="1">
      <alignment horizontal="center"/>
    </xf>
    <xf numFmtId="3" fontId="1" fillId="0" borderId="43" xfId="0" applyNumberFormat="1" applyFont="1" applyFill="1" applyBorder="1" applyAlignment="1">
      <alignment horizontal="center"/>
    </xf>
    <xf numFmtId="3" fontId="1" fillId="0" borderId="36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5">
    <cellStyle name="Hypertextový odkaz" xfId="1" builtinId="8"/>
    <cellStyle name="Normální" xfId="0" builtinId="0"/>
    <cellStyle name="Normální 2" xfId="3" xr:uid="{00000000-0005-0000-0000-000002000000}"/>
    <cellStyle name="Normální 3" xfId="4" xr:uid="{00000000-0005-0000-0000-000003000000}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7" zoomScale="90" zoomScaleNormal="90" workbookViewId="0">
      <selection activeCell="G19" sqref="G19"/>
    </sheetView>
  </sheetViews>
  <sheetFormatPr defaultRowHeight="14.5" x14ac:dyDescent="0.35"/>
  <cols>
    <col min="1" max="1" width="17.81640625" customWidth="1"/>
    <col min="2" max="2" width="14.54296875" customWidth="1"/>
    <col min="3" max="3" width="14.81640625" customWidth="1"/>
  </cols>
  <sheetData>
    <row r="1" spans="1:14" ht="21" x14ac:dyDescent="0.5">
      <c r="A1" s="74" t="s">
        <v>0</v>
      </c>
    </row>
    <row r="2" spans="1:14" s="1" customFormat="1" ht="14.25" customHeight="1" x14ac:dyDescent="0.35">
      <c r="A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1" customFormat="1" ht="14.25" customHeight="1" x14ac:dyDescent="0.35">
      <c r="A3" s="36" t="s">
        <v>115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s="1" customFormat="1" ht="14.25" customHeight="1" x14ac:dyDescent="0.35">
      <c r="A4" s="23" t="s">
        <v>116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1" customFormat="1" ht="14.25" customHeight="1" x14ac:dyDescent="0.35">
      <c r="A5" s="23" t="s">
        <v>102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s="1" customFormat="1" ht="14.25" customHeight="1" x14ac:dyDescent="0.35">
      <c r="A6" s="6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s="1" customFormat="1" ht="14.25" customHeight="1" x14ac:dyDescent="0.35">
      <c r="A7" s="57" t="s">
        <v>92</v>
      </c>
      <c r="B7" s="58" t="s">
        <v>93</v>
      </c>
      <c r="C7" s="59" t="s">
        <v>94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s="1" customFormat="1" ht="14.25" customHeight="1" x14ac:dyDescent="0.35">
      <c r="A8" s="45" t="s">
        <v>110</v>
      </c>
      <c r="B8" s="46" t="s">
        <v>111</v>
      </c>
      <c r="C8" s="47" t="s">
        <v>114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1" customFormat="1" ht="14.25" customHeight="1" x14ac:dyDescent="0.35">
      <c r="A9" s="48" t="s">
        <v>95</v>
      </c>
      <c r="B9" s="49" t="s">
        <v>108</v>
      </c>
      <c r="C9" s="50" t="s">
        <v>112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s="1" customFormat="1" ht="14.25" customHeight="1" x14ac:dyDescent="0.35">
      <c r="A10" s="48" t="s">
        <v>96</v>
      </c>
      <c r="B10" s="49" t="s">
        <v>108</v>
      </c>
      <c r="C10" s="50" t="s">
        <v>112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s="1" customFormat="1" ht="14.25" customHeight="1" x14ac:dyDescent="0.35">
      <c r="A11" s="48" t="s">
        <v>98</v>
      </c>
      <c r="B11" s="49" t="s">
        <v>108</v>
      </c>
      <c r="C11" s="50" t="s">
        <v>112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s="1" customFormat="1" ht="14.25" customHeight="1" x14ac:dyDescent="0.35">
      <c r="A12" s="48" t="s">
        <v>99</v>
      </c>
      <c r="B12" s="49" t="s">
        <v>108</v>
      </c>
      <c r="C12" s="50" t="s">
        <v>112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s="1" customFormat="1" ht="14.25" customHeight="1" x14ac:dyDescent="0.35">
      <c r="A13" s="48" t="s">
        <v>100</v>
      </c>
      <c r="B13" s="49" t="s">
        <v>108</v>
      </c>
      <c r="C13" s="50" t="s">
        <v>112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s="1" customFormat="1" ht="14.25" customHeight="1" x14ac:dyDescent="0.35">
      <c r="A14" s="51" t="s">
        <v>97</v>
      </c>
      <c r="B14" s="52" t="s">
        <v>109</v>
      </c>
      <c r="C14" s="53" t="s">
        <v>113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s="1" customFormat="1" ht="14.25" customHeight="1" x14ac:dyDescent="0.35">
      <c r="A15" s="51" t="s">
        <v>101</v>
      </c>
      <c r="B15" s="52" t="s">
        <v>109</v>
      </c>
      <c r="C15" s="53" t="s">
        <v>113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s="1" customFormat="1" ht="14.25" customHeight="1" x14ac:dyDescent="0.35">
      <c r="A16" s="51" t="s">
        <v>103</v>
      </c>
      <c r="B16" s="52" t="s">
        <v>109</v>
      </c>
      <c r="C16" s="53" t="s">
        <v>113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s="1" customFormat="1" ht="14.25" customHeight="1" x14ac:dyDescent="0.35">
      <c r="A17" s="51" t="s">
        <v>104</v>
      </c>
      <c r="B17" s="52" t="s">
        <v>109</v>
      </c>
      <c r="C17" s="53" t="s">
        <v>113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s="1" customFormat="1" ht="14.25" customHeight="1" x14ac:dyDescent="0.35">
      <c r="A18" s="51" t="s">
        <v>105</v>
      </c>
      <c r="B18" s="52" t="s">
        <v>109</v>
      </c>
      <c r="C18" s="53" t="s">
        <v>113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s="1" customFormat="1" ht="14.25" customHeight="1" x14ac:dyDescent="0.35">
      <c r="A19" s="51" t="s">
        <v>98</v>
      </c>
      <c r="B19" s="52" t="s">
        <v>109</v>
      </c>
      <c r="C19" s="53" t="s">
        <v>113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s="1" customFormat="1" ht="14.25" customHeight="1" x14ac:dyDescent="0.35">
      <c r="A20" s="51" t="s">
        <v>106</v>
      </c>
      <c r="B20" s="52" t="s">
        <v>109</v>
      </c>
      <c r="C20" s="53" t="s">
        <v>113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s="1" customFormat="1" ht="14.25" customHeight="1" x14ac:dyDescent="0.35">
      <c r="A21" s="54" t="s">
        <v>107</v>
      </c>
      <c r="B21" s="55" t="s">
        <v>109</v>
      </c>
      <c r="C21" s="56" t="s">
        <v>113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s="1" customFormat="1" ht="14.25" customHeight="1" x14ac:dyDescent="0.35">
      <c r="B22" s="23"/>
      <c r="C22" s="44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x14ac:dyDescent="0.35">
      <c r="A23" s="23"/>
    </row>
    <row r="24" spans="1:14" x14ac:dyDescent="0.35">
      <c r="A24" s="36" t="s">
        <v>1</v>
      </c>
    </row>
    <row r="25" spans="1:14" x14ac:dyDescent="0.35">
      <c r="A25" s="23" t="s">
        <v>2</v>
      </c>
    </row>
    <row r="26" spans="1:14" s="1" customFormat="1" x14ac:dyDescent="0.35">
      <c r="A26" s="23" t="s">
        <v>3</v>
      </c>
    </row>
    <row r="27" spans="1:14" s="1" customFormat="1" x14ac:dyDescent="0.35">
      <c r="A27" s="23"/>
    </row>
    <row r="28" spans="1:14" ht="130.75" customHeight="1" x14ac:dyDescent="0.35">
      <c r="A28" s="23"/>
    </row>
    <row r="29" spans="1:14" s="1" customFormat="1" ht="38.25" customHeight="1" x14ac:dyDescent="0.35">
      <c r="A29" s="6"/>
    </row>
    <row r="30" spans="1:14" x14ac:dyDescent="0.35">
      <c r="A30" s="6"/>
    </row>
    <row r="31" spans="1:14" x14ac:dyDescent="0.35">
      <c r="A31" s="24" t="s">
        <v>4</v>
      </c>
    </row>
    <row r="32" spans="1:14" x14ac:dyDescent="0.35">
      <c r="A32" s="1" t="s">
        <v>5</v>
      </c>
    </row>
    <row r="33" spans="1:11" x14ac:dyDescent="0.35">
      <c r="A33" s="1" t="s">
        <v>6</v>
      </c>
    </row>
    <row r="35" spans="1:11" x14ac:dyDescent="0.35">
      <c r="A35" s="24" t="s">
        <v>7</v>
      </c>
    </row>
    <row r="36" spans="1:11" x14ac:dyDescent="0.35">
      <c r="A36" s="1" t="s">
        <v>119</v>
      </c>
    </row>
    <row r="38" spans="1:11" x14ac:dyDescent="0.35">
      <c r="A38" s="36" t="s">
        <v>8</v>
      </c>
    </row>
    <row r="39" spans="1:11" x14ac:dyDescent="0.35">
      <c r="A39" s="23" t="s">
        <v>9</v>
      </c>
    </row>
    <row r="40" spans="1:11" x14ac:dyDescent="0.35">
      <c r="A40" s="37" t="s">
        <v>74</v>
      </c>
    </row>
    <row r="41" spans="1:11" x14ac:dyDescent="0.35">
      <c r="B41" s="6"/>
      <c r="C41" s="6"/>
      <c r="D41" s="6"/>
      <c r="E41" s="6"/>
      <c r="F41" s="6"/>
      <c r="G41" s="6"/>
    </row>
    <row r="42" spans="1:11" s="1" customFormat="1" x14ac:dyDescent="0.35">
      <c r="A42" s="43"/>
      <c r="B42" s="6"/>
      <c r="C42" s="6"/>
      <c r="D42" s="6"/>
      <c r="E42" s="6"/>
      <c r="F42" s="6"/>
      <c r="G42" s="6"/>
    </row>
    <row r="43" spans="1:11" x14ac:dyDescent="0.35">
      <c r="A43" s="1"/>
      <c r="B43" s="6"/>
      <c r="C43" s="6"/>
      <c r="D43" s="6"/>
      <c r="E43" s="6"/>
      <c r="F43" s="6"/>
      <c r="G43" s="6"/>
      <c r="H43" s="1"/>
      <c r="I43" s="1"/>
      <c r="J43" s="1"/>
      <c r="K43" s="1"/>
    </row>
    <row r="44" spans="1:11" x14ac:dyDescent="0.35">
      <c r="A44" s="6"/>
      <c r="B44" s="6"/>
      <c r="C44" s="6"/>
      <c r="D44" s="6"/>
      <c r="E44" s="6"/>
      <c r="F44" s="6"/>
      <c r="G44" s="6"/>
      <c r="H44" s="1"/>
      <c r="I44" s="1"/>
      <c r="J44" s="1"/>
      <c r="K44" s="1"/>
    </row>
    <row r="45" spans="1:11" x14ac:dyDescent="0.35">
      <c r="A45" s="6"/>
      <c r="B45" s="6"/>
      <c r="C45" s="6"/>
      <c r="D45" s="6"/>
      <c r="E45" s="6"/>
      <c r="F45" s="6"/>
      <c r="G45" s="6"/>
      <c r="H45" s="1"/>
      <c r="I45" s="1"/>
      <c r="J45" s="1"/>
      <c r="K45" s="1"/>
    </row>
    <row r="46" spans="1:11" x14ac:dyDescent="0.35">
      <c r="A46" s="6"/>
      <c r="B46" s="6"/>
      <c r="C46" s="6"/>
      <c r="D46" s="6"/>
      <c r="E46" s="6"/>
      <c r="F46" s="6"/>
      <c r="G46" s="6"/>
      <c r="H46" s="1"/>
      <c r="I46" s="1"/>
      <c r="J46" s="1"/>
      <c r="K46" s="1"/>
    </row>
    <row r="47" spans="1:11" x14ac:dyDescent="0.35">
      <c r="A47" s="6"/>
      <c r="B47" s="6"/>
      <c r="C47" s="6"/>
      <c r="D47" s="6"/>
      <c r="E47" s="6"/>
      <c r="F47" s="6"/>
      <c r="G47" s="6"/>
      <c r="H47" s="1"/>
      <c r="I47" s="1"/>
      <c r="J47" s="1"/>
      <c r="K47" s="1"/>
    </row>
    <row r="48" spans="1:11" x14ac:dyDescent="0.35">
      <c r="A48" s="6"/>
      <c r="B48" s="6"/>
      <c r="C48" s="6"/>
      <c r="D48" s="6"/>
      <c r="E48" s="6"/>
      <c r="F48" s="6"/>
      <c r="G48" s="6"/>
      <c r="H48" s="1"/>
      <c r="I48" s="1"/>
      <c r="J48" s="1"/>
      <c r="K48" s="1"/>
    </row>
    <row r="49" spans="1:11" x14ac:dyDescent="0.35">
      <c r="A49" s="6"/>
      <c r="B49" s="6"/>
      <c r="C49" s="6"/>
      <c r="D49" s="6"/>
      <c r="E49" s="6"/>
      <c r="F49" s="6"/>
      <c r="G49" s="6"/>
      <c r="H49" s="1"/>
      <c r="I49" s="1"/>
      <c r="J49" s="1"/>
      <c r="K49" s="1"/>
    </row>
    <row r="50" spans="1:11" x14ac:dyDescent="0.35">
      <c r="A50" s="6"/>
      <c r="B50" s="6"/>
      <c r="C50" s="6"/>
      <c r="D50" s="6"/>
      <c r="E50" s="6"/>
      <c r="F50" s="6"/>
      <c r="G50" s="6"/>
      <c r="H50" s="1"/>
      <c r="I50" s="1"/>
      <c r="J50" s="1"/>
      <c r="K50" s="1"/>
    </row>
    <row r="51" spans="1:11" x14ac:dyDescent="0.35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5">
      <c r="A53" s="1"/>
    </row>
  </sheetData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6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3"/>
  <sheetViews>
    <sheetView tabSelected="1" zoomScale="80" zoomScaleNormal="80" workbookViewId="0">
      <pane xSplit="2" ySplit="3" topLeftCell="C31" activePane="bottomRight" state="frozen"/>
      <selection pane="topRight" activeCell="C1" sqref="C1"/>
      <selection pane="bottomLeft" activeCell="A4" sqref="A4"/>
      <selection pane="bottomRight" activeCell="A33" sqref="A33"/>
    </sheetView>
  </sheetViews>
  <sheetFormatPr defaultColWidth="9.1796875" defaultRowHeight="14.5" x14ac:dyDescent="0.35"/>
  <cols>
    <col min="1" max="1" width="7.1796875" style="1" customWidth="1"/>
    <col min="2" max="2" width="14.1796875" style="1" customWidth="1"/>
    <col min="3" max="3" width="12.54296875" style="1" customWidth="1"/>
    <col min="4" max="4" width="9.1796875" style="1"/>
    <col min="5" max="5" width="12.81640625" style="1" bestFit="1" customWidth="1"/>
    <col min="6" max="6" width="10" style="1" bestFit="1" customWidth="1"/>
    <col min="7" max="7" width="21" style="1" customWidth="1"/>
    <col min="8" max="9" width="12.81640625" style="1" customWidth="1"/>
    <col min="10" max="10" width="11.81640625" style="1" customWidth="1"/>
    <col min="11" max="11" width="42.1796875" style="1" customWidth="1"/>
    <col min="12" max="13" width="13.1796875" style="64" customWidth="1"/>
    <col min="14" max="15" width="9.1796875" style="1"/>
    <col min="16" max="16" width="13.81640625" style="1" customWidth="1"/>
    <col min="17" max="17" width="13.1796875" style="1" customWidth="1"/>
    <col min="18" max="18" width="20.1796875" style="1" customWidth="1"/>
    <col min="19" max="16384" width="9.1796875" style="1"/>
  </cols>
  <sheetData>
    <row r="1" spans="1:19" ht="19" thickBot="1" x14ac:dyDescent="0.5">
      <c r="A1" s="182" t="s">
        <v>10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4"/>
    </row>
    <row r="2" spans="1:19" ht="27.25" customHeight="1" x14ac:dyDescent="0.35">
      <c r="A2" s="185" t="s">
        <v>11</v>
      </c>
      <c r="B2" s="187" t="s">
        <v>12</v>
      </c>
      <c r="C2" s="188"/>
      <c r="D2" s="188"/>
      <c r="E2" s="188"/>
      <c r="F2" s="189"/>
      <c r="G2" s="185" t="s">
        <v>13</v>
      </c>
      <c r="H2" s="192" t="s">
        <v>14</v>
      </c>
      <c r="I2" s="194" t="s">
        <v>73</v>
      </c>
      <c r="J2" s="185" t="s">
        <v>15</v>
      </c>
      <c r="K2" s="185" t="s">
        <v>16</v>
      </c>
      <c r="L2" s="190" t="s">
        <v>17</v>
      </c>
      <c r="M2" s="191"/>
      <c r="N2" s="178" t="s">
        <v>18</v>
      </c>
      <c r="O2" s="179"/>
      <c r="P2" s="180" t="s">
        <v>19</v>
      </c>
      <c r="Q2" s="181"/>
      <c r="R2" s="178" t="s">
        <v>20</v>
      </c>
      <c r="S2" s="179"/>
    </row>
    <row r="3" spans="1:19" ht="93" thickBot="1" x14ac:dyDescent="0.4">
      <c r="A3" s="186"/>
      <c r="B3" s="11" t="s">
        <v>21</v>
      </c>
      <c r="C3" s="12" t="s">
        <v>22</v>
      </c>
      <c r="D3" s="12" t="s">
        <v>23</v>
      </c>
      <c r="E3" s="12" t="s">
        <v>24</v>
      </c>
      <c r="F3" s="13" t="s">
        <v>25</v>
      </c>
      <c r="G3" s="186"/>
      <c r="H3" s="193"/>
      <c r="I3" s="195"/>
      <c r="J3" s="186"/>
      <c r="K3" s="186"/>
      <c r="L3" s="60" t="s">
        <v>26</v>
      </c>
      <c r="M3" s="61" t="s">
        <v>90</v>
      </c>
      <c r="N3" s="25" t="s">
        <v>27</v>
      </c>
      <c r="O3" s="26" t="s">
        <v>28</v>
      </c>
      <c r="P3" s="7" t="s">
        <v>29</v>
      </c>
      <c r="Q3" s="19" t="s">
        <v>30</v>
      </c>
      <c r="R3" s="21" t="s">
        <v>31</v>
      </c>
      <c r="S3" s="26" t="s">
        <v>32</v>
      </c>
    </row>
    <row r="4" spans="1:19" ht="43.5" x14ac:dyDescent="0.35">
      <c r="A4" s="92">
        <v>1</v>
      </c>
      <c r="B4" s="94" t="s">
        <v>131</v>
      </c>
      <c r="C4" s="96" t="s">
        <v>132</v>
      </c>
      <c r="D4" s="97">
        <v>70996598</v>
      </c>
      <c r="E4" s="98">
        <v>130005266</v>
      </c>
      <c r="F4" s="99">
        <v>600047423</v>
      </c>
      <c r="G4" s="78" t="s">
        <v>133</v>
      </c>
      <c r="H4" s="78" t="str">
        <f>'Pokyny, info'!$A$12</f>
        <v>Středočeský</v>
      </c>
      <c r="I4" s="78" t="s">
        <v>142</v>
      </c>
      <c r="J4" s="78" t="s">
        <v>134</v>
      </c>
      <c r="K4" s="78" t="s">
        <v>135</v>
      </c>
      <c r="L4" s="79">
        <v>5000000</v>
      </c>
      <c r="M4" s="80">
        <f>L4*'Pokyny, info'!$C$12</f>
        <v>3500000</v>
      </c>
      <c r="N4" s="78" t="s">
        <v>136</v>
      </c>
      <c r="O4" s="78" t="s">
        <v>137</v>
      </c>
      <c r="P4" s="106"/>
      <c r="Q4" s="106"/>
      <c r="R4" s="78" t="s">
        <v>138</v>
      </c>
      <c r="S4" s="81" t="s">
        <v>146</v>
      </c>
    </row>
    <row r="5" spans="1:19" ht="72.5" x14ac:dyDescent="0.35">
      <c r="A5" s="93">
        <v>2</v>
      </c>
      <c r="B5" s="82" t="s">
        <v>307</v>
      </c>
      <c r="C5" s="83" t="s">
        <v>139</v>
      </c>
      <c r="D5" s="100">
        <v>75002761</v>
      </c>
      <c r="E5" s="100" t="s">
        <v>140</v>
      </c>
      <c r="F5" s="101">
        <v>600046826</v>
      </c>
      <c r="G5" s="81" t="s">
        <v>141</v>
      </c>
      <c r="H5" s="81" t="str">
        <f>'Pokyny, info'!$A$12</f>
        <v>Středočeský</v>
      </c>
      <c r="I5" s="81" t="s">
        <v>142</v>
      </c>
      <c r="J5" s="81" t="s">
        <v>142</v>
      </c>
      <c r="K5" s="85" t="s">
        <v>143</v>
      </c>
      <c r="L5" s="79">
        <v>1500000</v>
      </c>
      <c r="M5" s="80">
        <f>L5*'Pokyny, info'!$C$12</f>
        <v>1050000</v>
      </c>
      <c r="N5" s="82" t="s">
        <v>144</v>
      </c>
      <c r="O5" s="84">
        <v>2027</v>
      </c>
      <c r="P5" s="107" t="s">
        <v>124</v>
      </c>
      <c r="Q5" s="101"/>
      <c r="R5" s="81" t="s">
        <v>145</v>
      </c>
      <c r="S5" s="81" t="s">
        <v>146</v>
      </c>
    </row>
    <row r="6" spans="1:19" ht="43.5" x14ac:dyDescent="0.35">
      <c r="A6" s="93">
        <v>3</v>
      </c>
      <c r="B6" s="82" t="s">
        <v>147</v>
      </c>
      <c r="C6" s="83" t="s">
        <v>148</v>
      </c>
      <c r="D6" s="100">
        <v>70996601</v>
      </c>
      <c r="E6" s="100" t="s">
        <v>149</v>
      </c>
      <c r="F6" s="101">
        <v>600046940</v>
      </c>
      <c r="G6" s="81" t="s">
        <v>150</v>
      </c>
      <c r="H6" s="81" t="str">
        <f>'Pokyny, info'!$A$12</f>
        <v>Středočeský</v>
      </c>
      <c r="I6" s="81" t="s">
        <v>142</v>
      </c>
      <c r="J6" s="81" t="s">
        <v>151</v>
      </c>
      <c r="K6" s="81" t="s">
        <v>152</v>
      </c>
      <c r="L6" s="79">
        <v>7000000</v>
      </c>
      <c r="M6" s="80">
        <f>L6*'Pokyny, info'!$C$12</f>
        <v>4900000</v>
      </c>
      <c r="N6" s="82" t="s">
        <v>153</v>
      </c>
      <c r="O6" s="84">
        <v>2027</v>
      </c>
      <c r="P6" s="107" t="s">
        <v>124</v>
      </c>
      <c r="Q6" s="101"/>
      <c r="R6" s="81" t="s">
        <v>154</v>
      </c>
      <c r="S6" s="81" t="s">
        <v>125</v>
      </c>
    </row>
    <row r="7" spans="1:19" ht="43.5" x14ac:dyDescent="0.35">
      <c r="A7" s="93">
        <v>4</v>
      </c>
      <c r="B7" s="86" t="s">
        <v>147</v>
      </c>
      <c r="C7" s="87" t="s">
        <v>148</v>
      </c>
      <c r="D7" s="102">
        <v>70996601</v>
      </c>
      <c r="E7" s="102" t="s">
        <v>149</v>
      </c>
      <c r="F7" s="103">
        <v>600046940</v>
      </c>
      <c r="G7" s="89" t="s">
        <v>155</v>
      </c>
      <c r="H7" s="89" t="str">
        <f>'Pokyny, info'!$A$12</f>
        <v>Středočeský</v>
      </c>
      <c r="I7" s="89" t="s">
        <v>142</v>
      </c>
      <c r="J7" s="89" t="s">
        <v>151</v>
      </c>
      <c r="K7" s="89" t="s">
        <v>155</v>
      </c>
      <c r="L7" s="90">
        <v>300000</v>
      </c>
      <c r="M7" s="91">
        <f>L7*'Pokyny, info'!$C$12</f>
        <v>210000</v>
      </c>
      <c r="N7" s="86" t="s">
        <v>144</v>
      </c>
      <c r="O7" s="88">
        <v>2025</v>
      </c>
      <c r="P7" s="108"/>
      <c r="Q7" s="103"/>
      <c r="R7" s="89" t="s">
        <v>154</v>
      </c>
      <c r="S7" s="89" t="s">
        <v>125</v>
      </c>
    </row>
    <row r="8" spans="1:19" ht="43.5" x14ac:dyDescent="0.35">
      <c r="A8" s="93">
        <v>5</v>
      </c>
      <c r="B8" s="86" t="s">
        <v>147</v>
      </c>
      <c r="C8" s="87" t="s">
        <v>148</v>
      </c>
      <c r="D8" s="102">
        <v>70996601</v>
      </c>
      <c r="E8" s="102" t="s">
        <v>149</v>
      </c>
      <c r="F8" s="103">
        <v>600046940</v>
      </c>
      <c r="G8" s="89" t="s">
        <v>156</v>
      </c>
      <c r="H8" s="89" t="str">
        <f>'Pokyny, info'!$A$12</f>
        <v>Středočeský</v>
      </c>
      <c r="I8" s="89" t="s">
        <v>142</v>
      </c>
      <c r="J8" s="89" t="s">
        <v>151</v>
      </c>
      <c r="K8" s="89" t="s">
        <v>156</v>
      </c>
      <c r="L8" s="90">
        <v>1000000</v>
      </c>
      <c r="M8" s="91">
        <f>L8*'Pokyny, info'!$C$12</f>
        <v>700000</v>
      </c>
      <c r="N8" s="86" t="s">
        <v>144</v>
      </c>
      <c r="O8" s="88" t="s">
        <v>157</v>
      </c>
      <c r="P8" s="108"/>
      <c r="Q8" s="103"/>
      <c r="R8" s="89" t="s">
        <v>154</v>
      </c>
      <c r="S8" s="89" t="s">
        <v>125</v>
      </c>
    </row>
    <row r="9" spans="1:19" ht="58" x14ac:dyDescent="0.35">
      <c r="A9" s="93">
        <v>6</v>
      </c>
      <c r="B9" s="86" t="s">
        <v>158</v>
      </c>
      <c r="C9" s="87" t="s">
        <v>159</v>
      </c>
      <c r="D9" s="102">
        <v>70990981</v>
      </c>
      <c r="E9" s="102">
        <v>107513820</v>
      </c>
      <c r="F9" s="103">
        <v>600047083</v>
      </c>
      <c r="G9" s="89" t="s">
        <v>160</v>
      </c>
      <c r="H9" s="89" t="str">
        <f>'Pokyny, info'!$A$12</f>
        <v>Středočeský</v>
      </c>
      <c r="I9" s="89" t="s">
        <v>142</v>
      </c>
      <c r="J9" s="89" t="s">
        <v>161</v>
      </c>
      <c r="K9" s="89" t="s">
        <v>162</v>
      </c>
      <c r="L9" s="90">
        <v>30000000</v>
      </c>
      <c r="M9" s="91">
        <f>L9*'Pokyny, info'!$C$12</f>
        <v>21000000</v>
      </c>
      <c r="N9" s="86">
        <v>2023</v>
      </c>
      <c r="O9" s="88">
        <v>2027</v>
      </c>
      <c r="P9" s="107" t="s">
        <v>124</v>
      </c>
      <c r="Q9" s="103"/>
      <c r="R9" s="89" t="s">
        <v>154</v>
      </c>
      <c r="S9" s="89" t="s">
        <v>125</v>
      </c>
    </row>
    <row r="10" spans="1:19" ht="43.5" x14ac:dyDescent="0.35">
      <c r="A10" s="93">
        <v>7</v>
      </c>
      <c r="B10" s="86" t="s">
        <v>158</v>
      </c>
      <c r="C10" s="87" t="s">
        <v>159</v>
      </c>
      <c r="D10" s="102">
        <v>70990981</v>
      </c>
      <c r="E10" s="102">
        <v>107513820</v>
      </c>
      <c r="F10" s="103">
        <v>600047083</v>
      </c>
      <c r="G10" s="89" t="s">
        <v>163</v>
      </c>
      <c r="H10" s="89" t="str">
        <f>'Pokyny, info'!$A$12</f>
        <v>Středočeský</v>
      </c>
      <c r="I10" s="89" t="s">
        <v>142</v>
      </c>
      <c r="J10" s="89" t="s">
        <v>161</v>
      </c>
      <c r="K10" s="89" t="s">
        <v>163</v>
      </c>
      <c r="L10" s="90">
        <v>5000000</v>
      </c>
      <c r="M10" s="91">
        <f>L10*'Pokyny, info'!$C$12</f>
        <v>3500000</v>
      </c>
      <c r="N10" s="86">
        <v>2022</v>
      </c>
      <c r="O10" s="88">
        <v>2027</v>
      </c>
      <c r="P10" s="108"/>
      <c r="Q10" s="103"/>
      <c r="R10" s="89" t="s">
        <v>154</v>
      </c>
      <c r="S10" s="89" t="s">
        <v>125</v>
      </c>
    </row>
    <row r="11" spans="1:19" ht="43.5" x14ac:dyDescent="0.35">
      <c r="A11" s="93">
        <v>8</v>
      </c>
      <c r="B11" s="86" t="s">
        <v>158</v>
      </c>
      <c r="C11" s="87" t="s">
        <v>159</v>
      </c>
      <c r="D11" s="102">
        <v>70990981</v>
      </c>
      <c r="E11" s="102">
        <v>107513820</v>
      </c>
      <c r="F11" s="103">
        <v>600047083</v>
      </c>
      <c r="G11" s="89" t="s">
        <v>164</v>
      </c>
      <c r="H11" s="89" t="str">
        <f>'Pokyny, info'!$A$12</f>
        <v>Středočeský</v>
      </c>
      <c r="I11" s="89" t="s">
        <v>142</v>
      </c>
      <c r="J11" s="89" t="s">
        <v>161</v>
      </c>
      <c r="K11" s="89" t="s">
        <v>165</v>
      </c>
      <c r="L11" s="90">
        <v>18000000</v>
      </c>
      <c r="M11" s="91">
        <f>L11*'Pokyny, info'!$C$12</f>
        <v>12600000</v>
      </c>
      <c r="N11" s="86">
        <v>2023</v>
      </c>
      <c r="O11" s="88">
        <v>2027</v>
      </c>
      <c r="P11" s="107" t="s">
        <v>124</v>
      </c>
      <c r="Q11" s="103"/>
      <c r="R11" s="89" t="s">
        <v>154</v>
      </c>
      <c r="S11" s="89" t="s">
        <v>125</v>
      </c>
    </row>
    <row r="12" spans="1:19" ht="58" x14ac:dyDescent="0.35">
      <c r="A12" s="93">
        <v>9</v>
      </c>
      <c r="B12" s="86" t="s">
        <v>158</v>
      </c>
      <c r="C12" s="87" t="s">
        <v>159</v>
      </c>
      <c r="D12" s="102">
        <v>70990981</v>
      </c>
      <c r="E12" s="102">
        <v>107513820</v>
      </c>
      <c r="F12" s="103">
        <v>600047083</v>
      </c>
      <c r="G12" s="89" t="s">
        <v>166</v>
      </c>
      <c r="H12" s="89" t="str">
        <f>'Pokyny, info'!$A$12</f>
        <v>Středočeský</v>
      </c>
      <c r="I12" s="89" t="s">
        <v>142</v>
      </c>
      <c r="J12" s="89" t="s">
        <v>161</v>
      </c>
      <c r="K12" s="89" t="s">
        <v>167</v>
      </c>
      <c r="L12" s="90">
        <v>55000000</v>
      </c>
      <c r="M12" s="91">
        <f>L12*'Pokyny, info'!$C$12</f>
        <v>38500000</v>
      </c>
      <c r="N12" s="86">
        <v>2023</v>
      </c>
      <c r="O12" s="88">
        <v>2027</v>
      </c>
      <c r="P12" s="107" t="s">
        <v>124</v>
      </c>
      <c r="Q12" s="103"/>
      <c r="R12" s="89" t="s">
        <v>154</v>
      </c>
      <c r="S12" s="89" t="s">
        <v>125</v>
      </c>
    </row>
    <row r="13" spans="1:19" ht="43.5" x14ac:dyDescent="0.35">
      <c r="A13" s="93">
        <v>10</v>
      </c>
      <c r="B13" s="86" t="s">
        <v>268</v>
      </c>
      <c r="C13" s="87" t="s">
        <v>210</v>
      </c>
      <c r="D13" s="102">
        <v>70992321</v>
      </c>
      <c r="E13" s="102">
        <v>107513692</v>
      </c>
      <c r="F13" s="103">
        <v>600046958</v>
      </c>
      <c r="G13" s="89" t="s">
        <v>269</v>
      </c>
      <c r="H13" s="89" t="str">
        <f>'Pokyny, info'!$A$12</f>
        <v>Středočeský</v>
      </c>
      <c r="I13" s="89" t="s">
        <v>142</v>
      </c>
      <c r="J13" s="89" t="s">
        <v>212</v>
      </c>
      <c r="K13" s="89" t="s">
        <v>270</v>
      </c>
      <c r="L13" s="90">
        <v>15000000</v>
      </c>
      <c r="M13" s="91">
        <f>L13*'Pokyny, info'!$C$12</f>
        <v>10500000</v>
      </c>
      <c r="N13" s="86">
        <v>2022</v>
      </c>
      <c r="O13" s="88">
        <v>2027</v>
      </c>
      <c r="P13" s="108" t="s">
        <v>124</v>
      </c>
      <c r="Q13" s="103"/>
      <c r="R13" s="89" t="s">
        <v>125</v>
      </c>
      <c r="S13" s="89" t="s">
        <v>125</v>
      </c>
    </row>
    <row r="14" spans="1:19" ht="29" x14ac:dyDescent="0.35">
      <c r="A14" s="144">
        <v>11</v>
      </c>
      <c r="B14" s="86" t="s">
        <v>271</v>
      </c>
      <c r="C14" s="87" t="s">
        <v>284</v>
      </c>
      <c r="D14" s="102">
        <v>70993491</v>
      </c>
      <c r="E14" s="102">
        <v>107511584</v>
      </c>
      <c r="F14" s="103">
        <v>600043614</v>
      </c>
      <c r="G14" s="89" t="s">
        <v>272</v>
      </c>
      <c r="H14" s="89" t="str">
        <f>'Pokyny, info'!$A$12</f>
        <v>Středočeský</v>
      </c>
      <c r="I14" s="89" t="s">
        <v>142</v>
      </c>
      <c r="J14" s="89" t="s">
        <v>273</v>
      </c>
      <c r="K14" s="89" t="s">
        <v>272</v>
      </c>
      <c r="L14" s="145">
        <v>800000</v>
      </c>
      <c r="M14" s="146">
        <v>560000</v>
      </c>
      <c r="N14" s="86" t="s">
        <v>274</v>
      </c>
      <c r="O14" s="88" t="s">
        <v>275</v>
      </c>
      <c r="P14" s="108" t="s">
        <v>317</v>
      </c>
      <c r="Q14" s="103" t="s">
        <v>317</v>
      </c>
      <c r="R14" s="89" t="s">
        <v>267</v>
      </c>
      <c r="S14" s="89" t="s">
        <v>125</v>
      </c>
    </row>
    <row r="15" spans="1:19" ht="29" x14ac:dyDescent="0.35">
      <c r="A15" s="144">
        <v>12</v>
      </c>
      <c r="B15" s="86" t="s">
        <v>271</v>
      </c>
      <c r="C15" s="87" t="s">
        <v>284</v>
      </c>
      <c r="D15" s="102">
        <v>70993491</v>
      </c>
      <c r="E15" s="102">
        <v>107511584</v>
      </c>
      <c r="F15" s="103">
        <v>600043614</v>
      </c>
      <c r="G15" s="89" t="s">
        <v>276</v>
      </c>
      <c r="H15" s="89" t="str">
        <f>'Pokyny, info'!$A$12</f>
        <v>Středočeský</v>
      </c>
      <c r="I15" s="89" t="s">
        <v>142</v>
      </c>
      <c r="J15" s="89" t="s">
        <v>273</v>
      </c>
      <c r="K15" s="89" t="s">
        <v>276</v>
      </c>
      <c r="L15" s="145">
        <v>4000000</v>
      </c>
      <c r="M15" s="146">
        <v>5600000</v>
      </c>
      <c r="N15" s="86" t="s">
        <v>275</v>
      </c>
      <c r="O15" s="88" t="s">
        <v>277</v>
      </c>
      <c r="P15" s="108" t="s">
        <v>317</v>
      </c>
      <c r="Q15" s="103" t="s">
        <v>317</v>
      </c>
      <c r="R15" s="89" t="s">
        <v>267</v>
      </c>
      <c r="S15" s="89" t="s">
        <v>125</v>
      </c>
    </row>
    <row r="16" spans="1:19" ht="29" x14ac:dyDescent="0.35">
      <c r="A16" s="144">
        <v>13</v>
      </c>
      <c r="B16" s="86" t="s">
        <v>271</v>
      </c>
      <c r="C16" s="87" t="s">
        <v>284</v>
      </c>
      <c r="D16" s="102">
        <v>70993491</v>
      </c>
      <c r="E16" s="102">
        <v>107511584</v>
      </c>
      <c r="F16" s="103">
        <v>600043614</v>
      </c>
      <c r="G16" s="89" t="s">
        <v>155</v>
      </c>
      <c r="H16" s="89" t="str">
        <f>'Pokyny, info'!$A$12</f>
        <v>Středočeský</v>
      </c>
      <c r="I16" s="89" t="s">
        <v>142</v>
      </c>
      <c r="J16" s="89" t="s">
        <v>273</v>
      </c>
      <c r="K16" s="89" t="s">
        <v>155</v>
      </c>
      <c r="L16" s="145">
        <v>300000</v>
      </c>
      <c r="M16" s="146">
        <v>210000</v>
      </c>
      <c r="N16" s="86" t="s">
        <v>278</v>
      </c>
      <c r="O16" s="88" t="s">
        <v>279</v>
      </c>
      <c r="P16" s="108" t="s">
        <v>317</v>
      </c>
      <c r="Q16" s="103" t="s">
        <v>317</v>
      </c>
      <c r="R16" s="89" t="s">
        <v>267</v>
      </c>
      <c r="S16" s="89" t="s">
        <v>125</v>
      </c>
    </row>
    <row r="17" spans="1:19" ht="29" x14ac:dyDescent="0.35">
      <c r="A17" s="144">
        <v>14</v>
      </c>
      <c r="B17" s="86" t="s">
        <v>271</v>
      </c>
      <c r="C17" s="87" t="s">
        <v>284</v>
      </c>
      <c r="D17" s="102">
        <v>70993491</v>
      </c>
      <c r="E17" s="102">
        <v>107511584</v>
      </c>
      <c r="F17" s="103">
        <v>600043614</v>
      </c>
      <c r="G17" s="89" t="s">
        <v>280</v>
      </c>
      <c r="H17" s="89" t="str">
        <f>'Pokyny, info'!$A$12</f>
        <v>Středočeský</v>
      </c>
      <c r="I17" s="89" t="s">
        <v>142</v>
      </c>
      <c r="J17" s="89" t="s">
        <v>273</v>
      </c>
      <c r="K17" s="89" t="s">
        <v>281</v>
      </c>
      <c r="L17" s="145">
        <v>450000</v>
      </c>
      <c r="M17" s="146">
        <v>315000</v>
      </c>
      <c r="N17" s="86" t="s">
        <v>282</v>
      </c>
      <c r="O17" s="88" t="s">
        <v>278</v>
      </c>
      <c r="P17" s="108" t="s">
        <v>317</v>
      </c>
      <c r="Q17" s="103" t="s">
        <v>317</v>
      </c>
      <c r="R17" s="89" t="s">
        <v>267</v>
      </c>
      <c r="S17" s="89" t="s">
        <v>125</v>
      </c>
    </row>
    <row r="18" spans="1:19" ht="58" x14ac:dyDescent="0.35">
      <c r="A18" s="93">
        <v>15</v>
      </c>
      <c r="B18" s="86" t="s">
        <v>292</v>
      </c>
      <c r="C18" s="87" t="s">
        <v>293</v>
      </c>
      <c r="D18" s="102" t="s">
        <v>294</v>
      </c>
      <c r="E18" s="102">
        <v>181067234</v>
      </c>
      <c r="F18" s="103">
        <v>691007420</v>
      </c>
      <c r="G18" s="89" t="s">
        <v>295</v>
      </c>
      <c r="H18" s="89" t="str">
        <f>'Pokyny, info'!$A$12</f>
        <v>Středočeský</v>
      </c>
      <c r="I18" s="89" t="s">
        <v>142</v>
      </c>
      <c r="J18" s="89" t="s">
        <v>212</v>
      </c>
      <c r="K18" s="89" t="s">
        <v>296</v>
      </c>
      <c r="L18" s="90">
        <v>1000000</v>
      </c>
      <c r="M18" s="91">
        <f>L18*'Pokyny, info'!$C$12</f>
        <v>700000</v>
      </c>
      <c r="N18" s="86" t="s">
        <v>297</v>
      </c>
      <c r="O18" s="88" t="s">
        <v>298</v>
      </c>
      <c r="P18" s="108" t="s">
        <v>124</v>
      </c>
      <c r="Q18" s="103" t="s">
        <v>124</v>
      </c>
      <c r="R18" s="89" t="s">
        <v>299</v>
      </c>
      <c r="S18" s="89" t="s">
        <v>125</v>
      </c>
    </row>
    <row r="19" spans="1:19" ht="29" x14ac:dyDescent="0.35">
      <c r="A19" s="147">
        <v>16</v>
      </c>
      <c r="B19" s="148" t="s">
        <v>351</v>
      </c>
      <c r="C19" s="149" t="s">
        <v>352</v>
      </c>
      <c r="D19" s="150" t="s">
        <v>124</v>
      </c>
      <c r="E19" s="150" t="s">
        <v>124</v>
      </c>
      <c r="F19" s="151" t="s">
        <v>124</v>
      </c>
      <c r="G19" s="152" t="s">
        <v>353</v>
      </c>
      <c r="H19" s="152" t="str">
        <f>'Pokyny, info'!$A$12</f>
        <v>Středočeský</v>
      </c>
      <c r="I19" s="152" t="s">
        <v>142</v>
      </c>
      <c r="J19" s="152" t="s">
        <v>354</v>
      </c>
      <c r="K19" s="152" t="s">
        <v>355</v>
      </c>
      <c r="L19" s="145">
        <v>20000000</v>
      </c>
      <c r="M19" s="146">
        <v>14000000</v>
      </c>
      <c r="N19" s="148" t="s">
        <v>356</v>
      </c>
      <c r="O19" s="153" t="s">
        <v>311</v>
      </c>
      <c r="P19" s="154" t="s">
        <v>357</v>
      </c>
      <c r="Q19" s="151" t="s">
        <v>358</v>
      </c>
      <c r="R19" s="152" t="s">
        <v>359</v>
      </c>
      <c r="S19" s="152" t="s">
        <v>125</v>
      </c>
    </row>
    <row r="20" spans="1:19" ht="43.5" x14ac:dyDescent="0.35">
      <c r="A20" s="147">
        <v>17</v>
      </c>
      <c r="B20" s="148" t="s">
        <v>330</v>
      </c>
      <c r="C20" s="149" t="s">
        <v>331</v>
      </c>
      <c r="D20" s="150">
        <v>14364425</v>
      </c>
      <c r="E20" s="150">
        <v>181127598</v>
      </c>
      <c r="F20" s="151">
        <v>691015635</v>
      </c>
      <c r="G20" s="152" t="s">
        <v>360</v>
      </c>
      <c r="H20" s="152" t="str">
        <f>'Pokyny, info'!$A$12</f>
        <v>Středočeský</v>
      </c>
      <c r="I20" s="152" t="s">
        <v>142</v>
      </c>
      <c r="J20" s="152" t="s">
        <v>142</v>
      </c>
      <c r="K20" s="152" t="s">
        <v>361</v>
      </c>
      <c r="L20" s="145">
        <v>30000000</v>
      </c>
      <c r="M20" s="146">
        <v>21000000</v>
      </c>
      <c r="N20" s="148" t="s">
        <v>334</v>
      </c>
      <c r="O20" s="153" t="s">
        <v>335</v>
      </c>
      <c r="P20" s="154" t="s">
        <v>362</v>
      </c>
      <c r="Q20" s="151" t="s">
        <v>317</v>
      </c>
      <c r="R20" s="152" t="s">
        <v>317</v>
      </c>
      <c r="S20" s="152" t="s">
        <v>317</v>
      </c>
    </row>
    <row r="21" spans="1:19" ht="43.5" x14ac:dyDescent="0.35">
      <c r="A21" s="147">
        <v>18</v>
      </c>
      <c r="B21" s="148" t="s">
        <v>330</v>
      </c>
      <c r="C21" s="149" t="s">
        <v>331</v>
      </c>
      <c r="D21" s="150">
        <v>14364425</v>
      </c>
      <c r="E21" s="150">
        <v>181127598</v>
      </c>
      <c r="F21" s="151">
        <v>691015635</v>
      </c>
      <c r="G21" s="152" t="s">
        <v>337</v>
      </c>
      <c r="H21" s="152" t="str">
        <f>'Pokyny, info'!$A$12</f>
        <v>Středočeský</v>
      </c>
      <c r="I21" s="152" t="s">
        <v>142</v>
      </c>
      <c r="J21" s="152" t="s">
        <v>142</v>
      </c>
      <c r="K21" s="152" t="s">
        <v>338</v>
      </c>
      <c r="L21" s="145">
        <v>10000000</v>
      </c>
      <c r="M21" s="146">
        <v>7000000</v>
      </c>
      <c r="N21" s="148" t="s">
        <v>334</v>
      </c>
      <c r="O21" s="153" t="s">
        <v>335</v>
      </c>
      <c r="P21" s="154" t="s">
        <v>362</v>
      </c>
      <c r="Q21" s="151" t="s">
        <v>317</v>
      </c>
      <c r="R21" s="152" t="s">
        <v>317</v>
      </c>
      <c r="S21" s="152" t="s">
        <v>317</v>
      </c>
    </row>
    <row r="22" spans="1:19" ht="43.5" x14ac:dyDescent="0.35">
      <c r="A22" s="147">
        <v>19</v>
      </c>
      <c r="B22" s="148" t="s">
        <v>330</v>
      </c>
      <c r="C22" s="149" t="s">
        <v>331</v>
      </c>
      <c r="D22" s="150">
        <v>14364425</v>
      </c>
      <c r="E22" s="150">
        <v>181127598</v>
      </c>
      <c r="F22" s="151">
        <v>691015635</v>
      </c>
      <c r="G22" s="152" t="s">
        <v>339</v>
      </c>
      <c r="H22" s="152" t="str">
        <f>'Pokyny, info'!$A$12</f>
        <v>Středočeský</v>
      </c>
      <c r="I22" s="152" t="s">
        <v>142</v>
      </c>
      <c r="J22" s="152" t="s">
        <v>142</v>
      </c>
      <c r="K22" s="152" t="s">
        <v>340</v>
      </c>
      <c r="L22" s="145">
        <v>5000000</v>
      </c>
      <c r="M22" s="146">
        <v>3500000</v>
      </c>
      <c r="N22" s="148" t="s">
        <v>334</v>
      </c>
      <c r="O22" s="153" t="s">
        <v>335</v>
      </c>
      <c r="P22" s="154" t="s">
        <v>362</v>
      </c>
      <c r="Q22" s="151" t="s">
        <v>317</v>
      </c>
      <c r="R22" s="152" t="s">
        <v>317</v>
      </c>
      <c r="S22" s="152" t="s">
        <v>317</v>
      </c>
    </row>
    <row r="23" spans="1:19" ht="43.5" x14ac:dyDescent="0.35">
      <c r="A23" s="147">
        <v>20</v>
      </c>
      <c r="B23" s="148" t="s">
        <v>330</v>
      </c>
      <c r="C23" s="149" t="s">
        <v>331</v>
      </c>
      <c r="D23" s="150">
        <v>14364425</v>
      </c>
      <c r="E23" s="150">
        <v>181127598</v>
      </c>
      <c r="F23" s="151">
        <v>691015635</v>
      </c>
      <c r="G23" s="152" t="s">
        <v>363</v>
      </c>
      <c r="H23" s="152" t="str">
        <f>'Pokyny, info'!$A$12</f>
        <v>Středočeský</v>
      </c>
      <c r="I23" s="152" t="s">
        <v>142</v>
      </c>
      <c r="J23" s="152" t="s">
        <v>142</v>
      </c>
      <c r="K23" s="152" t="s">
        <v>363</v>
      </c>
      <c r="L23" s="145">
        <v>10000000</v>
      </c>
      <c r="M23" s="146">
        <v>7000000</v>
      </c>
      <c r="N23" s="148" t="s">
        <v>334</v>
      </c>
      <c r="O23" s="153" t="s">
        <v>335</v>
      </c>
      <c r="P23" s="154" t="s">
        <v>362</v>
      </c>
      <c r="Q23" s="151" t="s">
        <v>317</v>
      </c>
      <c r="R23" s="152" t="s">
        <v>317</v>
      </c>
      <c r="S23" s="152" t="s">
        <v>317</v>
      </c>
    </row>
    <row r="24" spans="1:19" ht="43.5" x14ac:dyDescent="0.35">
      <c r="A24" s="147">
        <v>21</v>
      </c>
      <c r="B24" s="148" t="s">
        <v>330</v>
      </c>
      <c r="C24" s="149" t="s">
        <v>331</v>
      </c>
      <c r="D24" s="150">
        <v>14364425</v>
      </c>
      <c r="E24" s="150">
        <v>181127598</v>
      </c>
      <c r="F24" s="151">
        <v>691015635</v>
      </c>
      <c r="G24" s="152" t="s">
        <v>364</v>
      </c>
      <c r="H24" s="152" t="str">
        <f>'Pokyny, info'!$A$12</f>
        <v>Středočeský</v>
      </c>
      <c r="I24" s="152" t="s">
        <v>142</v>
      </c>
      <c r="J24" s="152" t="s">
        <v>142</v>
      </c>
      <c r="K24" s="152" t="s">
        <v>365</v>
      </c>
      <c r="L24" s="145">
        <v>50000000</v>
      </c>
      <c r="M24" s="146">
        <v>35000000</v>
      </c>
      <c r="N24" s="148" t="s">
        <v>334</v>
      </c>
      <c r="O24" s="153" t="s">
        <v>335</v>
      </c>
      <c r="P24" s="154" t="s">
        <v>362</v>
      </c>
      <c r="Q24" s="151" t="s">
        <v>317</v>
      </c>
      <c r="R24" s="152" t="s">
        <v>317</v>
      </c>
      <c r="S24" s="152" t="s">
        <v>317</v>
      </c>
    </row>
    <row r="25" spans="1:19" ht="15" thickBot="1" x14ac:dyDescent="0.4">
      <c r="A25" s="28" t="s">
        <v>33</v>
      </c>
      <c r="B25" s="31"/>
      <c r="C25" s="32"/>
      <c r="D25" s="104"/>
      <c r="E25" s="104"/>
      <c r="F25" s="105"/>
      <c r="G25" s="35"/>
      <c r="H25" s="35"/>
      <c r="I25" s="35"/>
      <c r="J25" s="35"/>
      <c r="K25" s="35"/>
      <c r="L25" s="62"/>
      <c r="M25" s="63"/>
      <c r="N25" s="109"/>
      <c r="O25" s="110"/>
      <c r="P25" s="31"/>
      <c r="Q25" s="33"/>
      <c r="R25" s="35"/>
      <c r="S25" s="35"/>
    </row>
    <row r="27" spans="1:19" ht="15.5" customHeight="1" x14ac:dyDescent="0.35">
      <c r="C27" s="282" t="s">
        <v>366</v>
      </c>
      <c r="D27" s="282"/>
      <c r="E27" s="282"/>
      <c r="F27" s="282"/>
      <c r="G27" s="282"/>
    </row>
    <row r="30" spans="1:19" x14ac:dyDescent="0.35">
      <c r="A30" s="6"/>
      <c r="B30" s="6"/>
      <c r="C30" s="6"/>
    </row>
    <row r="33" spans="1:13" x14ac:dyDescent="0.35">
      <c r="A33" s="9" t="s">
        <v>367</v>
      </c>
      <c r="B33" s="9"/>
      <c r="C33" s="9"/>
      <c r="K33" s="1" t="s">
        <v>309</v>
      </c>
    </row>
    <row r="34" spans="1:13" x14ac:dyDescent="0.35">
      <c r="K34" s="1" t="s">
        <v>310</v>
      </c>
    </row>
    <row r="38" spans="1:13" x14ac:dyDescent="0.35">
      <c r="A38" s="9" t="s">
        <v>34</v>
      </c>
      <c r="B38" s="9"/>
      <c r="C38" s="9"/>
    </row>
    <row r="39" spans="1:13" x14ac:dyDescent="0.35">
      <c r="A39" s="9" t="s">
        <v>35</v>
      </c>
      <c r="B39" s="9"/>
      <c r="C39" s="9"/>
    </row>
    <row r="40" spans="1:13" x14ac:dyDescent="0.35">
      <c r="A40" s="9" t="s">
        <v>118</v>
      </c>
      <c r="B40" s="9"/>
      <c r="C40" s="9"/>
    </row>
    <row r="42" spans="1:13" x14ac:dyDescent="0.35">
      <c r="A42" s="1" t="s">
        <v>36</v>
      </c>
    </row>
    <row r="44" spans="1:13" s="38" customFormat="1" x14ac:dyDescent="0.35">
      <c r="A44" s="23" t="s">
        <v>37</v>
      </c>
      <c r="B44" s="23"/>
      <c r="C44" s="23"/>
      <c r="L44" s="65"/>
      <c r="M44" s="65"/>
    </row>
    <row r="46" spans="1:13" x14ac:dyDescent="0.35">
      <c r="A46" s="23" t="s">
        <v>38</v>
      </c>
      <c r="B46" s="23"/>
      <c r="C46" s="23"/>
    </row>
    <row r="48" spans="1:13" x14ac:dyDescent="0.35">
      <c r="A48" s="23"/>
    </row>
    <row r="52" spans="2:10" x14ac:dyDescent="0.35">
      <c r="B52"/>
    </row>
    <row r="57" spans="2:10" x14ac:dyDescent="0.35">
      <c r="J57"/>
    </row>
    <row r="63" spans="2:10" x14ac:dyDescent="0.35">
      <c r="J63"/>
    </row>
  </sheetData>
  <mergeCells count="13">
    <mergeCell ref="C27:G27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8"/>
  <sheetViews>
    <sheetView zoomScale="80" zoomScaleNormal="80" workbookViewId="0">
      <pane xSplit="2" ySplit="4" topLeftCell="C89" activePane="bottomRight" state="frozen"/>
      <selection pane="topRight" activeCell="C1" sqref="C1"/>
      <selection pane="bottomLeft" activeCell="A5" sqref="A5"/>
      <selection pane="bottomRight" activeCell="G98" sqref="G98"/>
    </sheetView>
  </sheetViews>
  <sheetFormatPr defaultColWidth="9.1796875" defaultRowHeight="14.5" x14ac:dyDescent="0.35"/>
  <cols>
    <col min="1" max="1" width="6.54296875" style="1" customWidth="1"/>
    <col min="2" max="2" width="20.1796875" style="1" bestFit="1" customWidth="1"/>
    <col min="3" max="3" width="23.54296875" style="1" bestFit="1" customWidth="1"/>
    <col min="4" max="4" width="10.1796875" style="1" bestFit="1" customWidth="1"/>
    <col min="5" max="5" width="11.81640625" style="1" customWidth="1"/>
    <col min="6" max="6" width="11.1796875" style="1" bestFit="1" customWidth="1"/>
    <col min="7" max="7" width="19.1796875" style="1" customWidth="1"/>
    <col min="8" max="9" width="14.1796875" style="1" customWidth="1"/>
    <col min="10" max="10" width="14.81640625" style="1" customWidth="1"/>
    <col min="11" max="11" width="45" style="1" customWidth="1"/>
    <col min="12" max="12" width="13.81640625" style="64" customWidth="1"/>
    <col min="13" max="13" width="15.453125" style="64" customWidth="1"/>
    <col min="14" max="15" width="9.179687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1796875" style="1" customWidth="1"/>
    <col min="25" max="25" width="15.453125" style="1" customWidth="1"/>
    <col min="26" max="26" width="10.1796875" style="1" customWidth="1"/>
    <col min="27" max="16384" width="9.1796875" style="1"/>
  </cols>
  <sheetData>
    <row r="1" spans="1:26" ht="18" customHeight="1" thickBot="1" x14ac:dyDescent="0.5">
      <c r="A1" s="223" t="s">
        <v>39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5"/>
    </row>
    <row r="2" spans="1:26" s="3" customFormat="1" ht="29.15" customHeight="1" thickBot="1" x14ac:dyDescent="0.4">
      <c r="A2" s="226" t="s">
        <v>11</v>
      </c>
      <c r="B2" s="196" t="s">
        <v>12</v>
      </c>
      <c r="C2" s="197"/>
      <c r="D2" s="197"/>
      <c r="E2" s="197"/>
      <c r="F2" s="198"/>
      <c r="G2" s="233" t="s">
        <v>13</v>
      </c>
      <c r="H2" s="215" t="s">
        <v>40</v>
      </c>
      <c r="I2" s="220" t="s">
        <v>73</v>
      </c>
      <c r="J2" s="236" t="s">
        <v>15</v>
      </c>
      <c r="K2" s="248" t="s">
        <v>16</v>
      </c>
      <c r="L2" s="199" t="s">
        <v>41</v>
      </c>
      <c r="M2" s="200"/>
      <c r="N2" s="201" t="s">
        <v>18</v>
      </c>
      <c r="O2" s="202"/>
      <c r="P2" s="243" t="s">
        <v>42</v>
      </c>
      <c r="Q2" s="244"/>
      <c r="R2" s="244"/>
      <c r="S2" s="244"/>
      <c r="T2" s="244"/>
      <c r="U2" s="244"/>
      <c r="V2" s="244"/>
      <c r="W2" s="245"/>
      <c r="X2" s="245"/>
      <c r="Y2" s="178" t="s">
        <v>20</v>
      </c>
      <c r="Z2" s="179"/>
    </row>
    <row r="3" spans="1:26" ht="14.9" customHeight="1" x14ac:dyDescent="0.35">
      <c r="A3" s="227"/>
      <c r="B3" s="233" t="s">
        <v>21</v>
      </c>
      <c r="C3" s="229" t="s">
        <v>22</v>
      </c>
      <c r="D3" s="229" t="s">
        <v>23</v>
      </c>
      <c r="E3" s="229" t="s">
        <v>24</v>
      </c>
      <c r="F3" s="231" t="s">
        <v>25</v>
      </c>
      <c r="G3" s="234"/>
      <c r="H3" s="216"/>
      <c r="I3" s="221"/>
      <c r="J3" s="237"/>
      <c r="K3" s="249"/>
      <c r="L3" s="207" t="s">
        <v>26</v>
      </c>
      <c r="M3" s="209" t="s">
        <v>91</v>
      </c>
      <c r="N3" s="211" t="s">
        <v>27</v>
      </c>
      <c r="O3" s="213" t="s">
        <v>28</v>
      </c>
      <c r="P3" s="246" t="s">
        <v>43</v>
      </c>
      <c r="Q3" s="247"/>
      <c r="R3" s="247"/>
      <c r="S3" s="248"/>
      <c r="T3" s="218" t="s">
        <v>44</v>
      </c>
      <c r="U3" s="239" t="s">
        <v>88</v>
      </c>
      <c r="V3" s="239" t="s">
        <v>89</v>
      </c>
      <c r="W3" s="218" t="s">
        <v>45</v>
      </c>
      <c r="X3" s="241" t="s">
        <v>75</v>
      </c>
      <c r="Y3" s="203" t="s">
        <v>31</v>
      </c>
      <c r="Z3" s="205" t="s">
        <v>32</v>
      </c>
    </row>
    <row r="4" spans="1:26" ht="80.150000000000006" customHeight="1" thickBot="1" x14ac:dyDescent="0.4">
      <c r="A4" s="228"/>
      <c r="B4" s="235"/>
      <c r="C4" s="230"/>
      <c r="D4" s="230"/>
      <c r="E4" s="230"/>
      <c r="F4" s="232"/>
      <c r="G4" s="235"/>
      <c r="H4" s="217"/>
      <c r="I4" s="222"/>
      <c r="J4" s="238"/>
      <c r="K4" s="250"/>
      <c r="L4" s="208"/>
      <c r="M4" s="210"/>
      <c r="N4" s="212"/>
      <c r="O4" s="214"/>
      <c r="P4" s="14" t="s">
        <v>67</v>
      </c>
      <c r="Q4" s="15" t="s">
        <v>46</v>
      </c>
      <c r="R4" s="15" t="s">
        <v>47</v>
      </c>
      <c r="S4" s="18" t="s">
        <v>48</v>
      </c>
      <c r="T4" s="219"/>
      <c r="U4" s="240"/>
      <c r="V4" s="240"/>
      <c r="W4" s="219"/>
      <c r="X4" s="242"/>
      <c r="Y4" s="204"/>
      <c r="Z4" s="206"/>
    </row>
    <row r="5" spans="1:26" ht="31" customHeight="1" x14ac:dyDescent="0.35">
      <c r="A5" s="155">
        <v>1</v>
      </c>
      <c r="B5" s="78" t="s">
        <v>120</v>
      </c>
      <c r="C5" s="96" t="s">
        <v>121</v>
      </c>
      <c r="D5" s="98">
        <v>70998574</v>
      </c>
      <c r="E5" s="98">
        <v>241199</v>
      </c>
      <c r="F5" s="118">
        <v>600053091</v>
      </c>
      <c r="G5" s="113" t="s">
        <v>122</v>
      </c>
      <c r="H5" s="113" t="str">
        <f>'Pokyny, info'!$A$12</f>
        <v>Středočeský</v>
      </c>
      <c r="I5" s="113" t="s">
        <v>142</v>
      </c>
      <c r="J5" s="113" t="s">
        <v>283</v>
      </c>
      <c r="K5" s="114" t="s">
        <v>123</v>
      </c>
      <c r="L5" s="157">
        <v>40000000</v>
      </c>
      <c r="M5" s="158">
        <v>28000000</v>
      </c>
      <c r="N5" s="106">
        <v>2022</v>
      </c>
      <c r="O5" s="118">
        <v>2027</v>
      </c>
      <c r="P5" s="106" t="s">
        <v>124</v>
      </c>
      <c r="Q5" s="98" t="s">
        <v>124</v>
      </c>
      <c r="R5" s="98" t="s">
        <v>124</v>
      </c>
      <c r="S5" s="118" t="s">
        <v>124</v>
      </c>
      <c r="T5" s="112"/>
      <c r="U5" s="112" t="s">
        <v>124</v>
      </c>
      <c r="V5" s="112" t="s">
        <v>124</v>
      </c>
      <c r="W5" s="112" t="s">
        <v>124</v>
      </c>
      <c r="X5" s="112" t="s">
        <v>124</v>
      </c>
      <c r="Y5" s="78" t="s">
        <v>125</v>
      </c>
      <c r="Z5" s="95" t="s">
        <v>125</v>
      </c>
    </row>
    <row r="6" spans="1:26" ht="41.5" customHeight="1" x14ac:dyDescent="0.35">
      <c r="A6" s="156">
        <v>2</v>
      </c>
      <c r="B6" s="82" t="s">
        <v>120</v>
      </c>
      <c r="C6" s="83" t="s">
        <v>121</v>
      </c>
      <c r="D6" s="100">
        <v>70998574</v>
      </c>
      <c r="E6" s="100">
        <v>241199</v>
      </c>
      <c r="F6" s="101">
        <v>600053091</v>
      </c>
      <c r="G6" s="81" t="s">
        <v>126</v>
      </c>
      <c r="H6" s="81" t="str">
        <f>'Pokyny, info'!$A$12</f>
        <v>Středočeský</v>
      </c>
      <c r="I6" s="81" t="s">
        <v>142</v>
      </c>
      <c r="J6" s="81" t="s">
        <v>283</v>
      </c>
      <c r="K6" s="85" t="s">
        <v>127</v>
      </c>
      <c r="L6" s="159">
        <v>30000000</v>
      </c>
      <c r="M6" s="160">
        <v>21000000</v>
      </c>
      <c r="N6" s="107">
        <v>2022</v>
      </c>
      <c r="O6" s="101">
        <v>2027</v>
      </c>
      <c r="P6" s="107" t="s">
        <v>124</v>
      </c>
      <c r="Q6" s="100" t="s">
        <v>124</v>
      </c>
      <c r="R6" s="100" t="s">
        <v>124</v>
      </c>
      <c r="S6" s="101" t="s">
        <v>124</v>
      </c>
      <c r="T6" s="115"/>
      <c r="U6" s="115" t="s">
        <v>124</v>
      </c>
      <c r="V6" s="115" t="s">
        <v>124</v>
      </c>
      <c r="W6" s="115" t="s">
        <v>124</v>
      </c>
      <c r="X6" s="115" t="s">
        <v>124</v>
      </c>
      <c r="Y6" s="82" t="s">
        <v>125</v>
      </c>
      <c r="Z6" s="84" t="s">
        <v>125</v>
      </c>
    </row>
    <row r="7" spans="1:26" ht="43.5" x14ac:dyDescent="0.35">
      <c r="A7" s="115">
        <v>3</v>
      </c>
      <c r="B7" s="82" t="s">
        <v>120</v>
      </c>
      <c r="C7" s="83" t="s">
        <v>121</v>
      </c>
      <c r="D7" s="100">
        <v>70998574</v>
      </c>
      <c r="E7" s="100">
        <v>241199</v>
      </c>
      <c r="F7" s="101">
        <v>600053091</v>
      </c>
      <c r="G7" s="81" t="s">
        <v>128</v>
      </c>
      <c r="H7" s="81" t="str">
        <f>'Pokyny, info'!$A$12</f>
        <v>Středočeský</v>
      </c>
      <c r="I7" s="81" t="s">
        <v>142</v>
      </c>
      <c r="J7" s="81" t="s">
        <v>283</v>
      </c>
      <c r="K7" s="81" t="s">
        <v>128</v>
      </c>
      <c r="L7" s="79">
        <v>2000000</v>
      </c>
      <c r="M7" s="80">
        <v>1400000</v>
      </c>
      <c r="N7" s="107">
        <v>2022</v>
      </c>
      <c r="O7" s="101">
        <v>2027</v>
      </c>
      <c r="P7" s="107"/>
      <c r="Q7" s="100" t="s">
        <v>124</v>
      </c>
      <c r="R7" s="100" t="s">
        <v>124</v>
      </c>
      <c r="S7" s="101"/>
      <c r="T7" s="115"/>
      <c r="U7" s="115"/>
      <c r="V7" s="115" t="s">
        <v>124</v>
      </c>
      <c r="W7" s="115" t="s">
        <v>124</v>
      </c>
      <c r="X7" s="115"/>
      <c r="Y7" s="82" t="s">
        <v>125</v>
      </c>
      <c r="Z7" s="84" t="s">
        <v>125</v>
      </c>
    </row>
    <row r="8" spans="1:26" ht="39" customHeight="1" x14ac:dyDescent="0.35">
      <c r="A8" s="116">
        <v>4</v>
      </c>
      <c r="B8" s="86" t="s">
        <v>120</v>
      </c>
      <c r="C8" s="87" t="s">
        <v>121</v>
      </c>
      <c r="D8" s="102">
        <v>70998574</v>
      </c>
      <c r="E8" s="102">
        <v>241199</v>
      </c>
      <c r="F8" s="103">
        <v>600053091</v>
      </c>
      <c r="G8" s="89" t="s">
        <v>129</v>
      </c>
      <c r="H8" s="89" t="str">
        <f>'Pokyny, info'!$A$12</f>
        <v>Středočeský</v>
      </c>
      <c r="I8" s="89" t="s">
        <v>142</v>
      </c>
      <c r="J8" s="89" t="s">
        <v>283</v>
      </c>
      <c r="K8" s="89" t="s">
        <v>129</v>
      </c>
      <c r="L8" s="90">
        <v>2000000</v>
      </c>
      <c r="M8" s="91">
        <v>1400000</v>
      </c>
      <c r="N8" s="108">
        <v>2022</v>
      </c>
      <c r="O8" s="103">
        <v>2027</v>
      </c>
      <c r="P8" s="108"/>
      <c r="Q8" s="102"/>
      <c r="R8" s="102"/>
      <c r="S8" s="103"/>
      <c r="T8" s="119"/>
      <c r="U8" s="119"/>
      <c r="V8" s="119"/>
      <c r="W8" s="119"/>
      <c r="X8" s="119"/>
      <c r="Y8" s="86" t="s">
        <v>125</v>
      </c>
      <c r="Z8" s="88" t="s">
        <v>125</v>
      </c>
    </row>
    <row r="9" spans="1:26" ht="35.5" customHeight="1" x14ac:dyDescent="0.35">
      <c r="A9" s="115">
        <v>5</v>
      </c>
      <c r="B9" s="86" t="s">
        <v>120</v>
      </c>
      <c r="C9" s="87" t="s">
        <v>121</v>
      </c>
      <c r="D9" s="102">
        <v>70998574</v>
      </c>
      <c r="E9" s="102">
        <v>241199</v>
      </c>
      <c r="F9" s="103">
        <v>600053091</v>
      </c>
      <c r="G9" s="89" t="s">
        <v>130</v>
      </c>
      <c r="H9" s="89" t="str">
        <f>'Pokyny, info'!$A$12</f>
        <v>Středočeský</v>
      </c>
      <c r="I9" s="89" t="s">
        <v>142</v>
      </c>
      <c r="J9" s="89" t="s">
        <v>283</v>
      </c>
      <c r="K9" s="89" t="s">
        <v>130</v>
      </c>
      <c r="L9" s="90">
        <v>1500000</v>
      </c>
      <c r="M9" s="91">
        <v>1050000</v>
      </c>
      <c r="N9" s="108">
        <v>2022</v>
      </c>
      <c r="O9" s="103">
        <v>2027</v>
      </c>
      <c r="P9" s="108"/>
      <c r="Q9" s="102"/>
      <c r="R9" s="102"/>
      <c r="S9" s="103"/>
      <c r="T9" s="119"/>
      <c r="U9" s="119"/>
      <c r="V9" s="119"/>
      <c r="W9" s="119"/>
      <c r="X9" s="119"/>
      <c r="Y9" s="86" t="s">
        <v>125</v>
      </c>
      <c r="Z9" s="88" t="s">
        <v>125</v>
      </c>
    </row>
    <row r="10" spans="1:26" ht="52.5" customHeight="1" x14ac:dyDescent="0.35">
      <c r="A10" s="115">
        <v>6</v>
      </c>
      <c r="B10" s="86" t="s">
        <v>131</v>
      </c>
      <c r="C10" s="87" t="s">
        <v>132</v>
      </c>
      <c r="D10" s="102">
        <v>70996598</v>
      </c>
      <c r="E10" s="102">
        <v>102274541</v>
      </c>
      <c r="F10" s="103">
        <v>600047423</v>
      </c>
      <c r="G10" s="89" t="s">
        <v>133</v>
      </c>
      <c r="H10" s="89" t="str">
        <f>'Pokyny, info'!$A$12</f>
        <v>Středočeský</v>
      </c>
      <c r="I10" s="89" t="s">
        <v>142</v>
      </c>
      <c r="J10" s="89" t="s">
        <v>134</v>
      </c>
      <c r="K10" s="89" t="s">
        <v>135</v>
      </c>
      <c r="L10" s="90">
        <v>5000000</v>
      </c>
      <c r="M10" s="91">
        <f>L10*'Pokyny, info'!$C$12</f>
        <v>3500000</v>
      </c>
      <c r="N10" s="108" t="s">
        <v>136</v>
      </c>
      <c r="O10" s="103" t="s">
        <v>137</v>
      </c>
      <c r="P10" s="108"/>
      <c r="Q10" s="102"/>
      <c r="R10" s="102"/>
      <c r="S10" s="103"/>
      <c r="T10" s="119"/>
      <c r="U10" s="119"/>
      <c r="V10" s="115" t="s">
        <v>124</v>
      </c>
      <c r="W10" s="115" t="s">
        <v>124</v>
      </c>
      <c r="X10" s="119"/>
      <c r="Y10" s="86" t="s">
        <v>308</v>
      </c>
      <c r="Z10" s="88" t="s">
        <v>146</v>
      </c>
    </row>
    <row r="11" spans="1:26" ht="65.5" customHeight="1" x14ac:dyDescent="0.35">
      <c r="A11" s="116">
        <v>7</v>
      </c>
      <c r="B11" s="86" t="s">
        <v>168</v>
      </c>
      <c r="C11" s="87" t="s">
        <v>139</v>
      </c>
      <c r="D11" s="102">
        <v>71009922</v>
      </c>
      <c r="E11" s="102">
        <v>102274932</v>
      </c>
      <c r="F11" s="103">
        <v>600047644</v>
      </c>
      <c r="G11" s="89" t="s">
        <v>169</v>
      </c>
      <c r="H11" s="89" t="str">
        <f>'Pokyny, info'!$A$12</f>
        <v>Středočeský</v>
      </c>
      <c r="I11" s="89" t="s">
        <v>170</v>
      </c>
      <c r="J11" s="89" t="s">
        <v>142</v>
      </c>
      <c r="K11" s="89" t="s">
        <v>169</v>
      </c>
      <c r="L11" s="90">
        <v>21000000</v>
      </c>
      <c r="M11" s="91">
        <f>L11*'Pokyny, info'!$C$12</f>
        <v>14699999.999999998</v>
      </c>
      <c r="N11" s="108" t="s">
        <v>171</v>
      </c>
      <c r="O11" s="103" t="s">
        <v>172</v>
      </c>
      <c r="P11" s="108"/>
      <c r="Q11" s="102"/>
      <c r="R11" s="102"/>
      <c r="S11" s="103" t="s">
        <v>124</v>
      </c>
      <c r="T11" s="119"/>
      <c r="U11" s="119"/>
      <c r="V11" s="119"/>
      <c r="W11" s="119"/>
      <c r="X11" s="119" t="s">
        <v>124</v>
      </c>
      <c r="Y11" s="86" t="s">
        <v>145</v>
      </c>
      <c r="Z11" s="88" t="s">
        <v>125</v>
      </c>
    </row>
    <row r="12" spans="1:26" ht="64.5" customHeight="1" x14ac:dyDescent="0.35">
      <c r="A12" s="115">
        <v>8</v>
      </c>
      <c r="B12" s="86" t="s">
        <v>168</v>
      </c>
      <c r="C12" s="87" t="s">
        <v>139</v>
      </c>
      <c r="D12" s="102">
        <v>71009922</v>
      </c>
      <c r="E12" s="102">
        <v>102274932</v>
      </c>
      <c r="F12" s="103">
        <v>600047644</v>
      </c>
      <c r="G12" s="89" t="s">
        <v>173</v>
      </c>
      <c r="H12" s="89" t="str">
        <f>'Pokyny, info'!$A$12</f>
        <v>Středočeský</v>
      </c>
      <c r="I12" s="117" t="s">
        <v>170</v>
      </c>
      <c r="J12" s="89" t="s">
        <v>142</v>
      </c>
      <c r="K12" s="89" t="s">
        <v>173</v>
      </c>
      <c r="L12" s="90">
        <v>2500000</v>
      </c>
      <c r="M12" s="91">
        <f>L12*'Pokyny, info'!$C$12</f>
        <v>1750000</v>
      </c>
      <c r="N12" s="120">
        <v>2022</v>
      </c>
      <c r="O12" s="121">
        <v>2027</v>
      </c>
      <c r="P12" s="108" t="s">
        <v>124</v>
      </c>
      <c r="Q12" s="102" t="s">
        <v>124</v>
      </c>
      <c r="R12" s="102" t="s">
        <v>124</v>
      </c>
      <c r="S12" s="103" t="s">
        <v>124</v>
      </c>
      <c r="T12" s="119"/>
      <c r="U12" s="119"/>
      <c r="V12" s="119" t="s">
        <v>124</v>
      </c>
      <c r="W12" s="119" t="s">
        <v>124</v>
      </c>
      <c r="X12" s="119" t="s">
        <v>124</v>
      </c>
      <c r="Y12" s="86" t="s">
        <v>125</v>
      </c>
      <c r="Z12" s="88" t="s">
        <v>125</v>
      </c>
    </row>
    <row r="13" spans="1:26" ht="68.150000000000006" customHeight="1" x14ac:dyDescent="0.35">
      <c r="A13" s="115">
        <v>9</v>
      </c>
      <c r="B13" s="86" t="s">
        <v>168</v>
      </c>
      <c r="C13" s="87" t="s">
        <v>139</v>
      </c>
      <c r="D13" s="102">
        <v>71009922</v>
      </c>
      <c r="E13" s="102">
        <v>102274932</v>
      </c>
      <c r="F13" s="103">
        <v>600047644</v>
      </c>
      <c r="G13" s="89" t="s">
        <v>174</v>
      </c>
      <c r="H13" s="89" t="str">
        <f>'Pokyny, info'!$A$12</f>
        <v>Středočeský</v>
      </c>
      <c r="I13" s="89" t="s">
        <v>170</v>
      </c>
      <c r="J13" s="89" t="s">
        <v>142</v>
      </c>
      <c r="K13" s="89" t="s">
        <v>174</v>
      </c>
      <c r="L13" s="90">
        <v>10000000</v>
      </c>
      <c r="M13" s="91">
        <f>L13*'Pokyny, info'!$C$12</f>
        <v>7000000</v>
      </c>
      <c r="N13" s="120">
        <v>2022</v>
      </c>
      <c r="O13" s="121">
        <v>2027</v>
      </c>
      <c r="P13" s="108"/>
      <c r="Q13" s="102"/>
      <c r="R13" s="102"/>
      <c r="S13" s="103"/>
      <c r="T13" s="119"/>
      <c r="U13" s="119"/>
      <c r="V13" s="119"/>
      <c r="W13" s="119"/>
      <c r="X13" s="119"/>
      <c r="Y13" s="86" t="s">
        <v>125</v>
      </c>
      <c r="Z13" s="88" t="s">
        <v>125</v>
      </c>
    </row>
    <row r="14" spans="1:26" ht="60.65" customHeight="1" x14ac:dyDescent="0.35">
      <c r="A14" s="116">
        <v>10</v>
      </c>
      <c r="B14" s="86" t="s">
        <v>168</v>
      </c>
      <c r="C14" s="87" t="s">
        <v>139</v>
      </c>
      <c r="D14" s="102">
        <v>71009922</v>
      </c>
      <c r="E14" s="102">
        <v>102274932</v>
      </c>
      <c r="F14" s="103">
        <v>600047644</v>
      </c>
      <c r="G14" s="89" t="s">
        <v>175</v>
      </c>
      <c r="H14" s="89" t="str">
        <f>'Pokyny, info'!$A$12</f>
        <v>Středočeský</v>
      </c>
      <c r="I14" s="89" t="s">
        <v>170</v>
      </c>
      <c r="J14" s="89" t="s">
        <v>142</v>
      </c>
      <c r="K14" s="89" t="s">
        <v>175</v>
      </c>
      <c r="L14" s="90">
        <v>20000000</v>
      </c>
      <c r="M14" s="91">
        <f>L14*'Pokyny, info'!$C$12</f>
        <v>14000000</v>
      </c>
      <c r="N14" s="120">
        <v>2022</v>
      </c>
      <c r="O14" s="121">
        <v>2027</v>
      </c>
      <c r="P14" s="108"/>
      <c r="Q14" s="102"/>
      <c r="R14" s="102"/>
      <c r="S14" s="103"/>
      <c r="T14" s="119"/>
      <c r="U14" s="119"/>
      <c r="V14" s="119"/>
      <c r="W14" s="119"/>
      <c r="X14" s="119"/>
      <c r="Y14" s="86" t="s">
        <v>125</v>
      </c>
      <c r="Z14" s="88" t="s">
        <v>125</v>
      </c>
    </row>
    <row r="15" spans="1:26" ht="72" customHeight="1" x14ac:dyDescent="0.35">
      <c r="A15" s="115">
        <v>11</v>
      </c>
      <c r="B15" s="86" t="s">
        <v>168</v>
      </c>
      <c r="C15" s="87" t="s">
        <v>139</v>
      </c>
      <c r="D15" s="102">
        <v>71009922</v>
      </c>
      <c r="E15" s="102">
        <v>102274932</v>
      </c>
      <c r="F15" s="103">
        <v>600047644</v>
      </c>
      <c r="G15" s="89" t="s">
        <v>176</v>
      </c>
      <c r="H15" s="89" t="str">
        <f>'Pokyny, info'!$A$12</f>
        <v>Středočeský</v>
      </c>
      <c r="I15" s="89" t="s">
        <v>170</v>
      </c>
      <c r="J15" s="89" t="s">
        <v>142</v>
      </c>
      <c r="K15" s="89" t="s">
        <v>176</v>
      </c>
      <c r="L15" s="90">
        <v>3000000</v>
      </c>
      <c r="M15" s="91">
        <f>L15*'Pokyny, info'!$C$12</f>
        <v>2100000</v>
      </c>
      <c r="N15" s="120">
        <v>2022</v>
      </c>
      <c r="O15" s="121">
        <v>2027</v>
      </c>
      <c r="P15" s="108"/>
      <c r="Q15" s="102"/>
      <c r="R15" s="102"/>
      <c r="S15" s="103"/>
      <c r="T15" s="119"/>
      <c r="U15" s="119"/>
      <c r="V15" s="119"/>
      <c r="W15" s="119"/>
      <c r="X15" s="119"/>
      <c r="Y15" s="86" t="s">
        <v>125</v>
      </c>
      <c r="Z15" s="88" t="s">
        <v>125</v>
      </c>
    </row>
    <row r="16" spans="1:26" ht="102" customHeight="1" x14ac:dyDescent="0.35">
      <c r="A16" s="161">
        <v>12</v>
      </c>
      <c r="B16" s="86" t="s">
        <v>177</v>
      </c>
      <c r="C16" s="87" t="s">
        <v>178</v>
      </c>
      <c r="D16" s="102">
        <v>71003959</v>
      </c>
      <c r="E16" s="102">
        <v>102274649</v>
      </c>
      <c r="F16" s="103">
        <v>600047776</v>
      </c>
      <c r="G16" s="89" t="s">
        <v>179</v>
      </c>
      <c r="H16" s="89" t="str">
        <f>'Pokyny, info'!$A$12</f>
        <v>Středočeský</v>
      </c>
      <c r="I16" s="89" t="s">
        <v>170</v>
      </c>
      <c r="J16" s="89" t="s">
        <v>180</v>
      </c>
      <c r="K16" s="89" t="s">
        <v>179</v>
      </c>
      <c r="L16" s="145">
        <v>5500000</v>
      </c>
      <c r="M16" s="146">
        <v>3849999.9999999995</v>
      </c>
      <c r="N16" s="108" t="s">
        <v>181</v>
      </c>
      <c r="O16" s="151" t="s">
        <v>311</v>
      </c>
      <c r="P16" s="108" t="s">
        <v>124</v>
      </c>
      <c r="Q16" s="102" t="s">
        <v>124</v>
      </c>
      <c r="R16" s="102" t="s">
        <v>124</v>
      </c>
      <c r="S16" s="103" t="s">
        <v>124</v>
      </c>
      <c r="T16" s="119"/>
      <c r="U16" s="119"/>
      <c r="V16" s="119" t="s">
        <v>124</v>
      </c>
      <c r="W16" s="119"/>
      <c r="X16" s="119"/>
      <c r="Y16" s="86" t="s">
        <v>182</v>
      </c>
      <c r="Z16" s="88" t="s">
        <v>125</v>
      </c>
    </row>
    <row r="17" spans="1:26" ht="97" customHeight="1" x14ac:dyDescent="0.35">
      <c r="A17" s="156">
        <v>13</v>
      </c>
      <c r="B17" s="86" t="s">
        <v>177</v>
      </c>
      <c r="C17" s="87" t="s">
        <v>178</v>
      </c>
      <c r="D17" s="102">
        <v>71003959</v>
      </c>
      <c r="E17" s="102">
        <v>102274649</v>
      </c>
      <c r="F17" s="103">
        <v>600047776</v>
      </c>
      <c r="G17" s="89" t="s">
        <v>183</v>
      </c>
      <c r="H17" s="89" t="str">
        <f>'Pokyny, info'!$A$12</f>
        <v>Středočeský</v>
      </c>
      <c r="I17" s="89" t="s">
        <v>170</v>
      </c>
      <c r="J17" s="89" t="s">
        <v>180</v>
      </c>
      <c r="K17" s="89" t="s">
        <v>183</v>
      </c>
      <c r="L17" s="145">
        <v>4500000</v>
      </c>
      <c r="M17" s="146">
        <v>3150000</v>
      </c>
      <c r="N17" s="108" t="s">
        <v>181</v>
      </c>
      <c r="O17" s="151" t="s">
        <v>311</v>
      </c>
      <c r="P17" s="108" t="s">
        <v>124</v>
      </c>
      <c r="Q17" s="102" t="s">
        <v>124</v>
      </c>
      <c r="R17" s="102" t="s">
        <v>124</v>
      </c>
      <c r="S17" s="103" t="s">
        <v>124</v>
      </c>
      <c r="T17" s="119"/>
      <c r="U17" s="119"/>
      <c r="V17" s="119" t="s">
        <v>124</v>
      </c>
      <c r="W17" s="119" t="s">
        <v>124</v>
      </c>
      <c r="X17" s="119"/>
      <c r="Y17" s="86" t="s">
        <v>182</v>
      </c>
      <c r="Z17" s="88" t="s">
        <v>125</v>
      </c>
    </row>
    <row r="18" spans="1:26" ht="99.65" customHeight="1" x14ac:dyDescent="0.35">
      <c r="A18" s="161">
        <v>14</v>
      </c>
      <c r="B18" s="86" t="s">
        <v>177</v>
      </c>
      <c r="C18" s="87" t="s">
        <v>178</v>
      </c>
      <c r="D18" s="102">
        <v>71003959</v>
      </c>
      <c r="E18" s="102">
        <v>102274649</v>
      </c>
      <c r="F18" s="103">
        <v>600047776</v>
      </c>
      <c r="G18" s="152" t="s">
        <v>184</v>
      </c>
      <c r="H18" s="89" t="str">
        <f>'Pokyny, info'!$A$12</f>
        <v>Středočeský</v>
      </c>
      <c r="I18" s="89" t="s">
        <v>170</v>
      </c>
      <c r="J18" s="89" t="s">
        <v>180</v>
      </c>
      <c r="K18" s="89" t="s">
        <v>185</v>
      </c>
      <c r="L18" s="145">
        <v>5000000</v>
      </c>
      <c r="M18" s="146">
        <v>3500000</v>
      </c>
      <c r="N18" s="108" t="s">
        <v>181</v>
      </c>
      <c r="O18" s="151" t="s">
        <v>311</v>
      </c>
      <c r="P18" s="108" t="s">
        <v>124</v>
      </c>
      <c r="Q18" s="102"/>
      <c r="R18" s="102" t="s">
        <v>124</v>
      </c>
      <c r="S18" s="103" t="s">
        <v>124</v>
      </c>
      <c r="T18" s="119"/>
      <c r="U18" s="119"/>
      <c r="V18" s="119"/>
      <c r="W18" s="119"/>
      <c r="X18" s="119"/>
      <c r="Y18" s="86" t="s">
        <v>182</v>
      </c>
      <c r="Z18" s="88" t="s">
        <v>125</v>
      </c>
    </row>
    <row r="19" spans="1:26" ht="97.5" customHeight="1" x14ac:dyDescent="0.35">
      <c r="A19" s="156">
        <v>15</v>
      </c>
      <c r="B19" s="86" t="s">
        <v>177</v>
      </c>
      <c r="C19" s="87" t="s">
        <v>178</v>
      </c>
      <c r="D19" s="102">
        <v>71003959</v>
      </c>
      <c r="E19" s="102">
        <v>102274649</v>
      </c>
      <c r="F19" s="103">
        <v>600047776</v>
      </c>
      <c r="G19" s="89" t="s">
        <v>186</v>
      </c>
      <c r="H19" s="89" t="str">
        <f>'Pokyny, info'!$A$12</f>
        <v>Středočeský</v>
      </c>
      <c r="I19" s="89" t="s">
        <v>170</v>
      </c>
      <c r="J19" s="89" t="s">
        <v>180</v>
      </c>
      <c r="K19" s="89" t="s">
        <v>186</v>
      </c>
      <c r="L19" s="145">
        <v>4000000</v>
      </c>
      <c r="M19" s="146">
        <v>2800000</v>
      </c>
      <c r="N19" s="108" t="s">
        <v>181</v>
      </c>
      <c r="O19" s="151" t="s">
        <v>311</v>
      </c>
      <c r="P19" s="108"/>
      <c r="Q19" s="102"/>
      <c r="R19" s="102"/>
      <c r="S19" s="103"/>
      <c r="T19" s="119"/>
      <c r="U19" s="119"/>
      <c r="V19" s="119"/>
      <c r="W19" s="119"/>
      <c r="X19" s="119" t="s">
        <v>124</v>
      </c>
      <c r="Y19" s="86" t="s">
        <v>182</v>
      </c>
      <c r="Z19" s="88" t="s">
        <v>125</v>
      </c>
    </row>
    <row r="20" spans="1:26" ht="99.65" customHeight="1" x14ac:dyDescent="0.35">
      <c r="A20" s="161">
        <v>16</v>
      </c>
      <c r="B20" s="86" t="s">
        <v>177</v>
      </c>
      <c r="C20" s="87" t="s">
        <v>178</v>
      </c>
      <c r="D20" s="102">
        <v>71003959</v>
      </c>
      <c r="E20" s="102">
        <v>102274649</v>
      </c>
      <c r="F20" s="103">
        <v>600047776</v>
      </c>
      <c r="G20" s="89" t="s">
        <v>187</v>
      </c>
      <c r="H20" s="89" t="str">
        <f>'Pokyny, info'!$A$12</f>
        <v>Středočeský</v>
      </c>
      <c r="I20" s="89" t="s">
        <v>170</v>
      </c>
      <c r="J20" s="89" t="s">
        <v>180</v>
      </c>
      <c r="K20" s="89" t="s">
        <v>188</v>
      </c>
      <c r="L20" s="145">
        <v>13000000</v>
      </c>
      <c r="M20" s="146">
        <v>9100000</v>
      </c>
      <c r="N20" s="108" t="s">
        <v>181</v>
      </c>
      <c r="O20" s="151" t="s">
        <v>311</v>
      </c>
      <c r="P20" s="108" t="s">
        <v>124</v>
      </c>
      <c r="Q20" s="102" t="s">
        <v>124</v>
      </c>
      <c r="R20" s="102" t="s">
        <v>124</v>
      </c>
      <c r="S20" s="103" t="s">
        <v>124</v>
      </c>
      <c r="T20" s="119"/>
      <c r="U20" s="119"/>
      <c r="V20" s="119" t="s">
        <v>124</v>
      </c>
      <c r="W20" s="119" t="s">
        <v>124</v>
      </c>
      <c r="X20" s="119" t="s">
        <v>124</v>
      </c>
      <c r="Y20" s="86" t="s">
        <v>182</v>
      </c>
      <c r="Z20" s="88" t="s">
        <v>125</v>
      </c>
    </row>
    <row r="21" spans="1:26" ht="63" customHeight="1" x14ac:dyDescent="0.35">
      <c r="A21" s="115">
        <v>17</v>
      </c>
      <c r="B21" s="86" t="s">
        <v>189</v>
      </c>
      <c r="C21" s="87" t="s">
        <v>139</v>
      </c>
      <c r="D21" s="102">
        <v>47009098</v>
      </c>
      <c r="E21" s="102" t="s">
        <v>190</v>
      </c>
      <c r="F21" s="103">
        <v>600047334</v>
      </c>
      <c r="G21" s="89" t="s">
        <v>191</v>
      </c>
      <c r="H21" s="89" t="str">
        <f>'Pokyny, info'!$A$12</f>
        <v>Středočeský</v>
      </c>
      <c r="I21" s="89" t="s">
        <v>170</v>
      </c>
      <c r="J21" s="89" t="s">
        <v>142</v>
      </c>
      <c r="K21" s="89" t="s">
        <v>192</v>
      </c>
      <c r="L21" s="90">
        <v>2000000</v>
      </c>
      <c r="M21" s="91">
        <v>1400000</v>
      </c>
      <c r="N21" s="120" t="s">
        <v>312</v>
      </c>
      <c r="O21" s="121" t="s">
        <v>313</v>
      </c>
      <c r="P21" s="108" t="s">
        <v>124</v>
      </c>
      <c r="Q21" s="102" t="s">
        <v>124</v>
      </c>
      <c r="R21" s="102" t="s">
        <v>124</v>
      </c>
      <c r="S21" s="103" t="s">
        <v>124</v>
      </c>
      <c r="T21" s="119"/>
      <c r="U21" s="119"/>
      <c r="V21" s="119" t="s">
        <v>124</v>
      </c>
      <c r="W21" s="119" t="s">
        <v>124</v>
      </c>
      <c r="X21" s="119" t="s">
        <v>124</v>
      </c>
      <c r="Y21" s="86" t="s">
        <v>125</v>
      </c>
      <c r="Z21" s="88" t="s">
        <v>125</v>
      </c>
    </row>
    <row r="22" spans="1:26" ht="64.5" customHeight="1" x14ac:dyDescent="0.35">
      <c r="A22" s="116">
        <v>18</v>
      </c>
      <c r="B22" s="86" t="s">
        <v>189</v>
      </c>
      <c r="C22" s="87" t="s">
        <v>139</v>
      </c>
      <c r="D22" s="102">
        <v>47009098</v>
      </c>
      <c r="E22" s="102" t="s">
        <v>190</v>
      </c>
      <c r="F22" s="103">
        <v>600047334</v>
      </c>
      <c r="G22" s="89" t="s">
        <v>193</v>
      </c>
      <c r="H22" s="89" t="str">
        <f>'Pokyny, info'!$A$12</f>
        <v>Středočeský</v>
      </c>
      <c r="I22" s="89" t="s">
        <v>170</v>
      </c>
      <c r="J22" s="89" t="s">
        <v>142</v>
      </c>
      <c r="K22" s="89" t="s">
        <v>194</v>
      </c>
      <c r="L22" s="90">
        <v>1500000</v>
      </c>
      <c r="M22" s="91">
        <v>1050000</v>
      </c>
      <c r="N22" s="120" t="s">
        <v>312</v>
      </c>
      <c r="O22" s="121" t="s">
        <v>313</v>
      </c>
      <c r="P22" s="108" t="s">
        <v>124</v>
      </c>
      <c r="Q22" s="102" t="s">
        <v>124</v>
      </c>
      <c r="R22" s="102" t="s">
        <v>124</v>
      </c>
      <c r="S22" s="103" t="s">
        <v>124</v>
      </c>
      <c r="T22" s="119"/>
      <c r="U22" s="119"/>
      <c r="V22" s="119" t="s">
        <v>124</v>
      </c>
      <c r="W22" s="119" t="s">
        <v>124</v>
      </c>
      <c r="X22" s="119" t="s">
        <v>124</v>
      </c>
      <c r="Y22" s="86" t="s">
        <v>125</v>
      </c>
      <c r="Z22" s="88" t="s">
        <v>125</v>
      </c>
    </row>
    <row r="23" spans="1:26" ht="64.5" customHeight="1" x14ac:dyDescent="0.35">
      <c r="A23" s="115">
        <v>19</v>
      </c>
      <c r="B23" s="86" t="s">
        <v>189</v>
      </c>
      <c r="C23" s="87" t="s">
        <v>139</v>
      </c>
      <c r="D23" s="102">
        <v>47009098</v>
      </c>
      <c r="E23" s="102" t="s">
        <v>190</v>
      </c>
      <c r="F23" s="103">
        <v>600047334</v>
      </c>
      <c r="G23" s="89" t="s">
        <v>195</v>
      </c>
      <c r="H23" s="89" t="str">
        <f>'Pokyny, info'!$A$12</f>
        <v>Středočeský</v>
      </c>
      <c r="I23" s="89" t="s">
        <v>170</v>
      </c>
      <c r="J23" s="89" t="s">
        <v>142</v>
      </c>
      <c r="K23" s="89" t="s">
        <v>196</v>
      </c>
      <c r="L23" s="90">
        <v>1600000</v>
      </c>
      <c r="M23" s="91">
        <v>1120000</v>
      </c>
      <c r="N23" s="120" t="s">
        <v>312</v>
      </c>
      <c r="O23" s="121" t="s">
        <v>313</v>
      </c>
      <c r="P23" s="108" t="s">
        <v>124</v>
      </c>
      <c r="Q23" s="102" t="s">
        <v>124</v>
      </c>
      <c r="R23" s="102" t="s">
        <v>124</v>
      </c>
      <c r="S23" s="103" t="s">
        <v>124</v>
      </c>
      <c r="T23" s="119"/>
      <c r="U23" s="119"/>
      <c r="V23" s="119" t="s">
        <v>124</v>
      </c>
      <c r="W23" s="119" t="s">
        <v>124</v>
      </c>
      <c r="X23" s="119" t="s">
        <v>124</v>
      </c>
      <c r="Y23" s="86" t="s">
        <v>125</v>
      </c>
      <c r="Z23" s="88" t="s">
        <v>125</v>
      </c>
    </row>
    <row r="24" spans="1:26" ht="58" x14ac:dyDescent="0.35">
      <c r="A24" s="116">
        <v>20</v>
      </c>
      <c r="B24" s="86" t="s">
        <v>189</v>
      </c>
      <c r="C24" s="87" t="s">
        <v>139</v>
      </c>
      <c r="D24" s="102">
        <v>47009098</v>
      </c>
      <c r="E24" s="102" t="s">
        <v>190</v>
      </c>
      <c r="F24" s="103">
        <v>600047334</v>
      </c>
      <c r="G24" s="89" t="s">
        <v>197</v>
      </c>
      <c r="H24" s="89" t="str">
        <f>'Pokyny, info'!$A$12</f>
        <v>Středočeský</v>
      </c>
      <c r="I24" s="89" t="s">
        <v>170</v>
      </c>
      <c r="J24" s="89" t="s">
        <v>142</v>
      </c>
      <c r="K24" s="89" t="s">
        <v>198</v>
      </c>
      <c r="L24" s="90">
        <v>1000000</v>
      </c>
      <c r="M24" s="91">
        <v>700000</v>
      </c>
      <c r="N24" s="120" t="s">
        <v>312</v>
      </c>
      <c r="O24" s="121" t="s">
        <v>313</v>
      </c>
      <c r="P24" s="108"/>
      <c r="Q24" s="102" t="s">
        <v>124</v>
      </c>
      <c r="R24" s="102" t="s">
        <v>124</v>
      </c>
      <c r="S24" s="103" t="s">
        <v>124</v>
      </c>
      <c r="T24" s="119"/>
      <c r="U24" s="119"/>
      <c r="V24" s="119" t="s">
        <v>124</v>
      </c>
      <c r="W24" s="119" t="s">
        <v>124</v>
      </c>
      <c r="X24" s="119" t="s">
        <v>124</v>
      </c>
      <c r="Y24" s="86" t="s">
        <v>125</v>
      </c>
      <c r="Z24" s="88" t="s">
        <v>125</v>
      </c>
    </row>
    <row r="25" spans="1:26" ht="58" x14ac:dyDescent="0.35">
      <c r="A25" s="115">
        <v>21</v>
      </c>
      <c r="B25" s="86" t="s">
        <v>189</v>
      </c>
      <c r="C25" s="87" t="s">
        <v>139</v>
      </c>
      <c r="D25" s="102">
        <v>47009098</v>
      </c>
      <c r="E25" s="102" t="s">
        <v>190</v>
      </c>
      <c r="F25" s="103">
        <v>600047334</v>
      </c>
      <c r="G25" s="89" t="s">
        <v>199</v>
      </c>
      <c r="H25" s="89" t="str">
        <f>'Pokyny, info'!$A$12</f>
        <v>Středočeský</v>
      </c>
      <c r="I25" s="89" t="s">
        <v>170</v>
      </c>
      <c r="J25" s="89" t="s">
        <v>142</v>
      </c>
      <c r="K25" s="89" t="s">
        <v>199</v>
      </c>
      <c r="L25" s="90">
        <v>30000000</v>
      </c>
      <c r="M25" s="91">
        <v>21000000</v>
      </c>
      <c r="N25" s="120" t="s">
        <v>312</v>
      </c>
      <c r="O25" s="121" t="s">
        <v>313</v>
      </c>
      <c r="P25" s="108" t="s">
        <v>124</v>
      </c>
      <c r="Q25" s="102" t="s">
        <v>124</v>
      </c>
      <c r="R25" s="102" t="s">
        <v>124</v>
      </c>
      <c r="S25" s="103" t="s">
        <v>124</v>
      </c>
      <c r="T25" s="119"/>
      <c r="U25" s="119"/>
      <c r="V25" s="119" t="s">
        <v>124</v>
      </c>
      <c r="W25" s="119" t="s">
        <v>124</v>
      </c>
      <c r="X25" s="119" t="s">
        <v>124</v>
      </c>
      <c r="Y25" s="86" t="s">
        <v>125</v>
      </c>
      <c r="Z25" s="88" t="s">
        <v>125</v>
      </c>
    </row>
    <row r="26" spans="1:26" ht="67" customHeight="1" x14ac:dyDescent="0.35">
      <c r="A26" s="116">
        <v>22</v>
      </c>
      <c r="B26" s="86" t="s">
        <v>189</v>
      </c>
      <c r="C26" s="87" t="s">
        <v>139</v>
      </c>
      <c r="D26" s="102">
        <v>47009098</v>
      </c>
      <c r="E26" s="102" t="s">
        <v>190</v>
      </c>
      <c r="F26" s="103">
        <v>600047334</v>
      </c>
      <c r="G26" s="89" t="s">
        <v>200</v>
      </c>
      <c r="H26" s="89" t="str">
        <f>'Pokyny, info'!$A$12</f>
        <v>Středočeský</v>
      </c>
      <c r="I26" s="89" t="s">
        <v>170</v>
      </c>
      <c r="J26" s="89" t="s">
        <v>142</v>
      </c>
      <c r="K26" s="89" t="s">
        <v>201</v>
      </c>
      <c r="L26" s="90">
        <v>10000000</v>
      </c>
      <c r="M26" s="91">
        <v>7000000</v>
      </c>
      <c r="N26" s="120" t="s">
        <v>312</v>
      </c>
      <c r="O26" s="121" t="s">
        <v>313</v>
      </c>
      <c r="P26" s="108"/>
      <c r="Q26" s="102"/>
      <c r="R26" s="102"/>
      <c r="S26" s="103"/>
      <c r="T26" s="119"/>
      <c r="U26" s="119"/>
      <c r="V26" s="119"/>
      <c r="W26" s="119"/>
      <c r="X26" s="119"/>
      <c r="Y26" s="86" t="s">
        <v>125</v>
      </c>
      <c r="Z26" s="88" t="s">
        <v>125</v>
      </c>
    </row>
    <row r="27" spans="1:26" ht="65.5" customHeight="1" x14ac:dyDescent="0.35">
      <c r="A27" s="115">
        <v>23</v>
      </c>
      <c r="B27" s="86" t="s">
        <v>189</v>
      </c>
      <c r="C27" s="87" t="s">
        <v>139</v>
      </c>
      <c r="D27" s="102">
        <v>47009098</v>
      </c>
      <c r="E27" s="102" t="s">
        <v>190</v>
      </c>
      <c r="F27" s="103">
        <v>600047334</v>
      </c>
      <c r="G27" s="89" t="s">
        <v>202</v>
      </c>
      <c r="H27" s="89" t="str">
        <f>'Pokyny, info'!$A$12</f>
        <v>Středočeský</v>
      </c>
      <c r="I27" s="89" t="s">
        <v>170</v>
      </c>
      <c r="J27" s="89" t="s">
        <v>142</v>
      </c>
      <c r="K27" s="89" t="s">
        <v>202</v>
      </c>
      <c r="L27" s="90">
        <v>10000000</v>
      </c>
      <c r="M27" s="91">
        <v>7000000</v>
      </c>
      <c r="N27" s="120" t="s">
        <v>312</v>
      </c>
      <c r="O27" s="121" t="s">
        <v>313</v>
      </c>
      <c r="P27" s="108"/>
      <c r="Q27" s="102"/>
      <c r="R27" s="102"/>
      <c r="S27" s="103"/>
      <c r="T27" s="119"/>
      <c r="U27" s="119"/>
      <c r="V27" s="119"/>
      <c r="W27" s="119"/>
      <c r="X27" s="119"/>
      <c r="Y27" s="86" t="s">
        <v>125</v>
      </c>
      <c r="Z27" s="88" t="s">
        <v>125</v>
      </c>
    </row>
    <row r="28" spans="1:26" ht="65.5" customHeight="1" x14ac:dyDescent="0.35">
      <c r="A28" s="161">
        <v>24</v>
      </c>
      <c r="B28" s="148" t="s">
        <v>189</v>
      </c>
      <c r="C28" s="149" t="s">
        <v>139</v>
      </c>
      <c r="D28" s="150">
        <v>47009098</v>
      </c>
      <c r="E28" s="150" t="s">
        <v>190</v>
      </c>
      <c r="F28" s="151">
        <v>600047334</v>
      </c>
      <c r="G28" s="152" t="s">
        <v>314</v>
      </c>
      <c r="H28" s="152" t="str">
        <f>'Pokyny, info'!$A$12</f>
        <v>Středočeský</v>
      </c>
      <c r="I28" s="152" t="s">
        <v>170</v>
      </c>
      <c r="J28" s="152" t="s">
        <v>142</v>
      </c>
      <c r="K28" s="152" t="s">
        <v>314</v>
      </c>
      <c r="L28" s="145">
        <v>5000000</v>
      </c>
      <c r="M28" s="146">
        <v>3500000</v>
      </c>
      <c r="N28" s="162" t="s">
        <v>312</v>
      </c>
      <c r="O28" s="163" t="s">
        <v>313</v>
      </c>
      <c r="P28" s="154"/>
      <c r="Q28" s="150"/>
      <c r="R28" s="150"/>
      <c r="S28" s="151"/>
      <c r="T28" s="164"/>
      <c r="U28" s="164"/>
      <c r="V28" s="164"/>
      <c r="W28" s="164"/>
      <c r="X28" s="164"/>
      <c r="Y28" s="148" t="s">
        <v>125</v>
      </c>
      <c r="Z28" s="153" t="s">
        <v>125</v>
      </c>
    </row>
    <row r="29" spans="1:26" ht="63.65" customHeight="1" x14ac:dyDescent="0.35">
      <c r="A29" s="116">
        <v>25</v>
      </c>
      <c r="B29" s="86" t="s">
        <v>203</v>
      </c>
      <c r="C29" s="87" t="s">
        <v>139</v>
      </c>
      <c r="D29" s="102">
        <v>71010319</v>
      </c>
      <c r="E29" s="102">
        <v>102286183</v>
      </c>
      <c r="F29" s="103">
        <v>600047831</v>
      </c>
      <c r="G29" s="89" t="s">
        <v>204</v>
      </c>
      <c r="H29" s="89" t="str">
        <f>'Pokyny, info'!$A$12</f>
        <v>Středočeský</v>
      </c>
      <c r="I29" s="89" t="s">
        <v>170</v>
      </c>
      <c r="J29" s="89" t="s">
        <v>142</v>
      </c>
      <c r="K29" s="89" t="s">
        <v>205</v>
      </c>
      <c r="L29" s="90">
        <v>15000000</v>
      </c>
      <c r="M29" s="91">
        <f>L29*'Pokyny, info'!$C$12</f>
        <v>10500000</v>
      </c>
      <c r="N29" s="120">
        <v>2023</v>
      </c>
      <c r="O29" s="121">
        <v>2027</v>
      </c>
      <c r="P29" s="108" t="s">
        <v>124</v>
      </c>
      <c r="Q29" s="102" t="s">
        <v>124</v>
      </c>
      <c r="R29" s="102" t="s">
        <v>124</v>
      </c>
      <c r="S29" s="103" t="s">
        <v>124</v>
      </c>
      <c r="T29" s="119"/>
      <c r="U29" s="119" t="s">
        <v>124</v>
      </c>
      <c r="V29" s="119" t="s">
        <v>124</v>
      </c>
      <c r="W29" s="119" t="s">
        <v>124</v>
      </c>
      <c r="X29" s="119" t="s">
        <v>124</v>
      </c>
      <c r="Y29" s="86" t="s">
        <v>125</v>
      </c>
      <c r="Z29" s="88" t="s">
        <v>125</v>
      </c>
    </row>
    <row r="30" spans="1:26" ht="48.65" customHeight="1" x14ac:dyDescent="0.35">
      <c r="A30" s="115">
        <v>26</v>
      </c>
      <c r="B30" s="86" t="s">
        <v>203</v>
      </c>
      <c r="C30" s="87" t="s">
        <v>139</v>
      </c>
      <c r="D30" s="102">
        <v>71010319</v>
      </c>
      <c r="E30" s="102">
        <v>102286183</v>
      </c>
      <c r="F30" s="103">
        <v>600047831</v>
      </c>
      <c r="G30" s="89" t="s">
        <v>206</v>
      </c>
      <c r="H30" s="89" t="str">
        <f>'Pokyny, info'!$A$12</f>
        <v>Středočeský</v>
      </c>
      <c r="I30" s="89" t="s">
        <v>170</v>
      </c>
      <c r="J30" s="89" t="s">
        <v>142</v>
      </c>
      <c r="K30" s="89" t="s">
        <v>206</v>
      </c>
      <c r="L30" s="90">
        <v>2000000</v>
      </c>
      <c r="M30" s="91">
        <f>L30*'Pokyny, info'!$C$12</f>
        <v>1400000</v>
      </c>
      <c r="N30" s="120">
        <v>2022</v>
      </c>
      <c r="O30" s="121">
        <v>2024</v>
      </c>
      <c r="P30" s="108" t="s">
        <v>124</v>
      </c>
      <c r="Q30" s="102" t="s">
        <v>124</v>
      </c>
      <c r="R30" s="102" t="s">
        <v>124</v>
      </c>
      <c r="S30" s="103" t="s">
        <v>124</v>
      </c>
      <c r="T30" s="119"/>
      <c r="U30" s="119"/>
      <c r="V30" s="119" t="s">
        <v>124</v>
      </c>
      <c r="W30" s="119" t="s">
        <v>124</v>
      </c>
      <c r="X30" s="119" t="s">
        <v>124</v>
      </c>
      <c r="Y30" s="86" t="s">
        <v>125</v>
      </c>
      <c r="Z30" s="88" t="s">
        <v>125</v>
      </c>
    </row>
    <row r="31" spans="1:26" ht="47.5" customHeight="1" x14ac:dyDescent="0.35">
      <c r="A31" s="116">
        <v>27</v>
      </c>
      <c r="B31" s="86" t="s">
        <v>203</v>
      </c>
      <c r="C31" s="87" t="s">
        <v>139</v>
      </c>
      <c r="D31" s="102">
        <v>71010319</v>
      </c>
      <c r="E31" s="102">
        <v>102286183</v>
      </c>
      <c r="F31" s="103">
        <v>600047831</v>
      </c>
      <c r="G31" s="89" t="s">
        <v>207</v>
      </c>
      <c r="H31" s="89" t="str">
        <f>'Pokyny, info'!$A$12</f>
        <v>Středočeský</v>
      </c>
      <c r="I31" s="89" t="s">
        <v>170</v>
      </c>
      <c r="J31" s="89" t="s">
        <v>142</v>
      </c>
      <c r="K31" s="89" t="s">
        <v>207</v>
      </c>
      <c r="L31" s="90">
        <v>1500000</v>
      </c>
      <c r="M31" s="91">
        <f>L31*'Pokyny, info'!$C$12</f>
        <v>1050000</v>
      </c>
      <c r="N31" s="120">
        <v>2022</v>
      </c>
      <c r="O31" s="121">
        <v>2024</v>
      </c>
      <c r="P31" s="108" t="s">
        <v>124</v>
      </c>
      <c r="Q31" s="102" t="s">
        <v>124</v>
      </c>
      <c r="R31" s="102" t="s">
        <v>124</v>
      </c>
      <c r="S31" s="103" t="s">
        <v>124</v>
      </c>
      <c r="T31" s="119"/>
      <c r="U31" s="119"/>
      <c r="V31" s="119" t="s">
        <v>124</v>
      </c>
      <c r="W31" s="119" t="s">
        <v>124</v>
      </c>
      <c r="X31" s="119" t="s">
        <v>124</v>
      </c>
      <c r="Y31" s="86" t="s">
        <v>125</v>
      </c>
      <c r="Z31" s="88" t="s">
        <v>125</v>
      </c>
    </row>
    <row r="32" spans="1:26" ht="47.5" customHeight="1" x14ac:dyDescent="0.35">
      <c r="A32" s="115">
        <v>28</v>
      </c>
      <c r="B32" s="86" t="s">
        <v>203</v>
      </c>
      <c r="C32" s="87" t="s">
        <v>139</v>
      </c>
      <c r="D32" s="102">
        <v>71010319</v>
      </c>
      <c r="E32" s="102">
        <v>102286183</v>
      </c>
      <c r="F32" s="103">
        <v>600047831</v>
      </c>
      <c r="G32" s="89" t="s">
        <v>208</v>
      </c>
      <c r="H32" s="89" t="str">
        <f>'Pokyny, info'!$A$12</f>
        <v>Středočeský</v>
      </c>
      <c r="I32" s="89" t="s">
        <v>170</v>
      </c>
      <c r="J32" s="89" t="s">
        <v>142</v>
      </c>
      <c r="K32" s="89" t="s">
        <v>208</v>
      </c>
      <c r="L32" s="90">
        <v>10000000</v>
      </c>
      <c r="M32" s="91">
        <f>L32*'Pokyny, info'!$C$12</f>
        <v>7000000</v>
      </c>
      <c r="N32" s="120">
        <v>2022</v>
      </c>
      <c r="O32" s="121">
        <v>2027</v>
      </c>
      <c r="P32" s="108"/>
      <c r="Q32" s="102"/>
      <c r="R32" s="102"/>
      <c r="S32" s="103"/>
      <c r="T32" s="119"/>
      <c r="U32" s="119"/>
      <c r="V32" s="119"/>
      <c r="W32" s="119"/>
      <c r="X32" s="119"/>
      <c r="Y32" s="86" t="s">
        <v>125</v>
      </c>
      <c r="Z32" s="88" t="s">
        <v>125</v>
      </c>
    </row>
    <row r="33" spans="1:26" ht="48.65" customHeight="1" x14ac:dyDescent="0.35">
      <c r="A33" s="116">
        <v>29</v>
      </c>
      <c r="B33" s="86" t="s">
        <v>209</v>
      </c>
      <c r="C33" s="87" t="s">
        <v>210</v>
      </c>
      <c r="D33" s="102">
        <v>70992312</v>
      </c>
      <c r="E33" s="102">
        <v>102274584</v>
      </c>
      <c r="F33" s="103">
        <v>600047466</v>
      </c>
      <c r="G33" s="89" t="s">
        <v>211</v>
      </c>
      <c r="H33" s="89" t="str">
        <f>'Pokyny, info'!$A$12</f>
        <v>Středočeský</v>
      </c>
      <c r="I33" s="89" t="s">
        <v>170</v>
      </c>
      <c r="J33" s="89" t="s">
        <v>212</v>
      </c>
      <c r="K33" s="89" t="s">
        <v>213</v>
      </c>
      <c r="L33" s="90">
        <v>50000000</v>
      </c>
      <c r="M33" s="91">
        <f>L33*'Pokyny, info'!$C$12</f>
        <v>35000000</v>
      </c>
      <c r="N33" s="120">
        <v>2022</v>
      </c>
      <c r="O33" s="121">
        <v>2027</v>
      </c>
      <c r="P33" s="108" t="s">
        <v>124</v>
      </c>
      <c r="Q33" s="102" t="s">
        <v>124</v>
      </c>
      <c r="R33" s="102" t="s">
        <v>124</v>
      </c>
      <c r="S33" s="103" t="s">
        <v>124</v>
      </c>
      <c r="T33" s="119"/>
      <c r="U33" s="119" t="s">
        <v>124</v>
      </c>
      <c r="V33" s="119" t="s">
        <v>124</v>
      </c>
      <c r="W33" s="119" t="s">
        <v>124</v>
      </c>
      <c r="X33" s="119" t="s">
        <v>124</v>
      </c>
      <c r="Y33" s="86" t="s">
        <v>125</v>
      </c>
      <c r="Z33" s="88" t="s">
        <v>125</v>
      </c>
    </row>
    <row r="34" spans="1:26" ht="43.5" x14ac:dyDescent="0.35">
      <c r="A34" s="115">
        <v>30</v>
      </c>
      <c r="B34" s="86" t="s">
        <v>209</v>
      </c>
      <c r="C34" s="87" t="s">
        <v>210</v>
      </c>
      <c r="D34" s="102">
        <v>70992312</v>
      </c>
      <c r="E34" s="102">
        <v>102274584</v>
      </c>
      <c r="F34" s="103">
        <v>600047466</v>
      </c>
      <c r="G34" s="89" t="s">
        <v>214</v>
      </c>
      <c r="H34" s="89" t="str">
        <f>'Pokyny, info'!$A$12</f>
        <v>Středočeský</v>
      </c>
      <c r="I34" s="89" t="s">
        <v>170</v>
      </c>
      <c r="J34" s="89" t="s">
        <v>212</v>
      </c>
      <c r="K34" s="89" t="s">
        <v>214</v>
      </c>
      <c r="L34" s="90">
        <v>25000000</v>
      </c>
      <c r="M34" s="91">
        <f>L34*'Pokyny, info'!$C$12</f>
        <v>17500000</v>
      </c>
      <c r="N34" s="120">
        <v>2022</v>
      </c>
      <c r="O34" s="121">
        <v>2027</v>
      </c>
      <c r="P34" s="108" t="s">
        <v>124</v>
      </c>
      <c r="Q34" s="102" t="s">
        <v>124</v>
      </c>
      <c r="R34" s="102" t="s">
        <v>124</v>
      </c>
      <c r="S34" s="103" t="s">
        <v>124</v>
      </c>
      <c r="T34" s="119"/>
      <c r="U34" s="119"/>
      <c r="V34" s="119" t="s">
        <v>124</v>
      </c>
      <c r="W34" s="119" t="s">
        <v>124</v>
      </c>
      <c r="X34" s="119" t="s">
        <v>124</v>
      </c>
      <c r="Y34" s="86" t="s">
        <v>125</v>
      </c>
      <c r="Z34" s="88" t="s">
        <v>125</v>
      </c>
    </row>
    <row r="35" spans="1:26" ht="52.5" customHeight="1" x14ac:dyDescent="0.35">
      <c r="A35" s="116">
        <v>31</v>
      </c>
      <c r="B35" s="86" t="s">
        <v>209</v>
      </c>
      <c r="C35" s="87" t="s">
        <v>210</v>
      </c>
      <c r="D35" s="102">
        <v>70992312</v>
      </c>
      <c r="E35" s="102">
        <v>102274584</v>
      </c>
      <c r="F35" s="103">
        <v>600047466</v>
      </c>
      <c r="G35" s="89" t="s">
        <v>215</v>
      </c>
      <c r="H35" s="89" t="str">
        <f>'Pokyny, info'!$A$12</f>
        <v>Středočeský</v>
      </c>
      <c r="I35" s="89" t="s">
        <v>170</v>
      </c>
      <c r="J35" s="89" t="s">
        <v>212</v>
      </c>
      <c r="K35" s="89" t="s">
        <v>216</v>
      </c>
      <c r="L35" s="90">
        <v>75000000</v>
      </c>
      <c r="M35" s="91">
        <f>L35*'Pokyny, info'!$C$12</f>
        <v>52500000</v>
      </c>
      <c r="N35" s="120">
        <v>2022</v>
      </c>
      <c r="O35" s="121">
        <v>2027</v>
      </c>
      <c r="P35" s="108" t="s">
        <v>124</v>
      </c>
      <c r="Q35" s="102" t="s">
        <v>124</v>
      </c>
      <c r="R35" s="102" t="s">
        <v>124</v>
      </c>
      <c r="S35" s="103" t="s">
        <v>124</v>
      </c>
      <c r="T35" s="119" t="s">
        <v>124</v>
      </c>
      <c r="U35" s="119" t="s">
        <v>124</v>
      </c>
      <c r="V35" s="119" t="s">
        <v>124</v>
      </c>
      <c r="W35" s="119" t="s">
        <v>124</v>
      </c>
      <c r="X35" s="119" t="s">
        <v>124</v>
      </c>
      <c r="Y35" s="86" t="s">
        <v>125</v>
      </c>
      <c r="Z35" s="88" t="s">
        <v>125</v>
      </c>
    </row>
    <row r="36" spans="1:26" ht="62.15" customHeight="1" x14ac:dyDescent="0.35">
      <c r="A36" s="156">
        <v>32</v>
      </c>
      <c r="B36" s="86" t="s">
        <v>217</v>
      </c>
      <c r="C36" s="87" t="s">
        <v>139</v>
      </c>
      <c r="D36" s="102">
        <v>67673902</v>
      </c>
      <c r="E36" s="102">
        <v>102286370</v>
      </c>
      <c r="F36" s="103">
        <v>600047792</v>
      </c>
      <c r="G36" s="152" t="s">
        <v>315</v>
      </c>
      <c r="H36" s="89" t="str">
        <f>'Pokyny, info'!$A$12</f>
        <v>Středočeský</v>
      </c>
      <c r="I36" s="89" t="s">
        <v>170</v>
      </c>
      <c r="J36" s="89" t="s">
        <v>142</v>
      </c>
      <c r="K36" s="152" t="s">
        <v>316</v>
      </c>
      <c r="L36" s="90">
        <v>15000000</v>
      </c>
      <c r="M36" s="91">
        <v>10500000</v>
      </c>
      <c r="N36" s="120" t="s">
        <v>171</v>
      </c>
      <c r="O36" s="121" t="s">
        <v>313</v>
      </c>
      <c r="P36" s="108"/>
      <c r="Q36" s="102" t="s">
        <v>124</v>
      </c>
      <c r="R36" s="102" t="s">
        <v>124</v>
      </c>
      <c r="S36" s="103" t="s">
        <v>124</v>
      </c>
      <c r="T36" s="119"/>
      <c r="U36" s="119"/>
      <c r="V36" s="119" t="s">
        <v>124</v>
      </c>
      <c r="W36" s="119" t="s">
        <v>124</v>
      </c>
      <c r="X36" s="119" t="s">
        <v>124</v>
      </c>
      <c r="Y36" s="86" t="s">
        <v>145</v>
      </c>
      <c r="Z36" s="88" t="s">
        <v>317</v>
      </c>
    </row>
    <row r="37" spans="1:26" ht="75.650000000000006" customHeight="1" x14ac:dyDescent="0.35">
      <c r="A37" s="116">
        <v>33</v>
      </c>
      <c r="B37" s="86" t="s">
        <v>217</v>
      </c>
      <c r="C37" s="87" t="s">
        <v>139</v>
      </c>
      <c r="D37" s="102">
        <v>67673902</v>
      </c>
      <c r="E37" s="102">
        <v>102286370</v>
      </c>
      <c r="F37" s="103">
        <v>600047792</v>
      </c>
      <c r="G37" s="89" t="s">
        <v>218</v>
      </c>
      <c r="H37" s="89" t="str">
        <f>'Pokyny, info'!$A$12</f>
        <v>Středočeský</v>
      </c>
      <c r="I37" s="89" t="s">
        <v>170</v>
      </c>
      <c r="J37" s="89" t="s">
        <v>142</v>
      </c>
      <c r="K37" s="89" t="s">
        <v>219</v>
      </c>
      <c r="L37" s="90">
        <v>15000000</v>
      </c>
      <c r="M37" s="91">
        <v>10500000</v>
      </c>
      <c r="N37" s="120" t="s">
        <v>171</v>
      </c>
      <c r="O37" s="121" t="s">
        <v>313</v>
      </c>
      <c r="P37" s="108"/>
      <c r="Q37" s="102" t="s">
        <v>124</v>
      </c>
      <c r="R37" s="102" t="s">
        <v>124</v>
      </c>
      <c r="S37" s="103"/>
      <c r="T37" s="119"/>
      <c r="U37" s="119"/>
      <c r="V37" s="119" t="s">
        <v>124</v>
      </c>
      <c r="W37" s="119" t="s">
        <v>124</v>
      </c>
      <c r="X37" s="119" t="s">
        <v>124</v>
      </c>
      <c r="Y37" s="86" t="s">
        <v>145</v>
      </c>
      <c r="Z37" s="88" t="s">
        <v>317</v>
      </c>
    </row>
    <row r="38" spans="1:26" ht="65.5" customHeight="1" x14ac:dyDescent="0.35">
      <c r="A38" s="115">
        <v>34</v>
      </c>
      <c r="B38" s="86" t="s">
        <v>217</v>
      </c>
      <c r="C38" s="87" t="s">
        <v>139</v>
      </c>
      <c r="D38" s="102">
        <v>67673902</v>
      </c>
      <c r="E38" s="102">
        <v>102286370</v>
      </c>
      <c r="F38" s="103">
        <v>600047792</v>
      </c>
      <c r="G38" s="89" t="s">
        <v>220</v>
      </c>
      <c r="H38" s="89" t="str">
        <f>'Pokyny, info'!$A$12</f>
        <v>Středočeský</v>
      </c>
      <c r="I38" s="89" t="s">
        <v>170</v>
      </c>
      <c r="J38" s="89" t="s">
        <v>142</v>
      </c>
      <c r="K38" s="89" t="s">
        <v>221</v>
      </c>
      <c r="L38" s="90">
        <v>5000000</v>
      </c>
      <c r="M38" s="91">
        <v>3500000</v>
      </c>
      <c r="N38" s="120" t="s">
        <v>312</v>
      </c>
      <c r="O38" s="121" t="s">
        <v>313</v>
      </c>
      <c r="P38" s="108" t="s">
        <v>124</v>
      </c>
      <c r="Q38" s="102" t="s">
        <v>124</v>
      </c>
      <c r="R38" s="102" t="s">
        <v>124</v>
      </c>
      <c r="S38" s="103" t="s">
        <v>124</v>
      </c>
      <c r="T38" s="119"/>
      <c r="U38" s="119"/>
      <c r="V38" s="119" t="s">
        <v>124</v>
      </c>
      <c r="W38" s="119" t="s">
        <v>124</v>
      </c>
      <c r="X38" s="119" t="s">
        <v>124</v>
      </c>
      <c r="Y38" s="88" t="s">
        <v>317</v>
      </c>
      <c r="Z38" s="88" t="s">
        <v>317</v>
      </c>
    </row>
    <row r="39" spans="1:26" ht="65.5" customHeight="1" x14ac:dyDescent="0.35">
      <c r="A39" s="161">
        <v>35</v>
      </c>
      <c r="B39" s="148" t="s">
        <v>217</v>
      </c>
      <c r="C39" s="149" t="s">
        <v>139</v>
      </c>
      <c r="D39" s="150">
        <v>67673902</v>
      </c>
      <c r="E39" s="150">
        <v>102286370</v>
      </c>
      <c r="F39" s="151">
        <v>600047792</v>
      </c>
      <c r="G39" s="152" t="s">
        <v>318</v>
      </c>
      <c r="H39" s="152" t="str">
        <f>'Pokyny, info'!$A$12</f>
        <v>Středočeský</v>
      </c>
      <c r="I39" s="152" t="s">
        <v>170</v>
      </c>
      <c r="J39" s="152" t="s">
        <v>142</v>
      </c>
      <c r="K39" s="152" t="s">
        <v>318</v>
      </c>
      <c r="L39" s="145">
        <v>4000000</v>
      </c>
      <c r="M39" s="146">
        <v>2800000</v>
      </c>
      <c r="N39" s="162" t="s">
        <v>312</v>
      </c>
      <c r="O39" s="163" t="s">
        <v>313</v>
      </c>
      <c r="P39" s="154"/>
      <c r="Q39" s="150"/>
      <c r="R39" s="150"/>
      <c r="S39" s="151"/>
      <c r="T39" s="164"/>
      <c r="U39" s="164"/>
      <c r="V39" s="164"/>
      <c r="W39" s="164"/>
      <c r="X39" s="164"/>
      <c r="Y39" s="165" t="s">
        <v>317</v>
      </c>
      <c r="Z39" s="153" t="s">
        <v>317</v>
      </c>
    </row>
    <row r="40" spans="1:26" ht="65.5" customHeight="1" x14ac:dyDescent="0.35">
      <c r="A40" s="161">
        <v>36</v>
      </c>
      <c r="B40" s="148" t="s">
        <v>217</v>
      </c>
      <c r="C40" s="149" t="s">
        <v>139</v>
      </c>
      <c r="D40" s="150">
        <v>67673902</v>
      </c>
      <c r="E40" s="150">
        <v>102286370</v>
      </c>
      <c r="F40" s="151">
        <v>600047792</v>
      </c>
      <c r="G40" s="152" t="s">
        <v>319</v>
      </c>
      <c r="H40" s="152" t="str">
        <f>'Pokyny, info'!$A$12</f>
        <v>Středočeský</v>
      </c>
      <c r="I40" s="152" t="s">
        <v>170</v>
      </c>
      <c r="J40" s="152" t="s">
        <v>142</v>
      </c>
      <c r="K40" s="152" t="s">
        <v>320</v>
      </c>
      <c r="L40" s="145">
        <v>5000000</v>
      </c>
      <c r="M40" s="146">
        <v>3500000</v>
      </c>
      <c r="N40" s="162" t="s">
        <v>312</v>
      </c>
      <c r="O40" s="163" t="s">
        <v>313</v>
      </c>
      <c r="P40" s="154" t="s">
        <v>124</v>
      </c>
      <c r="Q40" s="150" t="s">
        <v>124</v>
      </c>
      <c r="R40" s="150" t="s">
        <v>124</v>
      </c>
      <c r="S40" s="151" t="s">
        <v>124</v>
      </c>
      <c r="T40" s="164"/>
      <c r="U40" s="164"/>
      <c r="V40" s="164" t="s">
        <v>124</v>
      </c>
      <c r="W40" s="164" t="s">
        <v>124</v>
      </c>
      <c r="X40" s="164" t="s">
        <v>124</v>
      </c>
      <c r="Y40" s="165" t="s">
        <v>145</v>
      </c>
      <c r="Z40" s="153" t="s">
        <v>317</v>
      </c>
    </row>
    <row r="41" spans="1:26" ht="65.5" customHeight="1" x14ac:dyDescent="0.35">
      <c r="A41" s="161">
        <v>37</v>
      </c>
      <c r="B41" s="148" t="s">
        <v>217</v>
      </c>
      <c r="C41" s="149" t="s">
        <v>139</v>
      </c>
      <c r="D41" s="150">
        <v>67673902</v>
      </c>
      <c r="E41" s="150">
        <v>102286370</v>
      </c>
      <c r="F41" s="151">
        <v>600047792</v>
      </c>
      <c r="G41" s="152" t="s">
        <v>321</v>
      </c>
      <c r="H41" s="152" t="str">
        <f>'Pokyny, info'!$A$12</f>
        <v>Středočeský</v>
      </c>
      <c r="I41" s="152" t="s">
        <v>170</v>
      </c>
      <c r="J41" s="152" t="s">
        <v>142</v>
      </c>
      <c r="K41" s="152" t="s">
        <v>322</v>
      </c>
      <c r="L41" s="145">
        <v>4000000</v>
      </c>
      <c r="M41" s="146">
        <v>2800000</v>
      </c>
      <c r="N41" s="162" t="s">
        <v>312</v>
      </c>
      <c r="O41" s="163" t="s">
        <v>313</v>
      </c>
      <c r="P41" s="154"/>
      <c r="Q41" s="150" t="s">
        <v>124</v>
      </c>
      <c r="R41" s="150"/>
      <c r="S41" s="151"/>
      <c r="T41" s="164"/>
      <c r="U41" s="164"/>
      <c r="V41" s="164" t="s">
        <v>124</v>
      </c>
      <c r="W41" s="164" t="s">
        <v>124</v>
      </c>
      <c r="X41" s="164"/>
      <c r="Y41" s="165" t="s">
        <v>317</v>
      </c>
      <c r="Z41" s="153" t="s">
        <v>317</v>
      </c>
    </row>
    <row r="42" spans="1:26" ht="121" customHeight="1" x14ac:dyDescent="0.35">
      <c r="A42" s="116">
        <v>38</v>
      </c>
      <c r="B42" s="86" t="s">
        <v>222</v>
      </c>
      <c r="C42" s="87" t="s">
        <v>159</v>
      </c>
      <c r="D42" s="102" t="s">
        <v>323</v>
      </c>
      <c r="E42" s="102" t="s">
        <v>223</v>
      </c>
      <c r="F42" s="103">
        <v>600047725</v>
      </c>
      <c r="G42" s="89" t="s">
        <v>224</v>
      </c>
      <c r="H42" s="89" t="str">
        <f>'Pokyny, info'!$A$12</f>
        <v>Středočeský</v>
      </c>
      <c r="I42" s="89" t="s">
        <v>142</v>
      </c>
      <c r="J42" s="89" t="s">
        <v>161</v>
      </c>
      <c r="K42" s="89" t="s">
        <v>225</v>
      </c>
      <c r="L42" s="90">
        <v>200000000</v>
      </c>
      <c r="M42" s="91">
        <v>140000000</v>
      </c>
      <c r="N42" s="120" t="s">
        <v>226</v>
      </c>
      <c r="O42" s="121" t="s">
        <v>227</v>
      </c>
      <c r="P42" s="108" t="s">
        <v>124</v>
      </c>
      <c r="Q42" s="102" t="s">
        <v>124</v>
      </c>
      <c r="R42" s="102" t="s">
        <v>124</v>
      </c>
      <c r="S42" s="103" t="s">
        <v>124</v>
      </c>
      <c r="T42" s="119"/>
      <c r="U42" s="119" t="s">
        <v>124</v>
      </c>
      <c r="V42" s="119" t="s">
        <v>124</v>
      </c>
      <c r="W42" s="119" t="s">
        <v>124</v>
      </c>
      <c r="X42" s="119" t="s">
        <v>124</v>
      </c>
      <c r="Y42" s="86" t="s">
        <v>228</v>
      </c>
      <c r="Z42" s="88" t="s">
        <v>125</v>
      </c>
    </row>
    <row r="43" spans="1:26" ht="55" customHeight="1" x14ac:dyDescent="0.35">
      <c r="A43" s="115">
        <v>39</v>
      </c>
      <c r="B43" s="86" t="s">
        <v>222</v>
      </c>
      <c r="C43" s="87" t="s">
        <v>159</v>
      </c>
      <c r="D43" s="102" t="s">
        <v>323</v>
      </c>
      <c r="E43" s="102" t="s">
        <v>223</v>
      </c>
      <c r="F43" s="103">
        <v>600047725</v>
      </c>
      <c r="G43" s="89" t="s">
        <v>229</v>
      </c>
      <c r="H43" s="89" t="str">
        <f>'Pokyny, info'!$A$12</f>
        <v>Středočeský</v>
      </c>
      <c r="I43" s="89" t="s">
        <v>142</v>
      </c>
      <c r="J43" s="89" t="s">
        <v>161</v>
      </c>
      <c r="K43" s="89" t="s">
        <v>324</v>
      </c>
      <c r="L43" s="90">
        <v>30000000</v>
      </c>
      <c r="M43" s="91">
        <v>21000000</v>
      </c>
      <c r="N43" s="120" t="s">
        <v>226</v>
      </c>
      <c r="O43" s="121" t="s">
        <v>227</v>
      </c>
      <c r="P43" s="108" t="s">
        <v>124</v>
      </c>
      <c r="Q43" s="102" t="s">
        <v>124</v>
      </c>
      <c r="R43" s="102" t="s">
        <v>124</v>
      </c>
      <c r="S43" s="103" t="s">
        <v>124</v>
      </c>
      <c r="T43" s="119"/>
      <c r="U43" s="119" t="s">
        <v>124</v>
      </c>
      <c r="V43" s="119" t="s">
        <v>124</v>
      </c>
      <c r="W43" s="119" t="s">
        <v>124</v>
      </c>
      <c r="X43" s="119" t="s">
        <v>124</v>
      </c>
      <c r="Y43" s="86" t="s">
        <v>230</v>
      </c>
      <c r="Z43" s="88" t="s">
        <v>231</v>
      </c>
    </row>
    <row r="44" spans="1:26" ht="43.5" x14ac:dyDescent="0.35">
      <c r="A44" s="116">
        <v>40</v>
      </c>
      <c r="B44" s="86" t="s">
        <v>222</v>
      </c>
      <c r="C44" s="87" t="s">
        <v>159</v>
      </c>
      <c r="D44" s="102" t="s">
        <v>323</v>
      </c>
      <c r="E44" s="102" t="s">
        <v>223</v>
      </c>
      <c r="F44" s="103">
        <v>600047725</v>
      </c>
      <c r="G44" s="89" t="s">
        <v>232</v>
      </c>
      <c r="H44" s="89" t="str">
        <f>'Pokyny, info'!$A$12</f>
        <v>Středočeský</v>
      </c>
      <c r="I44" s="89" t="s">
        <v>142</v>
      </c>
      <c r="J44" s="89" t="s">
        <v>161</v>
      </c>
      <c r="K44" s="89" t="s">
        <v>232</v>
      </c>
      <c r="L44" s="90">
        <v>15000000</v>
      </c>
      <c r="M44" s="91">
        <v>10500000</v>
      </c>
      <c r="N44" s="120" t="s">
        <v>226</v>
      </c>
      <c r="O44" s="121" t="s">
        <v>227</v>
      </c>
      <c r="P44" s="108" t="s">
        <v>124</v>
      </c>
      <c r="Q44" s="102" t="s">
        <v>124</v>
      </c>
      <c r="R44" s="102" t="s">
        <v>124</v>
      </c>
      <c r="S44" s="103" t="s">
        <v>124</v>
      </c>
      <c r="T44" s="119"/>
      <c r="U44" s="119" t="s">
        <v>124</v>
      </c>
      <c r="V44" s="119" t="s">
        <v>124</v>
      </c>
      <c r="W44" s="119" t="s">
        <v>124</v>
      </c>
      <c r="X44" s="119" t="s">
        <v>124</v>
      </c>
      <c r="Y44" s="86" t="s">
        <v>230</v>
      </c>
      <c r="Z44" s="88" t="s">
        <v>231</v>
      </c>
    </row>
    <row r="45" spans="1:26" ht="115" customHeight="1" x14ac:dyDescent="0.35">
      <c r="A45" s="115">
        <v>41</v>
      </c>
      <c r="B45" s="86" t="s">
        <v>222</v>
      </c>
      <c r="C45" s="87" t="s">
        <v>159</v>
      </c>
      <c r="D45" s="102" t="s">
        <v>323</v>
      </c>
      <c r="E45" s="102" t="s">
        <v>223</v>
      </c>
      <c r="F45" s="103">
        <v>600047725</v>
      </c>
      <c r="G45" s="89" t="s">
        <v>233</v>
      </c>
      <c r="H45" s="89" t="str">
        <f>'Pokyny, info'!$A$12</f>
        <v>Středočeský</v>
      </c>
      <c r="I45" s="89" t="s">
        <v>142</v>
      </c>
      <c r="J45" s="89" t="s">
        <v>161</v>
      </c>
      <c r="K45" s="89" t="s">
        <v>234</v>
      </c>
      <c r="L45" s="90">
        <v>130000000</v>
      </c>
      <c r="M45" s="91">
        <v>91000000</v>
      </c>
      <c r="N45" s="120" t="s">
        <v>226</v>
      </c>
      <c r="O45" s="121" t="s">
        <v>227</v>
      </c>
      <c r="P45" s="108" t="s">
        <v>124</v>
      </c>
      <c r="Q45" s="102" t="s">
        <v>124</v>
      </c>
      <c r="R45" s="102" t="s">
        <v>124</v>
      </c>
      <c r="S45" s="103" t="s">
        <v>124</v>
      </c>
      <c r="T45" s="119"/>
      <c r="U45" s="119"/>
      <c r="V45" s="119" t="s">
        <v>124</v>
      </c>
      <c r="W45" s="119" t="s">
        <v>124</v>
      </c>
      <c r="X45" s="119" t="s">
        <v>124</v>
      </c>
      <c r="Y45" s="86" t="s">
        <v>228</v>
      </c>
      <c r="Z45" s="88" t="s">
        <v>125</v>
      </c>
    </row>
    <row r="46" spans="1:26" ht="51" customHeight="1" x14ac:dyDescent="0.35">
      <c r="A46" s="116">
        <v>42</v>
      </c>
      <c r="B46" s="86" t="s">
        <v>222</v>
      </c>
      <c r="C46" s="87" t="s">
        <v>159</v>
      </c>
      <c r="D46" s="102" t="s">
        <v>323</v>
      </c>
      <c r="E46" s="102" t="s">
        <v>223</v>
      </c>
      <c r="F46" s="103">
        <v>600047725</v>
      </c>
      <c r="G46" s="89" t="s">
        <v>235</v>
      </c>
      <c r="H46" s="89" t="str">
        <f>'Pokyny, info'!$A$12</f>
        <v>Středočeský</v>
      </c>
      <c r="I46" s="89" t="s">
        <v>142</v>
      </c>
      <c r="J46" s="89" t="s">
        <v>161</v>
      </c>
      <c r="K46" s="89" t="s">
        <v>235</v>
      </c>
      <c r="L46" s="90">
        <v>25000000</v>
      </c>
      <c r="M46" s="91">
        <v>17500000</v>
      </c>
      <c r="N46" s="120" t="s">
        <v>226</v>
      </c>
      <c r="O46" s="121" t="s">
        <v>227</v>
      </c>
      <c r="P46" s="108" t="s">
        <v>124</v>
      </c>
      <c r="Q46" s="102" t="s">
        <v>124</v>
      </c>
      <c r="R46" s="102" t="s">
        <v>124</v>
      </c>
      <c r="S46" s="103" t="s">
        <v>124</v>
      </c>
      <c r="T46" s="119"/>
      <c r="U46" s="119" t="s">
        <v>124</v>
      </c>
      <c r="V46" s="119" t="s">
        <v>124</v>
      </c>
      <c r="W46" s="119" t="s">
        <v>124</v>
      </c>
      <c r="X46" s="119" t="s">
        <v>124</v>
      </c>
      <c r="Y46" s="86" t="s">
        <v>230</v>
      </c>
      <c r="Z46" s="88" t="s">
        <v>125</v>
      </c>
    </row>
    <row r="47" spans="1:26" ht="46" customHeight="1" x14ac:dyDescent="0.35">
      <c r="A47" s="115">
        <v>43</v>
      </c>
      <c r="B47" s="86" t="s">
        <v>222</v>
      </c>
      <c r="C47" s="87" t="s">
        <v>159</v>
      </c>
      <c r="D47" s="102" t="s">
        <v>323</v>
      </c>
      <c r="E47" s="102" t="s">
        <v>223</v>
      </c>
      <c r="F47" s="103">
        <v>600047725</v>
      </c>
      <c r="G47" s="89" t="s">
        <v>236</v>
      </c>
      <c r="H47" s="89" t="str">
        <f>'Pokyny, info'!$A$12</f>
        <v>Středočeský</v>
      </c>
      <c r="I47" s="89" t="s">
        <v>142</v>
      </c>
      <c r="J47" s="89" t="s">
        <v>161</v>
      </c>
      <c r="K47" s="89" t="s">
        <v>236</v>
      </c>
      <c r="L47" s="90">
        <v>10000000</v>
      </c>
      <c r="M47" s="91">
        <v>7000000</v>
      </c>
      <c r="N47" s="120" t="s">
        <v>226</v>
      </c>
      <c r="O47" s="121" t="s">
        <v>227</v>
      </c>
      <c r="P47" s="108"/>
      <c r="Q47" s="102"/>
      <c r="R47" s="102"/>
      <c r="S47" s="103"/>
      <c r="T47" s="119"/>
      <c r="U47" s="119"/>
      <c r="V47" s="119"/>
      <c r="W47" s="119"/>
      <c r="X47" s="119"/>
      <c r="Y47" s="86" t="s">
        <v>230</v>
      </c>
      <c r="Z47" s="88" t="s">
        <v>125</v>
      </c>
    </row>
    <row r="48" spans="1:26" ht="46" customHeight="1" x14ac:dyDescent="0.35">
      <c r="A48" s="116">
        <v>44</v>
      </c>
      <c r="B48" s="86" t="s">
        <v>222</v>
      </c>
      <c r="C48" s="87" t="s">
        <v>159</v>
      </c>
      <c r="D48" s="102" t="s">
        <v>323</v>
      </c>
      <c r="E48" s="102" t="s">
        <v>223</v>
      </c>
      <c r="F48" s="103">
        <v>600047725</v>
      </c>
      <c r="G48" s="89" t="s">
        <v>237</v>
      </c>
      <c r="H48" s="89" t="str">
        <f>'Pokyny, info'!$A$12</f>
        <v>Středočeský</v>
      </c>
      <c r="I48" s="89" t="s">
        <v>142</v>
      </c>
      <c r="J48" s="89" t="s">
        <v>161</v>
      </c>
      <c r="K48" s="89" t="s">
        <v>237</v>
      </c>
      <c r="L48" s="90">
        <v>25000000</v>
      </c>
      <c r="M48" s="91">
        <v>17500000</v>
      </c>
      <c r="N48" s="120" t="s">
        <v>226</v>
      </c>
      <c r="O48" s="121" t="s">
        <v>227</v>
      </c>
      <c r="P48" s="108"/>
      <c r="Q48" s="102"/>
      <c r="R48" s="102"/>
      <c r="S48" s="103"/>
      <c r="T48" s="119"/>
      <c r="U48" s="119"/>
      <c r="V48" s="119"/>
      <c r="W48" s="119"/>
      <c r="X48" s="119"/>
      <c r="Y48" s="86" t="s">
        <v>230</v>
      </c>
      <c r="Z48" s="88" t="s">
        <v>125</v>
      </c>
    </row>
    <row r="49" spans="1:26" ht="48.65" customHeight="1" x14ac:dyDescent="0.35">
      <c r="A49" s="115">
        <v>45</v>
      </c>
      <c r="B49" s="86" t="s">
        <v>222</v>
      </c>
      <c r="C49" s="87" t="s">
        <v>159</v>
      </c>
      <c r="D49" s="102" t="s">
        <v>323</v>
      </c>
      <c r="E49" s="102" t="s">
        <v>223</v>
      </c>
      <c r="F49" s="103">
        <v>600047725</v>
      </c>
      <c r="G49" s="89" t="s">
        <v>238</v>
      </c>
      <c r="H49" s="89" t="str">
        <f>'Pokyny, info'!$A$12</f>
        <v>Středočeský</v>
      </c>
      <c r="I49" s="89" t="s">
        <v>142</v>
      </c>
      <c r="J49" s="89" t="s">
        <v>161</v>
      </c>
      <c r="K49" s="89" t="s">
        <v>238</v>
      </c>
      <c r="L49" s="90">
        <v>10000000</v>
      </c>
      <c r="M49" s="91">
        <v>7000000</v>
      </c>
      <c r="N49" s="120" t="s">
        <v>226</v>
      </c>
      <c r="O49" s="121" t="s">
        <v>227</v>
      </c>
      <c r="P49" s="108"/>
      <c r="Q49" s="102"/>
      <c r="R49" s="102"/>
      <c r="S49" s="103"/>
      <c r="T49" s="119"/>
      <c r="U49" s="119"/>
      <c r="V49" s="119"/>
      <c r="W49" s="119"/>
      <c r="X49" s="119"/>
      <c r="Y49" s="86" t="s">
        <v>230</v>
      </c>
      <c r="Z49" s="88" t="s">
        <v>125</v>
      </c>
    </row>
    <row r="50" spans="1:26" ht="50.15" customHeight="1" x14ac:dyDescent="0.35">
      <c r="A50" s="116">
        <v>46</v>
      </c>
      <c r="B50" s="86" t="s">
        <v>222</v>
      </c>
      <c r="C50" s="87" t="s">
        <v>159</v>
      </c>
      <c r="D50" s="102" t="s">
        <v>323</v>
      </c>
      <c r="E50" s="102" t="s">
        <v>223</v>
      </c>
      <c r="F50" s="103">
        <v>600047725</v>
      </c>
      <c r="G50" s="89" t="s">
        <v>239</v>
      </c>
      <c r="H50" s="89" t="str">
        <f>'Pokyny, info'!$A$12</f>
        <v>Středočeský</v>
      </c>
      <c r="I50" s="89" t="s">
        <v>142</v>
      </c>
      <c r="J50" s="89" t="s">
        <v>161</v>
      </c>
      <c r="K50" s="89" t="s">
        <v>239</v>
      </c>
      <c r="L50" s="90">
        <v>10000000</v>
      </c>
      <c r="M50" s="91">
        <v>7000000</v>
      </c>
      <c r="N50" s="120" t="s">
        <v>226</v>
      </c>
      <c r="O50" s="121" t="s">
        <v>227</v>
      </c>
      <c r="P50" s="108"/>
      <c r="Q50" s="102"/>
      <c r="R50" s="102"/>
      <c r="S50" s="103"/>
      <c r="T50" s="119"/>
      <c r="U50" s="119"/>
      <c r="V50" s="119"/>
      <c r="W50" s="119"/>
      <c r="X50" s="119"/>
      <c r="Y50" s="86" t="s">
        <v>230</v>
      </c>
      <c r="Z50" s="88" t="s">
        <v>125</v>
      </c>
    </row>
    <row r="51" spans="1:26" ht="48.65" customHeight="1" x14ac:dyDescent="0.35">
      <c r="A51" s="115">
        <v>47</v>
      </c>
      <c r="B51" s="86" t="s">
        <v>222</v>
      </c>
      <c r="C51" s="87" t="s">
        <v>159</v>
      </c>
      <c r="D51" s="102" t="s">
        <v>323</v>
      </c>
      <c r="E51" s="102" t="s">
        <v>223</v>
      </c>
      <c r="F51" s="103">
        <v>600047725</v>
      </c>
      <c r="G51" s="89" t="s">
        <v>240</v>
      </c>
      <c r="H51" s="89" t="str">
        <f>'Pokyny, info'!$A$12</f>
        <v>Středočeský</v>
      </c>
      <c r="I51" s="89" t="s">
        <v>142</v>
      </c>
      <c r="J51" s="89" t="s">
        <v>161</v>
      </c>
      <c r="K51" s="89" t="s">
        <v>240</v>
      </c>
      <c r="L51" s="90">
        <v>6000000</v>
      </c>
      <c r="M51" s="91">
        <v>4200000</v>
      </c>
      <c r="N51" s="120" t="s">
        <v>226</v>
      </c>
      <c r="O51" s="121" t="s">
        <v>227</v>
      </c>
      <c r="P51" s="108"/>
      <c r="Q51" s="102"/>
      <c r="R51" s="102"/>
      <c r="S51" s="103"/>
      <c r="T51" s="119"/>
      <c r="U51" s="119"/>
      <c r="V51" s="119"/>
      <c r="W51" s="119"/>
      <c r="X51" s="119"/>
      <c r="Y51" s="86" t="s">
        <v>230</v>
      </c>
      <c r="Z51" s="88" t="s">
        <v>125</v>
      </c>
    </row>
    <row r="52" spans="1:26" ht="52.5" customHeight="1" x14ac:dyDescent="0.35">
      <c r="A52" s="116">
        <v>48</v>
      </c>
      <c r="B52" s="86" t="s">
        <v>222</v>
      </c>
      <c r="C52" s="87" t="s">
        <v>159</v>
      </c>
      <c r="D52" s="102" t="s">
        <v>323</v>
      </c>
      <c r="E52" s="102" t="s">
        <v>223</v>
      </c>
      <c r="F52" s="103">
        <v>600047725</v>
      </c>
      <c r="G52" s="89" t="s">
        <v>208</v>
      </c>
      <c r="H52" s="89" t="str">
        <f>'Pokyny, info'!$A$12</f>
        <v>Středočeský</v>
      </c>
      <c r="I52" s="89" t="s">
        <v>142</v>
      </c>
      <c r="J52" s="89" t="s">
        <v>161</v>
      </c>
      <c r="K52" s="89" t="s">
        <v>208</v>
      </c>
      <c r="L52" s="90">
        <v>15000000</v>
      </c>
      <c r="M52" s="91">
        <v>10500000</v>
      </c>
      <c r="N52" s="120" t="s">
        <v>226</v>
      </c>
      <c r="O52" s="121" t="s">
        <v>227</v>
      </c>
      <c r="P52" s="108"/>
      <c r="Q52" s="102"/>
      <c r="R52" s="102"/>
      <c r="S52" s="103"/>
      <c r="T52" s="119"/>
      <c r="U52" s="119"/>
      <c r="V52" s="119"/>
      <c r="W52" s="119"/>
      <c r="X52" s="119"/>
      <c r="Y52" s="86" t="s">
        <v>230</v>
      </c>
      <c r="Z52" s="88" t="s">
        <v>125</v>
      </c>
    </row>
    <row r="53" spans="1:26" ht="53.5" customHeight="1" x14ac:dyDescent="0.35">
      <c r="A53" s="115">
        <v>49</v>
      </c>
      <c r="B53" s="86" t="s">
        <v>222</v>
      </c>
      <c r="C53" s="87" t="s">
        <v>159</v>
      </c>
      <c r="D53" s="102" t="s">
        <v>323</v>
      </c>
      <c r="E53" s="102" t="s">
        <v>223</v>
      </c>
      <c r="F53" s="103">
        <v>600047725</v>
      </c>
      <c r="G53" s="89" t="s">
        <v>241</v>
      </c>
      <c r="H53" s="89" t="str">
        <f>'Pokyny, info'!$A$12</f>
        <v>Středočeský</v>
      </c>
      <c r="I53" s="89" t="s">
        <v>142</v>
      </c>
      <c r="J53" s="89" t="s">
        <v>161</v>
      </c>
      <c r="K53" s="89" t="s">
        <v>241</v>
      </c>
      <c r="L53" s="90">
        <v>10000000</v>
      </c>
      <c r="M53" s="91">
        <v>7000000</v>
      </c>
      <c r="N53" s="120" t="s">
        <v>226</v>
      </c>
      <c r="O53" s="121" t="s">
        <v>227</v>
      </c>
      <c r="P53" s="108"/>
      <c r="Q53" s="102"/>
      <c r="R53" s="102"/>
      <c r="S53" s="103"/>
      <c r="T53" s="119"/>
      <c r="U53" s="119"/>
      <c r="V53" s="119" t="s">
        <v>124</v>
      </c>
      <c r="W53" s="119" t="s">
        <v>124</v>
      </c>
      <c r="X53" s="119"/>
      <c r="Y53" s="86" t="s">
        <v>230</v>
      </c>
      <c r="Z53" s="88" t="s">
        <v>125</v>
      </c>
    </row>
    <row r="54" spans="1:26" ht="50.15" customHeight="1" x14ac:dyDescent="0.35">
      <c r="A54" s="116">
        <v>50</v>
      </c>
      <c r="B54" s="86" t="s">
        <v>222</v>
      </c>
      <c r="C54" s="87" t="s">
        <v>159</v>
      </c>
      <c r="D54" s="102" t="s">
        <v>323</v>
      </c>
      <c r="E54" s="102" t="s">
        <v>223</v>
      </c>
      <c r="F54" s="103">
        <v>600047725</v>
      </c>
      <c r="G54" s="89" t="s">
        <v>242</v>
      </c>
      <c r="H54" s="89" t="str">
        <f>'Pokyny, info'!$A$12</f>
        <v>Středočeský</v>
      </c>
      <c r="I54" s="89" t="s">
        <v>142</v>
      </c>
      <c r="J54" s="89" t="s">
        <v>161</v>
      </c>
      <c r="K54" s="89" t="s">
        <v>242</v>
      </c>
      <c r="L54" s="90">
        <v>1000000</v>
      </c>
      <c r="M54" s="91">
        <v>700000</v>
      </c>
      <c r="N54" s="120" t="s">
        <v>243</v>
      </c>
      <c r="O54" s="121" t="s">
        <v>227</v>
      </c>
      <c r="P54" s="108"/>
      <c r="Q54" s="102"/>
      <c r="R54" s="102"/>
      <c r="S54" s="103"/>
      <c r="T54" s="119"/>
      <c r="U54" s="119"/>
      <c r="V54" s="119"/>
      <c r="W54" s="119"/>
      <c r="X54" s="119"/>
      <c r="Y54" s="86" t="s">
        <v>125</v>
      </c>
      <c r="Z54" s="88" t="s">
        <v>125</v>
      </c>
    </row>
    <row r="55" spans="1:26" ht="48.65" customHeight="1" x14ac:dyDescent="0.35">
      <c r="A55" s="115">
        <v>51</v>
      </c>
      <c r="B55" s="86" t="s">
        <v>222</v>
      </c>
      <c r="C55" s="87" t="s">
        <v>159</v>
      </c>
      <c r="D55" s="102" t="s">
        <v>323</v>
      </c>
      <c r="E55" s="102" t="s">
        <v>223</v>
      </c>
      <c r="F55" s="103">
        <v>600047725</v>
      </c>
      <c r="G55" s="89" t="s">
        <v>244</v>
      </c>
      <c r="H55" s="89" t="str">
        <f>'Pokyny, info'!$A$12</f>
        <v>Středočeský</v>
      </c>
      <c r="I55" s="89" t="s">
        <v>142</v>
      </c>
      <c r="J55" s="89" t="s">
        <v>161</v>
      </c>
      <c r="K55" s="89" t="s">
        <v>244</v>
      </c>
      <c r="L55" s="90">
        <v>20000000</v>
      </c>
      <c r="M55" s="91">
        <v>14000000</v>
      </c>
      <c r="N55" s="120" t="s">
        <v>226</v>
      </c>
      <c r="O55" s="121" t="s">
        <v>227</v>
      </c>
      <c r="P55" s="108"/>
      <c r="Q55" s="102"/>
      <c r="R55" s="102"/>
      <c r="S55" s="103"/>
      <c r="T55" s="119"/>
      <c r="U55" s="119"/>
      <c r="V55" s="119"/>
      <c r="W55" s="119"/>
      <c r="X55" s="119"/>
      <c r="Y55" s="86" t="s">
        <v>230</v>
      </c>
      <c r="Z55" s="88" t="s">
        <v>125</v>
      </c>
    </row>
    <row r="56" spans="1:26" ht="43.5" x14ac:dyDescent="0.35">
      <c r="A56" s="116">
        <v>52</v>
      </c>
      <c r="B56" s="86" t="s">
        <v>222</v>
      </c>
      <c r="C56" s="87" t="s">
        <v>159</v>
      </c>
      <c r="D56" s="102" t="s">
        <v>323</v>
      </c>
      <c r="E56" s="102" t="s">
        <v>223</v>
      </c>
      <c r="F56" s="103">
        <v>600047725</v>
      </c>
      <c r="G56" s="89" t="s">
        <v>245</v>
      </c>
      <c r="H56" s="89" t="str">
        <f>'Pokyny, info'!$A$12</f>
        <v>Středočeský</v>
      </c>
      <c r="I56" s="89" t="s">
        <v>142</v>
      </c>
      <c r="J56" s="89" t="s">
        <v>161</v>
      </c>
      <c r="K56" s="89" t="s">
        <v>245</v>
      </c>
      <c r="L56" s="90">
        <v>10000000</v>
      </c>
      <c r="M56" s="91">
        <v>7000000</v>
      </c>
      <c r="N56" s="120" t="s">
        <v>226</v>
      </c>
      <c r="O56" s="121" t="s">
        <v>227</v>
      </c>
      <c r="P56" s="108"/>
      <c r="Q56" s="102" t="s">
        <v>124</v>
      </c>
      <c r="R56" s="102" t="s">
        <v>124</v>
      </c>
      <c r="S56" s="103"/>
      <c r="T56" s="119"/>
      <c r="U56" s="119"/>
      <c r="V56" s="119" t="s">
        <v>124</v>
      </c>
      <c r="W56" s="119" t="s">
        <v>124</v>
      </c>
      <c r="X56" s="119"/>
      <c r="Y56" s="86" t="s">
        <v>230</v>
      </c>
      <c r="Z56" s="88" t="s">
        <v>125</v>
      </c>
    </row>
    <row r="57" spans="1:26" ht="46" customHeight="1" x14ac:dyDescent="0.35">
      <c r="A57" s="115">
        <v>53</v>
      </c>
      <c r="B57" s="86" t="s">
        <v>222</v>
      </c>
      <c r="C57" s="87" t="s">
        <v>159</v>
      </c>
      <c r="D57" s="102" t="s">
        <v>323</v>
      </c>
      <c r="E57" s="102" t="s">
        <v>223</v>
      </c>
      <c r="F57" s="103">
        <v>600047725</v>
      </c>
      <c r="G57" s="89" t="s">
        <v>246</v>
      </c>
      <c r="H57" s="89" t="str">
        <f>'Pokyny, info'!$A$12</f>
        <v>Středočeský</v>
      </c>
      <c r="I57" s="89" t="s">
        <v>142</v>
      </c>
      <c r="J57" s="89" t="s">
        <v>161</v>
      </c>
      <c r="K57" s="89" t="s">
        <v>246</v>
      </c>
      <c r="L57" s="90">
        <v>60000000</v>
      </c>
      <c r="M57" s="91">
        <v>42000000</v>
      </c>
      <c r="N57" s="120" t="s">
        <v>226</v>
      </c>
      <c r="O57" s="121" t="s">
        <v>227</v>
      </c>
      <c r="P57" s="108" t="s">
        <v>124</v>
      </c>
      <c r="Q57" s="102" t="s">
        <v>124</v>
      </c>
      <c r="R57" s="102" t="s">
        <v>124</v>
      </c>
      <c r="S57" s="103" t="s">
        <v>124</v>
      </c>
      <c r="T57" s="119"/>
      <c r="U57" s="119"/>
      <c r="V57" s="119" t="s">
        <v>124</v>
      </c>
      <c r="W57" s="119" t="s">
        <v>124</v>
      </c>
      <c r="X57" s="119" t="s">
        <v>124</v>
      </c>
      <c r="Y57" s="86" t="s">
        <v>230</v>
      </c>
      <c r="Z57" s="88" t="s">
        <v>125</v>
      </c>
    </row>
    <row r="58" spans="1:26" ht="58" x14ac:dyDescent="0.35">
      <c r="A58" s="116">
        <v>54</v>
      </c>
      <c r="B58" s="86" t="s">
        <v>222</v>
      </c>
      <c r="C58" s="87" t="s">
        <v>159</v>
      </c>
      <c r="D58" s="102" t="s">
        <v>323</v>
      </c>
      <c r="E58" s="102" t="s">
        <v>223</v>
      </c>
      <c r="F58" s="103">
        <v>600047725</v>
      </c>
      <c r="G58" s="89" t="s">
        <v>247</v>
      </c>
      <c r="H58" s="89" t="str">
        <f>'Pokyny, info'!$A$12</f>
        <v>Středočeský</v>
      </c>
      <c r="I58" s="89" t="s">
        <v>142</v>
      </c>
      <c r="J58" s="89" t="s">
        <v>161</v>
      </c>
      <c r="K58" s="89" t="s">
        <v>247</v>
      </c>
      <c r="L58" s="90">
        <v>60000000</v>
      </c>
      <c r="M58" s="91">
        <v>42000000</v>
      </c>
      <c r="N58" s="120" t="s">
        <v>226</v>
      </c>
      <c r="O58" s="121" t="s">
        <v>227</v>
      </c>
      <c r="P58" s="108" t="s">
        <v>124</v>
      </c>
      <c r="Q58" s="102" t="s">
        <v>124</v>
      </c>
      <c r="R58" s="102" t="s">
        <v>124</v>
      </c>
      <c r="S58" s="103" t="s">
        <v>124</v>
      </c>
      <c r="T58" s="119"/>
      <c r="U58" s="119" t="s">
        <v>124</v>
      </c>
      <c r="V58" s="119" t="s">
        <v>124</v>
      </c>
      <c r="W58" s="119" t="s">
        <v>124</v>
      </c>
      <c r="X58" s="119" t="s">
        <v>124</v>
      </c>
      <c r="Y58" s="86" t="s">
        <v>230</v>
      </c>
      <c r="Z58" s="88" t="s">
        <v>125</v>
      </c>
    </row>
    <row r="59" spans="1:26" ht="53.5" customHeight="1" x14ac:dyDescent="0.35">
      <c r="A59" s="115">
        <v>55</v>
      </c>
      <c r="B59" s="86" t="s">
        <v>222</v>
      </c>
      <c r="C59" s="87" t="s">
        <v>159</v>
      </c>
      <c r="D59" s="102" t="s">
        <v>323</v>
      </c>
      <c r="E59" s="102" t="s">
        <v>223</v>
      </c>
      <c r="F59" s="103">
        <v>600047725</v>
      </c>
      <c r="G59" s="89" t="s">
        <v>248</v>
      </c>
      <c r="H59" s="89" t="str">
        <f>'Pokyny, info'!$A$12</f>
        <v>Středočeský</v>
      </c>
      <c r="I59" s="89" t="s">
        <v>142</v>
      </c>
      <c r="J59" s="89" t="s">
        <v>161</v>
      </c>
      <c r="K59" s="89" t="s">
        <v>248</v>
      </c>
      <c r="L59" s="90">
        <v>6000000</v>
      </c>
      <c r="M59" s="91">
        <v>4200000</v>
      </c>
      <c r="N59" s="120" t="s">
        <v>226</v>
      </c>
      <c r="O59" s="121" t="s">
        <v>227</v>
      </c>
      <c r="P59" s="108" t="s">
        <v>124</v>
      </c>
      <c r="Q59" s="102" t="s">
        <v>124</v>
      </c>
      <c r="R59" s="102" t="s">
        <v>124</v>
      </c>
      <c r="S59" s="103" t="s">
        <v>124</v>
      </c>
      <c r="T59" s="119"/>
      <c r="U59" s="119"/>
      <c r="V59" s="119" t="s">
        <v>124</v>
      </c>
      <c r="W59" s="119" t="s">
        <v>124</v>
      </c>
      <c r="X59" s="119"/>
      <c r="Y59" s="86" t="s">
        <v>230</v>
      </c>
      <c r="Z59" s="88" t="s">
        <v>125</v>
      </c>
    </row>
    <row r="60" spans="1:26" ht="51" customHeight="1" x14ac:dyDescent="0.35">
      <c r="A60" s="116">
        <v>56</v>
      </c>
      <c r="B60" s="86" t="s">
        <v>222</v>
      </c>
      <c r="C60" s="87" t="s">
        <v>159</v>
      </c>
      <c r="D60" s="102" t="s">
        <v>323</v>
      </c>
      <c r="E60" s="102" t="s">
        <v>223</v>
      </c>
      <c r="F60" s="103">
        <v>600047725</v>
      </c>
      <c r="G60" s="89" t="s">
        <v>249</v>
      </c>
      <c r="H60" s="89" t="str">
        <f>'Pokyny, info'!$A$12</f>
        <v>Středočeský</v>
      </c>
      <c r="I60" s="89" t="s">
        <v>142</v>
      </c>
      <c r="J60" s="89" t="s">
        <v>161</v>
      </c>
      <c r="K60" s="89" t="s">
        <v>249</v>
      </c>
      <c r="L60" s="90">
        <v>6000000</v>
      </c>
      <c r="M60" s="91">
        <v>4200000</v>
      </c>
      <c r="N60" s="120" t="s">
        <v>226</v>
      </c>
      <c r="O60" s="121" t="s">
        <v>227</v>
      </c>
      <c r="P60" s="108" t="s">
        <v>124</v>
      </c>
      <c r="Q60" s="102" t="s">
        <v>124</v>
      </c>
      <c r="R60" s="102" t="s">
        <v>124</v>
      </c>
      <c r="S60" s="103" t="s">
        <v>124</v>
      </c>
      <c r="T60" s="119"/>
      <c r="U60" s="119"/>
      <c r="V60" s="119" t="s">
        <v>124</v>
      </c>
      <c r="W60" s="119" t="s">
        <v>124</v>
      </c>
      <c r="X60" s="119" t="s">
        <v>124</v>
      </c>
      <c r="Y60" s="86" t="s">
        <v>230</v>
      </c>
      <c r="Z60" s="88" t="s">
        <v>125</v>
      </c>
    </row>
    <row r="61" spans="1:26" ht="72.5" x14ac:dyDescent="0.35">
      <c r="A61" s="115">
        <v>57</v>
      </c>
      <c r="B61" s="86" t="s">
        <v>222</v>
      </c>
      <c r="C61" s="87" t="s">
        <v>159</v>
      </c>
      <c r="D61" s="102" t="s">
        <v>323</v>
      </c>
      <c r="E61" s="102" t="s">
        <v>223</v>
      </c>
      <c r="F61" s="103">
        <v>600047725</v>
      </c>
      <c r="G61" s="89" t="s">
        <v>250</v>
      </c>
      <c r="H61" s="89" t="str">
        <f>'Pokyny, info'!$A$12</f>
        <v>Středočeský</v>
      </c>
      <c r="I61" s="89" t="s">
        <v>142</v>
      </c>
      <c r="J61" s="89" t="s">
        <v>161</v>
      </c>
      <c r="K61" s="89" t="s">
        <v>250</v>
      </c>
      <c r="L61" s="90">
        <v>10000000</v>
      </c>
      <c r="M61" s="91">
        <v>7000000</v>
      </c>
      <c r="N61" s="120" t="s">
        <v>226</v>
      </c>
      <c r="O61" s="121" t="s">
        <v>227</v>
      </c>
      <c r="P61" s="108" t="s">
        <v>124</v>
      </c>
      <c r="Q61" s="102" t="s">
        <v>124</v>
      </c>
      <c r="R61" s="102" t="s">
        <v>124</v>
      </c>
      <c r="S61" s="103" t="s">
        <v>124</v>
      </c>
      <c r="T61" s="119"/>
      <c r="U61" s="119" t="s">
        <v>124</v>
      </c>
      <c r="V61" s="119" t="s">
        <v>124</v>
      </c>
      <c r="W61" s="119" t="s">
        <v>124</v>
      </c>
      <c r="X61" s="119" t="s">
        <v>124</v>
      </c>
      <c r="Y61" s="86" t="s">
        <v>230</v>
      </c>
      <c r="Z61" s="88" t="s">
        <v>125</v>
      </c>
    </row>
    <row r="62" spans="1:26" ht="48.65" customHeight="1" x14ac:dyDescent="0.35">
      <c r="A62" s="116">
        <v>58</v>
      </c>
      <c r="B62" s="86" t="s">
        <v>222</v>
      </c>
      <c r="C62" s="87" t="s">
        <v>159</v>
      </c>
      <c r="D62" s="102" t="s">
        <v>323</v>
      </c>
      <c r="E62" s="102" t="s">
        <v>223</v>
      </c>
      <c r="F62" s="103">
        <v>600047725</v>
      </c>
      <c r="G62" s="89" t="s">
        <v>251</v>
      </c>
      <c r="H62" s="89" t="str">
        <f>'Pokyny, info'!$A$12</f>
        <v>Středočeský</v>
      </c>
      <c r="I62" s="89" t="s">
        <v>142</v>
      </c>
      <c r="J62" s="89" t="s">
        <v>161</v>
      </c>
      <c r="K62" s="89" t="s">
        <v>251</v>
      </c>
      <c r="L62" s="90">
        <v>3000000</v>
      </c>
      <c r="M62" s="91">
        <v>2100000</v>
      </c>
      <c r="N62" s="120" t="s">
        <v>226</v>
      </c>
      <c r="O62" s="121" t="s">
        <v>227</v>
      </c>
      <c r="P62" s="108" t="s">
        <v>124</v>
      </c>
      <c r="Q62" s="102" t="s">
        <v>124</v>
      </c>
      <c r="R62" s="102" t="s">
        <v>124</v>
      </c>
      <c r="S62" s="103" t="s">
        <v>124</v>
      </c>
      <c r="T62" s="119"/>
      <c r="U62" s="119"/>
      <c r="V62" s="119" t="s">
        <v>124</v>
      </c>
      <c r="W62" s="119" t="s">
        <v>124</v>
      </c>
      <c r="X62" s="119" t="s">
        <v>124</v>
      </c>
      <c r="Y62" s="86" t="s">
        <v>230</v>
      </c>
      <c r="Z62" s="88" t="s">
        <v>231</v>
      </c>
    </row>
    <row r="63" spans="1:26" ht="43.5" x14ac:dyDescent="0.35">
      <c r="A63" s="115">
        <v>59</v>
      </c>
      <c r="B63" s="86" t="s">
        <v>222</v>
      </c>
      <c r="C63" s="87" t="s">
        <v>159</v>
      </c>
      <c r="D63" s="102" t="s">
        <v>323</v>
      </c>
      <c r="E63" s="102" t="s">
        <v>223</v>
      </c>
      <c r="F63" s="103">
        <v>600047725</v>
      </c>
      <c r="G63" s="89" t="s">
        <v>252</v>
      </c>
      <c r="H63" s="89" t="str">
        <f>'Pokyny, info'!$A$12</f>
        <v>Středočeský</v>
      </c>
      <c r="I63" s="89" t="s">
        <v>142</v>
      </c>
      <c r="J63" s="89" t="s">
        <v>161</v>
      </c>
      <c r="K63" s="89" t="s">
        <v>253</v>
      </c>
      <c r="L63" s="90">
        <v>6000000</v>
      </c>
      <c r="M63" s="91">
        <v>4200000</v>
      </c>
      <c r="N63" s="120" t="s">
        <v>226</v>
      </c>
      <c r="O63" s="121" t="s">
        <v>227</v>
      </c>
      <c r="P63" s="108" t="s">
        <v>124</v>
      </c>
      <c r="Q63" s="102" t="s">
        <v>124</v>
      </c>
      <c r="R63" s="102" t="s">
        <v>124</v>
      </c>
      <c r="S63" s="103" t="s">
        <v>124</v>
      </c>
      <c r="T63" s="119"/>
      <c r="U63" s="119"/>
      <c r="V63" s="119" t="s">
        <v>124</v>
      </c>
      <c r="W63" s="119" t="s">
        <v>124</v>
      </c>
      <c r="X63" s="119" t="s">
        <v>124</v>
      </c>
      <c r="Y63" s="86" t="s">
        <v>230</v>
      </c>
      <c r="Z63" s="88" t="s">
        <v>231</v>
      </c>
    </row>
    <row r="64" spans="1:26" ht="87" x14ac:dyDescent="0.35">
      <c r="A64" s="116">
        <v>60</v>
      </c>
      <c r="B64" s="86" t="s">
        <v>222</v>
      </c>
      <c r="C64" s="87" t="s">
        <v>159</v>
      </c>
      <c r="D64" s="102" t="s">
        <v>323</v>
      </c>
      <c r="E64" s="102" t="s">
        <v>223</v>
      </c>
      <c r="F64" s="103">
        <v>600047725</v>
      </c>
      <c r="G64" s="89" t="s">
        <v>254</v>
      </c>
      <c r="H64" s="89" t="str">
        <f>'Pokyny, info'!$A$12</f>
        <v>Středočeský</v>
      </c>
      <c r="I64" s="89" t="s">
        <v>142</v>
      </c>
      <c r="J64" s="89" t="s">
        <v>161</v>
      </c>
      <c r="K64" s="89" t="s">
        <v>254</v>
      </c>
      <c r="L64" s="90">
        <v>10000000</v>
      </c>
      <c r="M64" s="91">
        <v>7000000</v>
      </c>
      <c r="N64" s="120" t="s">
        <v>226</v>
      </c>
      <c r="O64" s="121" t="s">
        <v>227</v>
      </c>
      <c r="P64" s="108" t="s">
        <v>124</v>
      </c>
      <c r="Q64" s="102" t="s">
        <v>124</v>
      </c>
      <c r="R64" s="102" t="s">
        <v>124</v>
      </c>
      <c r="S64" s="103" t="s">
        <v>124</v>
      </c>
      <c r="T64" s="119"/>
      <c r="U64" s="119"/>
      <c r="V64" s="119" t="s">
        <v>124</v>
      </c>
      <c r="W64" s="119" t="s">
        <v>124</v>
      </c>
      <c r="X64" s="119" t="s">
        <v>124</v>
      </c>
      <c r="Y64" s="86" t="s">
        <v>230</v>
      </c>
      <c r="Z64" s="88" t="s">
        <v>125</v>
      </c>
    </row>
    <row r="65" spans="1:26" ht="72.5" x14ac:dyDescent="0.35">
      <c r="A65" s="115">
        <v>61</v>
      </c>
      <c r="B65" s="86" t="s">
        <v>222</v>
      </c>
      <c r="C65" s="87" t="s">
        <v>159</v>
      </c>
      <c r="D65" s="102" t="s">
        <v>323</v>
      </c>
      <c r="E65" s="102" t="s">
        <v>223</v>
      </c>
      <c r="F65" s="103">
        <v>600047725</v>
      </c>
      <c r="G65" s="89" t="s">
        <v>255</v>
      </c>
      <c r="H65" s="89" t="str">
        <f>'Pokyny, info'!$A$12</f>
        <v>Středočeský</v>
      </c>
      <c r="I65" s="89" t="s">
        <v>142</v>
      </c>
      <c r="J65" s="89" t="s">
        <v>161</v>
      </c>
      <c r="K65" s="89" t="s">
        <v>255</v>
      </c>
      <c r="L65" s="90">
        <v>10000000</v>
      </c>
      <c r="M65" s="91">
        <v>7000000</v>
      </c>
      <c r="N65" s="120" t="s">
        <v>226</v>
      </c>
      <c r="O65" s="121" t="s">
        <v>227</v>
      </c>
      <c r="P65" s="108" t="s">
        <v>124</v>
      </c>
      <c r="Q65" s="102" t="s">
        <v>124</v>
      </c>
      <c r="R65" s="102" t="s">
        <v>124</v>
      </c>
      <c r="S65" s="103" t="s">
        <v>124</v>
      </c>
      <c r="T65" s="119"/>
      <c r="U65" s="119"/>
      <c r="V65" s="119" t="s">
        <v>124</v>
      </c>
      <c r="W65" s="119" t="s">
        <v>124</v>
      </c>
      <c r="X65" s="119" t="s">
        <v>124</v>
      </c>
      <c r="Y65" s="86" t="s">
        <v>230</v>
      </c>
      <c r="Z65" s="88" t="s">
        <v>125</v>
      </c>
    </row>
    <row r="66" spans="1:26" ht="58" x14ac:dyDescent="0.35">
      <c r="A66" s="116">
        <v>62</v>
      </c>
      <c r="B66" s="86" t="s">
        <v>222</v>
      </c>
      <c r="C66" s="87" t="s">
        <v>159</v>
      </c>
      <c r="D66" s="102" t="s">
        <v>323</v>
      </c>
      <c r="E66" s="102" t="s">
        <v>223</v>
      </c>
      <c r="F66" s="103">
        <v>600047725</v>
      </c>
      <c r="G66" s="89" t="s">
        <v>256</v>
      </c>
      <c r="H66" s="89" t="str">
        <f>'Pokyny, info'!$A$12</f>
        <v>Středočeský</v>
      </c>
      <c r="I66" s="89" t="s">
        <v>142</v>
      </c>
      <c r="J66" s="89" t="s">
        <v>161</v>
      </c>
      <c r="K66" s="89" t="s">
        <v>256</v>
      </c>
      <c r="L66" s="90">
        <v>10000000</v>
      </c>
      <c r="M66" s="91">
        <v>7000000</v>
      </c>
      <c r="N66" s="120" t="s">
        <v>226</v>
      </c>
      <c r="O66" s="121" t="s">
        <v>227</v>
      </c>
      <c r="P66" s="108" t="s">
        <v>124</v>
      </c>
      <c r="Q66" s="102" t="s">
        <v>124</v>
      </c>
      <c r="R66" s="102" t="s">
        <v>124</v>
      </c>
      <c r="S66" s="103" t="s">
        <v>124</v>
      </c>
      <c r="T66" s="119"/>
      <c r="U66" s="119"/>
      <c r="V66" s="119" t="s">
        <v>124</v>
      </c>
      <c r="W66" s="119" t="s">
        <v>124</v>
      </c>
      <c r="X66" s="119" t="s">
        <v>124</v>
      </c>
      <c r="Y66" s="86" t="s">
        <v>230</v>
      </c>
      <c r="Z66" s="88" t="s">
        <v>125</v>
      </c>
    </row>
    <row r="67" spans="1:26" ht="72.5" x14ac:dyDescent="0.35">
      <c r="A67" s="115">
        <v>63</v>
      </c>
      <c r="B67" s="86" t="s">
        <v>222</v>
      </c>
      <c r="C67" s="87" t="s">
        <v>159</v>
      </c>
      <c r="D67" s="102" t="s">
        <v>323</v>
      </c>
      <c r="E67" s="102" t="s">
        <v>223</v>
      </c>
      <c r="F67" s="103">
        <v>600047725</v>
      </c>
      <c r="G67" s="89" t="s">
        <v>257</v>
      </c>
      <c r="H67" s="89" t="str">
        <f>'Pokyny, info'!$A$12</f>
        <v>Středočeský</v>
      </c>
      <c r="I67" s="89" t="s">
        <v>142</v>
      </c>
      <c r="J67" s="89" t="s">
        <v>161</v>
      </c>
      <c r="K67" s="89" t="s">
        <v>257</v>
      </c>
      <c r="L67" s="90">
        <v>10000000</v>
      </c>
      <c r="M67" s="91">
        <v>7000000</v>
      </c>
      <c r="N67" s="120" t="s">
        <v>226</v>
      </c>
      <c r="O67" s="121" t="s">
        <v>227</v>
      </c>
      <c r="P67" s="108" t="s">
        <v>124</v>
      </c>
      <c r="Q67" s="102" t="s">
        <v>124</v>
      </c>
      <c r="R67" s="102" t="s">
        <v>124</v>
      </c>
      <c r="S67" s="103" t="s">
        <v>124</v>
      </c>
      <c r="T67" s="119"/>
      <c r="U67" s="119"/>
      <c r="V67" s="119" t="s">
        <v>124</v>
      </c>
      <c r="W67" s="119" t="s">
        <v>124</v>
      </c>
      <c r="X67" s="119" t="s">
        <v>124</v>
      </c>
      <c r="Y67" s="86" t="s">
        <v>230</v>
      </c>
      <c r="Z67" s="88" t="s">
        <v>125</v>
      </c>
    </row>
    <row r="68" spans="1:26" ht="72.5" x14ac:dyDescent="0.35">
      <c r="A68" s="116">
        <v>64</v>
      </c>
      <c r="B68" s="86" t="s">
        <v>222</v>
      </c>
      <c r="C68" s="87" t="s">
        <v>159</v>
      </c>
      <c r="D68" s="102" t="s">
        <v>323</v>
      </c>
      <c r="E68" s="102" t="s">
        <v>223</v>
      </c>
      <c r="F68" s="103">
        <v>600047725</v>
      </c>
      <c r="G68" s="89" t="s">
        <v>258</v>
      </c>
      <c r="H68" s="89" t="str">
        <f>'Pokyny, info'!$A$12</f>
        <v>Středočeský</v>
      </c>
      <c r="I68" s="89" t="s">
        <v>142</v>
      </c>
      <c r="J68" s="89" t="s">
        <v>161</v>
      </c>
      <c r="K68" s="89" t="s">
        <v>258</v>
      </c>
      <c r="L68" s="90">
        <v>10000000</v>
      </c>
      <c r="M68" s="91">
        <v>7000000</v>
      </c>
      <c r="N68" s="120" t="s">
        <v>226</v>
      </c>
      <c r="O68" s="121" t="s">
        <v>227</v>
      </c>
      <c r="P68" s="108" t="s">
        <v>124</v>
      </c>
      <c r="Q68" s="102" t="s">
        <v>124</v>
      </c>
      <c r="R68" s="102" t="s">
        <v>124</v>
      </c>
      <c r="S68" s="103" t="s">
        <v>124</v>
      </c>
      <c r="T68" s="119"/>
      <c r="U68" s="119" t="s">
        <v>124</v>
      </c>
      <c r="V68" s="119" t="s">
        <v>124</v>
      </c>
      <c r="W68" s="119" t="s">
        <v>124</v>
      </c>
      <c r="X68" s="119" t="s">
        <v>124</v>
      </c>
      <c r="Y68" s="86" t="s">
        <v>230</v>
      </c>
      <c r="Z68" s="88" t="s">
        <v>125</v>
      </c>
    </row>
    <row r="69" spans="1:26" ht="43.5" x14ac:dyDescent="0.35">
      <c r="A69" s="115">
        <v>65</v>
      </c>
      <c r="B69" s="86" t="s">
        <v>222</v>
      </c>
      <c r="C69" s="87" t="s">
        <v>159</v>
      </c>
      <c r="D69" s="102" t="s">
        <v>323</v>
      </c>
      <c r="E69" s="102" t="s">
        <v>223</v>
      </c>
      <c r="F69" s="103">
        <v>600047725</v>
      </c>
      <c r="G69" s="89" t="s">
        <v>259</v>
      </c>
      <c r="H69" s="89" t="str">
        <f>'Pokyny, info'!$A$12</f>
        <v>Středočeský</v>
      </c>
      <c r="I69" s="89" t="s">
        <v>142</v>
      </c>
      <c r="J69" s="89" t="s">
        <v>161</v>
      </c>
      <c r="K69" s="89" t="s">
        <v>259</v>
      </c>
      <c r="L69" s="90">
        <v>20000000</v>
      </c>
      <c r="M69" s="91">
        <v>14000000</v>
      </c>
      <c r="N69" s="120" t="s">
        <v>226</v>
      </c>
      <c r="O69" s="121" t="s">
        <v>227</v>
      </c>
      <c r="P69" s="108" t="s">
        <v>124</v>
      </c>
      <c r="Q69" s="102" t="s">
        <v>124</v>
      </c>
      <c r="R69" s="102" t="s">
        <v>124</v>
      </c>
      <c r="S69" s="103" t="s">
        <v>124</v>
      </c>
      <c r="T69" s="119"/>
      <c r="U69" s="119" t="s">
        <v>124</v>
      </c>
      <c r="V69" s="119" t="s">
        <v>124</v>
      </c>
      <c r="W69" s="119" t="s">
        <v>124</v>
      </c>
      <c r="X69" s="119" t="s">
        <v>124</v>
      </c>
      <c r="Y69" s="86" t="s">
        <v>230</v>
      </c>
      <c r="Z69" s="88" t="s">
        <v>125</v>
      </c>
    </row>
    <row r="70" spans="1:26" ht="111.5" customHeight="1" x14ac:dyDescent="0.35">
      <c r="A70" s="116">
        <v>66</v>
      </c>
      <c r="B70" s="86" t="s">
        <v>222</v>
      </c>
      <c r="C70" s="87" t="s">
        <v>159</v>
      </c>
      <c r="D70" s="102" t="s">
        <v>323</v>
      </c>
      <c r="E70" s="102" t="s">
        <v>223</v>
      </c>
      <c r="F70" s="103">
        <v>600047725</v>
      </c>
      <c r="G70" s="143" t="s">
        <v>325</v>
      </c>
      <c r="H70" s="89" t="str">
        <f>'Pokyny, info'!$A$12</f>
        <v>Středočeský</v>
      </c>
      <c r="I70" s="89" t="s">
        <v>142</v>
      </c>
      <c r="J70" s="89" t="s">
        <v>161</v>
      </c>
      <c r="K70" s="89" t="s">
        <v>260</v>
      </c>
      <c r="L70" s="90">
        <v>15000000</v>
      </c>
      <c r="M70" s="91">
        <v>10500000</v>
      </c>
      <c r="N70" s="120" t="s">
        <v>226</v>
      </c>
      <c r="O70" s="121" t="s">
        <v>227</v>
      </c>
      <c r="P70" s="108" t="s">
        <v>124</v>
      </c>
      <c r="Q70" s="102" t="s">
        <v>124</v>
      </c>
      <c r="R70" s="102" t="s">
        <v>124</v>
      </c>
      <c r="S70" s="103" t="s">
        <v>124</v>
      </c>
      <c r="T70" s="119"/>
      <c r="U70" s="119" t="s">
        <v>124</v>
      </c>
      <c r="V70" s="119" t="s">
        <v>124</v>
      </c>
      <c r="W70" s="119" t="s">
        <v>124</v>
      </c>
      <c r="X70" s="119" t="s">
        <v>124</v>
      </c>
      <c r="Y70" s="86" t="s">
        <v>230</v>
      </c>
      <c r="Z70" s="88" t="s">
        <v>125</v>
      </c>
    </row>
    <row r="71" spans="1:26" ht="84" customHeight="1" x14ac:dyDescent="0.35">
      <c r="A71" s="115">
        <v>67</v>
      </c>
      <c r="B71" s="86" t="s">
        <v>222</v>
      </c>
      <c r="C71" s="87" t="s">
        <v>159</v>
      </c>
      <c r="D71" s="102" t="s">
        <v>323</v>
      </c>
      <c r="E71" s="102" t="s">
        <v>223</v>
      </c>
      <c r="F71" s="103">
        <v>600047725</v>
      </c>
      <c r="G71" s="138" t="s">
        <v>261</v>
      </c>
      <c r="H71" s="89" t="str">
        <f>'Pokyny, info'!$A$12</f>
        <v>Středočeský</v>
      </c>
      <c r="I71" s="89" t="s">
        <v>142</v>
      </c>
      <c r="J71" s="89" t="s">
        <v>161</v>
      </c>
      <c r="K71" s="89" t="s">
        <v>261</v>
      </c>
      <c r="L71" s="90">
        <v>5000000</v>
      </c>
      <c r="M71" s="91">
        <v>3500000</v>
      </c>
      <c r="N71" s="120" t="s">
        <v>226</v>
      </c>
      <c r="O71" s="121" t="s">
        <v>227</v>
      </c>
      <c r="P71" s="108" t="s">
        <v>124</v>
      </c>
      <c r="Q71" s="102" t="s">
        <v>124</v>
      </c>
      <c r="R71" s="102" t="s">
        <v>124</v>
      </c>
      <c r="S71" s="103" t="s">
        <v>124</v>
      </c>
      <c r="T71" s="119"/>
      <c r="U71" s="119" t="s">
        <v>124</v>
      </c>
      <c r="V71" s="119" t="s">
        <v>124</v>
      </c>
      <c r="W71" s="119" t="s">
        <v>124</v>
      </c>
      <c r="X71" s="119" t="s">
        <v>124</v>
      </c>
      <c r="Y71" s="86" t="s">
        <v>230</v>
      </c>
      <c r="Z71" s="88" t="s">
        <v>125</v>
      </c>
    </row>
    <row r="72" spans="1:26" ht="84" customHeight="1" x14ac:dyDescent="0.35">
      <c r="A72" s="161">
        <v>68</v>
      </c>
      <c r="B72" s="148" t="s">
        <v>222</v>
      </c>
      <c r="C72" s="149" t="s">
        <v>159</v>
      </c>
      <c r="D72" s="150" t="s">
        <v>323</v>
      </c>
      <c r="E72" s="150" t="s">
        <v>223</v>
      </c>
      <c r="F72" s="166">
        <v>600047725</v>
      </c>
      <c r="G72" s="167" t="s">
        <v>326</v>
      </c>
      <c r="H72" s="152" t="str">
        <f>'Pokyny, info'!$A$12</f>
        <v>Středočeský</v>
      </c>
      <c r="I72" s="152" t="s">
        <v>142</v>
      </c>
      <c r="J72" s="152" t="s">
        <v>161</v>
      </c>
      <c r="K72" s="152" t="s">
        <v>326</v>
      </c>
      <c r="L72" s="145">
        <v>20000000</v>
      </c>
      <c r="M72" s="146">
        <v>14000000</v>
      </c>
      <c r="N72" s="162" t="s">
        <v>226</v>
      </c>
      <c r="O72" s="163" t="s">
        <v>227</v>
      </c>
      <c r="P72" s="154"/>
      <c r="Q72" s="150"/>
      <c r="R72" s="150"/>
      <c r="S72" s="151"/>
      <c r="T72" s="164"/>
      <c r="U72" s="164"/>
      <c r="V72" s="164" t="s">
        <v>124</v>
      </c>
      <c r="W72" s="164" t="s">
        <v>124</v>
      </c>
      <c r="X72" s="164"/>
      <c r="Y72" s="148" t="s">
        <v>230</v>
      </c>
      <c r="Z72" s="153" t="s">
        <v>125</v>
      </c>
    </row>
    <row r="73" spans="1:26" ht="84" customHeight="1" x14ac:dyDescent="0.35">
      <c r="A73" s="161">
        <v>69</v>
      </c>
      <c r="B73" s="148" t="s">
        <v>222</v>
      </c>
      <c r="C73" s="149" t="s">
        <v>159</v>
      </c>
      <c r="D73" s="150" t="s">
        <v>323</v>
      </c>
      <c r="E73" s="150" t="s">
        <v>223</v>
      </c>
      <c r="F73" s="166">
        <v>600047725</v>
      </c>
      <c r="G73" s="167" t="s">
        <v>327</v>
      </c>
      <c r="H73" s="152" t="str">
        <f>'Pokyny, info'!$A$12</f>
        <v>Středočeský</v>
      </c>
      <c r="I73" s="152" t="s">
        <v>142</v>
      </c>
      <c r="J73" s="152" t="s">
        <v>161</v>
      </c>
      <c r="K73" s="152" t="s">
        <v>327</v>
      </c>
      <c r="L73" s="145">
        <v>8000000</v>
      </c>
      <c r="M73" s="146">
        <v>5600000</v>
      </c>
      <c r="N73" s="162" t="s">
        <v>226</v>
      </c>
      <c r="O73" s="163" t="s">
        <v>227</v>
      </c>
      <c r="P73" s="154"/>
      <c r="Q73" s="150"/>
      <c r="R73" s="150"/>
      <c r="S73" s="151"/>
      <c r="T73" s="164"/>
      <c r="U73" s="164"/>
      <c r="V73" s="164" t="s">
        <v>124</v>
      </c>
      <c r="W73" s="164" t="s">
        <v>124</v>
      </c>
      <c r="X73" s="164"/>
      <c r="Y73" s="148" t="s">
        <v>230</v>
      </c>
      <c r="Z73" s="153" t="s">
        <v>125</v>
      </c>
    </row>
    <row r="74" spans="1:26" ht="84" customHeight="1" x14ac:dyDescent="0.35">
      <c r="A74" s="161">
        <v>70</v>
      </c>
      <c r="B74" s="148" t="s">
        <v>222</v>
      </c>
      <c r="C74" s="149" t="s">
        <v>159</v>
      </c>
      <c r="D74" s="150" t="s">
        <v>323</v>
      </c>
      <c r="E74" s="150" t="s">
        <v>223</v>
      </c>
      <c r="F74" s="166">
        <v>600047725</v>
      </c>
      <c r="G74" s="167" t="s">
        <v>328</v>
      </c>
      <c r="H74" s="152" t="str">
        <f>'Pokyny, info'!$A$12</f>
        <v>Středočeský</v>
      </c>
      <c r="I74" s="152" t="s">
        <v>142</v>
      </c>
      <c r="J74" s="152" t="s">
        <v>161</v>
      </c>
      <c r="K74" s="152" t="s">
        <v>328</v>
      </c>
      <c r="L74" s="145">
        <v>2000000</v>
      </c>
      <c r="M74" s="146">
        <v>1400000</v>
      </c>
      <c r="N74" s="162" t="s">
        <v>226</v>
      </c>
      <c r="O74" s="163" t="s">
        <v>227</v>
      </c>
      <c r="P74" s="154"/>
      <c r="Q74" s="150"/>
      <c r="R74" s="150"/>
      <c r="S74" s="151"/>
      <c r="T74" s="164"/>
      <c r="U74" s="164"/>
      <c r="V74" s="164"/>
      <c r="W74" s="164"/>
      <c r="X74" s="164" t="s">
        <v>124</v>
      </c>
      <c r="Y74" s="148" t="s">
        <v>230</v>
      </c>
      <c r="Z74" s="153" t="s">
        <v>125</v>
      </c>
    </row>
    <row r="75" spans="1:26" ht="84" customHeight="1" x14ac:dyDescent="0.35">
      <c r="A75" s="161">
        <v>71</v>
      </c>
      <c r="B75" s="148" t="s">
        <v>222</v>
      </c>
      <c r="C75" s="149" t="s">
        <v>159</v>
      </c>
      <c r="D75" s="150" t="s">
        <v>323</v>
      </c>
      <c r="E75" s="150" t="s">
        <v>223</v>
      </c>
      <c r="F75" s="166">
        <v>600047725</v>
      </c>
      <c r="G75" s="167" t="s">
        <v>329</v>
      </c>
      <c r="H75" s="152" t="str">
        <f>'Pokyny, info'!$A$12</f>
        <v>Středočeský</v>
      </c>
      <c r="I75" s="152" t="s">
        <v>142</v>
      </c>
      <c r="J75" s="152" t="s">
        <v>161</v>
      </c>
      <c r="K75" s="152" t="s">
        <v>329</v>
      </c>
      <c r="L75" s="145">
        <v>3000000</v>
      </c>
      <c r="M75" s="146">
        <v>2100000</v>
      </c>
      <c r="N75" s="162" t="s">
        <v>226</v>
      </c>
      <c r="O75" s="163" t="s">
        <v>227</v>
      </c>
      <c r="P75" s="154"/>
      <c r="Q75" s="150"/>
      <c r="R75" s="150"/>
      <c r="S75" s="151"/>
      <c r="T75" s="164"/>
      <c r="U75" s="164"/>
      <c r="V75" s="164"/>
      <c r="W75" s="164" t="s">
        <v>124</v>
      </c>
      <c r="X75" s="164"/>
      <c r="Y75" s="148" t="s">
        <v>230</v>
      </c>
      <c r="Z75" s="153" t="s">
        <v>125</v>
      </c>
    </row>
    <row r="76" spans="1:26" ht="58" x14ac:dyDescent="0.35">
      <c r="A76" s="116">
        <v>72</v>
      </c>
      <c r="B76" s="86" t="s">
        <v>292</v>
      </c>
      <c r="C76" s="87" t="s">
        <v>293</v>
      </c>
      <c r="D76" s="102" t="s">
        <v>294</v>
      </c>
      <c r="E76" s="102">
        <v>181066289</v>
      </c>
      <c r="F76" s="142">
        <v>691007420</v>
      </c>
      <c r="G76" s="138" t="s">
        <v>300</v>
      </c>
      <c r="H76" s="89" t="str">
        <f>'Pokyny, info'!$A$12</f>
        <v>Středočeský</v>
      </c>
      <c r="I76" s="89" t="s">
        <v>301</v>
      </c>
      <c r="J76" s="89" t="s">
        <v>302</v>
      </c>
      <c r="K76" s="89" t="s">
        <v>303</v>
      </c>
      <c r="L76" s="90">
        <v>20000000</v>
      </c>
      <c r="M76" s="91">
        <f>L76*'Pokyny, info'!$C$12</f>
        <v>14000000</v>
      </c>
      <c r="N76" s="120" t="s">
        <v>304</v>
      </c>
      <c r="O76" s="121" t="s">
        <v>298</v>
      </c>
      <c r="P76" s="108" t="s">
        <v>124</v>
      </c>
      <c r="Q76" s="102" t="s">
        <v>124</v>
      </c>
      <c r="R76" s="102" t="s">
        <v>124</v>
      </c>
      <c r="S76" s="103" t="s">
        <v>124</v>
      </c>
      <c r="T76" s="119"/>
      <c r="U76" s="119"/>
      <c r="V76" s="119" t="s">
        <v>124</v>
      </c>
      <c r="W76" s="119" t="s">
        <v>124</v>
      </c>
      <c r="X76" s="119" t="s">
        <v>124</v>
      </c>
      <c r="Y76" s="86" t="s">
        <v>305</v>
      </c>
      <c r="Z76" s="88" t="s">
        <v>125</v>
      </c>
    </row>
    <row r="77" spans="1:26" ht="94.5" customHeight="1" x14ac:dyDescent="0.35">
      <c r="A77" s="115">
        <v>73</v>
      </c>
      <c r="B77" s="86" t="s">
        <v>292</v>
      </c>
      <c r="C77" s="87" t="s">
        <v>293</v>
      </c>
      <c r="D77" s="102" t="s">
        <v>294</v>
      </c>
      <c r="E77" s="102">
        <v>181066289</v>
      </c>
      <c r="F77" s="142">
        <v>691007420</v>
      </c>
      <c r="G77" s="138" t="s">
        <v>306</v>
      </c>
      <c r="H77" s="89" t="str">
        <f>'Pokyny, info'!$A$12</f>
        <v>Středočeský</v>
      </c>
      <c r="I77" s="89" t="s">
        <v>142</v>
      </c>
      <c r="J77" s="89" t="s">
        <v>212</v>
      </c>
      <c r="K77" s="89" t="s">
        <v>296</v>
      </c>
      <c r="L77" s="90">
        <v>1000000</v>
      </c>
      <c r="M77" s="91">
        <f>L77*'Pokyny, info'!$C$12</f>
        <v>700000</v>
      </c>
      <c r="N77" s="120" t="s">
        <v>297</v>
      </c>
      <c r="O77" s="121" t="s">
        <v>157</v>
      </c>
      <c r="P77" s="108" t="s">
        <v>124</v>
      </c>
      <c r="Q77" s="102" t="s">
        <v>124</v>
      </c>
      <c r="R77" s="102" t="s">
        <v>124</v>
      </c>
      <c r="S77" s="103" t="s">
        <v>124</v>
      </c>
      <c r="T77" s="119"/>
      <c r="U77" s="119"/>
      <c r="V77" s="119" t="s">
        <v>124</v>
      </c>
      <c r="W77" s="119" t="s">
        <v>124</v>
      </c>
      <c r="X77" s="119" t="s">
        <v>124</v>
      </c>
      <c r="Y77" s="86" t="s">
        <v>299</v>
      </c>
      <c r="Z77" s="88" t="s">
        <v>125</v>
      </c>
    </row>
    <row r="78" spans="1:26" ht="43.5" x14ac:dyDescent="0.35">
      <c r="A78" s="116">
        <v>74</v>
      </c>
      <c r="B78" s="136" t="s">
        <v>285</v>
      </c>
      <c r="C78" s="137" t="s">
        <v>286</v>
      </c>
      <c r="D78" s="102" t="s">
        <v>287</v>
      </c>
      <c r="E78" s="102" t="s">
        <v>287</v>
      </c>
      <c r="F78" s="102" t="s">
        <v>287</v>
      </c>
      <c r="G78" s="138" t="s">
        <v>289</v>
      </c>
      <c r="H78" s="119" t="str">
        <f>'Pokyny, info'!$A$12</f>
        <v>Středočeský</v>
      </c>
      <c r="I78" s="119" t="s">
        <v>142</v>
      </c>
      <c r="J78" s="119" t="s">
        <v>288</v>
      </c>
      <c r="K78" s="139" t="s">
        <v>290</v>
      </c>
      <c r="L78" s="130">
        <v>450000000</v>
      </c>
      <c r="M78" s="91">
        <f>L78*'Pokyny, info'!$C$12</f>
        <v>315000000</v>
      </c>
      <c r="N78" s="131">
        <v>2022</v>
      </c>
      <c r="O78" s="132">
        <v>2030</v>
      </c>
      <c r="P78" s="133" t="s">
        <v>124</v>
      </c>
      <c r="Q78" s="134" t="s">
        <v>124</v>
      </c>
      <c r="R78" s="134" t="s">
        <v>124</v>
      </c>
      <c r="S78" s="135" t="s">
        <v>124</v>
      </c>
      <c r="T78" s="129"/>
      <c r="U78" s="129" t="s">
        <v>124</v>
      </c>
      <c r="V78" s="129" t="s">
        <v>124</v>
      </c>
      <c r="W78" s="129" t="s">
        <v>124</v>
      </c>
      <c r="X78" s="129" t="s">
        <v>124</v>
      </c>
      <c r="Y78" s="140" t="s">
        <v>267</v>
      </c>
      <c r="Z78" s="141" t="s">
        <v>125</v>
      </c>
    </row>
    <row r="79" spans="1:26" ht="43.5" x14ac:dyDescent="0.35">
      <c r="A79" s="115">
        <v>75</v>
      </c>
      <c r="B79" s="136" t="s">
        <v>285</v>
      </c>
      <c r="C79" s="137" t="s">
        <v>286</v>
      </c>
      <c r="D79" s="102" t="s">
        <v>287</v>
      </c>
      <c r="E79" s="102" t="s">
        <v>287</v>
      </c>
      <c r="F79" s="102" t="s">
        <v>287</v>
      </c>
      <c r="G79" s="138" t="s">
        <v>289</v>
      </c>
      <c r="H79" s="119" t="str">
        <f>'Pokyny, info'!$A$12</f>
        <v>Středočeský</v>
      </c>
      <c r="I79" s="119" t="s">
        <v>142</v>
      </c>
      <c r="J79" s="119" t="s">
        <v>288</v>
      </c>
      <c r="K79" s="138" t="s">
        <v>291</v>
      </c>
      <c r="L79" s="130">
        <v>250000000</v>
      </c>
      <c r="M79" s="91">
        <f>L79*'Pokyny, info'!$C$12</f>
        <v>175000000</v>
      </c>
      <c r="N79" s="131">
        <v>2022</v>
      </c>
      <c r="O79" s="132">
        <v>2030</v>
      </c>
      <c r="P79" s="133" t="s">
        <v>124</v>
      </c>
      <c r="Q79" s="134" t="s">
        <v>124</v>
      </c>
      <c r="R79" s="134" t="s">
        <v>124</v>
      </c>
      <c r="S79" s="135" t="s">
        <v>124</v>
      </c>
      <c r="T79" s="129"/>
      <c r="U79" s="129" t="s">
        <v>124</v>
      </c>
      <c r="V79" s="129" t="s">
        <v>124</v>
      </c>
      <c r="W79" s="129" t="s">
        <v>124</v>
      </c>
      <c r="X79" s="129" t="s">
        <v>124</v>
      </c>
      <c r="Y79" s="140" t="s">
        <v>267</v>
      </c>
      <c r="Z79" s="141" t="s">
        <v>125</v>
      </c>
    </row>
    <row r="80" spans="1:26" ht="72.5" x14ac:dyDescent="0.35">
      <c r="A80" s="164">
        <v>76</v>
      </c>
      <c r="B80" s="168" t="s">
        <v>330</v>
      </c>
      <c r="C80" s="169" t="s">
        <v>331</v>
      </c>
      <c r="D80" s="150">
        <v>14364425</v>
      </c>
      <c r="E80" s="150">
        <v>181126567</v>
      </c>
      <c r="F80" s="166">
        <v>691015635</v>
      </c>
      <c r="G80" s="167" t="s">
        <v>332</v>
      </c>
      <c r="H80" s="164" t="str">
        <f>'Pokyny, info'!$A$12</f>
        <v>Středočeský</v>
      </c>
      <c r="I80" s="164" t="s">
        <v>142</v>
      </c>
      <c r="J80" s="164" t="s">
        <v>142</v>
      </c>
      <c r="K80" s="167" t="s">
        <v>333</v>
      </c>
      <c r="L80" s="170">
        <v>75000000</v>
      </c>
      <c r="M80" s="146">
        <v>52500000</v>
      </c>
      <c r="N80" s="171" t="s">
        <v>334</v>
      </c>
      <c r="O80" s="172" t="s">
        <v>335</v>
      </c>
      <c r="P80" s="173" t="s">
        <v>124</v>
      </c>
      <c r="Q80" s="174" t="s">
        <v>124</v>
      </c>
      <c r="R80" s="174" t="s">
        <v>124</v>
      </c>
      <c r="S80" s="175" t="s">
        <v>124</v>
      </c>
      <c r="T80" s="147"/>
      <c r="U80" s="147" t="s">
        <v>124</v>
      </c>
      <c r="V80" s="147" t="s">
        <v>124</v>
      </c>
      <c r="W80" s="147"/>
      <c r="X80" s="147" t="s">
        <v>124</v>
      </c>
      <c r="Y80" s="176" t="s">
        <v>336</v>
      </c>
      <c r="Z80" s="177" t="s">
        <v>317</v>
      </c>
    </row>
    <row r="81" spans="1:26" ht="43.5" x14ac:dyDescent="0.35">
      <c r="A81" s="164">
        <v>77</v>
      </c>
      <c r="B81" s="168" t="s">
        <v>330</v>
      </c>
      <c r="C81" s="169" t="s">
        <v>331</v>
      </c>
      <c r="D81" s="150">
        <v>14364425</v>
      </c>
      <c r="E81" s="150">
        <v>181126567</v>
      </c>
      <c r="F81" s="166">
        <v>691015635</v>
      </c>
      <c r="G81" s="167" t="s">
        <v>337</v>
      </c>
      <c r="H81" s="164" t="str">
        <f>'Pokyny, info'!$A$12</f>
        <v>Středočeský</v>
      </c>
      <c r="I81" s="164" t="s">
        <v>142</v>
      </c>
      <c r="J81" s="164" t="s">
        <v>142</v>
      </c>
      <c r="K81" s="167" t="s">
        <v>338</v>
      </c>
      <c r="L81" s="170">
        <v>10000000</v>
      </c>
      <c r="M81" s="146">
        <v>7000000</v>
      </c>
      <c r="N81" s="171" t="s">
        <v>334</v>
      </c>
      <c r="O81" s="172" t="s">
        <v>335</v>
      </c>
      <c r="P81" s="173"/>
      <c r="Q81" s="174" t="s">
        <v>124</v>
      </c>
      <c r="R81" s="174"/>
      <c r="S81" s="175"/>
      <c r="T81" s="147"/>
      <c r="U81" s="147"/>
      <c r="V81" s="147" t="s">
        <v>124</v>
      </c>
      <c r="W81" s="147"/>
      <c r="X81" s="147"/>
      <c r="Y81" s="176" t="s">
        <v>317</v>
      </c>
      <c r="Z81" s="177" t="s">
        <v>317</v>
      </c>
    </row>
    <row r="82" spans="1:26" ht="43.5" x14ac:dyDescent="0.35">
      <c r="A82" s="164">
        <v>78</v>
      </c>
      <c r="B82" s="168" t="s">
        <v>330</v>
      </c>
      <c r="C82" s="169" t="s">
        <v>331</v>
      </c>
      <c r="D82" s="150">
        <v>14364425</v>
      </c>
      <c r="E82" s="150">
        <v>181126567</v>
      </c>
      <c r="F82" s="166">
        <v>691015635</v>
      </c>
      <c r="G82" s="167" t="s">
        <v>339</v>
      </c>
      <c r="H82" s="164" t="str">
        <f>'Pokyny, info'!$A$12</f>
        <v>Středočeský</v>
      </c>
      <c r="I82" s="164" t="s">
        <v>142</v>
      </c>
      <c r="J82" s="164" t="s">
        <v>142</v>
      </c>
      <c r="K82" s="167" t="s">
        <v>340</v>
      </c>
      <c r="L82" s="170">
        <v>5000000</v>
      </c>
      <c r="M82" s="146">
        <v>3500000</v>
      </c>
      <c r="N82" s="171" t="s">
        <v>334</v>
      </c>
      <c r="O82" s="172" t="s">
        <v>335</v>
      </c>
      <c r="P82" s="173"/>
      <c r="Q82" s="174"/>
      <c r="R82" s="174"/>
      <c r="S82" s="175"/>
      <c r="T82" s="147"/>
      <c r="U82" s="147"/>
      <c r="V82" s="147"/>
      <c r="W82" s="147"/>
      <c r="X82" s="147"/>
      <c r="Y82" s="176" t="s">
        <v>317</v>
      </c>
      <c r="Z82" s="177" t="s">
        <v>317</v>
      </c>
    </row>
    <row r="83" spans="1:26" ht="43.5" x14ac:dyDescent="0.35">
      <c r="A83" s="164">
        <v>79</v>
      </c>
      <c r="B83" s="168" t="s">
        <v>330</v>
      </c>
      <c r="C83" s="169" t="s">
        <v>331</v>
      </c>
      <c r="D83" s="150">
        <v>14364425</v>
      </c>
      <c r="E83" s="150">
        <v>181127598</v>
      </c>
      <c r="F83" s="166">
        <v>691015635</v>
      </c>
      <c r="G83" s="167" t="s">
        <v>341</v>
      </c>
      <c r="H83" s="164" t="str">
        <f>'Pokyny, info'!$A$12</f>
        <v>Středočeský</v>
      </c>
      <c r="I83" s="164" t="s">
        <v>142</v>
      </c>
      <c r="J83" s="164" t="s">
        <v>142</v>
      </c>
      <c r="K83" s="167" t="s">
        <v>342</v>
      </c>
      <c r="L83" s="170">
        <v>25000000</v>
      </c>
      <c r="M83" s="146">
        <v>17500000</v>
      </c>
      <c r="N83" s="171" t="s">
        <v>334</v>
      </c>
      <c r="O83" s="172" t="s">
        <v>335</v>
      </c>
      <c r="P83" s="173" t="s">
        <v>124</v>
      </c>
      <c r="Q83" s="174" t="s">
        <v>124</v>
      </c>
      <c r="R83" s="174" t="s">
        <v>124</v>
      </c>
      <c r="S83" s="175" t="s">
        <v>124</v>
      </c>
      <c r="T83" s="147"/>
      <c r="U83" s="147"/>
      <c r="V83" s="147" t="s">
        <v>124</v>
      </c>
      <c r="W83" s="147"/>
      <c r="X83" s="147" t="s">
        <v>124</v>
      </c>
      <c r="Y83" s="176" t="s">
        <v>343</v>
      </c>
      <c r="Z83" s="177" t="s">
        <v>317</v>
      </c>
    </row>
    <row r="84" spans="1:26" ht="43.5" x14ac:dyDescent="0.35">
      <c r="A84" s="164">
        <v>80</v>
      </c>
      <c r="B84" s="168" t="s">
        <v>330</v>
      </c>
      <c r="C84" s="169" t="s">
        <v>331</v>
      </c>
      <c r="D84" s="150">
        <v>14364425</v>
      </c>
      <c r="E84" s="150">
        <v>181127598</v>
      </c>
      <c r="F84" s="166">
        <v>691015635</v>
      </c>
      <c r="G84" s="167" t="s">
        <v>344</v>
      </c>
      <c r="H84" s="164" t="str">
        <f>'Pokyny, info'!$A$12</f>
        <v>Středočeský</v>
      </c>
      <c r="I84" s="164" t="s">
        <v>142</v>
      </c>
      <c r="J84" s="164" t="s">
        <v>142</v>
      </c>
      <c r="K84" s="167" t="s">
        <v>345</v>
      </c>
      <c r="L84" s="170">
        <v>3000000</v>
      </c>
      <c r="M84" s="146">
        <v>2100000</v>
      </c>
      <c r="N84" s="171" t="s">
        <v>334</v>
      </c>
      <c r="O84" s="172" t="s">
        <v>335</v>
      </c>
      <c r="P84" s="173" t="s">
        <v>124</v>
      </c>
      <c r="Q84" s="174" t="s">
        <v>124</v>
      </c>
      <c r="R84" s="174" t="s">
        <v>124</v>
      </c>
      <c r="S84" s="175" t="s">
        <v>124</v>
      </c>
      <c r="T84" s="147"/>
      <c r="U84" s="147"/>
      <c r="V84" s="147" t="s">
        <v>124</v>
      </c>
      <c r="W84" s="147" t="s">
        <v>124</v>
      </c>
      <c r="X84" s="147" t="s">
        <v>124</v>
      </c>
      <c r="Y84" s="176" t="s">
        <v>317</v>
      </c>
      <c r="Z84" s="177" t="s">
        <v>317</v>
      </c>
    </row>
    <row r="85" spans="1:26" ht="43.5" x14ac:dyDescent="0.35">
      <c r="A85" s="164">
        <v>81</v>
      </c>
      <c r="B85" s="168" t="s">
        <v>330</v>
      </c>
      <c r="C85" s="169" t="s">
        <v>331</v>
      </c>
      <c r="D85" s="150">
        <v>14364425</v>
      </c>
      <c r="E85" s="150">
        <v>181126567</v>
      </c>
      <c r="F85" s="166">
        <v>691015635</v>
      </c>
      <c r="G85" s="167" t="s">
        <v>238</v>
      </c>
      <c r="H85" s="164" t="str">
        <f>'Pokyny, info'!$A$12</f>
        <v>Středočeský</v>
      </c>
      <c r="I85" s="164" t="s">
        <v>142</v>
      </c>
      <c r="J85" s="164" t="s">
        <v>142</v>
      </c>
      <c r="K85" s="167" t="s">
        <v>238</v>
      </c>
      <c r="L85" s="170">
        <v>5000000</v>
      </c>
      <c r="M85" s="146">
        <v>3500000</v>
      </c>
      <c r="N85" s="171" t="s">
        <v>334</v>
      </c>
      <c r="O85" s="172" t="s">
        <v>335</v>
      </c>
      <c r="P85" s="173"/>
      <c r="Q85" s="174"/>
      <c r="R85" s="174"/>
      <c r="S85" s="175"/>
      <c r="T85" s="147"/>
      <c r="U85" s="147"/>
      <c r="V85" s="147"/>
      <c r="W85" s="147"/>
      <c r="X85" s="147"/>
      <c r="Y85" s="176" t="s">
        <v>317</v>
      </c>
      <c r="Z85" s="177" t="s">
        <v>317</v>
      </c>
    </row>
    <row r="86" spans="1:26" ht="43.5" x14ac:dyDescent="0.35">
      <c r="A86" s="164">
        <v>82</v>
      </c>
      <c r="B86" s="168" t="s">
        <v>330</v>
      </c>
      <c r="C86" s="169" t="s">
        <v>331</v>
      </c>
      <c r="D86" s="150">
        <v>14364425</v>
      </c>
      <c r="E86" s="150">
        <v>181126567</v>
      </c>
      <c r="F86" s="166">
        <v>691015635</v>
      </c>
      <c r="G86" s="167" t="s">
        <v>346</v>
      </c>
      <c r="H86" s="164" t="str">
        <f>'Pokyny, info'!$A$12</f>
        <v>Středočeský</v>
      </c>
      <c r="I86" s="164" t="s">
        <v>142</v>
      </c>
      <c r="J86" s="164" t="s">
        <v>142</v>
      </c>
      <c r="K86" s="167" t="s">
        <v>347</v>
      </c>
      <c r="L86" s="170">
        <v>10000000</v>
      </c>
      <c r="M86" s="146">
        <v>7000000</v>
      </c>
      <c r="N86" s="171" t="s">
        <v>334</v>
      </c>
      <c r="O86" s="172" t="s">
        <v>335</v>
      </c>
      <c r="P86" s="173" t="s">
        <v>124</v>
      </c>
      <c r="Q86" s="174" t="s">
        <v>124</v>
      </c>
      <c r="R86" s="174" t="s">
        <v>124</v>
      </c>
      <c r="S86" s="175" t="s">
        <v>124</v>
      </c>
      <c r="T86" s="147"/>
      <c r="U86" s="147" t="s">
        <v>124</v>
      </c>
      <c r="V86" s="147" t="s">
        <v>124</v>
      </c>
      <c r="W86" s="147"/>
      <c r="X86" s="147" t="s">
        <v>124</v>
      </c>
      <c r="Y86" s="176" t="s">
        <v>317</v>
      </c>
      <c r="Z86" s="177" t="s">
        <v>348</v>
      </c>
    </row>
    <row r="87" spans="1:26" ht="43.5" x14ac:dyDescent="0.35">
      <c r="A87" s="164">
        <v>83</v>
      </c>
      <c r="B87" s="168" t="s">
        <v>330</v>
      </c>
      <c r="C87" s="169" t="s">
        <v>331</v>
      </c>
      <c r="D87" s="150">
        <v>14364425</v>
      </c>
      <c r="E87" s="150">
        <v>181126567</v>
      </c>
      <c r="F87" s="166">
        <v>691015635</v>
      </c>
      <c r="G87" s="167" t="s">
        <v>349</v>
      </c>
      <c r="H87" s="164" t="str">
        <f>'Pokyny, info'!$A$12</f>
        <v>Středočeský</v>
      </c>
      <c r="I87" s="164" t="s">
        <v>142</v>
      </c>
      <c r="J87" s="164" t="s">
        <v>142</v>
      </c>
      <c r="K87" s="167" t="s">
        <v>350</v>
      </c>
      <c r="L87" s="170">
        <v>20000000</v>
      </c>
      <c r="M87" s="146">
        <v>14000000</v>
      </c>
      <c r="N87" s="171" t="s">
        <v>334</v>
      </c>
      <c r="O87" s="172" t="s">
        <v>335</v>
      </c>
      <c r="P87" s="173"/>
      <c r="Q87" s="174"/>
      <c r="R87" s="174"/>
      <c r="S87" s="175"/>
      <c r="T87" s="147"/>
      <c r="U87" s="147"/>
      <c r="V87" s="147" t="s">
        <v>124</v>
      </c>
      <c r="W87" s="147"/>
      <c r="X87" s="147"/>
      <c r="Y87" s="176" t="s">
        <v>317</v>
      </c>
      <c r="Z87" s="177" t="s">
        <v>317</v>
      </c>
    </row>
    <row r="88" spans="1:26" ht="15" thickBot="1" x14ac:dyDescent="0.4">
      <c r="A88" s="28" t="s">
        <v>49</v>
      </c>
      <c r="B88" s="31"/>
      <c r="C88" s="32"/>
      <c r="D88" s="32"/>
      <c r="E88" s="32"/>
      <c r="F88" s="33"/>
      <c r="G88" s="35"/>
      <c r="H88" s="35"/>
      <c r="I88" s="35"/>
      <c r="J88" s="35"/>
      <c r="K88" s="35"/>
      <c r="L88" s="62"/>
      <c r="M88" s="63"/>
      <c r="N88" s="31"/>
      <c r="O88" s="33"/>
      <c r="P88" s="31"/>
      <c r="Q88" s="32"/>
      <c r="R88" s="32"/>
      <c r="S88" s="33"/>
      <c r="T88" s="35"/>
      <c r="U88" s="35"/>
      <c r="V88" s="35"/>
      <c r="W88" s="35"/>
      <c r="X88" s="35"/>
      <c r="Y88" s="31"/>
      <c r="Z88" s="33"/>
    </row>
    <row r="90" spans="1:26" x14ac:dyDescent="0.35">
      <c r="C90" s="6" t="s">
        <v>366</v>
      </c>
    </row>
    <row r="91" spans="1:26" x14ac:dyDescent="0.35">
      <c r="C91" s="9"/>
      <c r="D91" s="9"/>
      <c r="E91" s="9"/>
      <c r="F91" s="9"/>
    </row>
    <row r="92" spans="1:26" x14ac:dyDescent="0.35">
      <c r="C92" s="9"/>
      <c r="D92" s="9"/>
      <c r="E92" s="9"/>
      <c r="F92" s="9"/>
    </row>
    <row r="93" spans="1:26" x14ac:dyDescent="0.35">
      <c r="A93" s="9" t="s">
        <v>367</v>
      </c>
      <c r="B93" s="9"/>
      <c r="C93" s="9"/>
      <c r="K93" s="1" t="s">
        <v>309</v>
      </c>
    </row>
    <row r="94" spans="1:26" x14ac:dyDescent="0.35">
      <c r="K94" s="1" t="s">
        <v>310</v>
      </c>
    </row>
    <row r="95" spans="1:26" x14ac:dyDescent="0.35">
      <c r="C95" s="9"/>
      <c r="D95" s="9"/>
      <c r="E95" s="9"/>
      <c r="F95" s="9"/>
    </row>
    <row r="97" spans="1:8" x14ac:dyDescent="0.35">
      <c r="C97" s="9"/>
      <c r="D97" s="9"/>
      <c r="E97" s="9"/>
      <c r="F97" s="9"/>
    </row>
    <row r="98" spans="1:8" x14ac:dyDescent="0.35">
      <c r="C98" s="9"/>
      <c r="D98" s="9"/>
      <c r="E98" s="9"/>
      <c r="F98" s="9"/>
    </row>
    <row r="99" spans="1:8" x14ac:dyDescent="0.35">
      <c r="A99" s="9" t="s">
        <v>34</v>
      </c>
      <c r="B99" s="9"/>
    </row>
    <row r="100" spans="1:8" x14ac:dyDescent="0.35">
      <c r="A100" s="16" t="s">
        <v>50</v>
      </c>
      <c r="B100" s="9"/>
    </row>
    <row r="101" spans="1:8" x14ac:dyDescent="0.35">
      <c r="A101" s="9" t="s">
        <v>35</v>
      </c>
      <c r="B101" s="9"/>
    </row>
    <row r="102" spans="1:8" x14ac:dyDescent="0.35">
      <c r="A102" s="9" t="s">
        <v>118</v>
      </c>
      <c r="B102" s="9"/>
    </row>
    <row r="104" spans="1:8" x14ac:dyDescent="0.35">
      <c r="A104" s="1" t="s">
        <v>51</v>
      </c>
      <c r="B104" s="9"/>
    </row>
    <row r="105" spans="1:8" x14ac:dyDescent="0.35">
      <c r="B105" s="9"/>
    </row>
    <row r="106" spans="1:8" x14ac:dyDescent="0.35">
      <c r="A106" s="40" t="s">
        <v>84</v>
      </c>
      <c r="B106" s="40"/>
      <c r="C106" s="40"/>
      <c r="D106" s="40"/>
      <c r="E106" s="40"/>
      <c r="F106" s="40"/>
      <c r="G106" s="40"/>
      <c r="H106" s="40"/>
    </row>
    <row r="107" spans="1:8" x14ac:dyDescent="0.35">
      <c r="A107" s="40" t="s">
        <v>80</v>
      </c>
      <c r="B107" s="40"/>
      <c r="C107" s="40"/>
      <c r="D107" s="40"/>
      <c r="E107" s="40"/>
      <c r="F107" s="40"/>
      <c r="G107" s="40"/>
      <c r="H107" s="40"/>
    </row>
    <row r="108" spans="1:8" x14ac:dyDescent="0.35">
      <c r="A108" s="40" t="s">
        <v>76</v>
      </c>
      <c r="B108" s="40"/>
      <c r="C108" s="40"/>
      <c r="D108" s="40"/>
      <c r="E108" s="40"/>
      <c r="F108" s="40"/>
      <c r="G108" s="40"/>
      <c r="H108" s="40"/>
    </row>
    <row r="109" spans="1:8" x14ac:dyDescent="0.35">
      <c r="A109" s="40" t="s">
        <v>77</v>
      </c>
      <c r="B109" s="40"/>
      <c r="C109" s="40"/>
      <c r="D109" s="40"/>
      <c r="E109" s="40"/>
      <c r="F109" s="40"/>
      <c r="G109" s="40"/>
      <c r="H109" s="40"/>
    </row>
    <row r="110" spans="1:8" x14ac:dyDescent="0.35">
      <c r="A110" s="40" t="s">
        <v>78</v>
      </c>
      <c r="B110" s="40"/>
      <c r="C110" s="40"/>
      <c r="D110" s="40"/>
      <c r="E110" s="40"/>
      <c r="F110" s="40"/>
      <c r="G110" s="40"/>
      <c r="H110" s="40"/>
    </row>
    <row r="111" spans="1:8" x14ac:dyDescent="0.35">
      <c r="A111" s="40" t="s">
        <v>79</v>
      </c>
      <c r="B111" s="40"/>
      <c r="C111" s="40"/>
      <c r="D111" s="40"/>
      <c r="E111" s="40"/>
      <c r="F111" s="40"/>
      <c r="G111" s="40"/>
      <c r="H111" s="40"/>
    </row>
    <row r="112" spans="1:8" x14ac:dyDescent="0.35">
      <c r="A112" s="40" t="s">
        <v>82</v>
      </c>
      <c r="B112" s="40"/>
      <c r="C112" s="40"/>
      <c r="D112" s="40"/>
      <c r="E112" s="40"/>
      <c r="F112" s="40"/>
      <c r="G112" s="40"/>
      <c r="H112" s="40"/>
    </row>
    <row r="113" spans="1:17" x14ac:dyDescent="0.35">
      <c r="A113" s="6" t="s">
        <v>81</v>
      </c>
      <c r="B113" s="6"/>
      <c r="C113" s="6"/>
      <c r="D113" s="6"/>
      <c r="E113" s="6"/>
    </row>
    <row r="114" spans="1:17" x14ac:dyDescent="0.35">
      <c r="A114" s="40" t="s">
        <v>83</v>
      </c>
      <c r="B114" s="40"/>
      <c r="C114" s="40"/>
      <c r="D114" s="40"/>
      <c r="E114" s="40"/>
      <c r="F114" s="40"/>
      <c r="G114" s="3"/>
      <c r="H114" s="3"/>
      <c r="I114" s="3"/>
      <c r="J114" s="3"/>
      <c r="K114" s="3"/>
      <c r="L114" s="66"/>
      <c r="M114" s="66"/>
      <c r="N114" s="3"/>
      <c r="O114" s="3"/>
      <c r="P114" s="3"/>
      <c r="Q114" s="3"/>
    </row>
    <row r="115" spans="1:17" x14ac:dyDescent="0.35">
      <c r="A115" s="40" t="s">
        <v>53</v>
      </c>
      <c r="B115" s="40"/>
      <c r="C115" s="40"/>
      <c r="D115" s="40"/>
      <c r="E115" s="40"/>
      <c r="F115" s="40"/>
      <c r="G115" s="3"/>
      <c r="H115" s="3"/>
      <c r="I115" s="3"/>
      <c r="J115" s="3"/>
      <c r="K115" s="3"/>
      <c r="L115" s="66"/>
      <c r="M115" s="66"/>
      <c r="N115" s="3"/>
      <c r="O115" s="3"/>
      <c r="P115" s="3"/>
      <c r="Q115" s="3"/>
    </row>
    <row r="116" spans="1:17" x14ac:dyDescent="0.35">
      <c r="A116" s="40"/>
      <c r="B116" s="40"/>
      <c r="C116" s="40"/>
      <c r="D116" s="40"/>
      <c r="E116" s="40"/>
      <c r="F116" s="40"/>
      <c r="G116" s="3"/>
      <c r="H116" s="3"/>
      <c r="I116" s="3"/>
      <c r="J116" s="3"/>
      <c r="K116" s="3"/>
      <c r="L116" s="66"/>
      <c r="M116" s="66"/>
      <c r="N116" s="3"/>
      <c r="O116" s="3"/>
      <c r="P116" s="3"/>
      <c r="Q116" s="3"/>
    </row>
    <row r="117" spans="1:17" x14ac:dyDescent="0.35">
      <c r="A117" s="40" t="s">
        <v>85</v>
      </c>
      <c r="B117" s="40"/>
      <c r="C117" s="40"/>
      <c r="D117" s="40"/>
      <c r="E117" s="40"/>
      <c r="F117" s="40"/>
      <c r="G117" s="3"/>
      <c r="H117" s="3"/>
      <c r="I117" s="3"/>
      <c r="J117" s="3"/>
      <c r="K117" s="3"/>
      <c r="L117" s="66"/>
      <c r="M117" s="66"/>
      <c r="N117" s="3"/>
      <c r="O117" s="3"/>
      <c r="P117" s="3"/>
      <c r="Q117" s="3"/>
    </row>
    <row r="118" spans="1:17" x14ac:dyDescent="0.35">
      <c r="A118" s="40" t="s">
        <v>72</v>
      </c>
      <c r="B118" s="40"/>
      <c r="C118" s="40"/>
      <c r="D118" s="40"/>
      <c r="E118" s="40"/>
      <c r="F118" s="40"/>
      <c r="G118" s="3"/>
      <c r="H118" s="3"/>
      <c r="I118" s="3"/>
      <c r="J118" s="3"/>
      <c r="K118" s="3"/>
      <c r="L118" s="66"/>
      <c r="M118" s="66"/>
      <c r="N118" s="3"/>
      <c r="O118" s="3"/>
      <c r="P118" s="3"/>
      <c r="Q118" s="3"/>
    </row>
    <row r="120" spans="1:17" x14ac:dyDescent="0.35">
      <c r="A120" s="1" t="s">
        <v>54</v>
      </c>
    </row>
    <row r="121" spans="1:17" x14ac:dyDescent="0.35">
      <c r="A121" s="23" t="s">
        <v>55</v>
      </c>
    </row>
    <row r="122" spans="1:17" x14ac:dyDescent="0.35">
      <c r="A122" s="1" t="s">
        <v>56</v>
      </c>
    </row>
    <row r="124" spans="1:17" s="40" customFormat="1" x14ac:dyDescent="0.35">
      <c r="L124" s="67"/>
      <c r="M124" s="67"/>
    </row>
    <row r="125" spans="1:17" s="40" customFormat="1" x14ac:dyDescent="0.35">
      <c r="L125" s="67"/>
      <c r="M125" s="67"/>
    </row>
    <row r="126" spans="1:17" x14ac:dyDescent="0.35">
      <c r="A126" s="41"/>
      <c r="B126" s="42"/>
      <c r="C126" s="3"/>
      <c r="D126" s="3"/>
      <c r="E126" s="3"/>
      <c r="F126" s="3"/>
      <c r="G126" s="3"/>
      <c r="H126" s="3"/>
      <c r="I126" s="3"/>
    </row>
    <row r="127" spans="1:17" s="3" customFormat="1" x14ac:dyDescent="0.35">
      <c r="L127" s="66"/>
      <c r="M127" s="66"/>
    </row>
    <row r="128" spans="1:17" s="39" customFormat="1" x14ac:dyDescent="0.35">
      <c r="A128" s="40"/>
      <c r="B128" s="40"/>
      <c r="C128" s="40"/>
      <c r="D128" s="40"/>
      <c r="E128" s="40"/>
      <c r="F128" s="40"/>
      <c r="G128" s="40"/>
      <c r="H128" s="40"/>
      <c r="I128" s="3"/>
      <c r="L128" s="68"/>
      <c r="M128" s="68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="80" zoomScaleNormal="80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H11" sqref="H11"/>
    </sheetView>
  </sheetViews>
  <sheetFormatPr defaultColWidth="8.81640625" defaultRowHeight="14.5" x14ac:dyDescent="0.35"/>
  <cols>
    <col min="1" max="1" width="14.1796875" style="1" hidden="1" customWidth="1"/>
    <col min="2" max="2" width="7.1796875" style="1" customWidth="1"/>
    <col min="3" max="3" width="18.1796875" style="1" customWidth="1"/>
    <col min="4" max="4" width="17.54296875" style="1" customWidth="1"/>
    <col min="5" max="5" width="10.54296875" style="1" customWidth="1"/>
    <col min="6" max="6" width="22.1796875" style="1" customWidth="1"/>
    <col min="7" max="8" width="13.81640625" style="1" customWidth="1"/>
    <col min="9" max="9" width="16.81640625" style="1" customWidth="1"/>
    <col min="10" max="10" width="39.453125" style="1" customWidth="1"/>
    <col min="11" max="11" width="12.54296875" style="64" customWidth="1"/>
    <col min="12" max="12" width="13" style="64" customWidth="1"/>
    <col min="13" max="13" width="9" style="1" customWidth="1"/>
    <col min="14" max="14" width="8.81640625" style="1"/>
    <col min="15" max="18" width="11.1796875" style="1" customWidth="1"/>
    <col min="19" max="20" width="10.54296875" style="1" customWidth="1"/>
    <col min="21" max="16384" width="8.81640625" style="1"/>
  </cols>
  <sheetData>
    <row r="1" spans="1:20" ht="21.75" customHeight="1" thickBot="1" x14ac:dyDescent="0.5">
      <c r="A1" s="251" t="s">
        <v>57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3"/>
    </row>
    <row r="2" spans="1:20" ht="30" customHeight="1" thickBot="1" x14ac:dyDescent="0.4">
      <c r="A2" s="187" t="s">
        <v>58</v>
      </c>
      <c r="B2" s="185" t="s">
        <v>11</v>
      </c>
      <c r="C2" s="233" t="s">
        <v>59</v>
      </c>
      <c r="D2" s="229"/>
      <c r="E2" s="229"/>
      <c r="F2" s="256" t="s">
        <v>13</v>
      </c>
      <c r="G2" s="278" t="s">
        <v>40</v>
      </c>
      <c r="H2" s="194" t="s">
        <v>73</v>
      </c>
      <c r="I2" s="192" t="s">
        <v>15</v>
      </c>
      <c r="J2" s="260" t="s">
        <v>16</v>
      </c>
      <c r="K2" s="190" t="s">
        <v>60</v>
      </c>
      <c r="L2" s="191"/>
      <c r="M2" s="263" t="s">
        <v>18</v>
      </c>
      <c r="N2" s="264"/>
      <c r="O2" s="272" t="s">
        <v>61</v>
      </c>
      <c r="P2" s="273"/>
      <c r="Q2" s="273"/>
      <c r="R2" s="273"/>
      <c r="S2" s="263" t="s">
        <v>20</v>
      </c>
      <c r="T2" s="264"/>
    </row>
    <row r="3" spans="1:20" ht="22.4" customHeight="1" thickBot="1" x14ac:dyDescent="0.4">
      <c r="A3" s="254"/>
      <c r="B3" s="267"/>
      <c r="C3" s="268" t="s">
        <v>62</v>
      </c>
      <c r="D3" s="270" t="s">
        <v>63</v>
      </c>
      <c r="E3" s="270" t="s">
        <v>64</v>
      </c>
      <c r="F3" s="257"/>
      <c r="G3" s="279"/>
      <c r="H3" s="281"/>
      <c r="I3" s="259"/>
      <c r="J3" s="261"/>
      <c r="K3" s="276" t="s">
        <v>65</v>
      </c>
      <c r="L3" s="276" t="s">
        <v>117</v>
      </c>
      <c r="M3" s="203" t="s">
        <v>27</v>
      </c>
      <c r="N3" s="205" t="s">
        <v>28</v>
      </c>
      <c r="O3" s="274" t="s">
        <v>43</v>
      </c>
      <c r="P3" s="275"/>
      <c r="Q3" s="275"/>
      <c r="R3" s="275"/>
      <c r="S3" s="265" t="s">
        <v>66</v>
      </c>
      <c r="T3" s="266" t="s">
        <v>32</v>
      </c>
    </row>
    <row r="4" spans="1:20" ht="93" customHeight="1" thickBot="1" x14ac:dyDescent="0.4">
      <c r="A4" s="255"/>
      <c r="B4" s="186"/>
      <c r="C4" s="269"/>
      <c r="D4" s="271"/>
      <c r="E4" s="271"/>
      <c r="F4" s="258"/>
      <c r="G4" s="280"/>
      <c r="H4" s="195"/>
      <c r="I4" s="193"/>
      <c r="J4" s="262"/>
      <c r="K4" s="277"/>
      <c r="L4" s="277"/>
      <c r="M4" s="204"/>
      <c r="N4" s="206"/>
      <c r="O4" s="4" t="s">
        <v>67</v>
      </c>
      <c r="P4" s="5" t="s">
        <v>46</v>
      </c>
      <c r="Q4" s="8" t="s">
        <v>47</v>
      </c>
      <c r="R4" s="20" t="s">
        <v>68</v>
      </c>
      <c r="S4" s="212"/>
      <c r="T4" s="214"/>
    </row>
    <row r="5" spans="1:20" ht="29" x14ac:dyDescent="0.35">
      <c r="A5" s="2">
        <v>1</v>
      </c>
      <c r="B5" s="92">
        <v>1</v>
      </c>
      <c r="C5" s="126" t="s">
        <v>262</v>
      </c>
      <c r="D5" s="127" t="s">
        <v>139</v>
      </c>
      <c r="E5" s="128">
        <v>70566542</v>
      </c>
      <c r="F5" s="114" t="s">
        <v>263</v>
      </c>
      <c r="G5" s="114" t="str">
        <f>'Pokyny, info'!$A$12</f>
        <v>Středočeský</v>
      </c>
      <c r="H5" s="114" t="s">
        <v>142</v>
      </c>
      <c r="I5" s="114" t="s">
        <v>142</v>
      </c>
      <c r="J5" s="114" t="s">
        <v>263</v>
      </c>
      <c r="K5" s="122">
        <v>6000000</v>
      </c>
      <c r="L5" s="123">
        <f>K5*'Pokyny, info'!$C$12</f>
        <v>4200000</v>
      </c>
      <c r="M5" s="76" t="s">
        <v>264</v>
      </c>
      <c r="N5" s="111" t="s">
        <v>227</v>
      </c>
      <c r="O5" s="106"/>
      <c r="P5" s="98"/>
      <c r="Q5" s="98"/>
      <c r="R5" s="118"/>
      <c r="S5" s="76" t="s">
        <v>145</v>
      </c>
      <c r="T5" s="111" t="s">
        <v>125</v>
      </c>
    </row>
    <row r="6" spans="1:20" ht="29" x14ac:dyDescent="0.35">
      <c r="A6" s="2">
        <v>2</v>
      </c>
      <c r="B6" s="93">
        <v>2</v>
      </c>
      <c r="C6" s="82" t="s">
        <v>262</v>
      </c>
      <c r="D6" s="83" t="s">
        <v>139</v>
      </c>
      <c r="E6" s="101">
        <v>70566542</v>
      </c>
      <c r="F6" s="81" t="s">
        <v>265</v>
      </c>
      <c r="G6" s="81" t="str">
        <f>'Pokyny, info'!$A$12</f>
        <v>Středočeský</v>
      </c>
      <c r="H6" s="81" t="s">
        <v>142</v>
      </c>
      <c r="I6" s="81" t="s">
        <v>142</v>
      </c>
      <c r="J6" s="85" t="s">
        <v>266</v>
      </c>
      <c r="K6" s="124">
        <v>10000000</v>
      </c>
      <c r="L6" s="125">
        <f>K6*'Pokyny, info'!$C$12</f>
        <v>7000000</v>
      </c>
      <c r="M6" s="75">
        <v>2022</v>
      </c>
      <c r="N6" s="77">
        <v>2027</v>
      </c>
      <c r="O6" s="107" t="s">
        <v>124</v>
      </c>
      <c r="P6" s="100" t="s">
        <v>124</v>
      </c>
      <c r="Q6" s="100" t="s">
        <v>124</v>
      </c>
      <c r="R6" s="101" t="s">
        <v>124</v>
      </c>
      <c r="S6" s="75" t="s">
        <v>267</v>
      </c>
      <c r="T6" s="77" t="s">
        <v>125</v>
      </c>
    </row>
    <row r="7" spans="1:20" hidden="1" x14ac:dyDescent="0.35">
      <c r="A7" s="2">
        <v>3</v>
      </c>
      <c r="B7" s="27"/>
      <c r="C7" s="29"/>
      <c r="D7" s="10"/>
      <c r="E7" s="30"/>
      <c r="F7" s="34"/>
      <c r="G7" s="34"/>
      <c r="H7" s="34"/>
      <c r="I7" s="34"/>
      <c r="J7" s="34"/>
      <c r="K7" s="69"/>
      <c r="L7" s="72"/>
      <c r="M7" s="29"/>
      <c r="N7" s="30"/>
      <c r="O7" s="29"/>
      <c r="P7" s="10"/>
      <c r="Q7" s="10"/>
      <c r="R7" s="30"/>
      <c r="S7" s="29"/>
      <c r="T7" s="30"/>
    </row>
    <row r="8" spans="1:20" ht="15" thickBot="1" x14ac:dyDescent="0.4">
      <c r="A8" s="2"/>
      <c r="B8" s="28" t="s">
        <v>33</v>
      </c>
      <c r="C8" s="31"/>
      <c r="D8" s="32"/>
      <c r="E8" s="33"/>
      <c r="F8" s="35"/>
      <c r="G8" s="35"/>
      <c r="H8" s="35"/>
      <c r="I8" s="35"/>
      <c r="J8" s="35"/>
      <c r="K8" s="70"/>
      <c r="L8" s="73"/>
      <c r="M8" s="31"/>
      <c r="N8" s="33"/>
      <c r="O8" s="31"/>
      <c r="P8" s="32"/>
      <c r="Q8" s="32"/>
      <c r="R8" s="33"/>
      <c r="S8" s="31"/>
      <c r="T8" s="33"/>
    </row>
    <row r="9" spans="1:20" x14ac:dyDescent="0.35">
      <c r="A9" s="2"/>
      <c r="B9" s="22"/>
      <c r="C9" s="2"/>
      <c r="D9" s="2"/>
      <c r="E9" s="2"/>
      <c r="F9" s="2"/>
      <c r="G9" s="2"/>
      <c r="H9" s="2"/>
      <c r="I9" s="2"/>
      <c r="J9" s="2"/>
      <c r="K9" s="71"/>
      <c r="L9" s="71"/>
      <c r="M9" s="2"/>
      <c r="N9" s="2"/>
      <c r="O9" s="2"/>
      <c r="P9" s="2"/>
      <c r="Q9" s="2"/>
      <c r="R9" s="2"/>
      <c r="S9" s="2"/>
      <c r="T9" s="2"/>
    </row>
    <row r="10" spans="1:20" x14ac:dyDescent="0.35">
      <c r="A10" s="2"/>
      <c r="B10" s="22"/>
      <c r="C10" s="2"/>
      <c r="D10" s="2"/>
      <c r="E10" s="2"/>
      <c r="F10" s="2"/>
      <c r="G10" s="2"/>
      <c r="H10" s="2"/>
      <c r="I10" s="2"/>
      <c r="J10" s="2"/>
      <c r="K10" s="71"/>
      <c r="L10" s="71"/>
      <c r="M10" s="2"/>
      <c r="N10" s="2"/>
      <c r="O10" s="2"/>
      <c r="P10" s="2"/>
      <c r="Q10" s="2"/>
      <c r="R10" s="2"/>
      <c r="S10" s="2"/>
      <c r="T10" s="2"/>
    </row>
    <row r="11" spans="1:20" x14ac:dyDescent="0.35">
      <c r="A11" s="2"/>
      <c r="B11" s="22"/>
      <c r="C11" s="2"/>
      <c r="D11" s="2"/>
      <c r="E11" s="2"/>
      <c r="F11" s="2"/>
      <c r="G11" s="2"/>
      <c r="H11" s="2"/>
      <c r="I11" s="2"/>
      <c r="J11" s="2"/>
      <c r="K11" s="71"/>
      <c r="L11" s="71"/>
      <c r="M11" s="2"/>
      <c r="N11" s="2"/>
      <c r="O11" s="2"/>
      <c r="P11" s="2"/>
      <c r="Q11" s="2"/>
      <c r="R11" s="2"/>
      <c r="S11" s="2"/>
      <c r="T11" s="2"/>
    </row>
    <row r="13" spans="1:20" x14ac:dyDescent="0.35">
      <c r="B13" s="9" t="s">
        <v>367</v>
      </c>
      <c r="C13" s="9"/>
      <c r="D13" s="9"/>
      <c r="J13" s="1" t="s">
        <v>309</v>
      </c>
      <c r="K13" s="1"/>
    </row>
    <row r="14" spans="1:20" x14ac:dyDescent="0.35">
      <c r="J14" s="1" t="s">
        <v>310</v>
      </c>
      <c r="K14" s="1"/>
    </row>
    <row r="16" spans="1:20" x14ac:dyDescent="0.35">
      <c r="A16" s="2" t="s">
        <v>69</v>
      </c>
      <c r="B16" s="2"/>
    </row>
    <row r="17" spans="1:12" x14ac:dyDescent="0.35">
      <c r="A17" s="2"/>
      <c r="B17" s="17" t="s">
        <v>70</v>
      </c>
    </row>
    <row r="18" spans="1:12" ht="16" customHeight="1" x14ac:dyDescent="0.35">
      <c r="B18" s="1" t="s">
        <v>71</v>
      </c>
    </row>
    <row r="19" spans="1:12" x14ac:dyDescent="0.35">
      <c r="B19" s="9" t="s">
        <v>35</v>
      </c>
    </row>
    <row r="20" spans="1:12" x14ac:dyDescent="0.35">
      <c r="B20" s="9" t="s">
        <v>118</v>
      </c>
    </row>
    <row r="22" spans="1:12" x14ac:dyDescent="0.35">
      <c r="B22" s="1" t="s">
        <v>51</v>
      </c>
    </row>
    <row r="24" spans="1:12" x14ac:dyDescent="0.35">
      <c r="A24" s="6" t="s">
        <v>52</v>
      </c>
      <c r="B24" s="40" t="s">
        <v>87</v>
      </c>
      <c r="C24" s="40"/>
      <c r="D24" s="40"/>
      <c r="E24" s="40"/>
      <c r="F24" s="40"/>
      <c r="G24" s="40"/>
      <c r="H24" s="40"/>
      <c r="I24" s="40"/>
      <c r="J24" s="40"/>
      <c r="K24" s="67"/>
      <c r="L24" s="67"/>
    </row>
    <row r="25" spans="1:12" x14ac:dyDescent="0.35">
      <c r="A25" s="6" t="s">
        <v>53</v>
      </c>
      <c r="B25" s="40" t="s">
        <v>80</v>
      </c>
      <c r="C25" s="40"/>
      <c r="D25" s="40"/>
      <c r="E25" s="40"/>
      <c r="F25" s="40"/>
      <c r="G25" s="40"/>
      <c r="H25" s="40"/>
      <c r="I25" s="40"/>
      <c r="J25" s="40"/>
      <c r="K25" s="67"/>
      <c r="L25" s="67"/>
    </row>
    <row r="26" spans="1:12" x14ac:dyDescent="0.35">
      <c r="A26" s="6"/>
      <c r="B26" s="40" t="s">
        <v>76</v>
      </c>
      <c r="C26" s="40"/>
      <c r="D26" s="40"/>
      <c r="E26" s="40"/>
      <c r="F26" s="40"/>
      <c r="G26" s="40"/>
      <c r="H26" s="40"/>
      <c r="I26" s="40"/>
      <c r="J26" s="40"/>
      <c r="K26" s="67"/>
      <c r="L26" s="67"/>
    </row>
    <row r="27" spans="1:12" x14ac:dyDescent="0.35">
      <c r="A27" s="6"/>
      <c r="B27" s="40" t="s">
        <v>77</v>
      </c>
      <c r="C27" s="40"/>
      <c r="D27" s="40"/>
      <c r="E27" s="40"/>
      <c r="F27" s="40"/>
      <c r="G27" s="40"/>
      <c r="H27" s="40"/>
      <c r="I27" s="40"/>
      <c r="J27" s="40"/>
      <c r="K27" s="67"/>
      <c r="L27" s="67"/>
    </row>
    <row r="28" spans="1:12" x14ac:dyDescent="0.35">
      <c r="A28" s="6"/>
      <c r="B28" s="40" t="s">
        <v>78</v>
      </c>
      <c r="C28" s="40"/>
      <c r="D28" s="40"/>
      <c r="E28" s="40"/>
      <c r="F28" s="40"/>
      <c r="G28" s="40"/>
      <c r="H28" s="40"/>
      <c r="I28" s="40"/>
      <c r="J28" s="40"/>
      <c r="K28" s="67"/>
      <c r="L28" s="67"/>
    </row>
    <row r="29" spans="1:12" x14ac:dyDescent="0.35">
      <c r="A29" s="6"/>
      <c r="B29" s="40" t="s">
        <v>79</v>
      </c>
      <c r="C29" s="40"/>
      <c r="D29" s="40"/>
      <c r="E29" s="40"/>
      <c r="F29" s="40"/>
      <c r="G29" s="40"/>
      <c r="H29" s="40"/>
      <c r="I29" s="40"/>
      <c r="J29" s="40"/>
      <c r="K29" s="67"/>
      <c r="L29" s="67"/>
    </row>
    <row r="30" spans="1:12" x14ac:dyDescent="0.35">
      <c r="A30" s="6"/>
      <c r="B30" s="40" t="s">
        <v>82</v>
      </c>
      <c r="C30" s="40"/>
      <c r="D30" s="40"/>
      <c r="E30" s="40"/>
      <c r="F30" s="40"/>
      <c r="G30" s="40"/>
      <c r="H30" s="40"/>
      <c r="I30" s="40"/>
      <c r="J30" s="40"/>
      <c r="K30" s="67"/>
      <c r="L30" s="67"/>
    </row>
    <row r="31" spans="1:12" x14ac:dyDescent="0.35">
      <c r="A31" s="6"/>
      <c r="B31" s="40"/>
      <c r="C31" s="40"/>
      <c r="D31" s="40"/>
      <c r="E31" s="40"/>
      <c r="F31" s="40"/>
      <c r="G31" s="40"/>
      <c r="H31" s="40"/>
      <c r="I31" s="40"/>
      <c r="J31" s="40"/>
      <c r="K31" s="67"/>
      <c r="L31" s="67"/>
    </row>
    <row r="32" spans="1:12" x14ac:dyDescent="0.35">
      <c r="A32" s="6"/>
      <c r="B32" s="40" t="s">
        <v>86</v>
      </c>
      <c r="C32" s="40"/>
      <c r="D32" s="40"/>
      <c r="E32" s="40"/>
      <c r="F32" s="40"/>
      <c r="G32" s="40"/>
      <c r="H32" s="40"/>
      <c r="I32" s="40"/>
      <c r="J32" s="40"/>
      <c r="K32" s="67"/>
      <c r="L32" s="67"/>
    </row>
    <row r="33" spans="1:12" x14ac:dyDescent="0.35">
      <c r="A33" s="6"/>
      <c r="B33" s="40" t="s">
        <v>53</v>
      </c>
      <c r="C33" s="40"/>
      <c r="D33" s="40"/>
      <c r="E33" s="40"/>
      <c r="F33" s="40"/>
      <c r="G33" s="40"/>
      <c r="H33" s="40"/>
      <c r="I33" s="40"/>
      <c r="J33" s="40"/>
      <c r="K33" s="67"/>
      <c r="L33" s="67"/>
    </row>
    <row r="34" spans="1:12" x14ac:dyDescent="0.35">
      <c r="B34" s="40"/>
      <c r="C34" s="40"/>
      <c r="D34" s="40"/>
      <c r="E34" s="40"/>
      <c r="F34" s="40"/>
      <c r="G34" s="40"/>
      <c r="H34" s="40"/>
      <c r="I34" s="40"/>
      <c r="J34" s="40"/>
      <c r="K34" s="67"/>
      <c r="L34" s="67"/>
    </row>
    <row r="35" spans="1:12" x14ac:dyDescent="0.35">
      <c r="B35" s="40" t="s">
        <v>85</v>
      </c>
      <c r="C35" s="40"/>
      <c r="D35" s="40"/>
      <c r="E35" s="40"/>
      <c r="F35" s="40"/>
      <c r="G35" s="40"/>
      <c r="H35" s="40"/>
      <c r="I35" s="40"/>
      <c r="J35" s="40"/>
      <c r="K35" s="67"/>
      <c r="L35" s="67"/>
    </row>
    <row r="36" spans="1:12" x14ac:dyDescent="0.35">
      <c r="B36" s="40" t="s">
        <v>72</v>
      </c>
      <c r="C36" s="40"/>
      <c r="D36" s="40"/>
      <c r="E36" s="40"/>
      <c r="F36" s="40"/>
      <c r="G36" s="40"/>
      <c r="H36" s="40"/>
      <c r="I36" s="40"/>
      <c r="J36" s="40"/>
      <c r="K36" s="67"/>
      <c r="L36" s="67"/>
    </row>
    <row r="37" spans="1:12" ht="16" customHeight="1" x14ac:dyDescent="0.35"/>
    <row r="38" spans="1:12" x14ac:dyDescent="0.35">
      <c r="B38" s="1" t="s">
        <v>54</v>
      </c>
    </row>
    <row r="39" spans="1:12" x14ac:dyDescent="0.35">
      <c r="B39" s="1" t="s">
        <v>55</v>
      </c>
    </row>
    <row r="40" spans="1:12" x14ac:dyDescent="0.35">
      <c r="B40" s="1" t="s">
        <v>56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0104a4cd-1400-468e-be1b-c7aad71d7d5a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lenka</cp:lastModifiedBy>
  <cp:revision/>
  <cp:lastPrinted>2022-07-27T08:41:56Z</cp:lastPrinted>
  <dcterms:created xsi:type="dcterms:W3CDTF">2020-07-22T07:46:04Z</dcterms:created>
  <dcterms:modified xsi:type="dcterms:W3CDTF">2022-07-27T08:42:16Z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