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ejcova\Desktop\MAP IV\monitorovací zprávy\Monitorovací zpráva č. 4\Zpráva o realizaci\"/>
    </mc:Choice>
  </mc:AlternateContent>
  <xr:revisionPtr revIDLastSave="0" documentId="13_ncr:1_{B280FE5B-D160-43B0-8E18-B23EA6A67476}" xr6:coauthVersionLast="36" xr6:coauthVersionMax="36" xr10:uidLastSave="{00000000-0000-0000-0000-000000000000}"/>
  <bookViews>
    <workbookView xWindow="0" yWindow="0" windowWidth="28800" windowHeight="12225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7" l="1"/>
  <c r="M7" i="7" l="1"/>
  <c r="M8" i="7"/>
  <c r="M21" i="6" l="1"/>
  <c r="M22" i="6" l="1"/>
  <c r="M11" i="7" l="1"/>
  <c r="M10" i="7"/>
  <c r="M42" i="7"/>
  <c r="M43" i="7"/>
  <c r="M44" i="7"/>
  <c r="M45" i="7"/>
  <c r="M54" i="7"/>
  <c r="L9" i="8"/>
  <c r="M50" i="7" l="1"/>
  <c r="M51" i="7"/>
  <c r="L8" i="8" l="1"/>
  <c r="M41" i="7" l="1"/>
  <c r="M18" i="7" l="1"/>
  <c r="M17" i="7"/>
  <c r="M16" i="7"/>
  <c r="M15" i="7"/>
  <c r="M14" i="7"/>
  <c r="M13" i="7"/>
  <c r="M12" i="7"/>
  <c r="M26" i="6" l="1"/>
  <c r="M57" i="7" l="1"/>
  <c r="M56" i="7"/>
  <c r="M55" i="7"/>
  <c r="M53" i="7"/>
  <c r="M25" i="6"/>
  <c r="M24" i="6"/>
  <c r="M23" i="6"/>
  <c r="M52" i="7" l="1"/>
  <c r="M12" i="6" l="1"/>
  <c r="M11" i="6"/>
  <c r="M40" i="7" l="1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9" i="7" l="1"/>
  <c r="M20" i="6"/>
  <c r="M48" i="7"/>
  <c r="M47" i="7"/>
  <c r="M46" i="7"/>
  <c r="M6" i="7" l="1"/>
  <c r="M23" i="7"/>
  <c r="M22" i="7"/>
  <c r="M21" i="7"/>
  <c r="M20" i="7"/>
  <c r="M19" i="7"/>
  <c r="M19" i="6"/>
  <c r="M18" i="6"/>
  <c r="M17" i="6"/>
  <c r="M16" i="6"/>
  <c r="M15" i="6"/>
  <c r="M14" i="6"/>
  <c r="M13" i="6"/>
  <c r="L7" i="8" l="1"/>
  <c r="L6" i="8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<sst xmlns="http://schemas.openxmlformats.org/spreadsheetml/2006/main" count="1003" uniqueCount="278">
  <si>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</si>
  <si>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</si>
  <si>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</si>
  <si>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</si>
  <si>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</si>
  <si>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</si>
  <si>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</si>
  <si>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</si>
  <si>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</si>
  <si>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</si>
  <si>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</si>
  <si>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</si>
  <si>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</si>
  <si>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</si>
  <si>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</si>
  <si>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</si>
  <si>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</si>
  <si>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</si>
  <si>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</si>
  <si>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</si>
  <si>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</si>
  <si>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</si>
  <si>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</si>
  <si>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</si>
  <si>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</si>
  <si>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</si>
  <si>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</si>
  <si>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</si>
  <si>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</si>
  <si>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</si>
  <si>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</si>
  <si>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</si>
  <si>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</si>
  <si>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</si>
  <si>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</si>
  <si>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</si>
  <si>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</si>
  <si>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</si>
  <si>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</si>
  <si>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</si>
  <si>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</si>
  <si>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</si>
  <si>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</si>
  <si>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</si>
  <si>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</si>
  <si>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</si>
  <si>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</si>
  <si>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</si>
  <si>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</si>
  <si>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</si>
  <si>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</si>
  <si>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Jihomoravský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</si>
  <si>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</si>
  <si>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Chřestová Ivančice</t>
  </si>
  <si>
    <t>město Ivančice</t>
  </si>
  <si>
    <t>Polytechnická dílna</t>
  </si>
  <si>
    <t>Ivančice</t>
  </si>
  <si>
    <t>Vybudování a vybavení venkovní polytechnické dílny včetně sociálního zařízení</t>
  </si>
  <si>
    <t>MŠ Na Úvoze Ivančice</t>
  </si>
  <si>
    <t>Město Ivančice</t>
  </si>
  <si>
    <t xml:space="preserve">Altán na školní zahradu </t>
  </si>
  <si>
    <t>Dopravní hřiště</t>
  </si>
  <si>
    <t>Hmatový chodník</t>
  </si>
  <si>
    <t xml:space="preserve">Přístavba a vybavení 2 tříd. </t>
  </si>
  <si>
    <t>Rekonstrukce tříd MŠ na budově mjr. Nováka</t>
  </si>
  <si>
    <t xml:space="preserve">Rekonstrukce tříd MŠ na budově mjr. Nováka. Zvýšení kapacity, Vybudování nové třídy, dětské šatny, umyvárny a WC, výdejny jídla a zázemí pro personál ve spodní části stávající budovy - místo současné knihovny (včetně vybavení). </t>
  </si>
  <si>
    <t>Altán na výuku a odpočinek dětí</t>
  </si>
  <si>
    <t>Seznámení a rozvíjení dopravní tématiky</t>
  </si>
  <si>
    <t>Procvičení hrubé mot. rukou a plosek nohou</t>
  </si>
  <si>
    <t>Vybudování polytechnické dílny</t>
  </si>
  <si>
    <t xml:space="preserve">seznámení a manipulace s různým nářadím </t>
  </si>
  <si>
    <t>x</t>
  </si>
  <si>
    <t>Vybavení dílny</t>
  </si>
  <si>
    <t>nářadí pro děti</t>
  </si>
  <si>
    <t>ZŠ V. Menšíka Ivančice</t>
  </si>
  <si>
    <t>Rekonstrukce školních pozemků</t>
  </si>
  <si>
    <t>obnova zeleně, cest, investice do rozvoje environmentální výuky; investice do nákupu zeleně</t>
  </si>
  <si>
    <t>Školní pomůcky pro výuku přírodovědných předmětů</t>
  </si>
  <si>
    <t>nákup nového vybavení pro podporu výuky přírodovědných předmětů</t>
  </si>
  <si>
    <t>Školní pomůcky pro výuku humanitních a ostatních předmětů</t>
  </si>
  <si>
    <t>nákup nového vybavení pro podporu výuky humanitních a dalších nepřírodovědných předmětů</t>
  </si>
  <si>
    <t xml:space="preserve">Obnova ICT techniky – počítačová učebna na I. stupni + přenosná zařízení </t>
  </si>
  <si>
    <t>rekonstrukce počítačové učebny 1. stupně; výměna elektrických a datových rozvodů; úprava podlah; nákup nových přenosných zařízení/počítačů; nákup dalšího vybavení a nábytku; klimatizace</t>
  </si>
  <si>
    <t>Klimatizace a osvětlení</t>
  </si>
  <si>
    <t>rekonstrukce osvětlení a pořízení klimatizace do učeben pro zabránění přehřívání učeben</t>
  </si>
  <si>
    <t>Revize kurikula v ZŠ V. Menšíka Ivančice</t>
  </si>
  <si>
    <t>implementace podpory rozvoje digitální, čtenářské a matematické gramotnosti, posilování integrovaného přístupu ke vzdělání</t>
  </si>
  <si>
    <t>Rozvoj lidských zdrojů formou DVPP</t>
  </si>
  <si>
    <t>fond pro strategické posilování kompetenci formou cíleného DVPP</t>
  </si>
  <si>
    <t>Vytvoření fondu mobilních digitálních zařízení pro žáky</t>
  </si>
  <si>
    <t>fond mobilních digitálních zařízení pro rozvoj digitální gramotnosti žáků (např. tablety a jiná digitální zařízení)</t>
  </si>
  <si>
    <t xml:space="preserve">Vytvoření fondu moderních technických řešení pro podporu rozvoje digitální, matematické a jazykové gramotnosti  </t>
  </si>
  <si>
    <t>fond zařízení jiného zaměření, např. 3D tiskárny, robotické stavebnice, STEM stavebnice atp.</t>
  </si>
  <si>
    <t>Vybudování nových odborných učeben</t>
  </si>
  <si>
    <t>vybudování nových odborných učeben v půdních prostorách školy</t>
  </si>
  <si>
    <t xml:space="preserve">Výměna oken </t>
  </si>
  <si>
    <t>výměna oken v budově 2. stupně za nová plastová okna</t>
  </si>
  <si>
    <t xml:space="preserve">Oprava elektroinstalace </t>
  </si>
  <si>
    <t>nahrazení hliníkových rozvodů v budovách školy; instalace nových zásuvek a vypínačů</t>
  </si>
  <si>
    <t>Základní návrh realizace</t>
  </si>
  <si>
    <t>Vybudování učebny pro polytechnické vzdělávání</t>
  </si>
  <si>
    <t>Vybudování učebny pro polytechnické vzdělávání v prostorách bývalé kotelny</t>
  </si>
  <si>
    <t>Vybudování venkovní učebny</t>
  </si>
  <si>
    <t>Vybudování venkovní učebny v zahradě školy</t>
  </si>
  <si>
    <t>Rekonstrukce školního hřiště v areálu II. stupně</t>
  </si>
  <si>
    <t>Rekonstrukce venkovního školního hřiště; plánované využití jako multifunkční hřiště</t>
  </si>
  <si>
    <t>Vybudování školního hřiště v areálu I. stupně</t>
  </si>
  <si>
    <t>Vybudování malého školního hřiště v areálu I. stupně</t>
  </si>
  <si>
    <t>Vnitřní konektivita</t>
  </si>
  <si>
    <t>Město Dolní Kounice</t>
  </si>
  <si>
    <t>Modernizace ZŠ a MŠ Dolní Kounice – II. etapa</t>
  </si>
  <si>
    <t>Dolní Kounice</t>
  </si>
  <si>
    <t>Modernizace odborných učeben - Informatiky a výpočetní techniky, Cvičné kuchyňky.</t>
  </si>
  <si>
    <t>probíhá příprava PD</t>
  </si>
  <si>
    <t>Nerelevantní</t>
  </si>
  <si>
    <t>ZŠ T.G.M. Ivančice</t>
  </si>
  <si>
    <t>Zbudování nových odborných učeben</t>
  </si>
  <si>
    <t>Vybudování odborné jazykové učebny v podkroví, rekonstrukce- modernizace dvou počítačových učeben a učebny na robotiku, vybudování odborné učebny na přírodní vědy - laboratoře, rekonstrukce a modernizace stávající sítě, vnější a vnitřní konektivity, LAN, WIFI, rekonstrukce bezbariérových toalet, kabinety</t>
  </si>
  <si>
    <t>Zpracovaná projektová dokumentace</t>
  </si>
  <si>
    <t>ANO</t>
  </si>
  <si>
    <t xml:space="preserve"> Vybudování zázemí pro ŠD na školní zahradě</t>
  </si>
  <si>
    <t>Vybudování zázemí pro ŠD, rekonstrukce povrchu hřiště, odvodnění, vybudování dětského hřiště – herní  prvky pro ŠD</t>
  </si>
  <si>
    <t>Připravuje se PD</t>
  </si>
  <si>
    <t>NE</t>
  </si>
  <si>
    <t>Modernizace elektroinstalace</t>
  </si>
  <si>
    <t>Rekonstrukce střechy</t>
  </si>
  <si>
    <t>Výměna  střešních oken, střešní krytiny a zateplení půdních prostor</t>
  </si>
  <si>
    <t>ZŠ a MŠ Ivančice-Němčice</t>
  </si>
  <si>
    <t>MŠ Alexovice – zateplení pláště a střechy</t>
  </si>
  <si>
    <t xml:space="preserve">MŠ Alexovice – Klimatizace  učeben </t>
  </si>
  <si>
    <t>MŠ Alexovice - učebna pro polytechniku, kabinet, sklad pomůcek</t>
  </si>
  <si>
    <t>MŠ Alexovice – rozšíření zázemí pro zaměstnance – a učebna pro polytechniku, kabinet, sklad pomůcek (přítavba nebo nadstavba)</t>
  </si>
  <si>
    <t xml:space="preserve">MŠ Němčice  přístavba nebo nadstavba </t>
  </si>
  <si>
    <t>MŠ Němčice – přístavba nebo nadstavba navýšení kapacity o jednu třídu,  zbudování polytechnické učebny, rozšíření školní jídelny</t>
  </si>
  <si>
    <t>MŠ Němčice – klimatizace učeben</t>
  </si>
  <si>
    <t>MŠ Němčice – klimatizace učeben, čističky vzduchu nebo venkovní rolety</t>
  </si>
  <si>
    <t>MŠ Němčice – víceúčelové hřiště</t>
  </si>
  <si>
    <t>MŠ Němčice - víceúčelové hřiště, dokončení II. etapy</t>
  </si>
  <si>
    <t>ŠJ Němčice - pořízení multifunkční pánve</t>
  </si>
  <si>
    <t>Přístavba nebo nadstavba základní školy</t>
  </si>
  <si>
    <t>Přístavba nebo nadstavba základní školy, vybudování   polytechnické učebny, navýšení kapacity pro ZŠ i  zájmové vzdělávání, rozšíření provozního zázemí pro zaměstnance – sborovna, kancelář, kabinety, sklady, bezbariérovost, modernizace elektrických rozvodů</t>
  </si>
  <si>
    <t>Opravy střešních oken a zateplení střechy budovy ŠD</t>
  </si>
  <si>
    <t>Zbudování venkovního víceúčelového hřiště u školy s umělým povrchem</t>
  </si>
  <si>
    <t xml:space="preserve">Zbudování venkovního hracího a relaxačního prostoru </t>
  </si>
  <si>
    <t>Zbudování venkovního hracího a relaxačního prostoru v blízkosti školy s učebnou v přírodě (v prostoru mezi kurty a náhonem)</t>
  </si>
  <si>
    <t xml:space="preserve">Klimatizace učeben </t>
  </si>
  <si>
    <t>Klimatizace učeben a čističky vzduchu v ZŠ</t>
  </si>
  <si>
    <t>ZŠ a MŠ Dolní Kounice</t>
  </si>
  <si>
    <t>ZŠ a MŠ Moravské Bránice</t>
  </si>
  <si>
    <t>Obec Moravské Bránice</t>
  </si>
  <si>
    <t>enviromentální zahrada MŠ Moravské Bránice</t>
  </si>
  <si>
    <t>Moravské Bránice</t>
  </si>
  <si>
    <t>vybudování environmentální zahrady MŠ</t>
  </si>
  <si>
    <t>MŠ Mělčany</t>
  </si>
  <si>
    <t>obec Mělčany</t>
  </si>
  <si>
    <t>Rekonstrukce MŠ Mělčany</t>
  </si>
  <si>
    <t>Mělčany</t>
  </si>
  <si>
    <t>rekonstrukce</t>
  </si>
  <si>
    <t>modernizace školy za účelem zvýšení kvality výchovně vzdělávacího prostředí, rekonstrukce stávajících prostor, které se v určitých ohledech jeví jako nevyhovující</t>
  </si>
  <si>
    <t>MŠ Trboušany</t>
  </si>
  <si>
    <t>obec Trboušany</t>
  </si>
  <si>
    <t>snížení energetické náročnosti</t>
  </si>
  <si>
    <t>Zateplení stropů školy, výměna odpařovače, výlevky - kuchyně, Rekonstrukce školní zahrady</t>
  </si>
  <si>
    <t>Trboušany</t>
  </si>
  <si>
    <t>ZŠ a MŠ Nová Ves</t>
  </si>
  <si>
    <t>Obec Nová Ves</t>
  </si>
  <si>
    <t>Nová Ves</t>
  </si>
  <si>
    <t>Rekoknstrukce zázemí základní školy</t>
  </si>
  <si>
    <t>rozšíření kpapacity keramické dílny a vybudování zázemí pro školní družinu</t>
  </si>
  <si>
    <t>ZŠ Pravlov</t>
  </si>
  <si>
    <t>Obec Pravlov</t>
  </si>
  <si>
    <t>Rozšíření kapacit pro MŠ Pravlov</t>
  </si>
  <si>
    <t>Pravlov</t>
  </si>
  <si>
    <r>
      <rPr>
        <sz val="9"/>
        <color theme="1"/>
        <rFont val="Calibri"/>
        <family val="2"/>
        <charset val="238"/>
        <scheme val="minor"/>
      </rPr>
      <t>S ohledem na absenci MŠ v obci a problémovému umísťování dětí do MŠ v sousedních obcích bude zřízena 1 třída MŠ pro 20 dětí vč. zázemí (šatna, WC, výdej jídla).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</si>
  <si>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podána žádost o SP</t>
  </si>
  <si>
    <t>Ne</t>
  </si>
  <si>
    <t>Rekonstrukce zahrady pro MŠ Pravlov</t>
  </si>
  <si>
    <t xml:space="preserve">vybudováním zahrady pro děti MŠ , která bude sloužit k jejich všestrannému rozvoji součástí budou nejen herní prvky a pískoviště, ale také multifunkční trávníková plocha, prvky pro enviromentální výchovu a výsadby stromů keřů a trvalek se zaměřením na jedlé druhy. Dešťová voda z budovy  MŠ bude využívána pro zálivku pomocí automatického závlahového systému, což přispěje nejen kvalitě zeleně, ale i mikroklimatu zahrady.       </t>
  </si>
  <si>
    <t>zpracovává se PD</t>
  </si>
  <si>
    <t>Okolí s přístup do MŠ Pravlov</t>
  </si>
  <si>
    <t>Zpevněné plochy a chodníky soužící k přístupu dětí jsou napojeny na stávající chodníky a umožňují přístup z více stan obce, zároveň bude opraveno i prostranství mezi školou, kostelem a vstupem na zahradu, které je nutné pro bezpečný pohyb dětí z budovy na zahradu. Součástí jsou i parkovací stání pro pedagogy pro MŠ a doplnění zeleně a mobiliáře.</t>
  </si>
  <si>
    <t xml:space="preserve">Přístavba, nástavba a modernizace ZŠ Pravlov </t>
  </si>
  <si>
    <t>rekonstrukce a modernizace stávající budovy základní školy a přístavba 2. nadzemního podlaží, vybudování odborných učeben, součástí bude i komunitní prostor (multifunkční sál) zázemí pro personál, bezbariérový přístup</t>
  </si>
  <si>
    <t>zažádáno o SP</t>
  </si>
  <si>
    <t>Vybudování kmenové učebny</t>
  </si>
  <si>
    <t xml:space="preserve">kmenová učebna bude sloužit jak pro formální, tak i pro neformální vzdělávání.  V kmenové učebně se budou vyučovat IROPem nepodporované předměty jako je ČJ a HV a dále AJ.  Jedná se o místnost č. 1.12 z projekotvé dokumentace </t>
  </si>
  <si>
    <t>Hřiště pro ZŠ Pravlov</t>
  </si>
  <si>
    <t xml:space="preserve">Pro rozšířenou sportovní výuku a umožnění pohybu na čerstvém vzduchu je navrženo multifunkční sportovní hřiště, hřiště pro streetball, běžeckou dráhou a venkovní tělocvičnou. S ohledem na nedostatek prostoru budou tyto hřiště umístěny mimo areál školy.  </t>
  </si>
  <si>
    <t>Venkovní učebna pro ZŠ Pravlov</t>
  </si>
  <si>
    <t>Venkovní učebna slouží pro výuku dětí na čerstvém vzduchu i v době ne příliš příznivého počasí. Zároveň obsahuje sklad zahradního náčiní a pomůcek pro enviromentální výuku dětí ZŠ</t>
  </si>
  <si>
    <t>Okolí a přístup pro ZŠ Pravlov</t>
  </si>
  <si>
    <t>je nutné upravit i vstupní prostory do budovy. V rámci bezpečnosti pohybu žáků dojde k odklonění chodníku a jasnému vymezení parkovacího stání K+R v době příchodu a odchodu je školy a zároveň místa pro zaparkování školního autobusu. Bezpečnost pomáhá zajišťovat i zeleň mobiliář.</t>
  </si>
  <si>
    <t>Zateplení stropů, výměna odpařovače, výlevky, rekonstrukce školní zahrady</t>
  </si>
  <si>
    <t>Rekonstrukce osvětlení v podkroví, v kabinetech a v kancelářích, na chodbách a pořízení klimatizace do učeben pro zabránění přehřívání učeben, venkovní žaluzie</t>
  </si>
  <si>
    <t>Modernizace učebny pro polytechnické vzdělávání</t>
  </si>
  <si>
    <t>Modernizace učebny pro polytechnické vzdělvání, školní dílny, cvičné kuchyňky a rekonstrukce venkovní učebny - modernizace, vybavení, zřízení koutku pro EVVO</t>
  </si>
  <si>
    <t>Oprava izolace budovy školy</t>
  </si>
  <si>
    <t>odizolování kolem celé školy, sanace prostor v suterénu, odvlhčení prostor v suterénu budovy školy, oprava hlavního vchodu do budovy školy a vreátnice, prostro pro zahradní techniku a sklady.</t>
  </si>
  <si>
    <t>Zbudování zázemí pro školní poradenské pracoviště</t>
  </si>
  <si>
    <t>Zbudování zázemí pro školní poradenské pracoviště - školní psycholog a speciální pedagog, metodik prevence</t>
  </si>
  <si>
    <t>výstavba nové tělocvičny - haly</t>
  </si>
  <si>
    <t>Zbudování novéí víceúčelové sportovní haly</t>
  </si>
  <si>
    <t>rekonstrukce oplocení kolem areálu školy</t>
  </si>
  <si>
    <t>Navýšení kapacity školy</t>
  </si>
  <si>
    <t>přístavba nových kmenových učeben s vybavením a sociálním zázemím</t>
  </si>
  <si>
    <t>Zpracovaná studie</t>
  </si>
  <si>
    <t>ZŠ a MŠ Ketkovice</t>
  </si>
  <si>
    <t>Obec Ketkovice</t>
  </si>
  <si>
    <t>Venkovní učebna na školní zahradě</t>
  </si>
  <si>
    <t>Ketkovice</t>
  </si>
  <si>
    <t>Zbudování venkovní učebny na školní zahradě na místě bývalých dílen.</t>
  </si>
  <si>
    <t>XI.22</t>
  </si>
  <si>
    <t>Víceúčelové hřiště s prostorem pro relaxaci</t>
  </si>
  <si>
    <t>Zbudování víceúčelového hřiště a prostoru pro relaxaci</t>
  </si>
  <si>
    <t>Obnova ICT techniky ZŠ</t>
  </si>
  <si>
    <t>Obnova a doplnění ICT techniky v ZŠ</t>
  </si>
  <si>
    <t>Environmentální zahrada MŠ</t>
  </si>
  <si>
    <t xml:space="preserve">Vybudování environmentální zahrady </t>
  </si>
  <si>
    <t>ICT technika pro MŠ</t>
  </si>
  <si>
    <t>Vybavení MŠ ICT technikou, nákup ICT techniky</t>
  </si>
  <si>
    <t>zpracovává se studie</t>
  </si>
  <si>
    <t>Jihomoravský kraj</t>
  </si>
  <si>
    <t>Vybudování odborných vnitřních a venkovních učeben v regionu Ivančicko. Vytvoření kvalitního zázemí a rozšíření kapacity pro zájmové vzdělávání v regionu Ivančicko a BMO. Zvyšování kapacit a zkvalitňování zájmového a neformálního vzdělávání (speciální zaměření na digitální kompetence, pohybové a sportovní aktivity). Podpora vzájemného propojování formálního a neformálního vzdělávání. Zajištění vybavení pro výuku digitálních kompetencí. Podpora neformálního vzdělávání v pohybových a sportovních aktivitách a osvěta zdravého životního stylu. Zpřístupnění neformálního vzdělávání i do regionálních center ke specifickým cílovým skupinám (rodiče na rodičovské dovolené, senioři apod.)</t>
  </si>
  <si>
    <t>příprava PD</t>
  </si>
  <si>
    <t>Komunitní centrum II</t>
  </si>
  <si>
    <t>Vybudování KC venkovních i vnitřních prostor</t>
  </si>
  <si>
    <t>Zvýšení kapacity mateřské školky z důvodu nedostatku míst pro přijetí děti starších 3 let. Přístavba a vybavení 2 tříd.  - stavba bude rozdělena do dvou etap, v první etapě bude zřízena jedna třída a ve II. etapě druhá třída</t>
  </si>
  <si>
    <t>zpracovaná studie</t>
  </si>
  <si>
    <t>Nově zařazené akce - aktualaizace k 26. 10. 2022</t>
  </si>
  <si>
    <t>Vyřazené akce - aktualizace k 26. 10. 2022</t>
  </si>
  <si>
    <t>rekonstrukce sociálního zařízení 2. a 3. poschodí</t>
  </si>
  <si>
    <t>Neslovice</t>
  </si>
  <si>
    <t>Obec Neslovice</t>
  </si>
  <si>
    <t>ZŠ a MŠ Neslovice</t>
  </si>
  <si>
    <t>rekonstrukce vstupní chodby základní školy</t>
  </si>
  <si>
    <t>Jubilejní ZŠ Masarykova a MŠ Nové Bránice</t>
  </si>
  <si>
    <t>obec Nové Bránice</t>
  </si>
  <si>
    <t>Stavební úpravy, přístavba a nádstavba Jubilejní ZŠ a MŠ v Nových Bránicích</t>
  </si>
  <si>
    <t>Nové Bránice</t>
  </si>
  <si>
    <t>Přístavba MŠ - navýšení kapacity o jednu třídu, včetně zázemí (Wc, šatna), vybudování družiny a rozšíření jídelny a celková rekonstrukce staré budovy</t>
  </si>
  <si>
    <t>zpracovaná PD</t>
  </si>
  <si>
    <t>ne</t>
  </si>
  <si>
    <t>Vybudování venkovní učebny ve dvoře ZŠ Moravské Bránice</t>
  </si>
  <si>
    <t>Vybudování venkovní učebny ve dvorním traktu budovy ZŠ Moravské Bránice, rekonstrukce povrchu, prostro pro relaxiaci</t>
  </si>
  <si>
    <t>Vybudování víceúčelového hřiště v ZŠ Moravské Bránice</t>
  </si>
  <si>
    <t>Vybudování víceúčelového hřiště, nové herní prvky, prostor pro realxaci, prostor pro míčové hry</t>
  </si>
  <si>
    <t>Rekonstrukce hřiště a hlavní zahrady v MŠ Moravské Bránice I.</t>
  </si>
  <si>
    <t>Rekonstrukce hřiště a hlavní zahrady v MŠ Moravské Bránice II.</t>
  </si>
  <si>
    <t>Rekonstrukce hlavní zahrady v MŠ Moravské Bránice, nové herní prvky, environmentální zahrada, zbudování realxačního prostoru, vybudování prostoru pro polytechnické dílny</t>
  </si>
  <si>
    <t xml:space="preserve">Rekonstrukce přední zahrady v MŠ Moravské Bránice, nové herní prvky, úprava zeleně, úprava povrchu </t>
  </si>
  <si>
    <t>Nově zařazené akce - aktualizace k 26. 10. 2022</t>
  </si>
  <si>
    <t>Modernizace odborných učeben</t>
  </si>
  <si>
    <t xml:space="preserve">Modernizace odborných učeben - drobné stavební práce, pořžízení vybavení vedoucích k podpoře klíčových kompetencí polytechnické vzdělávání, komunikace v cizích jazycích a digitální kompetence </t>
  </si>
  <si>
    <t>Technická část PD + rozpočet stavebních prací již zpracovány</t>
  </si>
  <si>
    <t>Nově zařazené akce - aktualizace k 26. 7. 2023</t>
  </si>
  <si>
    <t>Aktualizace akce k 26. 7. 2023</t>
  </si>
  <si>
    <t>Vyřazené akce - aktualizace k 26. 7. 2023</t>
  </si>
  <si>
    <t xml:space="preserve">Rekonstrukce elektroinstalace, osvětlení </t>
  </si>
  <si>
    <t>Rekonstrukce elektroinstalace osvětlení</t>
  </si>
  <si>
    <t>ZUŠ A. Muchy Ivančice</t>
  </si>
  <si>
    <t>Nově zařazené akce - aktualizace k 29. 2. 2024</t>
  </si>
  <si>
    <t>Zájmové a celoživotní  vdělávání v regionu Ivančicko</t>
  </si>
  <si>
    <t>Horizont - SVČ Ivančice</t>
  </si>
  <si>
    <t>Schváleno v Ivančicích, 29. 2. 2024 Řídícím výborem MAP rozvoje vzdělávání ORP Ivančice IV. Předseda Řídícího výboru pan Milan Buček</t>
  </si>
  <si>
    <t>ukončené akce - aktualizace k 28. 5. 2025</t>
  </si>
  <si>
    <t>Aktualizované akce - aktualizace k 28. 5. 2025</t>
  </si>
  <si>
    <t>probíhá realizace, dokončeno bude v I. pololetí roku 2026</t>
  </si>
  <si>
    <t>Rekonstrukce elektroinstalace, elektrických rozvodů, sociálních zařízení WC, podlah, vodoinstalace</t>
  </si>
  <si>
    <t>částečně realizováno, práce budou pokračovat i v dalším období</t>
  </si>
  <si>
    <t>rekonstrukce oplocení kolem celého areálu školy včetně svtupních bran, relaxační zóna pro žáky + cykloboxy</t>
  </si>
  <si>
    <t>postupně dochází k realizaci</t>
  </si>
  <si>
    <t>postupně dochází k relizaci, práce budou pokračovat</t>
  </si>
  <si>
    <t>požádáno o dotaci MAS Brána Brněnska</t>
  </si>
  <si>
    <t>akce je zrealizovaná</t>
  </si>
  <si>
    <t xml:space="preserve">akce zrealizvaná v roce 2025 z dotace </t>
  </si>
  <si>
    <t>Aktualizoané akce - aktualizace k 28. 11. 2025</t>
  </si>
  <si>
    <t>Schváleno v Ivančicích, 28. 11. 2025 Řídícím výborem MAP rozvoje vzdělávání ORP Ivančice IV. Předseda Řídícího výboru pan Milan Buček</t>
  </si>
  <si>
    <t>Schváleno v Ivančicích, 28.11. 2025 Řídícím výborem MAP rozvoje vzdělávání ORP Ivančice IV. Předseda Řídícího výboru pan Milan Buček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</si>
</sst>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7">
    <xf numFmtId="0" fontId="0" fillId="0" borderId="0" xfId="0"/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3" fontId="0" fillId="0" borderId="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17" fontId="0" fillId="0" borderId="1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17" fontId="0" fillId="0" borderId="23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48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17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17" fontId="0" fillId="0" borderId="37" xfId="0" applyNumberFormat="1" applyBorder="1" applyAlignment="1" applyProtection="1">
      <alignment horizontal="right"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0" fontId="0" fillId="0" borderId="45" xfId="0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17" fontId="0" fillId="0" borderId="5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47" xfId="0" applyBorder="1" applyProtection="1"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17" fontId="0" fillId="3" borderId="17" xfId="0" applyNumberFormat="1" applyFill="1" applyBorder="1" applyAlignment="1" applyProtection="1">
      <alignment vertical="center"/>
      <protection locked="0"/>
    </xf>
    <xf numFmtId="0" fontId="0" fillId="3" borderId="68" xfId="0" applyFill="1" applyBorder="1" applyAlignment="1" applyProtection="1">
      <alignment horizontal="right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Protection="1">
      <protection locked="0"/>
    </xf>
    <xf numFmtId="0" fontId="0" fillId="3" borderId="62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Protection="1"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3" fontId="13" fillId="3" borderId="41" xfId="0" applyNumberFormat="1" applyFont="1" applyFill="1" applyBorder="1" applyAlignment="1" applyProtection="1">
      <alignment vertical="center"/>
      <protection locked="0"/>
    </xf>
    <xf numFmtId="17" fontId="13" fillId="3" borderId="23" xfId="0" applyNumberFormat="1" applyFont="1" applyFill="1" applyBorder="1" applyAlignment="1" applyProtection="1">
      <alignment vertical="center"/>
      <protection locked="0"/>
    </xf>
    <xf numFmtId="0" fontId="13" fillId="3" borderId="41" xfId="0" applyFont="1" applyFill="1" applyBorder="1" applyAlignment="1" applyProtection="1">
      <alignment horizontal="right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wrapText="1"/>
      <protection locked="0"/>
    </xf>
    <xf numFmtId="0" fontId="19" fillId="0" borderId="47" xfId="0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right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3" fontId="0" fillId="0" borderId="48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horizontal="right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wrapText="1"/>
      <protection locked="0"/>
    </xf>
    <xf numFmtId="3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25" xfId="0" applyFill="1" applyBorder="1" applyProtection="1"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55" xfId="0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3" fontId="0" fillId="4" borderId="31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0" fontId="0" fillId="4" borderId="3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17" fontId="0" fillId="0" borderId="23" xfId="0" applyNumberForma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Protection="1">
      <protection locked="0"/>
    </xf>
    <xf numFmtId="3" fontId="0" fillId="0" borderId="48" xfId="0" applyNumberFormat="1" applyFill="1" applyBorder="1" applyAlignment="1" applyProtection="1">
      <alignment horizontal="right" vertical="center"/>
      <protection locked="0"/>
    </xf>
    <xf numFmtId="17" fontId="0" fillId="0" borderId="37" xfId="0" applyNumberFormat="1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Protection="1">
      <protection locked="0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3" fontId="13" fillId="0" borderId="41" xfId="0" applyNumberFormat="1" applyFont="1" applyFill="1" applyBorder="1" applyAlignment="1" applyProtection="1">
      <alignment vertical="center"/>
      <protection locked="0"/>
    </xf>
    <xf numFmtId="17" fontId="13" fillId="0" borderId="23" xfId="0" applyNumberFormat="1" applyFont="1" applyFill="1" applyBorder="1" applyAlignment="1" applyProtection="1">
      <alignment vertical="center"/>
      <protection locked="0"/>
    </xf>
    <xf numFmtId="0" fontId="13" fillId="0" borderId="41" xfId="0" applyFont="1" applyFill="1" applyBorder="1" applyAlignment="1" applyProtection="1">
      <alignment horizontal="right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Protection="1">
      <protection locked="0"/>
    </xf>
    <xf numFmtId="0" fontId="0" fillId="0" borderId="31" xfId="0" applyFill="1" applyBorder="1" applyAlignment="1" applyProtection="1">
      <alignment horizont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41" xfId="0" applyNumberFormat="1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horizontal="right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17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69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horizontal="left" vertical="center" wrapText="1"/>
      <protection locked="0"/>
    </xf>
    <xf numFmtId="3" fontId="0" fillId="4" borderId="37" xfId="0" applyNumberForma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horizontal="right" vertical="center"/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vertical="center"/>
      <protection locked="0"/>
    </xf>
    <xf numFmtId="0" fontId="0" fillId="4" borderId="67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0" fillId="4" borderId="56" xfId="0" applyFill="1" applyBorder="1" applyAlignment="1" applyProtection="1">
      <alignment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62" xfId="0" applyFill="1" applyBorder="1" applyAlignment="1" applyProtection="1">
      <alignment horizontal="center" vertical="center" wrapText="1"/>
      <protection locked="0"/>
    </xf>
    <xf numFmtId="0" fontId="0" fillId="4" borderId="62" xfId="0" applyFill="1" applyBorder="1" applyAlignment="1" applyProtection="1">
      <alignment horizontal="left" vertical="center" wrapText="1"/>
      <protection locked="0"/>
    </xf>
    <xf numFmtId="3" fontId="0" fillId="4" borderId="17" xfId="0" applyNumberFormat="1" applyFill="1" applyBorder="1" applyAlignment="1" applyProtection="1">
      <alignment horizontal="right" vertical="center"/>
      <protection locked="0"/>
    </xf>
    <xf numFmtId="3" fontId="0" fillId="4" borderId="19" xfId="0" applyNumberFormat="1" applyFill="1" applyBorder="1" applyAlignment="1" applyProtection="1">
      <alignment horizontal="right" vertical="center"/>
      <protection locked="0"/>
    </xf>
    <xf numFmtId="17" fontId="0" fillId="4" borderId="17" xfId="0" applyNumberFormat="1" applyFill="1" applyBorder="1" applyAlignment="1" applyProtection="1">
      <alignment horizontal="right" vertical="center"/>
      <protection locked="0"/>
    </xf>
    <xf numFmtId="0" fontId="0" fillId="4" borderId="19" xfId="0" applyFill="1" applyBorder="1" applyAlignment="1" applyProtection="1">
      <alignment horizontal="right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62" xfId="0" applyFill="1" applyBorder="1" applyProtection="1">
      <protection locked="0"/>
    </xf>
    <xf numFmtId="0" fontId="0" fillId="4" borderId="62" xfId="0" applyFill="1" applyBorder="1" applyAlignment="1" applyProtection="1">
      <alignment horizontal="center" vertical="center"/>
      <protection locked="0"/>
    </xf>
    <xf numFmtId="0" fontId="17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17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17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3" fontId="4" fillId="4" borderId="4" xfId="0" applyNumberFormat="1" applyFont="1" applyFill="1" applyBorder="1" applyAlignment="1" applyProtection="1">
      <alignment horizontal="center" vertical="center"/>
      <protection locked="0"/>
    </xf>
    <xf numFmtId="17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3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6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Protection="1"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3" fontId="0" fillId="0" borderId="0" xfId="0" applyNumberFormat="1" applyBorder="1" applyProtection="1">
      <protection locked="0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  <xf numFmtId="3" fontId="0" fillId="0" borderId="30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69" xfId="0" applyFill="1" applyBorder="1" applyProtection="1">
      <protection locked="0"/>
    </xf>
    <xf numFmtId="0" fontId="0" fillId="4" borderId="67" xfId="0" applyFill="1" applyBorder="1" applyProtection="1">
      <protection locked="0"/>
    </xf>
    <xf numFmtId="0" fontId="0" fillId="4" borderId="61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0" fillId="0" borderId="70" xfId="0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18" fillId="4" borderId="13" xfId="0" applyFont="1" applyFill="1" applyBorder="1" applyAlignment="1" applyProtection="1">
      <alignment wrapText="1"/>
      <protection locked="0"/>
    </xf>
    <xf numFmtId="17" fontId="0" fillId="4" borderId="35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wrapText="1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left" vertical="center" wrapText="1"/>
      <protection locked="0"/>
    </xf>
    <xf numFmtId="3" fontId="0" fillId="4" borderId="25" xfId="0" applyNumberFormat="1" applyFill="1" applyBorder="1" applyAlignment="1" applyProtection="1">
      <alignment horizontal="right" vertical="center"/>
      <protection locked="0"/>
    </xf>
    <xf numFmtId="17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0" fontId="0" fillId="4" borderId="11" xfId="0" applyFont="1" applyFill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ont="1" applyFill="1" applyBorder="1" applyAlignment="1" applyProtection="1">
      <alignment vertical="center" wrapText="1"/>
      <protection locked="0"/>
    </xf>
    <xf numFmtId="3" fontId="0" fillId="4" borderId="20" xfId="0" applyNumberFormat="1" applyFill="1" applyBorder="1" applyAlignment="1" applyProtection="1">
      <alignment horizontal="right" vertical="center"/>
      <protection locked="0"/>
    </xf>
    <xf numFmtId="3" fontId="0" fillId="4" borderId="22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4" fillId="4" borderId="25" xfId="0" applyNumberFormat="1" applyFont="1" applyFill="1" applyBorder="1" applyAlignment="1" applyProtection="1">
      <alignment horizontal="right"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3" fontId="0" fillId="4" borderId="3" xfId="0" applyNumberFormat="1" applyFill="1" applyBorder="1" applyAlignment="1" applyProtection="1">
      <alignment horizontal="right" vertical="center"/>
      <protection locked="0"/>
    </xf>
    <xf numFmtId="17" fontId="0" fillId="4" borderId="1" xfId="0" applyNumberFormat="1" applyFill="1" applyBorder="1" applyAlignment="1" applyProtection="1">
      <alignment horizontal="right"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20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17" fontId="0" fillId="5" borderId="20" xfId="0" applyNumberFormat="1" applyFill="1" applyBorder="1" applyAlignment="1" applyProtection="1">
      <alignment horizontal="right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wrapText="1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61" xfId="0" applyFont="1" applyFill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right" vertical="center"/>
      <protection locked="0"/>
    </xf>
    <xf numFmtId="3" fontId="0" fillId="5" borderId="25" xfId="0" applyNumberFormat="1" applyFill="1" applyBorder="1" applyAlignment="1" applyProtection="1">
      <alignment horizontal="right" vertical="center"/>
      <protection locked="0"/>
    </xf>
    <xf numFmtId="17" fontId="0" fillId="5" borderId="23" xfId="0" applyNumberFormat="1" applyFill="1" applyBorder="1" applyAlignment="1" applyProtection="1">
      <alignment horizontal="right" vertical="center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31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7" fontId="0" fillId="5" borderId="37" xfId="0" applyNumberFormat="1" applyFill="1" applyBorder="1" applyAlignment="1" applyProtection="1">
      <alignment horizontal="right" vertical="center"/>
      <protection locked="0"/>
    </xf>
    <xf numFmtId="0" fontId="0" fillId="5" borderId="38" xfId="0" applyFill="1" applyBorder="1" applyAlignment="1" applyProtection="1">
      <alignment horizontal="right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0" fillId="5" borderId="48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49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57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wrapText="1"/>
      <protection locked="0"/>
    </xf>
    <xf numFmtId="0" fontId="19" fillId="5" borderId="11" xfId="0" applyFont="1" applyFill="1" applyBorder="1" applyAlignment="1" applyProtection="1">
      <alignment horizontal="left" vertical="center"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56" xfId="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left" vertical="center"/>
      <protection locked="0"/>
    </xf>
    <xf numFmtId="3" fontId="0" fillId="6" borderId="20" xfId="0" applyNumberFormat="1" applyFill="1" applyBorder="1" applyAlignment="1" applyProtection="1">
      <alignment horizontal="right" vertical="center"/>
      <protection locked="0"/>
    </xf>
    <xf numFmtId="3" fontId="0" fillId="6" borderId="22" xfId="0" applyNumberFormat="1" applyFill="1" applyBorder="1" applyAlignment="1" applyProtection="1">
      <alignment horizontal="right" vertical="center"/>
      <protection locked="0"/>
    </xf>
    <xf numFmtId="17" fontId="0" fillId="6" borderId="20" xfId="0" applyNumberFormat="1" applyFill="1" applyBorder="1" applyAlignment="1" applyProtection="1">
      <alignment horizontal="right" vertical="center"/>
      <protection locked="0"/>
    </xf>
    <xf numFmtId="0" fontId="0" fillId="6" borderId="22" xfId="0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6" borderId="11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0" fillId="5" borderId="55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3" fontId="0" fillId="5" borderId="31" xfId="0" applyNumberFormat="1" applyFill="1" applyBorder="1" applyAlignment="1" applyProtection="1">
      <alignment vertical="center"/>
      <protection locked="0"/>
    </xf>
    <xf numFmtId="17" fontId="0" fillId="5" borderId="23" xfId="0" applyNumberForma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12" fillId="5" borderId="55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5" borderId="24" xfId="0" applyFont="1" applyFill="1" applyBorder="1" applyAlignment="1" applyProtection="1">
      <alignment horizontal="center" vertical="center" wrapText="1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3" fontId="4" fillId="7" borderId="23" xfId="0" applyNumberFormat="1" applyFont="1" applyFill="1" applyBorder="1" applyAlignment="1" applyProtection="1">
      <alignment horizontal="center" vertical="center"/>
      <protection locked="0"/>
    </xf>
    <xf numFmtId="3" fontId="4" fillId="7" borderId="3" xfId="0" applyNumberFormat="1" applyFont="1" applyFill="1" applyBorder="1" applyAlignment="1" applyProtection="1">
      <alignment horizontal="right" vertical="center"/>
      <protection locked="0"/>
    </xf>
    <xf numFmtId="17" fontId="4" fillId="7" borderId="23" xfId="0" applyNumberFormat="1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vertical="center"/>
      <protection locked="0"/>
    </xf>
    <xf numFmtId="0" fontId="17" fillId="7" borderId="2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1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3" fontId="0" fillId="7" borderId="13" xfId="0" applyNumberFormat="1" applyFill="1" applyBorder="1" applyAlignment="1" applyProtection="1">
      <alignment vertical="center"/>
      <protection locked="0"/>
    </xf>
    <xf numFmtId="3" fontId="0" fillId="7" borderId="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3" fontId="0" fillId="7" borderId="41" xfId="0" applyNumberFormat="1" applyFill="1" applyBorder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 wrapText="1"/>
      <protection locked="0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left" vertical="center" wrapText="1"/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0" fontId="4" fillId="9" borderId="31" xfId="0" applyFont="1" applyFill="1" applyBorder="1" applyAlignment="1" applyProtection="1">
      <alignment horizontal="left" vertical="center" wrapText="1"/>
      <protection locked="0"/>
    </xf>
    <xf numFmtId="3" fontId="0" fillId="9" borderId="23" xfId="0" applyNumberFormat="1" applyFill="1" applyBorder="1" applyAlignment="1" applyProtection="1">
      <alignment horizontal="right" vertical="center"/>
      <protection locked="0"/>
    </xf>
    <xf numFmtId="3" fontId="0" fillId="9" borderId="25" xfId="0" applyNumberFormat="1" applyFill="1" applyBorder="1" applyAlignment="1" applyProtection="1">
      <alignment horizontal="right" vertical="center"/>
      <protection locked="0"/>
    </xf>
    <xf numFmtId="17" fontId="0" fillId="9" borderId="23" xfId="0" applyNumberFormat="1" applyFill="1" applyBorder="1" applyAlignment="1" applyProtection="1">
      <alignment horizontal="right" vertical="center"/>
      <protection locked="0"/>
    </xf>
    <xf numFmtId="0" fontId="0" fillId="9" borderId="25" xfId="0" applyFill="1" applyBorder="1" applyAlignment="1" applyProtection="1">
      <alignment horizontal="right" vertical="center"/>
      <protection locked="0"/>
    </xf>
    <xf numFmtId="0" fontId="0" fillId="9" borderId="31" xfId="0" applyFill="1" applyBorder="1" applyAlignment="1" applyProtection="1">
      <alignment horizontal="center" vertical="center" wrapText="1"/>
      <protection locked="0"/>
    </xf>
    <xf numFmtId="0" fontId="0" fillId="9" borderId="47" xfId="0" applyFill="1" applyBorder="1" applyAlignment="1" applyProtection="1">
      <alignment horizontal="center" vertical="center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10" borderId="38" xfId="0" applyFill="1" applyBorder="1" applyAlignment="1" applyProtection="1">
      <alignment horizontal="center" vertical="center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0" fontId="0" fillId="10" borderId="49" xfId="0" applyFill="1" applyBorder="1" applyAlignment="1" applyProtection="1">
      <alignment horizontal="center" vertical="center" wrapText="1"/>
      <protection locked="0"/>
    </xf>
    <xf numFmtId="0" fontId="4" fillId="10" borderId="44" xfId="0" applyFont="1" applyFill="1" applyBorder="1" applyAlignment="1" applyProtection="1">
      <alignment horizontal="center" vertical="center"/>
      <protection locked="0"/>
    </xf>
    <xf numFmtId="0" fontId="4" fillId="10" borderId="24" xfId="0" applyFont="1" applyFill="1" applyBorder="1" applyAlignment="1" applyProtection="1">
      <alignment horizontal="center" vertical="center"/>
      <protection locked="0"/>
    </xf>
    <xf numFmtId="0" fontId="0" fillId="10" borderId="48" xfId="0" applyFill="1" applyBorder="1" applyAlignment="1" applyProtection="1">
      <alignment horizontal="left" vertical="center" wrapText="1"/>
      <protection locked="0"/>
    </xf>
    <xf numFmtId="0" fontId="0" fillId="10" borderId="48" xfId="0" applyFill="1" applyBorder="1" applyAlignment="1" applyProtection="1">
      <alignment horizontal="center" vertical="center"/>
      <protection locked="0"/>
    </xf>
    <xf numFmtId="0" fontId="0" fillId="10" borderId="48" xfId="0" applyFill="1" applyBorder="1" applyAlignment="1" applyProtection="1">
      <alignment vertical="center" wrapText="1"/>
      <protection locked="0"/>
    </xf>
    <xf numFmtId="3" fontId="0" fillId="10" borderId="48" xfId="0" applyNumberFormat="1" applyFill="1" applyBorder="1" applyAlignment="1" applyProtection="1">
      <alignment vertical="center"/>
      <protection locked="0"/>
    </xf>
    <xf numFmtId="17" fontId="0" fillId="10" borderId="37" xfId="0" applyNumberFormat="1" applyFill="1" applyBorder="1" applyAlignment="1" applyProtection="1">
      <alignment vertical="center"/>
      <protection locked="0"/>
    </xf>
    <xf numFmtId="0" fontId="0" fillId="10" borderId="38" xfId="0" applyFill="1" applyBorder="1" applyAlignment="1" applyProtection="1">
      <alignment horizontal="right" vertical="center"/>
      <protection locked="0"/>
    </xf>
    <xf numFmtId="0" fontId="0" fillId="10" borderId="37" xfId="0" applyFill="1" applyBorder="1" applyAlignment="1" applyProtection="1">
      <alignment horizontal="center" vertical="center"/>
      <protection locked="0"/>
    </xf>
    <xf numFmtId="0" fontId="0" fillId="10" borderId="49" xfId="0" applyFill="1" applyBorder="1" applyAlignment="1" applyProtection="1">
      <alignment horizontal="center" vertical="center"/>
      <protection locked="0"/>
    </xf>
    <xf numFmtId="0" fontId="0" fillId="10" borderId="48" xfId="0" applyFill="1" applyBorder="1" applyProtection="1">
      <protection locked="0"/>
    </xf>
    <xf numFmtId="0" fontId="0" fillId="10" borderId="55" xfId="0" applyFill="1" applyBorder="1" applyAlignment="1" applyProtection="1">
      <alignment horizontal="center" vertical="center" wrapText="1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0" fontId="4" fillId="10" borderId="46" xfId="0" applyFont="1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left" wrapText="1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vertical="center" wrapText="1"/>
      <protection locked="0"/>
    </xf>
    <xf numFmtId="3" fontId="0" fillId="10" borderId="31" xfId="0" applyNumberFormat="1" applyFill="1" applyBorder="1" applyAlignment="1" applyProtection="1">
      <alignment vertical="center"/>
      <protection locked="0"/>
    </xf>
    <xf numFmtId="17" fontId="0" fillId="10" borderId="23" xfId="0" applyNumberFormat="1" applyFill="1" applyBorder="1" applyAlignment="1" applyProtection="1">
      <alignment vertical="center"/>
      <protection locked="0"/>
    </xf>
    <xf numFmtId="0" fontId="0" fillId="10" borderId="25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Protection="1">
      <protection locked="0"/>
    </xf>
    <xf numFmtId="0" fontId="0" fillId="10" borderId="23" xfId="0" applyFill="1" applyBorder="1" applyAlignment="1" applyProtection="1">
      <alignment horizontal="center" vertical="center" wrapText="1"/>
      <protection locked="0"/>
    </xf>
    <xf numFmtId="0" fontId="18" fillId="10" borderId="23" xfId="0" applyFont="1" applyFill="1" applyBorder="1" applyAlignment="1" applyProtection="1">
      <alignment horizontal="center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 wrapText="1"/>
      <protection locked="0"/>
    </xf>
    <xf numFmtId="0" fontId="13" fillId="10" borderId="55" xfId="0" applyFont="1" applyFill="1" applyBorder="1" applyAlignment="1" applyProtection="1">
      <alignment horizontal="center" vertical="center" wrapText="1"/>
      <protection locked="0"/>
    </xf>
    <xf numFmtId="0" fontId="13" fillId="10" borderId="46" xfId="0" applyFont="1" applyFill="1" applyBorder="1" applyAlignment="1" applyProtection="1">
      <alignment horizontal="center" vertical="center" wrapText="1"/>
      <protection locked="0"/>
    </xf>
    <xf numFmtId="0" fontId="4" fillId="10" borderId="61" xfId="0" applyFont="1" applyFill="1" applyBorder="1" applyAlignment="1" applyProtection="1">
      <alignment horizontal="center" vertical="center"/>
      <protection locked="0"/>
    </xf>
    <xf numFmtId="0" fontId="13" fillId="10" borderId="31" xfId="0" applyFont="1" applyFill="1" applyBorder="1" applyAlignment="1" applyProtection="1">
      <alignment vertical="center" wrapText="1"/>
      <protection locked="0"/>
    </xf>
    <xf numFmtId="3" fontId="13" fillId="10" borderId="31" xfId="0" applyNumberFormat="1" applyFont="1" applyFill="1" applyBorder="1" applyAlignment="1" applyProtection="1">
      <alignment vertical="center"/>
      <protection locked="0"/>
    </xf>
    <xf numFmtId="3" fontId="13" fillId="10" borderId="41" xfId="0" applyNumberFormat="1" applyFont="1" applyFill="1" applyBorder="1" applyAlignment="1" applyProtection="1">
      <alignment vertical="center"/>
      <protection locked="0"/>
    </xf>
    <xf numFmtId="0" fontId="0" fillId="10" borderId="41" xfId="0" applyFill="1" applyBorder="1" applyAlignment="1" applyProtection="1">
      <alignment horizontal="right" vertical="center"/>
      <protection locked="0"/>
    </xf>
    <xf numFmtId="0" fontId="0" fillId="10" borderId="55" xfId="0" applyFill="1" applyBorder="1" applyAlignment="1" applyProtection="1">
      <alignment horizontal="center" vertical="center"/>
      <protection locked="0"/>
    </xf>
    <xf numFmtId="0" fontId="0" fillId="10" borderId="47" xfId="0" applyFill="1" applyBorder="1" applyAlignment="1" applyProtection="1">
      <alignment horizontal="center" vertical="center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17" fontId="0" fillId="10" borderId="52" xfId="0" applyNumberFormat="1" applyFill="1" applyBorder="1" applyAlignment="1" applyProtection="1">
      <alignment vertical="center"/>
      <protection locked="0"/>
    </xf>
    <xf numFmtId="0" fontId="0" fillId="10" borderId="48" xfId="0" applyFill="1" applyBorder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17" fontId="0" fillId="10" borderId="35" xfId="0" applyNumberFormat="1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FFCCFF"/>
      <color rgb="FFFF99CC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A22" workbookViewId="0">
      <selection activeCell="A29" sqref="A2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28515625" style="12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42" t="s">
        <v>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4"/>
    </row>
    <row r="2" spans="1:19" ht="27.4" customHeight="1" thickBot="1" x14ac:dyDescent="0.3">
      <c r="A2" s="545" t="s">
        <v>1</v>
      </c>
      <c r="B2" s="547" t="s">
        <v>2</v>
      </c>
      <c r="C2" s="548"/>
      <c r="D2" s="548"/>
      <c r="E2" s="548"/>
      <c r="F2" s="549"/>
      <c r="G2" s="545" t="s">
        <v>3</v>
      </c>
      <c r="H2" s="552" t="s">
        <v>4</v>
      </c>
      <c r="I2" s="554" t="s">
        <v>45</v>
      </c>
      <c r="J2" s="545" t="s">
        <v>5</v>
      </c>
      <c r="K2" s="545" t="s">
        <v>6</v>
      </c>
      <c r="L2" s="550" t="s">
        <v>7</v>
      </c>
      <c r="M2" s="551"/>
      <c r="N2" s="537" t="s">
        <v>8</v>
      </c>
      <c r="O2" s="538"/>
      <c r="P2" s="539" t="s">
        <v>9</v>
      </c>
      <c r="Q2" s="540"/>
      <c r="R2" s="537" t="s">
        <v>10</v>
      </c>
      <c r="S2" s="541"/>
    </row>
    <row r="3" spans="1:19" ht="102.75" thickBot="1" x14ac:dyDescent="0.3">
      <c r="A3" s="546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546"/>
      <c r="H3" s="553"/>
      <c r="I3" s="555"/>
      <c r="J3" s="546"/>
      <c r="K3" s="546"/>
      <c r="L3" s="19" t="s">
        <v>16</v>
      </c>
      <c r="M3" s="20" t="s">
        <v>49</v>
      </c>
      <c r="N3" s="85" t="s">
        <v>17</v>
      </c>
      <c r="O3" s="86" t="s">
        <v>18</v>
      </c>
      <c r="P3" s="80" t="s">
        <v>19</v>
      </c>
      <c r="Q3" s="76" t="s">
        <v>20</v>
      </c>
      <c r="R3" s="74" t="s">
        <v>21</v>
      </c>
      <c r="S3" s="75" t="s">
        <v>22</v>
      </c>
    </row>
    <row r="4" spans="1:19" ht="15.75" thickBot="1" x14ac:dyDescent="0.3">
      <c r="A4" s="2">
        <v>1</v>
      </c>
      <c r="B4" s="3"/>
      <c r="C4" s="4"/>
      <c r="D4" s="4"/>
      <c r="E4" s="4"/>
      <c r="F4" s="5"/>
      <c r="G4" s="6"/>
      <c r="H4" s="6"/>
      <c r="I4" s="6"/>
      <c r="J4" s="6"/>
      <c r="K4" s="6"/>
      <c r="L4" s="29"/>
      <c r="M4" s="28"/>
      <c r="N4" s="3"/>
      <c r="O4" s="5"/>
      <c r="P4" s="6"/>
      <c r="Q4" s="77"/>
      <c r="R4" s="6"/>
      <c r="S4" s="6"/>
    </row>
    <row r="5" spans="1:19" ht="51" x14ac:dyDescent="0.25">
      <c r="A5" s="30">
        <v>1</v>
      </c>
      <c r="B5" s="35" t="s">
        <v>53</v>
      </c>
      <c r="C5" s="32" t="s">
        <v>54</v>
      </c>
      <c r="D5" s="33">
        <v>70935467</v>
      </c>
      <c r="E5" s="33">
        <v>107603322</v>
      </c>
      <c r="F5" s="34">
        <v>600109941</v>
      </c>
      <c r="G5" s="48" t="s">
        <v>55</v>
      </c>
      <c r="H5" s="31" t="s">
        <v>51</v>
      </c>
      <c r="I5" s="30" t="s">
        <v>56</v>
      </c>
      <c r="J5" s="30" t="s">
        <v>56</v>
      </c>
      <c r="K5" s="172" t="s">
        <v>57</v>
      </c>
      <c r="L5" s="51">
        <v>2150000</v>
      </c>
      <c r="M5" s="52">
        <f>L5/100*70</f>
        <v>1505000</v>
      </c>
      <c r="N5" s="53">
        <v>44713</v>
      </c>
      <c r="O5" s="54">
        <v>2027</v>
      </c>
      <c r="P5" s="6"/>
      <c r="Q5" s="109" t="s">
        <v>71</v>
      </c>
      <c r="R5" s="6"/>
      <c r="S5" s="6"/>
    </row>
    <row r="6" spans="1:19" s="43" customFormat="1" ht="46.5" customHeight="1" thickBot="1" x14ac:dyDescent="0.3">
      <c r="A6" s="39">
        <v>2</v>
      </c>
      <c r="B6" s="98" t="s">
        <v>58</v>
      </c>
      <c r="C6" s="96" t="s">
        <v>59</v>
      </c>
      <c r="D6" s="36">
        <v>70935335</v>
      </c>
      <c r="E6" s="36">
        <v>107603349</v>
      </c>
      <c r="F6" s="37">
        <v>600110419</v>
      </c>
      <c r="G6" s="50" t="s">
        <v>60</v>
      </c>
      <c r="H6" s="73" t="s">
        <v>51</v>
      </c>
      <c r="I6" s="73" t="s">
        <v>56</v>
      </c>
      <c r="J6" s="73" t="s">
        <v>56</v>
      </c>
      <c r="K6" s="173" t="s">
        <v>66</v>
      </c>
      <c r="L6" s="105">
        <v>800000</v>
      </c>
      <c r="M6" s="59">
        <f t="shared" ref="M6:M12" si="0">L6*0.7</f>
        <v>560000</v>
      </c>
      <c r="N6" s="104">
        <v>44713</v>
      </c>
      <c r="O6" s="97">
        <v>2027</v>
      </c>
      <c r="P6" s="73"/>
      <c r="Q6" s="79" t="s">
        <v>71</v>
      </c>
      <c r="R6" s="73"/>
      <c r="S6" s="73"/>
    </row>
    <row r="7" spans="1:19" s="43" customFormat="1" ht="46.5" customHeight="1" x14ac:dyDescent="0.25">
      <c r="A7" s="30">
        <v>3</v>
      </c>
      <c r="B7" s="40" t="s">
        <v>58</v>
      </c>
      <c r="C7" s="44" t="s">
        <v>59</v>
      </c>
      <c r="D7" s="45">
        <v>70935335</v>
      </c>
      <c r="E7" s="45">
        <v>181030128</v>
      </c>
      <c r="F7" s="46">
        <v>600110419</v>
      </c>
      <c r="G7" s="49" t="s">
        <v>61</v>
      </c>
      <c r="H7" s="39" t="s">
        <v>51</v>
      </c>
      <c r="I7" s="39" t="s">
        <v>56</v>
      </c>
      <c r="J7" s="39" t="s">
        <v>56</v>
      </c>
      <c r="K7" s="174" t="s">
        <v>67</v>
      </c>
      <c r="L7" s="55">
        <v>1300000</v>
      </c>
      <c r="M7" s="56">
        <f t="shared" si="0"/>
        <v>910000</v>
      </c>
      <c r="N7" s="57">
        <v>44713</v>
      </c>
      <c r="O7" s="58">
        <v>2027</v>
      </c>
      <c r="P7" s="39"/>
      <c r="Q7" s="78" t="s">
        <v>71</v>
      </c>
      <c r="R7" s="39"/>
      <c r="S7" s="39"/>
    </row>
    <row r="8" spans="1:19" s="43" customFormat="1" ht="46.5" customHeight="1" thickBot="1" x14ac:dyDescent="0.3">
      <c r="A8" s="39">
        <v>4</v>
      </c>
      <c r="B8" s="40" t="s">
        <v>58</v>
      </c>
      <c r="C8" s="44" t="s">
        <v>59</v>
      </c>
      <c r="D8" s="45">
        <v>70935335</v>
      </c>
      <c r="E8" s="45">
        <v>107603349</v>
      </c>
      <c r="F8" s="46">
        <v>600110419</v>
      </c>
      <c r="G8" s="49" t="s">
        <v>62</v>
      </c>
      <c r="H8" s="39" t="s">
        <v>51</v>
      </c>
      <c r="I8" s="39" t="s">
        <v>56</v>
      </c>
      <c r="J8" s="39" t="s">
        <v>56</v>
      </c>
      <c r="K8" s="174" t="s">
        <v>68</v>
      </c>
      <c r="L8" s="55">
        <v>300000</v>
      </c>
      <c r="M8" s="56">
        <f t="shared" si="0"/>
        <v>210000</v>
      </c>
      <c r="N8" s="57">
        <v>44713</v>
      </c>
      <c r="O8" s="58">
        <v>2027</v>
      </c>
      <c r="P8" s="39"/>
      <c r="Q8" s="78" t="s">
        <v>71</v>
      </c>
      <c r="R8" s="39"/>
      <c r="S8" s="39"/>
    </row>
    <row r="9" spans="1:19" s="43" customFormat="1" ht="63.75" x14ac:dyDescent="0.25">
      <c r="A9" s="522">
        <v>5</v>
      </c>
      <c r="B9" s="523" t="s">
        <v>58</v>
      </c>
      <c r="C9" s="524" t="s">
        <v>59</v>
      </c>
      <c r="D9" s="525">
        <v>70935335</v>
      </c>
      <c r="E9" s="525">
        <v>107603349</v>
      </c>
      <c r="F9" s="526">
        <v>600110419</v>
      </c>
      <c r="G9" s="527" t="s">
        <v>63</v>
      </c>
      <c r="H9" s="528" t="s">
        <v>51</v>
      </c>
      <c r="I9" s="528" t="s">
        <v>56</v>
      </c>
      <c r="J9" s="528" t="s">
        <v>56</v>
      </c>
      <c r="K9" s="529" t="s">
        <v>226</v>
      </c>
      <c r="L9" s="530">
        <v>32000000</v>
      </c>
      <c r="M9" s="531">
        <f t="shared" si="0"/>
        <v>22400000</v>
      </c>
      <c r="N9" s="532">
        <v>44927</v>
      </c>
      <c r="O9" s="533">
        <v>2027</v>
      </c>
      <c r="P9" s="534" t="s">
        <v>71</v>
      </c>
      <c r="Q9" s="535"/>
      <c r="R9" s="536" t="s">
        <v>227</v>
      </c>
      <c r="S9" s="528"/>
    </row>
    <row r="10" spans="1:19" s="43" customFormat="1" ht="70.5" customHeight="1" thickBot="1" x14ac:dyDescent="0.3">
      <c r="A10" s="39">
        <v>6</v>
      </c>
      <c r="B10" s="40" t="s">
        <v>58</v>
      </c>
      <c r="C10" s="44" t="s">
        <v>59</v>
      </c>
      <c r="D10" s="45">
        <v>70935335</v>
      </c>
      <c r="E10" s="45">
        <v>107603349</v>
      </c>
      <c r="F10" s="46">
        <v>600110419</v>
      </c>
      <c r="G10" s="84" t="s">
        <v>64</v>
      </c>
      <c r="H10" s="39" t="s">
        <v>51</v>
      </c>
      <c r="I10" s="39" t="s">
        <v>56</v>
      </c>
      <c r="J10" s="39" t="s">
        <v>56</v>
      </c>
      <c r="K10" s="175" t="s">
        <v>65</v>
      </c>
      <c r="L10" s="55">
        <v>2500000</v>
      </c>
      <c r="M10" s="56">
        <f t="shared" si="0"/>
        <v>1750000</v>
      </c>
      <c r="N10" s="57">
        <v>44713</v>
      </c>
      <c r="O10" s="58">
        <v>2027</v>
      </c>
      <c r="P10" s="81" t="s">
        <v>71</v>
      </c>
      <c r="Q10" s="78"/>
      <c r="R10" s="39"/>
      <c r="S10" s="39"/>
    </row>
    <row r="11" spans="1:19" s="43" customFormat="1" ht="57.75" customHeight="1" x14ac:dyDescent="0.25">
      <c r="A11" s="30">
        <v>7</v>
      </c>
      <c r="B11" s="40" t="s">
        <v>153</v>
      </c>
      <c r="C11" s="44" t="s">
        <v>154</v>
      </c>
      <c r="D11" s="45">
        <v>70981388</v>
      </c>
      <c r="E11" s="45">
        <v>107603209</v>
      </c>
      <c r="F11" s="46">
        <v>600110401</v>
      </c>
      <c r="G11" s="84" t="s">
        <v>155</v>
      </c>
      <c r="H11" s="39" t="s">
        <v>51</v>
      </c>
      <c r="I11" s="39" t="s">
        <v>56</v>
      </c>
      <c r="J11" s="39" t="s">
        <v>156</v>
      </c>
      <c r="K11" s="175" t="s">
        <v>158</v>
      </c>
      <c r="L11" s="55">
        <v>2830000</v>
      </c>
      <c r="M11" s="56">
        <f t="shared" si="0"/>
        <v>1980999.9999999998</v>
      </c>
      <c r="N11" s="57">
        <v>44743</v>
      </c>
      <c r="O11" s="58">
        <v>2027</v>
      </c>
      <c r="P11" s="81"/>
      <c r="Q11" s="78" t="s">
        <v>71</v>
      </c>
      <c r="R11" s="106" t="s">
        <v>157</v>
      </c>
      <c r="S11" s="39"/>
    </row>
    <row r="12" spans="1:19" s="43" customFormat="1" ht="57.75" customHeight="1" thickBot="1" x14ac:dyDescent="0.3">
      <c r="A12" s="39">
        <v>8</v>
      </c>
      <c r="B12" s="107" t="s">
        <v>159</v>
      </c>
      <c r="C12" s="108" t="s">
        <v>160</v>
      </c>
      <c r="D12" s="45">
        <v>71011587</v>
      </c>
      <c r="E12" s="45">
        <v>107603241</v>
      </c>
      <c r="F12" s="46">
        <v>600109917</v>
      </c>
      <c r="G12" s="84" t="s">
        <v>161</v>
      </c>
      <c r="H12" s="39" t="s">
        <v>51</v>
      </c>
      <c r="I12" s="39" t="s">
        <v>56</v>
      </c>
      <c r="J12" s="39" t="s">
        <v>163</v>
      </c>
      <c r="K12" s="175" t="s">
        <v>162</v>
      </c>
      <c r="L12" s="55">
        <v>800000</v>
      </c>
      <c r="M12" s="56">
        <f t="shared" si="0"/>
        <v>560000</v>
      </c>
      <c r="N12" s="57">
        <v>44927</v>
      </c>
      <c r="O12" s="58">
        <v>2026</v>
      </c>
      <c r="P12" s="81"/>
      <c r="Q12" s="78" t="s">
        <v>71</v>
      </c>
      <c r="R12" s="106"/>
      <c r="S12" s="39"/>
    </row>
    <row r="13" spans="1:19" ht="45" x14ac:dyDescent="0.25">
      <c r="A13" s="30">
        <v>9</v>
      </c>
      <c r="B13" s="98" t="s">
        <v>127</v>
      </c>
      <c r="C13" s="96" t="s">
        <v>54</v>
      </c>
      <c r="D13" s="118">
        <v>70552022</v>
      </c>
      <c r="E13" s="119">
        <v>150008562</v>
      </c>
      <c r="F13" s="120">
        <v>600110729</v>
      </c>
      <c r="G13" s="121" t="s">
        <v>128</v>
      </c>
      <c r="H13" s="73" t="s">
        <v>51</v>
      </c>
      <c r="I13" s="73" t="s">
        <v>56</v>
      </c>
      <c r="J13" s="73" t="s">
        <v>56</v>
      </c>
      <c r="K13" s="176" t="s">
        <v>128</v>
      </c>
      <c r="L13" s="650">
        <v>2500000</v>
      </c>
      <c r="M13" s="650">
        <f t="shared" ref="M13:M22" si="1">L13/100*70</f>
        <v>1750000</v>
      </c>
      <c r="N13" s="682">
        <v>46023</v>
      </c>
      <c r="O13" s="683">
        <v>2027</v>
      </c>
      <c r="P13" s="73" t="s">
        <v>71</v>
      </c>
      <c r="Q13" s="122"/>
      <c r="R13" s="67"/>
      <c r="S13" s="67"/>
    </row>
    <row r="14" spans="1:19" ht="45.75" thickBot="1" x14ac:dyDescent="0.3">
      <c r="A14" s="39">
        <v>10</v>
      </c>
      <c r="B14" s="40" t="s">
        <v>127</v>
      </c>
      <c r="C14" s="44" t="s">
        <v>54</v>
      </c>
      <c r="D14" s="123">
        <v>70552022</v>
      </c>
      <c r="E14" s="119">
        <v>150008562</v>
      </c>
      <c r="F14" s="124">
        <v>600110729</v>
      </c>
      <c r="G14" s="125" t="s">
        <v>129</v>
      </c>
      <c r="H14" s="39" t="s">
        <v>51</v>
      </c>
      <c r="I14" s="39" t="s">
        <v>56</v>
      </c>
      <c r="J14" s="39" t="s">
        <v>56</v>
      </c>
      <c r="K14" s="177" t="s">
        <v>129</v>
      </c>
      <c r="L14" s="185">
        <v>700000</v>
      </c>
      <c r="M14" s="185">
        <f t="shared" si="1"/>
        <v>490000</v>
      </c>
      <c r="N14" s="126">
        <v>44713</v>
      </c>
      <c r="O14" s="127">
        <v>2025</v>
      </c>
      <c r="P14" s="39" t="s">
        <v>71</v>
      </c>
      <c r="Q14" s="128"/>
      <c r="R14" s="7"/>
      <c r="S14" s="7"/>
    </row>
    <row r="15" spans="1:19" ht="57" x14ac:dyDescent="0.25">
      <c r="A15" s="30">
        <v>11</v>
      </c>
      <c r="B15" s="40" t="s">
        <v>127</v>
      </c>
      <c r="C15" s="44" t="s">
        <v>54</v>
      </c>
      <c r="D15" s="123">
        <v>70552022</v>
      </c>
      <c r="E15" s="119">
        <v>150008562</v>
      </c>
      <c r="F15" s="124">
        <v>600110729</v>
      </c>
      <c r="G15" s="125" t="s">
        <v>130</v>
      </c>
      <c r="H15" s="39" t="s">
        <v>51</v>
      </c>
      <c r="I15" s="39" t="s">
        <v>56</v>
      </c>
      <c r="J15" s="39" t="s">
        <v>56</v>
      </c>
      <c r="K15" s="178" t="s">
        <v>131</v>
      </c>
      <c r="L15" s="185">
        <v>13000000</v>
      </c>
      <c r="M15" s="185">
        <f t="shared" si="1"/>
        <v>9100000</v>
      </c>
      <c r="N15" s="126">
        <v>44713</v>
      </c>
      <c r="O15" s="127">
        <v>2025</v>
      </c>
      <c r="P15" s="39" t="s">
        <v>71</v>
      </c>
      <c r="Q15" s="128"/>
      <c r="R15" s="7"/>
      <c r="S15" s="7"/>
    </row>
    <row r="16" spans="1:19" ht="45.75" thickBot="1" x14ac:dyDescent="0.3">
      <c r="A16" s="39">
        <v>12</v>
      </c>
      <c r="B16" s="40" t="s">
        <v>127</v>
      </c>
      <c r="C16" s="44" t="s">
        <v>54</v>
      </c>
      <c r="D16" s="123">
        <v>70552022</v>
      </c>
      <c r="E16" s="119">
        <v>150008562</v>
      </c>
      <c r="F16" s="124">
        <v>600110729</v>
      </c>
      <c r="G16" s="125" t="s">
        <v>132</v>
      </c>
      <c r="H16" s="39" t="s">
        <v>51</v>
      </c>
      <c r="I16" s="39" t="s">
        <v>56</v>
      </c>
      <c r="J16" s="39" t="s">
        <v>56</v>
      </c>
      <c r="K16" s="179" t="s">
        <v>133</v>
      </c>
      <c r="L16" s="185">
        <v>15000000</v>
      </c>
      <c r="M16" s="185">
        <f t="shared" si="1"/>
        <v>10500000</v>
      </c>
      <c r="N16" s="126">
        <v>44713</v>
      </c>
      <c r="O16" s="127">
        <v>2025</v>
      </c>
      <c r="P16" s="39" t="s">
        <v>71</v>
      </c>
      <c r="Q16" s="128"/>
      <c r="R16" s="7"/>
      <c r="S16" s="7"/>
    </row>
    <row r="17" spans="1:19" ht="45" x14ac:dyDescent="0.25">
      <c r="A17" s="30">
        <v>13</v>
      </c>
      <c r="B17" s="40" t="s">
        <v>127</v>
      </c>
      <c r="C17" s="44" t="s">
        <v>54</v>
      </c>
      <c r="D17" s="123">
        <v>70552022</v>
      </c>
      <c r="E17" s="119">
        <v>150008562</v>
      </c>
      <c r="F17" s="124">
        <v>600110729</v>
      </c>
      <c r="G17" s="125" t="s">
        <v>134</v>
      </c>
      <c r="H17" s="39" t="s">
        <v>51</v>
      </c>
      <c r="I17" s="39" t="s">
        <v>56</v>
      </c>
      <c r="J17" s="39" t="s">
        <v>56</v>
      </c>
      <c r="K17" s="180" t="s">
        <v>135</v>
      </c>
      <c r="L17" s="186">
        <v>700000</v>
      </c>
      <c r="M17" s="186">
        <f t="shared" si="1"/>
        <v>490000</v>
      </c>
      <c r="N17" s="126">
        <v>44713</v>
      </c>
      <c r="O17" s="127">
        <v>2025</v>
      </c>
      <c r="P17" s="39" t="s">
        <v>71</v>
      </c>
      <c r="Q17" s="128"/>
      <c r="R17" s="7"/>
      <c r="S17" s="7"/>
    </row>
    <row r="18" spans="1:19" ht="45.75" thickBot="1" x14ac:dyDescent="0.3">
      <c r="A18" s="39">
        <v>14</v>
      </c>
      <c r="B18" s="40" t="s">
        <v>127</v>
      </c>
      <c r="C18" s="44" t="s">
        <v>54</v>
      </c>
      <c r="D18" s="123">
        <v>70552022</v>
      </c>
      <c r="E18" s="119">
        <v>150008562</v>
      </c>
      <c r="F18" s="124">
        <v>600110729</v>
      </c>
      <c r="G18" s="129" t="s">
        <v>136</v>
      </c>
      <c r="H18" s="39" t="s">
        <v>51</v>
      </c>
      <c r="I18" s="39" t="s">
        <v>56</v>
      </c>
      <c r="J18" s="39" t="s">
        <v>56</v>
      </c>
      <c r="K18" s="181" t="s">
        <v>137</v>
      </c>
      <c r="L18" s="185">
        <v>3500000</v>
      </c>
      <c r="M18" s="185">
        <f t="shared" si="1"/>
        <v>2450000</v>
      </c>
      <c r="N18" s="126">
        <v>44713</v>
      </c>
      <c r="O18" s="127">
        <v>2025</v>
      </c>
      <c r="P18" s="7"/>
      <c r="Q18" s="78" t="s">
        <v>71</v>
      </c>
      <c r="R18" s="7"/>
      <c r="S18" s="7"/>
    </row>
    <row r="19" spans="1:19" ht="45" x14ac:dyDescent="0.25">
      <c r="A19" s="30">
        <v>15</v>
      </c>
      <c r="B19" s="40" t="s">
        <v>127</v>
      </c>
      <c r="C19" s="44" t="s">
        <v>54</v>
      </c>
      <c r="D19" s="123">
        <v>70552022</v>
      </c>
      <c r="E19" s="119">
        <v>150008562</v>
      </c>
      <c r="F19" s="124">
        <v>600110729</v>
      </c>
      <c r="G19" s="125" t="s">
        <v>138</v>
      </c>
      <c r="H19" s="39" t="s">
        <v>51</v>
      </c>
      <c r="I19" s="39" t="s">
        <v>56</v>
      </c>
      <c r="J19" s="39" t="s">
        <v>56</v>
      </c>
      <c r="K19" s="181" t="s">
        <v>138</v>
      </c>
      <c r="L19" s="185">
        <v>1000000</v>
      </c>
      <c r="M19" s="185">
        <f t="shared" si="1"/>
        <v>700000</v>
      </c>
      <c r="N19" s="126">
        <v>44713</v>
      </c>
      <c r="O19" s="127">
        <v>2025</v>
      </c>
      <c r="P19" s="39" t="s">
        <v>71</v>
      </c>
      <c r="Q19" s="128"/>
      <c r="R19" s="7"/>
      <c r="S19" s="7"/>
    </row>
    <row r="20" spans="1:19" ht="50.25" customHeight="1" thickBot="1" x14ac:dyDescent="0.3">
      <c r="A20" s="423">
        <v>16</v>
      </c>
      <c r="B20" s="448" t="s">
        <v>148</v>
      </c>
      <c r="C20" s="479" t="s">
        <v>149</v>
      </c>
      <c r="D20" s="438">
        <v>75023628</v>
      </c>
      <c r="E20" s="417">
        <v>107603217</v>
      </c>
      <c r="F20" s="449">
        <v>600110842</v>
      </c>
      <c r="G20" s="453" t="s">
        <v>246</v>
      </c>
      <c r="H20" s="412" t="s">
        <v>51</v>
      </c>
      <c r="I20" s="412" t="s">
        <v>56</v>
      </c>
      <c r="J20" s="413" t="s">
        <v>151</v>
      </c>
      <c r="K20" s="454" t="s">
        <v>248</v>
      </c>
      <c r="L20" s="414">
        <v>2000000</v>
      </c>
      <c r="M20" s="415">
        <f t="shared" si="1"/>
        <v>1400000</v>
      </c>
      <c r="N20" s="416">
        <v>44927</v>
      </c>
      <c r="O20" s="450">
        <v>2027</v>
      </c>
      <c r="P20" s="412"/>
      <c r="Q20" s="451" t="s">
        <v>71</v>
      </c>
      <c r="R20" s="452"/>
      <c r="S20" s="452"/>
    </row>
    <row r="21" spans="1:19" ht="50.25" customHeight="1" thickBot="1" x14ac:dyDescent="0.3">
      <c r="A21" s="480">
        <v>17</v>
      </c>
      <c r="B21" s="448" t="s">
        <v>148</v>
      </c>
      <c r="C21" s="479" t="s">
        <v>149</v>
      </c>
      <c r="D21" s="438">
        <v>75023628</v>
      </c>
      <c r="E21" s="417">
        <v>107603217</v>
      </c>
      <c r="F21" s="449">
        <v>600110842</v>
      </c>
      <c r="G21" s="453" t="s">
        <v>247</v>
      </c>
      <c r="H21" s="412" t="s">
        <v>51</v>
      </c>
      <c r="I21" s="412" t="s">
        <v>56</v>
      </c>
      <c r="J21" s="413" t="s">
        <v>151</v>
      </c>
      <c r="K21" s="454" t="s">
        <v>249</v>
      </c>
      <c r="L21" s="414">
        <v>2000000</v>
      </c>
      <c r="M21" s="415">
        <f t="shared" ref="M21" si="2">L21/100*70</f>
        <v>1400000</v>
      </c>
      <c r="N21" s="416">
        <v>44927</v>
      </c>
      <c r="O21" s="450">
        <v>2027</v>
      </c>
      <c r="P21" s="412"/>
      <c r="Q21" s="451" t="s">
        <v>71</v>
      </c>
      <c r="R21" s="452"/>
      <c r="S21" s="452"/>
    </row>
    <row r="22" spans="1:19" s="265" customFormat="1" ht="50.25" customHeight="1" thickBot="1" x14ac:dyDescent="0.3">
      <c r="A22" s="187">
        <v>18</v>
      </c>
      <c r="B22" s="401" t="s">
        <v>235</v>
      </c>
      <c r="C22" s="189" t="s">
        <v>236</v>
      </c>
      <c r="D22" s="402">
        <v>49458795</v>
      </c>
      <c r="E22" s="190">
        <v>107603225</v>
      </c>
      <c r="F22" s="403">
        <v>600110869</v>
      </c>
      <c r="G22" s="404" t="s">
        <v>237</v>
      </c>
      <c r="H22" s="193" t="s">
        <v>51</v>
      </c>
      <c r="I22" s="193" t="s">
        <v>56</v>
      </c>
      <c r="J22" s="405" t="s">
        <v>238</v>
      </c>
      <c r="K22" s="476" t="s">
        <v>239</v>
      </c>
      <c r="L22" s="195">
        <v>46000000</v>
      </c>
      <c r="M22" s="406">
        <f t="shared" si="1"/>
        <v>32200000</v>
      </c>
      <c r="N22" s="407">
        <v>44927</v>
      </c>
      <c r="O22" s="408">
        <v>2027</v>
      </c>
      <c r="P22" s="409" t="s">
        <v>71</v>
      </c>
      <c r="Q22" s="403"/>
      <c r="R22" s="410" t="s">
        <v>240</v>
      </c>
      <c r="S22" s="193" t="s">
        <v>241</v>
      </c>
    </row>
    <row r="23" spans="1:19" ht="48.75" thickBot="1" x14ac:dyDescent="0.3">
      <c r="A23" s="193">
        <v>19</v>
      </c>
      <c r="B23" s="188" t="s">
        <v>169</v>
      </c>
      <c r="C23" s="189" t="s">
        <v>170</v>
      </c>
      <c r="D23" s="190">
        <v>70880859</v>
      </c>
      <c r="E23" s="190"/>
      <c r="F23" s="191">
        <v>600110885</v>
      </c>
      <c r="G23" s="192" t="s">
        <v>171</v>
      </c>
      <c r="H23" s="193" t="s">
        <v>51</v>
      </c>
      <c r="I23" s="193" t="s">
        <v>56</v>
      </c>
      <c r="J23" s="193" t="s">
        <v>172</v>
      </c>
      <c r="K23" s="194" t="s">
        <v>173</v>
      </c>
      <c r="L23" s="195">
        <v>31000000</v>
      </c>
      <c r="M23" s="196">
        <f>L23*0.7</f>
        <v>21700000</v>
      </c>
      <c r="N23" s="197">
        <v>44835</v>
      </c>
      <c r="O23" s="198">
        <v>2027</v>
      </c>
      <c r="P23" s="199" t="s">
        <v>71</v>
      </c>
      <c r="Q23" s="200"/>
      <c r="R23" s="201" t="s">
        <v>174</v>
      </c>
      <c r="S23" s="193" t="s">
        <v>175</v>
      </c>
    </row>
    <row r="24" spans="1:19" ht="109.5" thickBot="1" x14ac:dyDescent="0.3">
      <c r="A24" s="187">
        <v>20</v>
      </c>
      <c r="B24" s="203" t="s">
        <v>169</v>
      </c>
      <c r="C24" s="204" t="s">
        <v>170</v>
      </c>
      <c r="D24" s="205">
        <v>70880859</v>
      </c>
      <c r="E24" s="206"/>
      <c r="F24" s="191">
        <v>600110885</v>
      </c>
      <c r="G24" s="207" t="s">
        <v>176</v>
      </c>
      <c r="H24" s="187" t="s">
        <v>51</v>
      </c>
      <c r="I24" s="187" t="s">
        <v>56</v>
      </c>
      <c r="J24" s="187" t="s">
        <v>172</v>
      </c>
      <c r="K24" s="208" t="s">
        <v>177</v>
      </c>
      <c r="L24" s="209">
        <v>9800000</v>
      </c>
      <c r="M24" s="196">
        <f>L24*0.7</f>
        <v>6860000</v>
      </c>
      <c r="N24" s="197">
        <v>44835</v>
      </c>
      <c r="O24" s="210">
        <v>2027</v>
      </c>
      <c r="P24" s="203" t="s">
        <v>71</v>
      </c>
      <c r="Q24" s="211"/>
      <c r="R24" s="212" t="s">
        <v>178</v>
      </c>
      <c r="S24" s="187" t="s">
        <v>175</v>
      </c>
    </row>
    <row r="25" spans="1:19" ht="86.25" customHeight="1" thickBot="1" x14ac:dyDescent="0.3">
      <c r="A25" s="193">
        <v>21</v>
      </c>
      <c r="B25" s="203" t="s">
        <v>169</v>
      </c>
      <c r="C25" s="204" t="s">
        <v>170</v>
      </c>
      <c r="D25" s="205">
        <v>70880859</v>
      </c>
      <c r="E25" s="206"/>
      <c r="F25" s="191">
        <v>600110885</v>
      </c>
      <c r="G25" s="207" t="s">
        <v>179</v>
      </c>
      <c r="H25" s="187" t="s">
        <v>51</v>
      </c>
      <c r="I25" s="187" t="s">
        <v>56</v>
      </c>
      <c r="J25" s="187" t="s">
        <v>172</v>
      </c>
      <c r="K25" s="213" t="s">
        <v>180</v>
      </c>
      <c r="L25" s="209">
        <v>20000000</v>
      </c>
      <c r="M25" s="196">
        <f>L25*0.7</f>
        <v>14000000</v>
      </c>
      <c r="N25" s="197">
        <v>44835</v>
      </c>
      <c r="O25" s="210">
        <v>2027</v>
      </c>
      <c r="P25" s="203" t="s">
        <v>71</v>
      </c>
      <c r="Q25" s="211"/>
      <c r="R25" s="212" t="s">
        <v>178</v>
      </c>
      <c r="S25" s="187" t="s">
        <v>175</v>
      </c>
    </row>
    <row r="26" spans="1:19" ht="40.5" customHeight="1" thickBot="1" x14ac:dyDescent="0.3">
      <c r="A26" s="187">
        <v>22</v>
      </c>
      <c r="B26" s="214" t="s">
        <v>159</v>
      </c>
      <c r="C26" s="215" t="s">
        <v>160</v>
      </c>
      <c r="D26" s="205">
        <v>71011587</v>
      </c>
      <c r="E26" s="205">
        <v>107603241</v>
      </c>
      <c r="F26" s="191">
        <v>600109917</v>
      </c>
      <c r="G26" s="207" t="s">
        <v>161</v>
      </c>
      <c r="H26" s="187" t="s">
        <v>51</v>
      </c>
      <c r="I26" s="187" t="s">
        <v>56</v>
      </c>
      <c r="J26" s="187" t="s">
        <v>163</v>
      </c>
      <c r="K26" s="216" t="s">
        <v>192</v>
      </c>
      <c r="L26" s="209">
        <v>3000000</v>
      </c>
      <c r="M26" s="196">
        <f>L26*0.7</f>
        <v>2100000</v>
      </c>
      <c r="N26" s="197">
        <v>44927</v>
      </c>
      <c r="O26" s="210">
        <v>2027</v>
      </c>
      <c r="P26" s="203"/>
      <c r="Q26" s="217" t="s">
        <v>71</v>
      </c>
      <c r="R26" s="212"/>
      <c r="S26" s="187"/>
    </row>
    <row r="29" spans="1:19" x14ac:dyDescent="0.25">
      <c r="A29" s="1" t="s">
        <v>276</v>
      </c>
    </row>
    <row r="31" spans="1:19" x14ac:dyDescent="0.25">
      <c r="A31" s="218"/>
      <c r="B31" s="218"/>
      <c r="C31" s="1" t="s">
        <v>250</v>
      </c>
    </row>
    <row r="32" spans="1:19" x14ac:dyDescent="0.25">
      <c r="A32" s="411"/>
      <c r="B32" s="411"/>
      <c r="C32" s="1" t="s">
        <v>254</v>
      </c>
    </row>
    <row r="33" spans="1:3" x14ac:dyDescent="0.25">
      <c r="A33" s="520"/>
      <c r="B33" s="520"/>
      <c r="C33" s="1" t="s">
        <v>264</v>
      </c>
    </row>
    <row r="34" spans="1:3" x14ac:dyDescent="0.25">
      <c r="A34" s="684"/>
      <c r="B34" s="684"/>
      <c r="C34" s="1" t="s">
        <v>275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7"/>
  <sheetViews>
    <sheetView topLeftCell="A53" zoomScale="85" zoomScaleNormal="85" workbookViewId="0">
      <selection activeCell="A61" sqref="A6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12" customWidth="1"/>
    <col min="13" max="13" width="15.42578125" style="12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56" t="s">
        <v>23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8"/>
    </row>
    <row r="2" spans="1:26" ht="29.1" customHeight="1" thickBot="1" x14ac:dyDescent="0.3">
      <c r="A2" s="559" t="s">
        <v>1</v>
      </c>
      <c r="B2" s="586" t="s">
        <v>2</v>
      </c>
      <c r="C2" s="587"/>
      <c r="D2" s="587"/>
      <c r="E2" s="587"/>
      <c r="F2" s="588"/>
      <c r="G2" s="566" t="s">
        <v>3</v>
      </c>
      <c r="H2" s="605" t="s">
        <v>24</v>
      </c>
      <c r="I2" s="608" t="s">
        <v>45</v>
      </c>
      <c r="J2" s="569" t="s">
        <v>5</v>
      </c>
      <c r="K2" s="583" t="s">
        <v>6</v>
      </c>
      <c r="L2" s="589" t="s">
        <v>25</v>
      </c>
      <c r="M2" s="590"/>
      <c r="N2" s="591" t="s">
        <v>8</v>
      </c>
      <c r="O2" s="592"/>
      <c r="P2" s="578" t="s">
        <v>26</v>
      </c>
      <c r="Q2" s="579"/>
      <c r="R2" s="579"/>
      <c r="S2" s="579"/>
      <c r="T2" s="579"/>
      <c r="U2" s="579"/>
      <c r="V2" s="579"/>
      <c r="W2" s="580"/>
      <c r="X2" s="580"/>
      <c r="Y2" s="537" t="s">
        <v>10</v>
      </c>
      <c r="Z2" s="538"/>
    </row>
    <row r="3" spans="1:26" ht="14.85" customHeight="1" x14ac:dyDescent="0.25">
      <c r="A3" s="560"/>
      <c r="B3" s="566" t="s">
        <v>11</v>
      </c>
      <c r="C3" s="562" t="s">
        <v>12</v>
      </c>
      <c r="D3" s="562" t="s">
        <v>13</v>
      </c>
      <c r="E3" s="562" t="s">
        <v>14</v>
      </c>
      <c r="F3" s="564" t="s">
        <v>15</v>
      </c>
      <c r="G3" s="567"/>
      <c r="H3" s="606"/>
      <c r="I3" s="609"/>
      <c r="J3" s="570"/>
      <c r="K3" s="584"/>
      <c r="L3" s="597" t="s">
        <v>16</v>
      </c>
      <c r="M3" s="599" t="s">
        <v>50</v>
      </c>
      <c r="N3" s="601" t="s">
        <v>17</v>
      </c>
      <c r="O3" s="603" t="s">
        <v>18</v>
      </c>
      <c r="P3" s="581" t="s">
        <v>27</v>
      </c>
      <c r="Q3" s="582"/>
      <c r="R3" s="582"/>
      <c r="S3" s="583"/>
      <c r="T3" s="572" t="s">
        <v>28</v>
      </c>
      <c r="U3" s="574" t="s">
        <v>47</v>
      </c>
      <c r="V3" s="574" t="s">
        <v>48</v>
      </c>
      <c r="W3" s="572" t="s">
        <v>29</v>
      </c>
      <c r="X3" s="576" t="s">
        <v>46</v>
      </c>
      <c r="Y3" s="593" t="s">
        <v>21</v>
      </c>
      <c r="Z3" s="595" t="s">
        <v>22</v>
      </c>
    </row>
    <row r="4" spans="1:26" ht="91.5" customHeight="1" thickBot="1" x14ac:dyDescent="0.3">
      <c r="A4" s="561"/>
      <c r="B4" s="568"/>
      <c r="C4" s="563"/>
      <c r="D4" s="563"/>
      <c r="E4" s="563"/>
      <c r="F4" s="565"/>
      <c r="G4" s="568"/>
      <c r="H4" s="607"/>
      <c r="I4" s="610"/>
      <c r="J4" s="571"/>
      <c r="K4" s="585"/>
      <c r="L4" s="598"/>
      <c r="M4" s="600"/>
      <c r="N4" s="602"/>
      <c r="O4" s="604"/>
      <c r="P4" s="21" t="s">
        <v>43</v>
      </c>
      <c r="Q4" s="22" t="s">
        <v>30</v>
      </c>
      <c r="R4" s="22" t="s">
        <v>31</v>
      </c>
      <c r="S4" s="23" t="s">
        <v>32</v>
      </c>
      <c r="T4" s="573"/>
      <c r="U4" s="575"/>
      <c r="V4" s="575"/>
      <c r="W4" s="573"/>
      <c r="X4" s="577"/>
      <c r="Y4" s="594"/>
      <c r="Z4" s="596"/>
    </row>
    <row r="5" spans="1:26" ht="15" customHeight="1" x14ac:dyDescent="0.25">
      <c r="A5" s="68">
        <v>1</v>
      </c>
      <c r="B5" s="87"/>
      <c r="C5" s="88"/>
      <c r="D5" s="88"/>
      <c r="E5" s="88"/>
      <c r="F5" s="89"/>
      <c r="G5" s="90"/>
      <c r="H5" s="90"/>
      <c r="I5" s="90"/>
      <c r="J5" s="90"/>
      <c r="K5" s="90"/>
      <c r="L5" s="345"/>
      <c r="M5" s="346"/>
      <c r="N5" s="87"/>
      <c r="O5" s="89"/>
      <c r="P5" s="87"/>
      <c r="Q5" s="88"/>
      <c r="R5" s="88"/>
      <c r="S5" s="89"/>
      <c r="T5" s="90"/>
      <c r="U5" s="90"/>
      <c r="V5" s="90"/>
      <c r="W5" s="90"/>
      <c r="X5" s="90"/>
      <c r="Y5" s="87"/>
      <c r="Z5" s="89"/>
    </row>
    <row r="6" spans="1:26" ht="80.099999999999994" customHeight="1" x14ac:dyDescent="0.25">
      <c r="A6" s="356">
        <v>1</v>
      </c>
      <c r="B6" s="347" t="s">
        <v>147</v>
      </c>
      <c r="C6" s="44" t="s">
        <v>109</v>
      </c>
      <c r="D6" s="348">
        <v>49458787</v>
      </c>
      <c r="E6" s="348">
        <v>102179921</v>
      </c>
      <c r="F6" s="349">
        <v>600110486</v>
      </c>
      <c r="G6" s="82" t="s">
        <v>110</v>
      </c>
      <c r="H6" s="39" t="s">
        <v>51</v>
      </c>
      <c r="I6" s="39" t="s">
        <v>56</v>
      </c>
      <c r="J6" s="81" t="s">
        <v>111</v>
      </c>
      <c r="K6" s="350" t="s">
        <v>112</v>
      </c>
      <c r="L6" s="60">
        <v>7000000</v>
      </c>
      <c r="M6" s="60">
        <f t="shared" ref="M6:M11" si="0">L6/100*70</f>
        <v>4900000</v>
      </c>
      <c r="N6" s="72">
        <v>44562</v>
      </c>
      <c r="O6" s="131">
        <v>2025</v>
      </c>
      <c r="P6" s="351" t="s">
        <v>71</v>
      </c>
      <c r="Q6" s="352"/>
      <c r="R6" s="352" t="s">
        <v>71</v>
      </c>
      <c r="S6" s="353" t="s">
        <v>71</v>
      </c>
      <c r="T6" s="354"/>
      <c r="U6" s="354"/>
      <c r="V6" s="354"/>
      <c r="W6" s="354"/>
      <c r="X6" s="355"/>
      <c r="Y6" s="107" t="s">
        <v>113</v>
      </c>
      <c r="Z6" s="497" t="s">
        <v>114</v>
      </c>
    </row>
    <row r="7" spans="1:26" ht="80.099999999999994" customHeight="1" x14ac:dyDescent="0.25">
      <c r="A7" s="481">
        <v>1</v>
      </c>
      <c r="B7" s="482" t="s">
        <v>147</v>
      </c>
      <c r="C7" s="483" t="s">
        <v>109</v>
      </c>
      <c r="D7" s="484">
        <v>49458787</v>
      </c>
      <c r="E7" s="484">
        <v>102179921</v>
      </c>
      <c r="F7" s="485">
        <v>600110486</v>
      </c>
      <c r="G7" s="486" t="s">
        <v>251</v>
      </c>
      <c r="H7" s="423" t="s">
        <v>51</v>
      </c>
      <c r="I7" s="423" t="s">
        <v>56</v>
      </c>
      <c r="J7" s="424" t="s">
        <v>111</v>
      </c>
      <c r="K7" s="487" t="s">
        <v>252</v>
      </c>
      <c r="L7" s="488">
        <v>7000000</v>
      </c>
      <c r="M7" s="488">
        <f t="shared" si="0"/>
        <v>4900000</v>
      </c>
      <c r="N7" s="489">
        <v>44652</v>
      </c>
      <c r="O7" s="490">
        <v>2026</v>
      </c>
      <c r="P7" s="491" t="s">
        <v>71</v>
      </c>
      <c r="Q7" s="492"/>
      <c r="R7" s="492" t="s">
        <v>71</v>
      </c>
      <c r="S7" s="493" t="s">
        <v>71</v>
      </c>
      <c r="T7" s="494"/>
      <c r="U7" s="494"/>
      <c r="V7" s="494"/>
      <c r="W7" s="494"/>
      <c r="X7" s="495"/>
      <c r="Y7" s="496" t="s">
        <v>253</v>
      </c>
      <c r="Z7" s="498" t="s">
        <v>114</v>
      </c>
    </row>
    <row r="8" spans="1:26" ht="120" x14ac:dyDescent="0.25">
      <c r="A8" s="642">
        <v>2</v>
      </c>
      <c r="B8" s="643" t="s">
        <v>115</v>
      </c>
      <c r="C8" s="644" t="s">
        <v>54</v>
      </c>
      <c r="D8" s="645">
        <v>70918767</v>
      </c>
      <c r="E8" s="646">
        <v>102179972</v>
      </c>
      <c r="F8" s="645">
        <v>600110770</v>
      </c>
      <c r="G8" s="647" t="s">
        <v>116</v>
      </c>
      <c r="H8" s="648" t="s">
        <v>51</v>
      </c>
      <c r="I8" s="648" t="s">
        <v>56</v>
      </c>
      <c r="J8" s="648" t="s">
        <v>56</v>
      </c>
      <c r="K8" s="649" t="s">
        <v>117</v>
      </c>
      <c r="L8" s="650">
        <v>33500000</v>
      </c>
      <c r="M8" s="650">
        <f t="shared" si="0"/>
        <v>23450000</v>
      </c>
      <c r="N8" s="651">
        <v>45292</v>
      </c>
      <c r="O8" s="652">
        <v>2027</v>
      </c>
      <c r="P8" s="653" t="s">
        <v>71</v>
      </c>
      <c r="Q8" s="654" t="s">
        <v>71</v>
      </c>
      <c r="R8" s="654" t="s">
        <v>71</v>
      </c>
      <c r="S8" s="642" t="s">
        <v>71</v>
      </c>
      <c r="T8" s="655"/>
      <c r="U8" s="655"/>
      <c r="V8" s="655"/>
      <c r="W8" s="655"/>
      <c r="X8" s="648" t="s">
        <v>71</v>
      </c>
      <c r="Y8" s="681" t="s">
        <v>274</v>
      </c>
      <c r="Z8" s="654" t="s">
        <v>119</v>
      </c>
    </row>
    <row r="9" spans="1:26" ht="45.75" thickBot="1" x14ac:dyDescent="0.3">
      <c r="A9" s="46">
        <v>3</v>
      </c>
      <c r="B9" s="100" t="s">
        <v>115</v>
      </c>
      <c r="C9" s="44" t="s">
        <v>54</v>
      </c>
      <c r="D9" s="116">
        <v>70918767</v>
      </c>
      <c r="E9" s="115">
        <v>102179972</v>
      </c>
      <c r="F9" s="116">
        <v>600110770</v>
      </c>
      <c r="G9" s="83" t="s">
        <v>120</v>
      </c>
      <c r="H9" s="39" t="s">
        <v>51</v>
      </c>
      <c r="I9" s="39" t="s">
        <v>56</v>
      </c>
      <c r="J9" s="39" t="s">
        <v>56</v>
      </c>
      <c r="K9" s="82" t="s">
        <v>121</v>
      </c>
      <c r="L9" s="60">
        <v>5000000</v>
      </c>
      <c r="M9" s="60">
        <f t="shared" si="0"/>
        <v>3500000</v>
      </c>
      <c r="N9" s="72">
        <v>44805</v>
      </c>
      <c r="O9" s="58">
        <v>2027</v>
      </c>
      <c r="P9" s="47" t="s">
        <v>71</v>
      </c>
      <c r="Q9" s="45" t="s">
        <v>71</v>
      </c>
      <c r="R9" s="45" t="s">
        <v>71</v>
      </c>
      <c r="S9" s="46" t="s">
        <v>71</v>
      </c>
      <c r="T9" s="7"/>
      <c r="U9" s="7"/>
      <c r="V9" s="236" t="s">
        <v>71</v>
      </c>
      <c r="W9" s="236" t="s">
        <v>71</v>
      </c>
      <c r="X9" s="254"/>
      <c r="Y9" s="38" t="s">
        <v>122</v>
      </c>
      <c r="Z9" s="45" t="s">
        <v>123</v>
      </c>
    </row>
    <row r="10" spans="1:26" ht="67.5" x14ac:dyDescent="0.25">
      <c r="A10" s="357">
        <v>4</v>
      </c>
      <c r="B10" s="100" t="s">
        <v>115</v>
      </c>
      <c r="C10" s="44" t="s">
        <v>54</v>
      </c>
      <c r="D10" s="116">
        <v>70918767</v>
      </c>
      <c r="E10" s="115">
        <v>102179972</v>
      </c>
      <c r="F10" s="116">
        <v>600110770</v>
      </c>
      <c r="G10" s="83" t="s">
        <v>124</v>
      </c>
      <c r="H10" s="39" t="s">
        <v>51</v>
      </c>
      <c r="I10" s="39" t="s">
        <v>56</v>
      </c>
      <c r="J10" s="39" t="s">
        <v>56</v>
      </c>
      <c r="K10" s="661" t="s">
        <v>267</v>
      </c>
      <c r="L10" s="662">
        <v>25000000</v>
      </c>
      <c r="M10" s="60">
        <f t="shared" si="0"/>
        <v>17500000</v>
      </c>
      <c r="N10" s="72">
        <v>44682</v>
      </c>
      <c r="O10" s="58">
        <v>2027</v>
      </c>
      <c r="P10" s="47" t="s">
        <v>71</v>
      </c>
      <c r="Q10" s="45" t="s">
        <v>71</v>
      </c>
      <c r="R10" s="45" t="s">
        <v>71</v>
      </c>
      <c r="S10" s="46" t="s">
        <v>71</v>
      </c>
      <c r="T10" s="7"/>
      <c r="U10" s="7"/>
      <c r="V10" s="254"/>
      <c r="W10" s="236" t="s">
        <v>71</v>
      </c>
      <c r="X10" s="236" t="s">
        <v>71</v>
      </c>
      <c r="Y10" s="670" t="s">
        <v>268</v>
      </c>
      <c r="Z10" s="45" t="s">
        <v>123</v>
      </c>
    </row>
    <row r="11" spans="1:26" ht="67.5" x14ac:dyDescent="0.25">
      <c r="A11" s="642">
        <v>5</v>
      </c>
      <c r="B11" s="656" t="s">
        <v>115</v>
      </c>
      <c r="C11" s="657" t="s">
        <v>54</v>
      </c>
      <c r="D11" s="658">
        <v>70918767</v>
      </c>
      <c r="E11" s="646">
        <v>102179972</v>
      </c>
      <c r="F11" s="658">
        <v>600110770</v>
      </c>
      <c r="G11" s="659" t="s">
        <v>125</v>
      </c>
      <c r="H11" s="660" t="s">
        <v>51</v>
      </c>
      <c r="I11" s="660" t="s">
        <v>56</v>
      </c>
      <c r="J11" s="660" t="s">
        <v>56</v>
      </c>
      <c r="K11" s="661" t="s">
        <v>126</v>
      </c>
      <c r="L11" s="662">
        <v>42000000</v>
      </c>
      <c r="M11" s="662">
        <f t="shared" si="0"/>
        <v>29400000</v>
      </c>
      <c r="N11" s="663">
        <v>45901</v>
      </c>
      <c r="O11" s="664">
        <v>2027</v>
      </c>
      <c r="P11" s="665" t="s">
        <v>71</v>
      </c>
      <c r="Q11" s="666" t="s">
        <v>71</v>
      </c>
      <c r="R11" s="666" t="s">
        <v>71</v>
      </c>
      <c r="S11" s="667" t="s">
        <v>71</v>
      </c>
      <c r="T11" s="668"/>
      <c r="U11" s="668"/>
      <c r="V11" s="668"/>
      <c r="W11" s="668"/>
      <c r="X11" s="668"/>
      <c r="Y11" s="670" t="s">
        <v>266</v>
      </c>
      <c r="Z11" s="666" t="s">
        <v>123</v>
      </c>
    </row>
    <row r="12" spans="1:26" ht="75.75" thickBot="1" x14ac:dyDescent="0.3">
      <c r="A12" s="217">
        <v>6</v>
      </c>
      <c r="B12" s="219" t="s">
        <v>115</v>
      </c>
      <c r="C12" s="204" t="s">
        <v>54</v>
      </c>
      <c r="D12" s="220">
        <v>70918767</v>
      </c>
      <c r="E12" s="221">
        <v>102179972</v>
      </c>
      <c r="F12" s="220">
        <v>600110770</v>
      </c>
      <c r="G12" s="207" t="s">
        <v>83</v>
      </c>
      <c r="H12" s="187" t="s">
        <v>51</v>
      </c>
      <c r="I12" s="187" t="s">
        <v>56</v>
      </c>
      <c r="J12" s="187" t="s">
        <v>56</v>
      </c>
      <c r="K12" s="222" t="s">
        <v>193</v>
      </c>
      <c r="L12" s="223">
        <v>5000000</v>
      </c>
      <c r="M12" s="223">
        <f t="shared" ref="M12:M18" si="1">L12/100*70</f>
        <v>3500000</v>
      </c>
      <c r="N12" s="224">
        <v>44927</v>
      </c>
      <c r="O12" s="210">
        <v>2027</v>
      </c>
      <c r="P12" s="203" t="s">
        <v>71</v>
      </c>
      <c r="Q12" s="205" t="s">
        <v>71</v>
      </c>
      <c r="R12" s="205" t="s">
        <v>71</v>
      </c>
      <c r="S12" s="217" t="s">
        <v>71</v>
      </c>
      <c r="T12" s="225"/>
      <c r="U12" s="225"/>
      <c r="V12" s="225"/>
      <c r="W12" s="225"/>
      <c r="X12" s="187" t="s">
        <v>71</v>
      </c>
      <c r="Y12" s="226"/>
      <c r="Z12" s="205" t="s">
        <v>123</v>
      </c>
    </row>
    <row r="13" spans="1:26" ht="75" x14ac:dyDescent="0.25">
      <c r="A13" s="358">
        <v>7</v>
      </c>
      <c r="B13" s="219" t="s">
        <v>115</v>
      </c>
      <c r="C13" s="204" t="s">
        <v>54</v>
      </c>
      <c r="D13" s="220">
        <v>70918767</v>
      </c>
      <c r="E13" s="221">
        <v>102179972</v>
      </c>
      <c r="F13" s="220">
        <v>600110770</v>
      </c>
      <c r="G13" s="207" t="s">
        <v>194</v>
      </c>
      <c r="H13" s="187" t="s">
        <v>51</v>
      </c>
      <c r="I13" s="187" t="s">
        <v>56</v>
      </c>
      <c r="J13" s="187" t="s">
        <v>56</v>
      </c>
      <c r="K13" s="222" t="s">
        <v>195</v>
      </c>
      <c r="L13" s="223">
        <v>6000000</v>
      </c>
      <c r="M13" s="223">
        <f t="shared" si="1"/>
        <v>4200000</v>
      </c>
      <c r="N13" s="224">
        <v>45444</v>
      </c>
      <c r="O13" s="210">
        <v>2027</v>
      </c>
      <c r="P13" s="203" t="s">
        <v>71</v>
      </c>
      <c r="Q13" s="205" t="s">
        <v>71</v>
      </c>
      <c r="R13" s="205" t="s">
        <v>71</v>
      </c>
      <c r="S13" s="217" t="s">
        <v>71</v>
      </c>
      <c r="T13" s="225"/>
      <c r="U13" s="225"/>
      <c r="V13" s="225"/>
      <c r="W13" s="187" t="s">
        <v>71</v>
      </c>
      <c r="X13" s="187" t="s">
        <v>71</v>
      </c>
      <c r="Y13" s="226"/>
      <c r="Z13" s="205" t="s">
        <v>123</v>
      </c>
    </row>
    <row r="14" spans="1:26" ht="75" x14ac:dyDescent="0.25">
      <c r="A14" s="231">
        <v>8</v>
      </c>
      <c r="B14" s="219" t="s">
        <v>115</v>
      </c>
      <c r="C14" s="204" t="s">
        <v>54</v>
      </c>
      <c r="D14" s="220">
        <v>70918767</v>
      </c>
      <c r="E14" s="221">
        <v>102179972</v>
      </c>
      <c r="F14" s="220">
        <v>600110770</v>
      </c>
      <c r="G14" s="207" t="s">
        <v>196</v>
      </c>
      <c r="H14" s="187" t="s">
        <v>51</v>
      </c>
      <c r="I14" s="187" t="s">
        <v>56</v>
      </c>
      <c r="J14" s="187" t="s">
        <v>56</v>
      </c>
      <c r="K14" s="661" t="s">
        <v>197</v>
      </c>
      <c r="L14" s="662">
        <v>5000000</v>
      </c>
      <c r="M14" s="223">
        <f t="shared" si="1"/>
        <v>3500000</v>
      </c>
      <c r="N14" s="224">
        <v>45170</v>
      </c>
      <c r="O14" s="210">
        <v>2027</v>
      </c>
      <c r="P14" s="203" t="s">
        <v>71</v>
      </c>
      <c r="Q14" s="205" t="s">
        <v>71</v>
      </c>
      <c r="R14" s="205" t="s">
        <v>71</v>
      </c>
      <c r="S14" s="217" t="s">
        <v>71</v>
      </c>
      <c r="T14" s="225"/>
      <c r="U14" s="225"/>
      <c r="V14" s="225"/>
      <c r="W14" s="225"/>
      <c r="X14" s="187" t="s">
        <v>71</v>
      </c>
      <c r="Y14" s="670" t="s">
        <v>270</v>
      </c>
      <c r="Z14" s="205" t="s">
        <v>123</v>
      </c>
    </row>
    <row r="15" spans="1:26" ht="60.75" thickBot="1" x14ac:dyDescent="0.3">
      <c r="A15" s="217">
        <v>9</v>
      </c>
      <c r="B15" s="219" t="s">
        <v>115</v>
      </c>
      <c r="C15" s="204" t="s">
        <v>54</v>
      </c>
      <c r="D15" s="220">
        <v>70918767</v>
      </c>
      <c r="E15" s="221">
        <v>102179972</v>
      </c>
      <c r="F15" s="220">
        <v>600110770</v>
      </c>
      <c r="G15" s="207" t="s">
        <v>198</v>
      </c>
      <c r="H15" s="187" t="s">
        <v>51</v>
      </c>
      <c r="I15" s="187" t="s">
        <v>56</v>
      </c>
      <c r="J15" s="187" t="s">
        <v>56</v>
      </c>
      <c r="K15" s="222" t="s">
        <v>199</v>
      </c>
      <c r="L15" s="223">
        <v>1000000</v>
      </c>
      <c r="M15" s="223">
        <f t="shared" si="1"/>
        <v>700000</v>
      </c>
      <c r="N15" s="224">
        <v>44805</v>
      </c>
      <c r="O15" s="210">
        <v>2027</v>
      </c>
      <c r="P15" s="203" t="s">
        <v>71</v>
      </c>
      <c r="Q15" s="205" t="s">
        <v>71</v>
      </c>
      <c r="R15" s="205" t="s">
        <v>71</v>
      </c>
      <c r="S15" s="217" t="s">
        <v>71</v>
      </c>
      <c r="T15" s="225"/>
      <c r="U15" s="187" t="s">
        <v>71</v>
      </c>
      <c r="V15" s="225"/>
      <c r="W15" s="225"/>
      <c r="X15" s="187" t="s">
        <v>71</v>
      </c>
      <c r="Y15" s="224">
        <v>44713</v>
      </c>
      <c r="Z15" s="205" t="s">
        <v>123</v>
      </c>
    </row>
    <row r="16" spans="1:26" ht="30" x14ac:dyDescent="0.25">
      <c r="A16" s="358">
        <v>10</v>
      </c>
      <c r="B16" s="219" t="s">
        <v>115</v>
      </c>
      <c r="C16" s="204" t="s">
        <v>54</v>
      </c>
      <c r="D16" s="220">
        <v>70918767</v>
      </c>
      <c r="E16" s="221">
        <v>102179972</v>
      </c>
      <c r="F16" s="220">
        <v>600110770</v>
      </c>
      <c r="G16" s="207" t="s">
        <v>200</v>
      </c>
      <c r="H16" s="187" t="s">
        <v>51</v>
      </c>
      <c r="I16" s="187" t="s">
        <v>56</v>
      </c>
      <c r="J16" s="187" t="s">
        <v>56</v>
      </c>
      <c r="K16" s="222" t="s">
        <v>201</v>
      </c>
      <c r="L16" s="223">
        <v>80000000</v>
      </c>
      <c r="M16" s="223">
        <f t="shared" si="1"/>
        <v>56000000</v>
      </c>
      <c r="N16" s="224">
        <v>45689</v>
      </c>
      <c r="O16" s="210">
        <v>2027</v>
      </c>
      <c r="P16" s="203" t="s">
        <v>71</v>
      </c>
      <c r="Q16" s="205" t="s">
        <v>71</v>
      </c>
      <c r="R16" s="205" t="s">
        <v>71</v>
      </c>
      <c r="S16" s="217" t="s">
        <v>71</v>
      </c>
      <c r="T16" s="225"/>
      <c r="U16" s="225"/>
      <c r="V16" s="187" t="s">
        <v>71</v>
      </c>
      <c r="W16" s="187" t="s">
        <v>71</v>
      </c>
      <c r="X16" s="187" t="s">
        <v>71</v>
      </c>
      <c r="Y16" s="228" t="s">
        <v>205</v>
      </c>
      <c r="Z16" s="205" t="s">
        <v>123</v>
      </c>
    </row>
    <row r="17" spans="1:27" ht="56.25" x14ac:dyDescent="0.25">
      <c r="A17" s="231">
        <v>11</v>
      </c>
      <c r="B17" s="219" t="s">
        <v>115</v>
      </c>
      <c r="C17" s="204" t="s">
        <v>54</v>
      </c>
      <c r="D17" s="220">
        <v>70918767</v>
      </c>
      <c r="E17" s="221">
        <v>102179972</v>
      </c>
      <c r="F17" s="220">
        <v>600110770</v>
      </c>
      <c r="G17" s="207" t="s">
        <v>202</v>
      </c>
      <c r="H17" s="187" t="s">
        <v>51</v>
      </c>
      <c r="I17" s="187" t="s">
        <v>56</v>
      </c>
      <c r="J17" s="187" t="s">
        <v>56</v>
      </c>
      <c r="K17" s="661" t="s">
        <v>269</v>
      </c>
      <c r="L17" s="662">
        <v>5000000</v>
      </c>
      <c r="M17" s="223">
        <f t="shared" si="1"/>
        <v>3500000</v>
      </c>
      <c r="N17" s="224">
        <v>45474</v>
      </c>
      <c r="O17" s="210">
        <v>2027</v>
      </c>
      <c r="P17" s="203" t="s">
        <v>71</v>
      </c>
      <c r="Q17" s="205" t="s">
        <v>71</v>
      </c>
      <c r="R17" s="205" t="s">
        <v>71</v>
      </c>
      <c r="S17" s="217" t="s">
        <v>71</v>
      </c>
      <c r="T17" s="225"/>
      <c r="U17" s="225"/>
      <c r="V17" s="187" t="s">
        <v>71</v>
      </c>
      <c r="W17" s="187" t="s">
        <v>71</v>
      </c>
      <c r="X17" s="187"/>
      <c r="Y17" s="670" t="s">
        <v>271</v>
      </c>
      <c r="Z17" s="205" t="s">
        <v>123</v>
      </c>
    </row>
    <row r="18" spans="1:27" ht="30.75" thickBot="1" x14ac:dyDescent="0.3">
      <c r="A18" s="217">
        <v>12</v>
      </c>
      <c r="B18" s="219" t="s">
        <v>115</v>
      </c>
      <c r="C18" s="204" t="s">
        <v>54</v>
      </c>
      <c r="D18" s="220">
        <v>70918767</v>
      </c>
      <c r="E18" s="221">
        <v>102179972</v>
      </c>
      <c r="F18" s="220">
        <v>600110770</v>
      </c>
      <c r="G18" s="207" t="s">
        <v>203</v>
      </c>
      <c r="H18" s="187" t="s">
        <v>51</v>
      </c>
      <c r="I18" s="187" t="s">
        <v>56</v>
      </c>
      <c r="J18" s="187" t="s">
        <v>56</v>
      </c>
      <c r="K18" s="222" t="s">
        <v>204</v>
      </c>
      <c r="L18" s="223">
        <v>50000000</v>
      </c>
      <c r="M18" s="223">
        <f t="shared" si="1"/>
        <v>35000000</v>
      </c>
      <c r="N18" s="224">
        <v>46204</v>
      </c>
      <c r="O18" s="210">
        <v>2027</v>
      </c>
      <c r="P18" s="203" t="s">
        <v>71</v>
      </c>
      <c r="Q18" s="205" t="s">
        <v>71</v>
      </c>
      <c r="R18" s="205" t="s">
        <v>71</v>
      </c>
      <c r="S18" s="217" t="s">
        <v>71</v>
      </c>
      <c r="T18" s="225"/>
      <c r="U18" s="225"/>
      <c r="V18" s="187" t="s">
        <v>71</v>
      </c>
      <c r="W18" s="187" t="s">
        <v>71</v>
      </c>
      <c r="X18" s="187" t="s">
        <v>71</v>
      </c>
      <c r="Y18" s="226"/>
      <c r="Z18" s="205" t="s">
        <v>123</v>
      </c>
    </row>
    <row r="19" spans="1:27" ht="60.75" customHeight="1" x14ac:dyDescent="0.25">
      <c r="A19" s="357">
        <v>13</v>
      </c>
      <c r="B19" s="100" t="s">
        <v>127</v>
      </c>
      <c r="C19" s="44" t="s">
        <v>54</v>
      </c>
      <c r="D19" s="116">
        <v>70552022</v>
      </c>
      <c r="E19" s="115">
        <v>102179786</v>
      </c>
      <c r="F19" s="116">
        <v>600110729</v>
      </c>
      <c r="G19" s="84" t="s">
        <v>139</v>
      </c>
      <c r="H19" s="39" t="s">
        <v>51</v>
      </c>
      <c r="I19" s="39" t="s">
        <v>56</v>
      </c>
      <c r="J19" s="39" t="s">
        <v>56</v>
      </c>
      <c r="K19" s="130" t="s">
        <v>140</v>
      </c>
      <c r="L19" s="185">
        <v>30000000</v>
      </c>
      <c r="M19" s="185">
        <f t="shared" ref="M19:M48" si="2">L19/100*70</f>
        <v>21000000</v>
      </c>
      <c r="N19" s="232">
        <v>44713</v>
      </c>
      <c r="O19" s="233">
        <v>2025</v>
      </c>
      <c r="P19" s="234"/>
      <c r="Q19" s="235"/>
      <c r="R19" s="235" t="s">
        <v>71</v>
      </c>
      <c r="S19" s="157"/>
      <c r="T19" s="236" t="s">
        <v>71</v>
      </c>
      <c r="U19" s="236"/>
      <c r="V19" s="236"/>
      <c r="W19" s="236"/>
      <c r="X19" s="236"/>
      <c r="Y19" s="237"/>
      <c r="Z19" s="235" t="s">
        <v>123</v>
      </c>
    </row>
    <row r="20" spans="1:27" ht="60" x14ac:dyDescent="0.25">
      <c r="A20" s="37">
        <v>14</v>
      </c>
      <c r="B20" s="99" t="s">
        <v>127</v>
      </c>
      <c r="C20" s="96" t="s">
        <v>54</v>
      </c>
      <c r="D20" s="132">
        <v>70552022</v>
      </c>
      <c r="E20" s="132">
        <v>102179786</v>
      </c>
      <c r="F20" s="114">
        <v>600110729</v>
      </c>
      <c r="G20" s="50" t="s">
        <v>141</v>
      </c>
      <c r="H20" s="73" t="s">
        <v>51</v>
      </c>
      <c r="I20" s="73" t="s">
        <v>56</v>
      </c>
      <c r="J20" s="73" t="s">
        <v>56</v>
      </c>
      <c r="K20" s="121" t="s">
        <v>141</v>
      </c>
      <c r="L20" s="238">
        <v>2500000</v>
      </c>
      <c r="M20" s="184">
        <f t="shared" si="2"/>
        <v>1750000</v>
      </c>
      <c r="N20" s="239">
        <v>44713</v>
      </c>
      <c r="O20" s="240">
        <v>2023</v>
      </c>
      <c r="P20" s="241"/>
      <c r="Q20" s="242"/>
      <c r="R20" s="242"/>
      <c r="S20" s="243"/>
      <c r="T20" s="244" t="s">
        <v>71</v>
      </c>
      <c r="U20" s="244"/>
      <c r="V20" s="244"/>
      <c r="W20" s="244" t="s">
        <v>71</v>
      </c>
      <c r="X20" s="244"/>
      <c r="Y20" s="245"/>
      <c r="Z20" s="235" t="s">
        <v>123</v>
      </c>
    </row>
    <row r="21" spans="1:27" ht="70.5" customHeight="1" thickBot="1" x14ac:dyDescent="0.3">
      <c r="A21" s="46">
        <v>15</v>
      </c>
      <c r="B21" s="100" t="s">
        <v>127</v>
      </c>
      <c r="C21" s="44" t="s">
        <v>54</v>
      </c>
      <c r="D21" s="115">
        <v>70552022</v>
      </c>
      <c r="E21" s="115">
        <v>102179786</v>
      </c>
      <c r="F21" s="116">
        <v>600110729</v>
      </c>
      <c r="G21" s="84" t="s">
        <v>142</v>
      </c>
      <c r="H21" s="39" t="s">
        <v>51</v>
      </c>
      <c r="I21" s="39" t="s">
        <v>56</v>
      </c>
      <c r="J21" s="39" t="s">
        <v>56</v>
      </c>
      <c r="K21" s="125" t="s">
        <v>142</v>
      </c>
      <c r="L21" s="185">
        <v>2500000</v>
      </c>
      <c r="M21" s="185">
        <f t="shared" si="2"/>
        <v>1750000</v>
      </c>
      <c r="N21" s="232">
        <v>44713</v>
      </c>
      <c r="O21" s="233">
        <v>2024</v>
      </c>
      <c r="P21" s="234"/>
      <c r="Q21" s="235"/>
      <c r="R21" s="235"/>
      <c r="S21" s="157"/>
      <c r="T21" s="236"/>
      <c r="U21" s="236"/>
      <c r="V21" s="236" t="s">
        <v>71</v>
      </c>
      <c r="W21" s="236" t="s">
        <v>71</v>
      </c>
      <c r="X21" s="236"/>
      <c r="Y21" s="237"/>
      <c r="Z21" s="235" t="s">
        <v>123</v>
      </c>
    </row>
    <row r="22" spans="1:27" ht="75" x14ac:dyDescent="0.25">
      <c r="A22" s="357">
        <v>16</v>
      </c>
      <c r="B22" s="100" t="s">
        <v>127</v>
      </c>
      <c r="C22" s="44" t="s">
        <v>54</v>
      </c>
      <c r="D22" s="115">
        <v>70552022</v>
      </c>
      <c r="E22" s="115">
        <v>102179786</v>
      </c>
      <c r="F22" s="116">
        <v>600110729</v>
      </c>
      <c r="G22" s="84" t="s">
        <v>143</v>
      </c>
      <c r="H22" s="39" t="s">
        <v>51</v>
      </c>
      <c r="I22" s="39" t="s">
        <v>56</v>
      </c>
      <c r="J22" s="39" t="s">
        <v>56</v>
      </c>
      <c r="K22" s="130" t="s">
        <v>144</v>
      </c>
      <c r="L22" s="186">
        <v>5000000</v>
      </c>
      <c r="M22" s="185">
        <f t="shared" si="2"/>
        <v>3500000</v>
      </c>
      <c r="N22" s="663">
        <v>46023</v>
      </c>
      <c r="O22" s="664">
        <v>2027</v>
      </c>
      <c r="P22" s="234"/>
      <c r="Q22" s="235" t="s">
        <v>71</v>
      </c>
      <c r="R22" s="235"/>
      <c r="S22" s="157"/>
      <c r="T22" s="236"/>
      <c r="U22" s="236"/>
      <c r="V22" s="236" t="s">
        <v>71</v>
      </c>
      <c r="W22" s="236" t="s">
        <v>71</v>
      </c>
      <c r="X22" s="236"/>
      <c r="Y22" s="669" t="s">
        <v>272</v>
      </c>
      <c r="Z22" s="235" t="s">
        <v>123</v>
      </c>
    </row>
    <row r="23" spans="1:27" ht="45" x14ac:dyDescent="0.25">
      <c r="A23" s="37">
        <v>17</v>
      </c>
      <c r="B23" s="100" t="s">
        <v>127</v>
      </c>
      <c r="C23" s="44" t="s">
        <v>54</v>
      </c>
      <c r="D23" s="115">
        <v>70552022</v>
      </c>
      <c r="E23" s="115">
        <v>102179786</v>
      </c>
      <c r="F23" s="116">
        <v>600110729</v>
      </c>
      <c r="G23" s="84" t="s">
        <v>145</v>
      </c>
      <c r="H23" s="39" t="s">
        <v>51</v>
      </c>
      <c r="I23" s="39" t="s">
        <v>56</v>
      </c>
      <c r="J23" s="39" t="s">
        <v>56</v>
      </c>
      <c r="K23" s="133" t="s">
        <v>146</v>
      </c>
      <c r="L23" s="186">
        <v>1200000</v>
      </c>
      <c r="M23" s="185">
        <f t="shared" si="2"/>
        <v>840000</v>
      </c>
      <c r="N23" s="232">
        <v>44713</v>
      </c>
      <c r="O23" s="182">
        <v>2025</v>
      </c>
      <c r="P23" s="234"/>
      <c r="Q23" s="235"/>
      <c r="R23" s="235"/>
      <c r="S23" s="157"/>
      <c r="T23" s="236" t="s">
        <v>71</v>
      </c>
      <c r="U23" s="236"/>
      <c r="V23" s="236"/>
      <c r="W23" s="236"/>
      <c r="X23" s="236"/>
      <c r="Y23" s="237"/>
      <c r="Z23" s="235" t="s">
        <v>123</v>
      </c>
    </row>
    <row r="24" spans="1:27" ht="45.75" thickBot="1" x14ac:dyDescent="0.3">
      <c r="A24" s="170">
        <v>18</v>
      </c>
      <c r="B24" s="102" t="s">
        <v>74</v>
      </c>
      <c r="C24" s="113" t="s">
        <v>59</v>
      </c>
      <c r="D24" s="167">
        <v>70919453</v>
      </c>
      <c r="E24" s="168">
        <v>102179999</v>
      </c>
      <c r="F24" s="169">
        <v>600111041</v>
      </c>
      <c r="G24" s="101" t="s">
        <v>75</v>
      </c>
      <c r="H24" s="166" t="s">
        <v>51</v>
      </c>
      <c r="I24" s="166" t="s">
        <v>56</v>
      </c>
      <c r="J24" s="166" t="s">
        <v>56</v>
      </c>
      <c r="K24" s="101" t="s">
        <v>76</v>
      </c>
      <c r="L24" s="246">
        <v>3000000</v>
      </c>
      <c r="M24" s="247">
        <f t="shared" si="2"/>
        <v>2100000</v>
      </c>
      <c r="N24" s="248">
        <v>44927</v>
      </c>
      <c r="O24" s="249">
        <v>2027</v>
      </c>
      <c r="P24" s="250" t="s">
        <v>71</v>
      </c>
      <c r="Q24" s="251" t="s">
        <v>71</v>
      </c>
      <c r="R24" s="252"/>
      <c r="S24" s="253"/>
      <c r="T24" s="254"/>
      <c r="U24" s="254"/>
      <c r="V24" s="255" t="s">
        <v>71</v>
      </c>
      <c r="W24" s="256" t="s">
        <v>71</v>
      </c>
      <c r="X24" s="254"/>
      <c r="Y24" s="237"/>
      <c r="Z24" s="235" t="s">
        <v>123</v>
      </c>
    </row>
    <row r="25" spans="1:27" ht="60" x14ac:dyDescent="0.25">
      <c r="A25" s="357">
        <v>19</v>
      </c>
      <c r="B25" s="100" t="s">
        <v>74</v>
      </c>
      <c r="C25" s="112" t="s">
        <v>59</v>
      </c>
      <c r="D25" s="115">
        <v>70919453</v>
      </c>
      <c r="E25" s="117">
        <v>102179999</v>
      </c>
      <c r="F25" s="116">
        <v>600111041</v>
      </c>
      <c r="G25" s="82" t="s">
        <v>77</v>
      </c>
      <c r="H25" s="39" t="s">
        <v>51</v>
      </c>
      <c r="I25" s="39" t="s">
        <v>56</v>
      </c>
      <c r="J25" s="39" t="s">
        <v>56</v>
      </c>
      <c r="K25" s="82" t="s">
        <v>78</v>
      </c>
      <c r="L25" s="185">
        <v>1200000</v>
      </c>
      <c r="M25" s="257">
        <f t="shared" si="2"/>
        <v>840000</v>
      </c>
      <c r="N25" s="232">
        <v>45292</v>
      </c>
      <c r="O25" s="258">
        <v>2027</v>
      </c>
      <c r="P25" s="259" t="s">
        <v>71</v>
      </c>
      <c r="Q25" s="235" t="s">
        <v>71</v>
      </c>
      <c r="R25" s="183" t="s">
        <v>71</v>
      </c>
      <c r="S25" s="157" t="s">
        <v>71</v>
      </c>
      <c r="T25" s="254"/>
      <c r="U25" s="254"/>
      <c r="V25" s="157" t="s">
        <v>71</v>
      </c>
      <c r="W25" s="157" t="s">
        <v>71</v>
      </c>
      <c r="X25" s="157" t="s">
        <v>71</v>
      </c>
      <c r="Y25" s="237"/>
      <c r="Z25" s="235" t="s">
        <v>123</v>
      </c>
    </row>
    <row r="26" spans="1:27" ht="75" x14ac:dyDescent="0.25">
      <c r="A26" s="37">
        <v>20</v>
      </c>
      <c r="B26" s="100" t="s">
        <v>74</v>
      </c>
      <c r="C26" s="112" t="s">
        <v>59</v>
      </c>
      <c r="D26" s="115">
        <v>70919453</v>
      </c>
      <c r="E26" s="117">
        <v>102179999</v>
      </c>
      <c r="F26" s="116">
        <v>600111041</v>
      </c>
      <c r="G26" s="82" t="s">
        <v>79</v>
      </c>
      <c r="H26" s="39" t="s">
        <v>51</v>
      </c>
      <c r="I26" s="39" t="s">
        <v>56</v>
      </c>
      <c r="J26" s="39" t="s">
        <v>56</v>
      </c>
      <c r="K26" s="82" t="s">
        <v>80</v>
      </c>
      <c r="L26" s="185">
        <v>600000</v>
      </c>
      <c r="M26" s="257">
        <f t="shared" si="2"/>
        <v>420000</v>
      </c>
      <c r="N26" s="232">
        <v>44927</v>
      </c>
      <c r="O26" s="258">
        <v>2027</v>
      </c>
      <c r="P26" s="259" t="s">
        <v>71</v>
      </c>
      <c r="Q26" s="235"/>
      <c r="R26" s="183" t="s">
        <v>71</v>
      </c>
      <c r="S26" s="157" t="s">
        <v>71</v>
      </c>
      <c r="T26" s="254"/>
      <c r="U26" s="254"/>
      <c r="V26" s="183" t="s">
        <v>71</v>
      </c>
      <c r="W26" s="157" t="s">
        <v>71</v>
      </c>
      <c r="X26" s="157" t="s">
        <v>71</v>
      </c>
      <c r="Y26" s="237"/>
      <c r="Z26" s="235" t="s">
        <v>123</v>
      </c>
    </row>
    <row r="27" spans="1:27" ht="105.75" thickBot="1" x14ac:dyDescent="0.3">
      <c r="A27" s="46">
        <v>21</v>
      </c>
      <c r="B27" s="100" t="s">
        <v>74</v>
      </c>
      <c r="C27" s="112" t="s">
        <v>59</v>
      </c>
      <c r="D27" s="115">
        <v>70919453</v>
      </c>
      <c r="E27" s="117">
        <v>102179999</v>
      </c>
      <c r="F27" s="116">
        <v>600111041</v>
      </c>
      <c r="G27" s="101" t="s">
        <v>81</v>
      </c>
      <c r="H27" s="39" t="s">
        <v>51</v>
      </c>
      <c r="I27" s="39" t="s">
        <v>56</v>
      </c>
      <c r="J27" s="39" t="s">
        <v>56</v>
      </c>
      <c r="K27" s="101" t="s">
        <v>82</v>
      </c>
      <c r="L27" s="246">
        <v>4000000</v>
      </c>
      <c r="M27" s="257">
        <f t="shared" si="2"/>
        <v>2800000</v>
      </c>
      <c r="N27" s="232">
        <v>44927</v>
      </c>
      <c r="O27" s="258">
        <v>2027</v>
      </c>
      <c r="P27" s="259" t="s">
        <v>71</v>
      </c>
      <c r="Q27" s="235" t="s">
        <v>71</v>
      </c>
      <c r="R27" s="183" t="s">
        <v>71</v>
      </c>
      <c r="S27" s="157" t="s">
        <v>71</v>
      </c>
      <c r="T27" s="157"/>
      <c r="U27" s="254"/>
      <c r="V27" s="183" t="s">
        <v>71</v>
      </c>
      <c r="W27" s="157" t="s">
        <v>71</v>
      </c>
      <c r="X27" s="157" t="s">
        <v>71</v>
      </c>
      <c r="Y27" s="260" t="s">
        <v>220</v>
      </c>
      <c r="Z27" s="235" t="s">
        <v>123</v>
      </c>
    </row>
    <row r="28" spans="1:27" ht="45" x14ac:dyDescent="0.25">
      <c r="A28" s="357">
        <v>22</v>
      </c>
      <c r="B28" s="100" t="s">
        <v>74</v>
      </c>
      <c r="C28" s="112" t="s">
        <v>59</v>
      </c>
      <c r="D28" s="115">
        <v>70919453</v>
      </c>
      <c r="E28" s="117">
        <v>102179999</v>
      </c>
      <c r="F28" s="116">
        <v>600111041</v>
      </c>
      <c r="G28" s="82" t="s">
        <v>83</v>
      </c>
      <c r="H28" s="39" t="s">
        <v>51</v>
      </c>
      <c r="I28" s="39" t="s">
        <v>56</v>
      </c>
      <c r="J28" s="39" t="s">
        <v>56</v>
      </c>
      <c r="K28" s="82" t="s">
        <v>84</v>
      </c>
      <c r="L28" s="185">
        <v>3000000</v>
      </c>
      <c r="M28" s="257">
        <f t="shared" si="2"/>
        <v>2100000</v>
      </c>
      <c r="N28" s="232">
        <v>44927</v>
      </c>
      <c r="O28" s="258">
        <v>2027</v>
      </c>
      <c r="P28" s="259" t="s">
        <v>71</v>
      </c>
      <c r="Q28" s="235" t="s">
        <v>71</v>
      </c>
      <c r="R28" s="183" t="s">
        <v>71</v>
      </c>
      <c r="S28" s="157" t="s">
        <v>71</v>
      </c>
      <c r="T28" s="236" t="s">
        <v>71</v>
      </c>
      <c r="U28" s="254"/>
      <c r="V28" s="157" t="s">
        <v>71</v>
      </c>
      <c r="W28" s="157" t="s">
        <v>71</v>
      </c>
      <c r="X28" s="236" t="s">
        <v>71</v>
      </c>
      <c r="Y28" s="237"/>
      <c r="Z28" s="235" t="s">
        <v>123</v>
      </c>
    </row>
    <row r="29" spans="1:27" ht="60" x14ac:dyDescent="0.25">
      <c r="A29" s="37">
        <v>23</v>
      </c>
      <c r="B29" s="102" t="s">
        <v>74</v>
      </c>
      <c r="C29" s="113" t="s">
        <v>59</v>
      </c>
      <c r="D29" s="115">
        <v>70919453</v>
      </c>
      <c r="E29" s="117">
        <v>102179999</v>
      </c>
      <c r="F29" s="116">
        <v>600111041</v>
      </c>
      <c r="G29" s="101" t="s">
        <v>85</v>
      </c>
      <c r="H29" s="39" t="s">
        <v>51</v>
      </c>
      <c r="I29" s="39" t="s">
        <v>56</v>
      </c>
      <c r="J29" s="39" t="s">
        <v>56</v>
      </c>
      <c r="K29" s="101" t="s">
        <v>86</v>
      </c>
      <c r="L29" s="246">
        <v>150000</v>
      </c>
      <c r="M29" s="247">
        <f t="shared" si="2"/>
        <v>105000</v>
      </c>
      <c r="N29" s="232">
        <v>44713</v>
      </c>
      <c r="O29" s="258">
        <v>2027</v>
      </c>
      <c r="P29" s="259" t="s">
        <v>71</v>
      </c>
      <c r="Q29" s="235" t="s">
        <v>71</v>
      </c>
      <c r="R29" s="183" t="s">
        <v>71</v>
      </c>
      <c r="S29" s="157" t="s">
        <v>71</v>
      </c>
      <c r="T29" s="254"/>
      <c r="U29" s="254"/>
      <c r="V29" s="157" t="s">
        <v>71</v>
      </c>
      <c r="W29" s="254"/>
      <c r="X29" s="157" t="s">
        <v>71</v>
      </c>
      <c r="Y29" s="237"/>
      <c r="Z29" s="235" t="s">
        <v>123</v>
      </c>
    </row>
    <row r="30" spans="1:27" ht="45.75" thickBot="1" x14ac:dyDescent="0.3">
      <c r="A30" s="153">
        <v>24</v>
      </c>
      <c r="B30" s="134" t="s">
        <v>74</v>
      </c>
      <c r="C30" s="135" t="s">
        <v>59</v>
      </c>
      <c r="D30" s="158">
        <v>70919453</v>
      </c>
      <c r="E30" s="159">
        <v>102179999</v>
      </c>
      <c r="F30" s="160">
        <v>600111041</v>
      </c>
      <c r="G30" s="139" t="s">
        <v>87</v>
      </c>
      <c r="H30" s="161" t="s">
        <v>51</v>
      </c>
      <c r="I30" s="161" t="s">
        <v>56</v>
      </c>
      <c r="J30" s="161" t="s">
        <v>56</v>
      </c>
      <c r="K30" s="139" t="s">
        <v>88</v>
      </c>
      <c r="L30" s="141">
        <v>120000</v>
      </c>
      <c r="M30" s="162">
        <f t="shared" si="2"/>
        <v>84000</v>
      </c>
      <c r="N30" s="163">
        <v>44713</v>
      </c>
      <c r="O30" s="164">
        <v>2027</v>
      </c>
      <c r="P30" s="165" t="s">
        <v>71</v>
      </c>
      <c r="Q30" s="151" t="s">
        <v>71</v>
      </c>
      <c r="R30" s="152" t="s">
        <v>71</v>
      </c>
      <c r="S30" s="153" t="s">
        <v>71</v>
      </c>
      <c r="T30" s="154"/>
      <c r="U30" s="154"/>
      <c r="V30" s="154"/>
      <c r="W30" s="154"/>
      <c r="X30" s="154"/>
      <c r="Y30" s="155"/>
      <c r="Z30" s="361"/>
      <c r="AA30" s="265"/>
    </row>
    <row r="31" spans="1:27" ht="60" x14ac:dyDescent="0.25">
      <c r="A31" s="357">
        <v>25</v>
      </c>
      <c r="B31" s="102" t="s">
        <v>74</v>
      </c>
      <c r="C31" s="113" t="s">
        <v>59</v>
      </c>
      <c r="D31" s="115">
        <v>70919453</v>
      </c>
      <c r="E31" s="117">
        <v>102179999</v>
      </c>
      <c r="F31" s="116">
        <v>600111041</v>
      </c>
      <c r="G31" s="101" t="s">
        <v>89</v>
      </c>
      <c r="H31" s="39" t="s">
        <v>51</v>
      </c>
      <c r="I31" s="39" t="s">
        <v>56</v>
      </c>
      <c r="J31" s="39" t="s">
        <v>56</v>
      </c>
      <c r="K31" s="101" t="s">
        <v>90</v>
      </c>
      <c r="L31" s="246">
        <v>1000000</v>
      </c>
      <c r="M31" s="247">
        <f t="shared" si="2"/>
        <v>700000</v>
      </c>
      <c r="N31" s="232">
        <v>44713</v>
      </c>
      <c r="O31" s="258">
        <v>2027</v>
      </c>
      <c r="P31" s="259" t="s">
        <v>71</v>
      </c>
      <c r="Q31" s="235" t="s">
        <v>71</v>
      </c>
      <c r="R31" s="183" t="s">
        <v>71</v>
      </c>
      <c r="S31" s="157" t="s">
        <v>71</v>
      </c>
      <c r="T31" s="254"/>
      <c r="U31" s="254"/>
      <c r="V31" s="157" t="s">
        <v>71</v>
      </c>
      <c r="W31" s="157" t="s">
        <v>71</v>
      </c>
      <c r="X31" s="157" t="s">
        <v>71</v>
      </c>
      <c r="Y31" s="237"/>
      <c r="Z31" s="235" t="s">
        <v>123</v>
      </c>
    </row>
    <row r="32" spans="1:27" ht="135" x14ac:dyDescent="0.25">
      <c r="A32" s="37">
        <v>26</v>
      </c>
      <c r="B32" s="102" t="s">
        <v>74</v>
      </c>
      <c r="C32" s="113" t="s">
        <v>59</v>
      </c>
      <c r="D32" s="115">
        <v>70919453</v>
      </c>
      <c r="E32" s="117">
        <v>102179999</v>
      </c>
      <c r="F32" s="116">
        <v>600111041</v>
      </c>
      <c r="G32" s="101" t="s">
        <v>91</v>
      </c>
      <c r="H32" s="39" t="s">
        <v>51</v>
      </c>
      <c r="I32" s="39" t="s">
        <v>56</v>
      </c>
      <c r="J32" s="39" t="s">
        <v>56</v>
      </c>
      <c r="K32" s="103" t="s">
        <v>92</v>
      </c>
      <c r="L32" s="246">
        <v>800000</v>
      </c>
      <c r="M32" s="247">
        <f t="shared" si="2"/>
        <v>560000</v>
      </c>
      <c r="N32" s="232">
        <v>44713</v>
      </c>
      <c r="O32" s="258">
        <v>2027</v>
      </c>
      <c r="P32" s="259" t="s">
        <v>71</v>
      </c>
      <c r="Q32" s="235" t="s">
        <v>71</v>
      </c>
      <c r="R32" s="183" t="s">
        <v>71</v>
      </c>
      <c r="S32" s="157" t="s">
        <v>71</v>
      </c>
      <c r="T32" s="254"/>
      <c r="U32" s="254"/>
      <c r="V32" s="254"/>
      <c r="W32" s="157" t="s">
        <v>71</v>
      </c>
      <c r="X32" s="157" t="s">
        <v>71</v>
      </c>
      <c r="Y32" s="237"/>
      <c r="Z32" s="235" t="s">
        <v>123</v>
      </c>
    </row>
    <row r="33" spans="1:26" ht="60.75" thickBot="1" x14ac:dyDescent="0.3">
      <c r="A33" s="46">
        <v>27</v>
      </c>
      <c r="B33" s="102" t="s">
        <v>74</v>
      </c>
      <c r="C33" s="113" t="s">
        <v>59</v>
      </c>
      <c r="D33" s="115">
        <v>70919453</v>
      </c>
      <c r="E33" s="117">
        <v>102179999</v>
      </c>
      <c r="F33" s="116">
        <v>600111041</v>
      </c>
      <c r="G33" s="101" t="s">
        <v>93</v>
      </c>
      <c r="H33" s="39" t="s">
        <v>51</v>
      </c>
      <c r="I33" s="39" t="s">
        <v>56</v>
      </c>
      <c r="J33" s="39" t="s">
        <v>56</v>
      </c>
      <c r="K33" s="101" t="s">
        <v>94</v>
      </c>
      <c r="L33" s="246">
        <v>30000000</v>
      </c>
      <c r="M33" s="247">
        <f t="shared" si="2"/>
        <v>21000000</v>
      </c>
      <c r="N33" s="232">
        <v>44713</v>
      </c>
      <c r="O33" s="258">
        <v>2027</v>
      </c>
      <c r="P33" s="259" t="s">
        <v>71</v>
      </c>
      <c r="Q33" s="235" t="s">
        <v>71</v>
      </c>
      <c r="R33" s="183" t="s">
        <v>71</v>
      </c>
      <c r="S33" s="157" t="s">
        <v>71</v>
      </c>
      <c r="T33" s="254"/>
      <c r="U33" s="254"/>
      <c r="V33" s="157" t="s">
        <v>71</v>
      </c>
      <c r="W33" s="157" t="s">
        <v>71</v>
      </c>
      <c r="X33" s="157" t="s">
        <v>71</v>
      </c>
      <c r="Y33" s="261" t="s">
        <v>178</v>
      </c>
      <c r="Z33" s="235" t="s">
        <v>123</v>
      </c>
    </row>
    <row r="34" spans="1:26" ht="45" x14ac:dyDescent="0.25">
      <c r="A34" s="671">
        <v>28</v>
      </c>
      <c r="B34" s="672" t="s">
        <v>74</v>
      </c>
      <c r="C34" s="673" t="s">
        <v>59</v>
      </c>
      <c r="D34" s="646">
        <v>70919453</v>
      </c>
      <c r="E34" s="674">
        <v>102179999</v>
      </c>
      <c r="F34" s="658">
        <v>600111041</v>
      </c>
      <c r="G34" s="675" t="s">
        <v>95</v>
      </c>
      <c r="H34" s="660" t="s">
        <v>51</v>
      </c>
      <c r="I34" s="660" t="s">
        <v>56</v>
      </c>
      <c r="J34" s="660" t="s">
        <v>56</v>
      </c>
      <c r="K34" s="675" t="s">
        <v>96</v>
      </c>
      <c r="L34" s="676">
        <v>3000000</v>
      </c>
      <c r="M34" s="677">
        <f t="shared" si="2"/>
        <v>2100000</v>
      </c>
      <c r="N34" s="663">
        <v>44927</v>
      </c>
      <c r="O34" s="678">
        <v>2027</v>
      </c>
      <c r="P34" s="679" t="s">
        <v>71</v>
      </c>
      <c r="Q34" s="666" t="s">
        <v>71</v>
      </c>
      <c r="R34" s="680" t="s">
        <v>71</v>
      </c>
      <c r="S34" s="667" t="s">
        <v>71</v>
      </c>
      <c r="T34" s="668"/>
      <c r="U34" s="667" t="s">
        <v>71</v>
      </c>
      <c r="V34" s="667" t="s">
        <v>71</v>
      </c>
      <c r="W34" s="668"/>
      <c r="X34" s="668"/>
      <c r="Y34" s="670" t="s">
        <v>273</v>
      </c>
      <c r="Z34" s="666" t="s">
        <v>123</v>
      </c>
    </row>
    <row r="35" spans="1:26" ht="45" x14ac:dyDescent="0.25">
      <c r="A35" s="37">
        <v>29</v>
      </c>
      <c r="B35" s="102" t="s">
        <v>74</v>
      </c>
      <c r="C35" s="113" t="s">
        <v>59</v>
      </c>
      <c r="D35" s="115">
        <v>70919453</v>
      </c>
      <c r="E35" s="117">
        <v>102179999</v>
      </c>
      <c r="F35" s="116">
        <v>600111041</v>
      </c>
      <c r="G35" s="101" t="s">
        <v>97</v>
      </c>
      <c r="H35" s="39" t="s">
        <v>51</v>
      </c>
      <c r="I35" s="39" t="s">
        <v>56</v>
      </c>
      <c r="J35" s="39" t="s">
        <v>56</v>
      </c>
      <c r="K35" s="101" t="s">
        <v>98</v>
      </c>
      <c r="L35" s="246">
        <v>2000000</v>
      </c>
      <c r="M35" s="247">
        <f t="shared" si="2"/>
        <v>1400000</v>
      </c>
      <c r="N35" s="232">
        <v>44713</v>
      </c>
      <c r="O35" s="258">
        <v>2027</v>
      </c>
      <c r="P35" s="259" t="s">
        <v>71</v>
      </c>
      <c r="Q35" s="235" t="s">
        <v>71</v>
      </c>
      <c r="R35" s="183" t="s">
        <v>71</v>
      </c>
      <c r="S35" s="157" t="s">
        <v>71</v>
      </c>
      <c r="T35" s="254"/>
      <c r="U35" s="157" t="s">
        <v>71</v>
      </c>
      <c r="V35" s="157" t="s">
        <v>71</v>
      </c>
      <c r="W35" s="157" t="s">
        <v>71</v>
      </c>
      <c r="X35" s="254"/>
      <c r="Y35" s="262" t="s">
        <v>99</v>
      </c>
      <c r="Z35" s="235" t="s">
        <v>123</v>
      </c>
    </row>
    <row r="36" spans="1:26" ht="60.75" thickBot="1" x14ac:dyDescent="0.3">
      <c r="A36" s="46">
        <v>30</v>
      </c>
      <c r="B36" s="102" t="s">
        <v>74</v>
      </c>
      <c r="C36" s="113" t="s">
        <v>59</v>
      </c>
      <c r="D36" s="115">
        <v>70919453</v>
      </c>
      <c r="E36" s="117">
        <v>102179999</v>
      </c>
      <c r="F36" s="116">
        <v>600111041</v>
      </c>
      <c r="G36" s="101" t="s">
        <v>100</v>
      </c>
      <c r="H36" s="39" t="s">
        <v>51</v>
      </c>
      <c r="I36" s="39" t="s">
        <v>56</v>
      </c>
      <c r="J36" s="39" t="s">
        <v>56</v>
      </c>
      <c r="K36" s="101" t="s">
        <v>101</v>
      </c>
      <c r="L36" s="246">
        <v>20000000</v>
      </c>
      <c r="M36" s="246">
        <f t="shared" si="2"/>
        <v>14000000</v>
      </c>
      <c r="N36" s="663">
        <v>46023</v>
      </c>
      <c r="O36" s="258">
        <v>2027</v>
      </c>
      <c r="P36" s="259" t="s">
        <v>71</v>
      </c>
      <c r="Q36" s="235" t="s">
        <v>71</v>
      </c>
      <c r="R36" s="183" t="s">
        <v>71</v>
      </c>
      <c r="S36" s="157" t="s">
        <v>71</v>
      </c>
      <c r="T36" s="254"/>
      <c r="U36" s="157" t="s">
        <v>71</v>
      </c>
      <c r="V36" s="157" t="s">
        <v>71</v>
      </c>
      <c r="W36" s="157" t="s">
        <v>71</v>
      </c>
      <c r="X36" s="157" t="s">
        <v>71</v>
      </c>
      <c r="Y36" s="260" t="s">
        <v>220</v>
      </c>
      <c r="Z36" s="235" t="s">
        <v>123</v>
      </c>
    </row>
    <row r="37" spans="1:26" ht="45" x14ac:dyDescent="0.25">
      <c r="A37" s="359">
        <v>31</v>
      </c>
      <c r="B37" s="102" t="s">
        <v>74</v>
      </c>
      <c r="C37" s="113" t="s">
        <v>59</v>
      </c>
      <c r="D37" s="115">
        <v>70919453</v>
      </c>
      <c r="E37" s="117">
        <v>102179999</v>
      </c>
      <c r="F37" s="116">
        <v>600111041</v>
      </c>
      <c r="G37" s="101" t="s">
        <v>102</v>
      </c>
      <c r="H37" s="39" t="s">
        <v>51</v>
      </c>
      <c r="I37" s="39" t="s">
        <v>56</v>
      </c>
      <c r="J37" s="39" t="s">
        <v>56</v>
      </c>
      <c r="K37" s="101" t="s">
        <v>103</v>
      </c>
      <c r="L37" s="246">
        <v>3000000</v>
      </c>
      <c r="M37" s="246">
        <f t="shared" si="2"/>
        <v>2100000</v>
      </c>
      <c r="N37" s="232">
        <v>44713</v>
      </c>
      <c r="O37" s="258">
        <v>2027</v>
      </c>
      <c r="P37" s="259" t="s">
        <v>71</v>
      </c>
      <c r="Q37" s="235" t="s">
        <v>71</v>
      </c>
      <c r="R37" s="183" t="s">
        <v>71</v>
      </c>
      <c r="S37" s="157" t="s">
        <v>71</v>
      </c>
      <c r="T37" s="254"/>
      <c r="U37" s="254"/>
      <c r="V37" s="157" t="s">
        <v>71</v>
      </c>
      <c r="W37" s="236" t="s">
        <v>71</v>
      </c>
      <c r="X37" s="157" t="s">
        <v>71</v>
      </c>
      <c r="Y37" s="237"/>
      <c r="Z37" s="235" t="s">
        <v>123</v>
      </c>
    </row>
    <row r="38" spans="1:26" ht="45" x14ac:dyDescent="0.25">
      <c r="A38" s="642">
        <v>32</v>
      </c>
      <c r="B38" s="672" t="s">
        <v>74</v>
      </c>
      <c r="C38" s="673" t="s">
        <v>59</v>
      </c>
      <c r="D38" s="646">
        <v>70919453</v>
      </c>
      <c r="E38" s="674">
        <v>102179999</v>
      </c>
      <c r="F38" s="658">
        <v>600111041</v>
      </c>
      <c r="G38" s="675" t="s">
        <v>104</v>
      </c>
      <c r="H38" s="660" t="s">
        <v>51</v>
      </c>
      <c r="I38" s="660" t="s">
        <v>56</v>
      </c>
      <c r="J38" s="660" t="s">
        <v>56</v>
      </c>
      <c r="K38" s="675" t="s">
        <v>105</v>
      </c>
      <c r="L38" s="676">
        <v>3000000</v>
      </c>
      <c r="M38" s="676">
        <f t="shared" si="2"/>
        <v>2100000</v>
      </c>
      <c r="N38" s="663">
        <v>44927</v>
      </c>
      <c r="O38" s="678">
        <v>2027</v>
      </c>
      <c r="P38" s="679" t="s">
        <v>71</v>
      </c>
      <c r="Q38" s="666" t="s">
        <v>71</v>
      </c>
      <c r="R38" s="680" t="s">
        <v>71</v>
      </c>
      <c r="S38" s="667" t="s">
        <v>71</v>
      </c>
      <c r="T38" s="668"/>
      <c r="U38" s="668"/>
      <c r="V38" s="667" t="s">
        <v>71</v>
      </c>
      <c r="W38" s="660" t="s">
        <v>71</v>
      </c>
      <c r="X38" s="668"/>
      <c r="Y38" s="670" t="s">
        <v>273</v>
      </c>
      <c r="Z38" s="666" t="s">
        <v>123</v>
      </c>
    </row>
    <row r="39" spans="1:26" ht="45.75" thickBot="1" x14ac:dyDescent="0.3">
      <c r="A39" s="46">
        <v>33</v>
      </c>
      <c r="B39" s="102" t="s">
        <v>74</v>
      </c>
      <c r="C39" s="113" t="s">
        <v>59</v>
      </c>
      <c r="D39" s="115">
        <v>70919453</v>
      </c>
      <c r="E39" s="117">
        <v>102179999</v>
      </c>
      <c r="F39" s="116">
        <v>600111041</v>
      </c>
      <c r="G39" s="101" t="s">
        <v>106</v>
      </c>
      <c r="H39" s="39" t="s">
        <v>51</v>
      </c>
      <c r="I39" s="39" t="s">
        <v>56</v>
      </c>
      <c r="J39" s="39" t="s">
        <v>56</v>
      </c>
      <c r="K39" s="101" t="s">
        <v>107</v>
      </c>
      <c r="L39" s="246">
        <v>3000000</v>
      </c>
      <c r="M39" s="246">
        <f t="shared" si="2"/>
        <v>2100000</v>
      </c>
      <c r="N39" s="232">
        <v>44927</v>
      </c>
      <c r="O39" s="258">
        <v>2027</v>
      </c>
      <c r="P39" s="263" t="s">
        <v>71</v>
      </c>
      <c r="Q39" s="235" t="s">
        <v>71</v>
      </c>
      <c r="R39" s="264" t="s">
        <v>71</v>
      </c>
      <c r="S39" s="157" t="s">
        <v>71</v>
      </c>
      <c r="T39" s="254"/>
      <c r="U39" s="254"/>
      <c r="V39" s="157" t="s">
        <v>71</v>
      </c>
      <c r="W39" s="236" t="s">
        <v>71</v>
      </c>
      <c r="X39" s="254"/>
      <c r="Y39" s="237"/>
      <c r="Z39" s="235" t="s">
        <v>123</v>
      </c>
    </row>
    <row r="40" spans="1:26" ht="45.75" thickBot="1" x14ac:dyDescent="0.3">
      <c r="A40" s="360">
        <v>34</v>
      </c>
      <c r="B40" s="134" t="s">
        <v>74</v>
      </c>
      <c r="C40" s="135" t="s">
        <v>59</v>
      </c>
      <c r="D40" s="136">
        <v>70919453</v>
      </c>
      <c r="E40" s="137">
        <v>102179999</v>
      </c>
      <c r="F40" s="138">
        <v>600111041</v>
      </c>
      <c r="G40" s="139" t="s">
        <v>108</v>
      </c>
      <c r="H40" s="140" t="s">
        <v>51</v>
      </c>
      <c r="I40" s="140" t="s">
        <v>56</v>
      </c>
      <c r="J40" s="140" t="s">
        <v>56</v>
      </c>
      <c r="K40" s="139" t="s">
        <v>108</v>
      </c>
      <c r="L40" s="141">
        <v>5000000</v>
      </c>
      <c r="M40" s="141">
        <f t="shared" si="2"/>
        <v>3500000</v>
      </c>
      <c r="N40" s="142">
        <v>44713</v>
      </c>
      <c r="O40" s="143">
        <v>2027</v>
      </c>
      <c r="P40" s="144"/>
      <c r="Q40" s="145"/>
      <c r="R40" s="146"/>
      <c r="S40" s="147"/>
      <c r="T40" s="148"/>
      <c r="U40" s="148"/>
      <c r="V40" s="148"/>
      <c r="W40" s="148"/>
      <c r="X40" s="149" t="s">
        <v>71</v>
      </c>
      <c r="Y40" s="150"/>
      <c r="Z40" s="362"/>
    </row>
    <row r="41" spans="1:26" ht="28.5" customHeight="1" x14ac:dyDescent="0.25">
      <c r="A41" s="231">
        <v>35</v>
      </c>
      <c r="B41" s="188" t="s">
        <v>206</v>
      </c>
      <c r="C41" s="333" t="s">
        <v>207</v>
      </c>
      <c r="D41" s="190">
        <v>70981345</v>
      </c>
      <c r="E41" s="190">
        <v>102179875</v>
      </c>
      <c r="F41" s="191">
        <v>600110478</v>
      </c>
      <c r="G41" s="337" t="s">
        <v>208</v>
      </c>
      <c r="H41" s="193" t="s">
        <v>51</v>
      </c>
      <c r="I41" s="193" t="s">
        <v>56</v>
      </c>
      <c r="J41" s="193" t="s">
        <v>209</v>
      </c>
      <c r="K41" s="266" t="s">
        <v>210</v>
      </c>
      <c r="L41" s="267">
        <v>3000000</v>
      </c>
      <c r="M41" s="268">
        <f>L41/100*70</f>
        <v>2100000</v>
      </c>
      <c r="N41" s="269" t="s">
        <v>211</v>
      </c>
      <c r="O41" s="270">
        <v>2027</v>
      </c>
      <c r="P41" s="190" t="s">
        <v>71</v>
      </c>
      <c r="Q41" s="190" t="s">
        <v>71</v>
      </c>
      <c r="R41" s="190" t="s">
        <v>71</v>
      </c>
      <c r="S41" s="190" t="s">
        <v>71</v>
      </c>
      <c r="T41" s="271"/>
      <c r="U41" s="272"/>
      <c r="V41" s="272"/>
      <c r="W41" s="190" t="s">
        <v>71</v>
      </c>
      <c r="X41" s="272"/>
      <c r="Y41" s="272"/>
      <c r="Z41" s="363"/>
    </row>
    <row r="42" spans="1:26" ht="60.75" thickBot="1" x14ac:dyDescent="0.3">
      <c r="A42" s="217">
        <v>36</v>
      </c>
      <c r="B42" s="214" t="s">
        <v>206</v>
      </c>
      <c r="C42" s="215" t="s">
        <v>207</v>
      </c>
      <c r="D42" s="205">
        <v>70981345</v>
      </c>
      <c r="E42" s="205">
        <v>102179875</v>
      </c>
      <c r="F42" s="217">
        <v>600110478</v>
      </c>
      <c r="G42" s="338" t="s">
        <v>212</v>
      </c>
      <c r="H42" s="227" t="s">
        <v>51</v>
      </c>
      <c r="I42" s="227" t="s">
        <v>56</v>
      </c>
      <c r="J42" s="227" t="s">
        <v>209</v>
      </c>
      <c r="K42" s="273" t="s">
        <v>213</v>
      </c>
      <c r="L42" s="274">
        <v>3000000</v>
      </c>
      <c r="M42" s="381">
        <f>L42/100*70</f>
        <v>2100000</v>
      </c>
      <c r="N42" s="275" t="s">
        <v>211</v>
      </c>
      <c r="O42" s="276">
        <v>2027</v>
      </c>
      <c r="P42" s="230" t="s">
        <v>71</v>
      </c>
      <c r="Q42" s="230" t="s">
        <v>71</v>
      </c>
      <c r="R42" s="230" t="s">
        <v>71</v>
      </c>
      <c r="S42" s="277"/>
      <c r="T42" s="278"/>
      <c r="U42" s="277"/>
      <c r="V42" s="230" t="s">
        <v>71</v>
      </c>
      <c r="W42" s="230" t="s">
        <v>71</v>
      </c>
      <c r="X42" s="277"/>
      <c r="Y42" s="277"/>
      <c r="Z42" s="364"/>
    </row>
    <row r="43" spans="1:26" ht="30" x14ac:dyDescent="0.25">
      <c r="A43" s="358">
        <v>37</v>
      </c>
      <c r="B43" s="214" t="s">
        <v>206</v>
      </c>
      <c r="C43" s="215" t="s">
        <v>207</v>
      </c>
      <c r="D43" s="205">
        <v>70981345</v>
      </c>
      <c r="E43" s="205">
        <v>102179875</v>
      </c>
      <c r="F43" s="217">
        <v>600110478</v>
      </c>
      <c r="G43" s="338" t="s">
        <v>214</v>
      </c>
      <c r="H43" s="187" t="s">
        <v>51</v>
      </c>
      <c r="I43" s="187" t="s">
        <v>56</v>
      </c>
      <c r="J43" s="187" t="s">
        <v>209</v>
      </c>
      <c r="K43" s="279" t="s">
        <v>215</v>
      </c>
      <c r="L43" s="280">
        <v>500000</v>
      </c>
      <c r="M43" s="381">
        <f>L43/100*70</f>
        <v>350000</v>
      </c>
      <c r="N43" s="281" t="s">
        <v>211</v>
      </c>
      <c r="O43" s="282">
        <v>2027</v>
      </c>
      <c r="P43" s="283" t="s">
        <v>71</v>
      </c>
      <c r="Q43" s="205" t="s">
        <v>71</v>
      </c>
      <c r="R43" s="205" t="s">
        <v>71</v>
      </c>
      <c r="S43" s="284" t="s">
        <v>71</v>
      </c>
      <c r="T43" s="285"/>
      <c r="U43" s="286"/>
      <c r="V43" s="286"/>
      <c r="W43" s="286"/>
      <c r="X43" s="286"/>
      <c r="Y43" s="286"/>
      <c r="Z43" s="365"/>
    </row>
    <row r="44" spans="1:26" ht="30" x14ac:dyDescent="0.25">
      <c r="A44" s="231">
        <v>38</v>
      </c>
      <c r="B44" s="214" t="s">
        <v>206</v>
      </c>
      <c r="C44" s="215" t="s">
        <v>207</v>
      </c>
      <c r="D44" s="205">
        <v>70981345</v>
      </c>
      <c r="E44" s="205">
        <v>102179875</v>
      </c>
      <c r="F44" s="217">
        <v>600110478</v>
      </c>
      <c r="G44" s="287" t="s">
        <v>216</v>
      </c>
      <c r="H44" s="187" t="s">
        <v>51</v>
      </c>
      <c r="I44" s="187" t="s">
        <v>56</v>
      </c>
      <c r="J44" s="187" t="s">
        <v>209</v>
      </c>
      <c r="K44" s="279" t="s">
        <v>217</v>
      </c>
      <c r="L44" s="280">
        <v>2000000</v>
      </c>
      <c r="M44" s="381">
        <f>L44/100*70</f>
        <v>1400000</v>
      </c>
      <c r="N44" s="281" t="s">
        <v>211</v>
      </c>
      <c r="O44" s="282">
        <v>2027</v>
      </c>
      <c r="P44" s="282"/>
      <c r="Q44" s="205" t="s">
        <v>71</v>
      </c>
      <c r="R44" s="205" t="s">
        <v>71</v>
      </c>
      <c r="S44" s="285"/>
      <c r="T44" s="285"/>
      <c r="U44" s="286"/>
      <c r="V44" s="286"/>
      <c r="W44" s="286"/>
      <c r="X44" s="286"/>
      <c r="Y44" s="286"/>
      <c r="Z44" s="365"/>
    </row>
    <row r="45" spans="1:26" ht="30.75" thickBot="1" x14ac:dyDescent="0.3">
      <c r="A45" s="217">
        <v>39</v>
      </c>
      <c r="B45" s="339" t="s">
        <v>206</v>
      </c>
      <c r="C45" s="340" t="s">
        <v>207</v>
      </c>
      <c r="D45" s="230">
        <v>70981345</v>
      </c>
      <c r="E45" s="230">
        <v>102179875</v>
      </c>
      <c r="F45" s="231">
        <v>600110478</v>
      </c>
      <c r="G45" s="338" t="s">
        <v>218</v>
      </c>
      <c r="H45" s="227" t="s">
        <v>51</v>
      </c>
      <c r="I45" s="227" t="s">
        <v>56</v>
      </c>
      <c r="J45" s="227" t="s">
        <v>209</v>
      </c>
      <c r="K45" s="287" t="s">
        <v>219</v>
      </c>
      <c r="L45" s="274">
        <v>500000</v>
      </c>
      <c r="M45" s="381">
        <f>L45/100*70</f>
        <v>350000</v>
      </c>
      <c r="N45" s="288" t="s">
        <v>211</v>
      </c>
      <c r="O45" s="289">
        <v>2027</v>
      </c>
      <c r="P45" s="290" t="s">
        <v>71</v>
      </c>
      <c r="Q45" s="291" t="s">
        <v>71</v>
      </c>
      <c r="R45" s="291" t="s">
        <v>71</v>
      </c>
      <c r="S45" s="292" t="s">
        <v>71</v>
      </c>
      <c r="T45" s="293"/>
      <c r="U45" s="294"/>
      <c r="V45" s="294"/>
      <c r="W45" s="294"/>
      <c r="X45" s="294"/>
      <c r="Y45" s="294"/>
      <c r="Z45" s="366"/>
    </row>
    <row r="46" spans="1:26" ht="48.75" customHeight="1" x14ac:dyDescent="0.25">
      <c r="A46" s="439">
        <v>40</v>
      </c>
      <c r="B46" s="419" t="s">
        <v>148</v>
      </c>
      <c r="C46" s="477" t="s">
        <v>149</v>
      </c>
      <c r="D46" s="420">
        <v>75023628</v>
      </c>
      <c r="E46" s="421">
        <v>102179387</v>
      </c>
      <c r="F46" s="422">
        <v>600110842</v>
      </c>
      <c r="G46" s="435" t="s">
        <v>244</v>
      </c>
      <c r="H46" s="423" t="s">
        <v>51</v>
      </c>
      <c r="I46" s="423" t="s">
        <v>56</v>
      </c>
      <c r="J46" s="424" t="s">
        <v>151</v>
      </c>
      <c r="K46" s="436" t="s">
        <v>245</v>
      </c>
      <c r="L46" s="425">
        <v>2000000</v>
      </c>
      <c r="M46" s="426">
        <f t="shared" si="2"/>
        <v>1400000</v>
      </c>
      <c r="N46" s="440">
        <v>44927</v>
      </c>
      <c r="O46" s="441">
        <v>2027</v>
      </c>
      <c r="P46" s="442"/>
      <c r="Q46" s="443" t="s">
        <v>71</v>
      </c>
      <c r="R46" s="475" t="s">
        <v>71</v>
      </c>
      <c r="S46" s="444"/>
      <c r="T46" s="445"/>
      <c r="U46" s="445"/>
      <c r="V46" s="445"/>
      <c r="W46" s="445"/>
      <c r="X46" s="445"/>
      <c r="Y46" s="446"/>
      <c r="Z46" s="447"/>
    </row>
    <row r="47" spans="1:26" ht="51.75" customHeight="1" x14ac:dyDescent="0.25">
      <c r="A47" s="418">
        <v>41</v>
      </c>
      <c r="B47" s="419" t="s">
        <v>148</v>
      </c>
      <c r="C47" s="477" t="s">
        <v>149</v>
      </c>
      <c r="D47" s="420">
        <v>75023628</v>
      </c>
      <c r="E47" s="421">
        <v>102179387</v>
      </c>
      <c r="F47" s="422">
        <v>600110842</v>
      </c>
      <c r="G47" s="435" t="s">
        <v>242</v>
      </c>
      <c r="H47" s="423" t="s">
        <v>51</v>
      </c>
      <c r="I47" s="423" t="s">
        <v>56</v>
      </c>
      <c r="J47" s="424" t="s">
        <v>151</v>
      </c>
      <c r="K47" s="436" t="s">
        <v>243</v>
      </c>
      <c r="L47" s="425">
        <v>2000000</v>
      </c>
      <c r="M47" s="426">
        <f t="shared" si="2"/>
        <v>1400000</v>
      </c>
      <c r="N47" s="427">
        <v>44927</v>
      </c>
      <c r="O47" s="428">
        <v>2027</v>
      </c>
      <c r="P47" s="429"/>
      <c r="Q47" s="430" t="s">
        <v>71</v>
      </c>
      <c r="R47" s="437" t="s">
        <v>71</v>
      </c>
      <c r="S47" s="431"/>
      <c r="T47" s="432"/>
      <c r="U47" s="432"/>
      <c r="V47" s="432"/>
      <c r="W47" s="432"/>
      <c r="X47" s="432"/>
      <c r="Y47" s="433"/>
      <c r="Z47" s="434"/>
    </row>
    <row r="48" spans="1:26" ht="50.25" customHeight="1" thickBot="1" x14ac:dyDescent="0.3">
      <c r="A48" s="455">
        <v>42</v>
      </c>
      <c r="B48" s="456" t="s">
        <v>148</v>
      </c>
      <c r="C48" s="478" t="s">
        <v>149</v>
      </c>
      <c r="D48" s="457">
        <v>75023628</v>
      </c>
      <c r="E48" s="457">
        <v>107603217</v>
      </c>
      <c r="F48" s="458">
        <v>600110842</v>
      </c>
      <c r="G48" s="459" t="s">
        <v>150</v>
      </c>
      <c r="H48" s="460" t="s">
        <v>51</v>
      </c>
      <c r="I48" s="460" t="s">
        <v>56</v>
      </c>
      <c r="J48" s="461" t="s">
        <v>151</v>
      </c>
      <c r="K48" s="462" t="s">
        <v>152</v>
      </c>
      <c r="L48" s="463">
        <v>2000000</v>
      </c>
      <c r="M48" s="464">
        <f t="shared" si="2"/>
        <v>1400000</v>
      </c>
      <c r="N48" s="465">
        <v>44562</v>
      </c>
      <c r="O48" s="466">
        <v>2027</v>
      </c>
      <c r="P48" s="467"/>
      <c r="Q48" s="468" t="s">
        <v>71</v>
      </c>
      <c r="R48" s="469" t="s">
        <v>71</v>
      </c>
      <c r="S48" s="470"/>
      <c r="T48" s="471"/>
      <c r="U48" s="471"/>
      <c r="V48" s="471"/>
      <c r="W48" s="471"/>
      <c r="X48" s="471"/>
      <c r="Y48" s="472"/>
      <c r="Z48" s="473"/>
    </row>
    <row r="49" spans="1:26" hidden="1" x14ac:dyDescent="0.25">
      <c r="A49" s="37">
        <v>43</v>
      </c>
      <c r="B49" s="171"/>
      <c r="C49" s="171"/>
      <c r="D49" s="341"/>
      <c r="E49" s="341"/>
      <c r="F49" s="341"/>
      <c r="G49" s="171"/>
      <c r="H49" s="171"/>
      <c r="I49" s="171"/>
      <c r="J49" s="171"/>
      <c r="K49" s="171"/>
      <c r="L49" s="342"/>
      <c r="M49" s="342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367"/>
    </row>
    <row r="50" spans="1:26" ht="45" x14ac:dyDescent="0.25">
      <c r="A50" s="217">
        <v>43</v>
      </c>
      <c r="B50" s="374" t="s">
        <v>233</v>
      </c>
      <c r="C50" s="375" t="s">
        <v>232</v>
      </c>
      <c r="D50" s="221">
        <v>70999503</v>
      </c>
      <c r="E50" s="376">
        <v>102179816</v>
      </c>
      <c r="F50" s="220">
        <v>600111318</v>
      </c>
      <c r="G50" s="377" t="s">
        <v>234</v>
      </c>
      <c r="H50" s="378" t="s">
        <v>51</v>
      </c>
      <c r="I50" s="378" t="s">
        <v>56</v>
      </c>
      <c r="J50" s="379" t="s">
        <v>231</v>
      </c>
      <c r="K50" s="380" t="s">
        <v>234</v>
      </c>
      <c r="L50" s="209">
        <v>400000</v>
      </c>
      <c r="M50" s="381">
        <f>L50/100*70</f>
        <v>280000</v>
      </c>
      <c r="N50" s="382">
        <v>45108</v>
      </c>
      <c r="O50" s="210">
        <v>2027</v>
      </c>
      <c r="P50" s="203"/>
      <c r="Q50" s="205"/>
      <c r="R50" s="383"/>
      <c r="S50" s="384"/>
      <c r="T50" s="225"/>
      <c r="U50" s="225"/>
      <c r="V50" s="187" t="s">
        <v>71</v>
      </c>
      <c r="W50" s="187" t="s">
        <v>71</v>
      </c>
      <c r="X50" s="225"/>
      <c r="Y50" s="385"/>
      <c r="Z50" s="211"/>
    </row>
    <row r="51" spans="1:26" ht="60.75" thickBot="1" x14ac:dyDescent="0.3">
      <c r="A51" s="231">
        <v>44</v>
      </c>
      <c r="B51" s="374" t="s">
        <v>233</v>
      </c>
      <c r="C51" s="375" t="s">
        <v>232</v>
      </c>
      <c r="D51" s="221">
        <v>70999503</v>
      </c>
      <c r="E51" s="376">
        <v>102179816</v>
      </c>
      <c r="F51" s="220">
        <v>600111318</v>
      </c>
      <c r="G51" s="386" t="s">
        <v>230</v>
      </c>
      <c r="H51" s="387" t="s">
        <v>51</v>
      </c>
      <c r="I51" s="387" t="s">
        <v>56</v>
      </c>
      <c r="J51" s="388" t="s">
        <v>231</v>
      </c>
      <c r="K51" s="389" t="s">
        <v>230</v>
      </c>
      <c r="L51" s="390">
        <v>1500000</v>
      </c>
      <c r="M51" s="391">
        <f>L51/100*70</f>
        <v>1050000</v>
      </c>
      <c r="N51" s="382">
        <v>45108</v>
      </c>
      <c r="O51" s="392">
        <v>2027</v>
      </c>
      <c r="P51" s="393"/>
      <c r="Q51" s="291"/>
      <c r="R51" s="394"/>
      <c r="S51" s="395"/>
      <c r="T51" s="396"/>
      <c r="U51" s="396"/>
      <c r="V51" s="202" t="s">
        <v>71</v>
      </c>
      <c r="W51" s="202" t="s">
        <v>71</v>
      </c>
      <c r="X51" s="396"/>
      <c r="Y51" s="397"/>
      <c r="Z51" s="398"/>
    </row>
    <row r="52" spans="1:26" ht="50.25" customHeight="1" thickBot="1" x14ac:dyDescent="0.3">
      <c r="A52" s="217">
        <v>45</v>
      </c>
      <c r="B52" s="329" t="s">
        <v>164</v>
      </c>
      <c r="C52" s="330" t="s">
        <v>165</v>
      </c>
      <c r="D52" s="331">
        <v>75003805</v>
      </c>
      <c r="E52" s="331">
        <v>102179409</v>
      </c>
      <c r="F52" s="332">
        <v>600110851</v>
      </c>
      <c r="G52" s="296" t="s">
        <v>167</v>
      </c>
      <c r="H52" s="306" t="s">
        <v>51</v>
      </c>
      <c r="I52" s="306" t="s">
        <v>56</v>
      </c>
      <c r="J52" s="295" t="s">
        <v>166</v>
      </c>
      <c r="K52" s="296" t="s">
        <v>168</v>
      </c>
      <c r="L52" s="297">
        <v>25000000</v>
      </c>
      <c r="M52" s="298">
        <f t="shared" ref="M52" si="3">L52/100*70</f>
        <v>17500000</v>
      </c>
      <c r="N52" s="299">
        <v>44866</v>
      </c>
      <c r="O52" s="300">
        <v>2027</v>
      </c>
      <c r="P52" s="301"/>
      <c r="Q52" s="302"/>
      <c r="R52" s="303" t="s">
        <v>71</v>
      </c>
      <c r="S52" s="304"/>
      <c r="T52" s="305"/>
      <c r="U52" s="305"/>
      <c r="V52" s="305"/>
      <c r="W52" s="306" t="s">
        <v>71</v>
      </c>
      <c r="X52" s="305"/>
      <c r="Y52" s="307" t="s">
        <v>118</v>
      </c>
      <c r="Z52" s="368"/>
    </row>
    <row r="53" spans="1:26" ht="65.25" customHeight="1" thickBot="1" x14ac:dyDescent="0.3">
      <c r="A53" s="231">
        <v>46</v>
      </c>
      <c r="B53" s="313" t="s">
        <v>169</v>
      </c>
      <c r="C53" s="333" t="s">
        <v>170</v>
      </c>
      <c r="D53" s="314">
        <v>70880859</v>
      </c>
      <c r="E53" s="314">
        <v>102179492</v>
      </c>
      <c r="F53" s="312">
        <v>600110885</v>
      </c>
      <c r="G53" s="309" t="s">
        <v>181</v>
      </c>
      <c r="H53" s="308" t="s">
        <v>51</v>
      </c>
      <c r="I53" s="308" t="s">
        <v>56</v>
      </c>
      <c r="J53" s="308" t="s">
        <v>172</v>
      </c>
      <c r="K53" s="309" t="s">
        <v>182</v>
      </c>
      <c r="L53" s="310">
        <v>130000000</v>
      </c>
      <c r="M53" s="399">
        <f t="shared" ref="M53:M58" si="4">L53/100*70</f>
        <v>91000000</v>
      </c>
      <c r="N53" s="311">
        <v>44835</v>
      </c>
      <c r="O53" s="312">
        <v>2027</v>
      </c>
      <c r="P53" s="313" t="s">
        <v>71</v>
      </c>
      <c r="Q53" s="314" t="s">
        <v>71</v>
      </c>
      <c r="R53" s="314" t="s">
        <v>71</v>
      </c>
      <c r="S53" s="312" t="s">
        <v>71</v>
      </c>
      <c r="T53" s="308"/>
      <c r="U53" s="308"/>
      <c r="V53" s="308" t="s">
        <v>71</v>
      </c>
      <c r="W53" s="308" t="s">
        <v>71</v>
      </c>
      <c r="X53" s="308" t="s">
        <v>71</v>
      </c>
      <c r="Y53" s="315" t="s">
        <v>183</v>
      </c>
      <c r="Z53" s="314" t="s">
        <v>175</v>
      </c>
    </row>
    <row r="54" spans="1:26" ht="77.25" thickBot="1" x14ac:dyDescent="0.3">
      <c r="A54" s="217">
        <v>47</v>
      </c>
      <c r="B54" s="334" t="s">
        <v>169</v>
      </c>
      <c r="C54" s="215" t="s">
        <v>170</v>
      </c>
      <c r="D54" s="221">
        <v>70880859</v>
      </c>
      <c r="E54" s="314">
        <v>102179492</v>
      </c>
      <c r="F54" s="312">
        <v>600110885</v>
      </c>
      <c r="G54" s="317" t="s">
        <v>184</v>
      </c>
      <c r="H54" s="316" t="s">
        <v>51</v>
      </c>
      <c r="I54" s="316" t="s">
        <v>56</v>
      </c>
      <c r="J54" s="316" t="s">
        <v>172</v>
      </c>
      <c r="K54" s="317" t="s">
        <v>185</v>
      </c>
      <c r="L54" s="318">
        <v>7000000</v>
      </c>
      <c r="M54" s="400">
        <f t="shared" si="4"/>
        <v>4900000</v>
      </c>
      <c r="N54" s="319">
        <v>44835</v>
      </c>
      <c r="O54" s="320">
        <v>2027</v>
      </c>
      <c r="P54" s="313" t="s">
        <v>71</v>
      </c>
      <c r="Q54" s="314"/>
      <c r="R54" s="314"/>
      <c r="S54" s="312" t="s">
        <v>71</v>
      </c>
      <c r="T54" s="308"/>
      <c r="U54" s="308"/>
      <c r="V54" s="308" t="s">
        <v>71</v>
      </c>
      <c r="W54" s="308" t="s">
        <v>71</v>
      </c>
      <c r="X54" s="308" t="s">
        <v>71</v>
      </c>
      <c r="Y54" s="321" t="s">
        <v>183</v>
      </c>
      <c r="Z54" s="221" t="s">
        <v>175</v>
      </c>
    </row>
    <row r="55" spans="1:26" ht="77.25" thickBot="1" x14ac:dyDescent="0.3">
      <c r="A55" s="231">
        <v>48</v>
      </c>
      <c r="B55" s="334" t="s">
        <v>169</v>
      </c>
      <c r="C55" s="215" t="s">
        <v>170</v>
      </c>
      <c r="D55" s="221">
        <v>70880859</v>
      </c>
      <c r="E55" s="314">
        <v>102179492</v>
      </c>
      <c r="F55" s="312">
        <v>600110885</v>
      </c>
      <c r="G55" s="317" t="s">
        <v>186</v>
      </c>
      <c r="H55" s="316" t="s">
        <v>51</v>
      </c>
      <c r="I55" s="316" t="s">
        <v>56</v>
      </c>
      <c r="J55" s="316" t="s">
        <v>172</v>
      </c>
      <c r="K55" s="343" t="s">
        <v>187</v>
      </c>
      <c r="L55" s="318">
        <v>28000000</v>
      </c>
      <c r="M55" s="399">
        <f t="shared" si="4"/>
        <v>19600000</v>
      </c>
      <c r="N55" s="319">
        <v>44835</v>
      </c>
      <c r="O55" s="320">
        <v>2027</v>
      </c>
      <c r="P55" s="313" t="s">
        <v>71</v>
      </c>
      <c r="Q55" s="314"/>
      <c r="R55" s="314"/>
      <c r="S55" s="312" t="s">
        <v>71</v>
      </c>
      <c r="T55" s="308"/>
      <c r="U55" s="308"/>
      <c r="V55" s="308" t="s">
        <v>71</v>
      </c>
      <c r="W55" s="308" t="s">
        <v>71</v>
      </c>
      <c r="X55" s="308" t="s">
        <v>71</v>
      </c>
      <c r="Y55" s="321" t="s">
        <v>178</v>
      </c>
      <c r="Z55" s="221" t="s">
        <v>175</v>
      </c>
    </row>
    <row r="56" spans="1:26" ht="64.5" thickBot="1" x14ac:dyDescent="0.3">
      <c r="A56" s="217">
        <v>49</v>
      </c>
      <c r="B56" s="326" t="s">
        <v>169</v>
      </c>
      <c r="C56" s="335" t="s">
        <v>170</v>
      </c>
      <c r="D56" s="327">
        <v>70880859</v>
      </c>
      <c r="E56" s="314">
        <v>102179492</v>
      </c>
      <c r="F56" s="312">
        <v>600110885</v>
      </c>
      <c r="G56" s="336" t="s">
        <v>188</v>
      </c>
      <c r="H56" s="322" t="s">
        <v>51</v>
      </c>
      <c r="I56" s="322" t="s">
        <v>56</v>
      </c>
      <c r="J56" s="322" t="s">
        <v>172</v>
      </c>
      <c r="K56" s="317" t="s">
        <v>189</v>
      </c>
      <c r="L56" s="323">
        <v>7600000</v>
      </c>
      <c r="M56" s="399">
        <f t="shared" si="4"/>
        <v>5320000</v>
      </c>
      <c r="N56" s="324">
        <v>44835</v>
      </c>
      <c r="O56" s="325">
        <v>2027</v>
      </c>
      <c r="P56" s="326" t="s">
        <v>71</v>
      </c>
      <c r="Q56" s="327" t="s">
        <v>71</v>
      </c>
      <c r="R56" s="327" t="s">
        <v>71</v>
      </c>
      <c r="S56" s="325"/>
      <c r="T56" s="322"/>
      <c r="U56" s="322"/>
      <c r="V56" s="322" t="s">
        <v>71</v>
      </c>
      <c r="W56" s="322" t="s">
        <v>71</v>
      </c>
      <c r="X56" s="322"/>
      <c r="Y56" s="328" t="s">
        <v>178</v>
      </c>
      <c r="Z56" s="327" t="s">
        <v>175</v>
      </c>
    </row>
    <row r="57" spans="1:26" ht="90" thickBot="1" x14ac:dyDescent="0.3">
      <c r="A57" s="231">
        <v>50</v>
      </c>
      <c r="B57" s="334" t="s">
        <v>169</v>
      </c>
      <c r="C57" s="215" t="s">
        <v>170</v>
      </c>
      <c r="D57" s="221">
        <v>70880859</v>
      </c>
      <c r="E57" s="314">
        <v>102179492</v>
      </c>
      <c r="F57" s="312">
        <v>600110885</v>
      </c>
      <c r="G57" s="317" t="s">
        <v>190</v>
      </c>
      <c r="H57" s="316" t="s">
        <v>51</v>
      </c>
      <c r="I57" s="316" t="s">
        <v>56</v>
      </c>
      <c r="J57" s="316" t="s">
        <v>172</v>
      </c>
      <c r="K57" s="344" t="s">
        <v>191</v>
      </c>
      <c r="L57" s="318">
        <v>20000000</v>
      </c>
      <c r="M57" s="399">
        <f t="shared" si="4"/>
        <v>14000000</v>
      </c>
      <c r="N57" s="319">
        <v>44835</v>
      </c>
      <c r="O57" s="320">
        <v>2027</v>
      </c>
      <c r="P57" s="334"/>
      <c r="Q57" s="221"/>
      <c r="R57" s="221"/>
      <c r="S57" s="320"/>
      <c r="T57" s="316"/>
      <c r="U57" s="316"/>
      <c r="V57" s="316" t="s">
        <v>71</v>
      </c>
      <c r="W57" s="316"/>
      <c r="X57" s="316"/>
      <c r="Y57" s="321" t="s">
        <v>178</v>
      </c>
      <c r="Z57" s="221" t="s">
        <v>175</v>
      </c>
    </row>
    <row r="58" spans="1:26" ht="38.25" x14ac:dyDescent="0.25">
      <c r="A58" s="499">
        <v>51</v>
      </c>
      <c r="B58" s="500" t="s">
        <v>259</v>
      </c>
      <c r="C58" s="510" t="s">
        <v>221</v>
      </c>
      <c r="D58" s="511">
        <v>44946805</v>
      </c>
      <c r="E58" s="511">
        <v>102191603</v>
      </c>
      <c r="F58" s="512">
        <v>600003370</v>
      </c>
      <c r="G58" s="513" t="s">
        <v>257</v>
      </c>
      <c r="H58" s="502" t="s">
        <v>51</v>
      </c>
      <c r="I58" s="502" t="s">
        <v>56</v>
      </c>
      <c r="J58" s="502" t="s">
        <v>56</v>
      </c>
      <c r="K58" s="513" t="s">
        <v>258</v>
      </c>
      <c r="L58" s="503">
        <v>900000</v>
      </c>
      <c r="M58" s="504">
        <f t="shared" si="4"/>
        <v>630000</v>
      </c>
      <c r="N58" s="505">
        <v>45292</v>
      </c>
      <c r="O58" s="506">
        <v>2027</v>
      </c>
      <c r="P58" s="507"/>
      <c r="Q58" s="501"/>
      <c r="R58" s="501"/>
      <c r="S58" s="506"/>
      <c r="T58" s="502" t="s">
        <v>71</v>
      </c>
      <c r="U58" s="502"/>
      <c r="V58" s="502"/>
      <c r="W58" s="502"/>
      <c r="X58" s="502" t="s">
        <v>71</v>
      </c>
      <c r="Y58" s="508" t="s">
        <v>178</v>
      </c>
      <c r="Z58" s="501" t="s">
        <v>175</v>
      </c>
    </row>
    <row r="61" spans="1:26" s="110" customFormat="1" x14ac:dyDescent="0.25">
      <c r="A61" s="110" t="s">
        <v>276</v>
      </c>
      <c r="L61" s="111"/>
      <c r="M61" s="111"/>
    </row>
    <row r="63" spans="1:26" x14ac:dyDescent="0.25">
      <c r="A63" s="218"/>
      <c r="B63" s="218"/>
      <c r="C63" s="1" t="s">
        <v>250</v>
      </c>
    </row>
    <row r="64" spans="1:26" x14ac:dyDescent="0.25">
      <c r="A64" s="156"/>
      <c r="B64" s="156"/>
      <c r="C64" s="1" t="s">
        <v>229</v>
      </c>
    </row>
    <row r="65" spans="1:7" x14ac:dyDescent="0.25">
      <c r="A65" s="411"/>
      <c r="B65" s="411"/>
      <c r="C65" s="1" t="s">
        <v>255</v>
      </c>
    </row>
    <row r="66" spans="1:7" x14ac:dyDescent="0.25">
      <c r="A66" s="474"/>
      <c r="B66" s="474"/>
      <c r="C66" s="1" t="s">
        <v>256</v>
      </c>
      <c r="G66" s="509"/>
    </row>
    <row r="67" spans="1:7" x14ac:dyDescent="0.25">
      <c r="A67" s="514"/>
      <c r="B67" s="514"/>
      <c r="C67" s="1" t="s">
        <v>260</v>
      </c>
    </row>
    <row r="68" spans="1:7" x14ac:dyDescent="0.25">
      <c r="A68" s="521"/>
      <c r="B68" s="521"/>
      <c r="C68" s="1" t="s">
        <v>265</v>
      </c>
    </row>
    <row r="69" spans="1:7" x14ac:dyDescent="0.25">
      <c r="A69" s="684"/>
      <c r="B69" s="684"/>
      <c r="C69" s="1" t="s">
        <v>275</v>
      </c>
    </row>
    <row r="117" spans="1:13" s="14" customFormat="1" x14ac:dyDescent="0.25">
      <c r="A117" s="13"/>
      <c r="B117" s="13"/>
      <c r="C117" s="13"/>
      <c r="D117" s="13"/>
      <c r="E117" s="13"/>
      <c r="F117" s="13"/>
      <c r="G117" s="13"/>
      <c r="H117" s="13"/>
      <c r="I117" s="1"/>
      <c r="L117" s="15"/>
      <c r="M117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7"/>
  <sheetViews>
    <sheetView tabSelected="1" topLeftCell="B1" zoomScaleNormal="100" workbookViewId="0">
      <selection activeCell="N9" sqref="N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2" customWidth="1"/>
    <col min="12" max="12" width="13" style="12" customWidth="1"/>
    <col min="13" max="13" width="9" style="1" customWidth="1"/>
    <col min="14" max="14" width="8.7109375" style="1"/>
    <col min="15" max="18" width="11.28515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19" t="s">
        <v>33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1"/>
    </row>
    <row r="2" spans="1:20" ht="30" customHeight="1" thickBot="1" x14ac:dyDescent="0.3">
      <c r="A2" s="547" t="s">
        <v>34</v>
      </c>
      <c r="B2" s="545" t="s">
        <v>1</v>
      </c>
      <c r="C2" s="566" t="s">
        <v>35</v>
      </c>
      <c r="D2" s="562"/>
      <c r="E2" s="562"/>
      <c r="F2" s="624" t="s">
        <v>3</v>
      </c>
      <c r="G2" s="615" t="s">
        <v>24</v>
      </c>
      <c r="H2" s="554" t="s">
        <v>45</v>
      </c>
      <c r="I2" s="552" t="s">
        <v>5</v>
      </c>
      <c r="J2" s="628" t="s">
        <v>6</v>
      </c>
      <c r="K2" s="550" t="s">
        <v>36</v>
      </c>
      <c r="L2" s="551"/>
      <c r="M2" s="631" t="s">
        <v>8</v>
      </c>
      <c r="N2" s="632"/>
      <c r="O2" s="638" t="s">
        <v>37</v>
      </c>
      <c r="P2" s="639"/>
      <c r="Q2" s="639"/>
      <c r="R2" s="639"/>
      <c r="S2" s="631" t="s">
        <v>10</v>
      </c>
      <c r="T2" s="632"/>
    </row>
    <row r="3" spans="1:20" ht="22.35" customHeight="1" thickBot="1" x14ac:dyDescent="0.3">
      <c r="A3" s="622"/>
      <c r="B3" s="635"/>
      <c r="C3" s="636" t="s">
        <v>38</v>
      </c>
      <c r="D3" s="611" t="s">
        <v>39</v>
      </c>
      <c r="E3" s="611" t="s">
        <v>40</v>
      </c>
      <c r="F3" s="625"/>
      <c r="G3" s="616"/>
      <c r="H3" s="618"/>
      <c r="I3" s="627"/>
      <c r="J3" s="629"/>
      <c r="K3" s="613" t="s">
        <v>41</v>
      </c>
      <c r="L3" s="613" t="s">
        <v>52</v>
      </c>
      <c r="M3" s="593" t="s">
        <v>17</v>
      </c>
      <c r="N3" s="595" t="s">
        <v>18</v>
      </c>
      <c r="O3" s="640" t="s">
        <v>27</v>
      </c>
      <c r="P3" s="641"/>
      <c r="Q3" s="641"/>
      <c r="R3" s="641"/>
      <c r="S3" s="633" t="s">
        <v>42</v>
      </c>
      <c r="T3" s="634" t="s">
        <v>22</v>
      </c>
    </row>
    <row r="4" spans="1:20" ht="68.25" customHeight="1" thickBot="1" x14ac:dyDescent="0.3">
      <c r="A4" s="623"/>
      <c r="B4" s="546"/>
      <c r="C4" s="637"/>
      <c r="D4" s="612"/>
      <c r="E4" s="612"/>
      <c r="F4" s="626"/>
      <c r="G4" s="617"/>
      <c r="H4" s="555"/>
      <c r="I4" s="553"/>
      <c r="J4" s="630"/>
      <c r="K4" s="614"/>
      <c r="L4" s="614"/>
      <c r="M4" s="594"/>
      <c r="N4" s="596"/>
      <c r="O4" s="24" t="s">
        <v>43</v>
      </c>
      <c r="P4" s="25" t="s">
        <v>30</v>
      </c>
      <c r="Q4" s="26" t="s">
        <v>31</v>
      </c>
      <c r="R4" s="27" t="s">
        <v>44</v>
      </c>
      <c r="S4" s="602"/>
      <c r="T4" s="604"/>
    </row>
    <row r="5" spans="1:20" ht="15.75" thickBot="1" x14ac:dyDescent="0.3">
      <c r="A5" s="1">
        <v>1</v>
      </c>
      <c r="B5" s="68">
        <v>1</v>
      </c>
      <c r="C5" s="87"/>
      <c r="D5" s="88"/>
      <c r="E5" s="89"/>
      <c r="F5" s="90"/>
      <c r="G5" s="90"/>
      <c r="H5" s="90"/>
      <c r="I5" s="90"/>
      <c r="J5" s="90"/>
      <c r="K5" s="91"/>
      <c r="L5" s="92"/>
      <c r="M5" s="87"/>
      <c r="N5" s="89"/>
      <c r="O5" s="87"/>
      <c r="P5" s="88"/>
      <c r="Q5" s="88"/>
      <c r="R5" s="89"/>
      <c r="S5" s="87"/>
      <c r="T5" s="89"/>
    </row>
    <row r="6" spans="1:20" ht="30" customHeight="1" thickBot="1" x14ac:dyDescent="0.3">
      <c r="A6" s="1">
        <v>1</v>
      </c>
      <c r="B6" s="30">
        <v>1</v>
      </c>
      <c r="C6" s="41" t="s">
        <v>58</v>
      </c>
      <c r="D6" s="33" t="s">
        <v>59</v>
      </c>
      <c r="E6" s="34">
        <v>70935335</v>
      </c>
      <c r="F6" s="93" t="s">
        <v>69</v>
      </c>
      <c r="G6" s="31" t="s">
        <v>51</v>
      </c>
      <c r="H6" s="30" t="s">
        <v>56</v>
      </c>
      <c r="I6" s="30" t="s">
        <v>56</v>
      </c>
      <c r="J6" s="6" t="s">
        <v>70</v>
      </c>
      <c r="K6" s="69">
        <v>800000</v>
      </c>
      <c r="L6" s="61">
        <f>K6*0.7</f>
        <v>560000</v>
      </c>
      <c r="M6" s="42">
        <v>44682</v>
      </c>
      <c r="N6" s="34">
        <v>2027</v>
      </c>
      <c r="O6" s="3"/>
      <c r="P6" s="4"/>
      <c r="Q6" s="33" t="s">
        <v>71</v>
      </c>
      <c r="R6" s="34" t="s">
        <v>71</v>
      </c>
      <c r="S6" s="3"/>
      <c r="T6" s="5"/>
    </row>
    <row r="7" spans="1:20" ht="32.25" customHeight="1" thickBot="1" x14ac:dyDescent="0.3">
      <c r="A7" s="1">
        <v>2</v>
      </c>
      <c r="B7" s="65">
        <v>2</v>
      </c>
      <c r="C7" s="71" t="s">
        <v>58</v>
      </c>
      <c r="D7" s="62" t="s">
        <v>59</v>
      </c>
      <c r="E7" s="63">
        <v>70935335</v>
      </c>
      <c r="F7" s="64" t="s">
        <v>72</v>
      </c>
      <c r="G7" s="64" t="s">
        <v>51</v>
      </c>
      <c r="H7" s="65" t="s">
        <v>56</v>
      </c>
      <c r="I7" s="65" t="s">
        <v>56</v>
      </c>
      <c r="J7" s="11" t="s">
        <v>73</v>
      </c>
      <c r="K7" s="66">
        <v>300000</v>
      </c>
      <c r="L7" s="70">
        <f>K7*0.7</f>
        <v>210000</v>
      </c>
      <c r="M7" s="94">
        <v>44682</v>
      </c>
      <c r="N7" s="95">
        <v>2027</v>
      </c>
      <c r="O7" s="8"/>
      <c r="P7" s="9"/>
      <c r="Q7" s="62" t="s">
        <v>71</v>
      </c>
      <c r="R7" s="63" t="s">
        <v>71</v>
      </c>
      <c r="S7" s="8"/>
      <c r="T7" s="10"/>
    </row>
    <row r="8" spans="1:20" ht="154.5" customHeight="1" thickBot="1" x14ac:dyDescent="0.3">
      <c r="A8" s="171">
        <v>1</v>
      </c>
      <c r="B8" s="193">
        <v>3</v>
      </c>
      <c r="C8" s="515" t="s">
        <v>262</v>
      </c>
      <c r="D8" s="190" t="s">
        <v>221</v>
      </c>
      <c r="E8" s="191">
        <v>44946902</v>
      </c>
      <c r="F8" s="369" t="s">
        <v>261</v>
      </c>
      <c r="G8" s="370" t="s">
        <v>51</v>
      </c>
      <c r="H8" s="193" t="s">
        <v>56</v>
      </c>
      <c r="I8" s="193" t="s">
        <v>56</v>
      </c>
      <c r="J8" s="371" t="s">
        <v>222</v>
      </c>
      <c r="K8" s="516">
        <v>23500000</v>
      </c>
      <c r="L8" s="517">
        <f>K8/100*70</f>
        <v>16450000</v>
      </c>
      <c r="M8" s="685">
        <v>46023</v>
      </c>
      <c r="N8" s="686">
        <v>2027</v>
      </c>
      <c r="O8" s="199"/>
      <c r="P8" s="190" t="s">
        <v>71</v>
      </c>
      <c r="Q8" s="190" t="s">
        <v>71</v>
      </c>
      <c r="R8" s="191" t="s">
        <v>71</v>
      </c>
      <c r="S8" s="199" t="s">
        <v>223</v>
      </c>
      <c r="T8" s="512" t="s">
        <v>119</v>
      </c>
    </row>
    <row r="9" spans="1:20" ht="32.25" customHeight="1" thickBot="1" x14ac:dyDescent="0.3">
      <c r="A9" s="171">
        <v>2</v>
      </c>
      <c r="B9" s="373">
        <v>4</v>
      </c>
      <c r="C9" s="515" t="s">
        <v>262</v>
      </c>
      <c r="D9" s="205" t="s">
        <v>221</v>
      </c>
      <c r="E9" s="217">
        <v>44946902</v>
      </c>
      <c r="F9" s="187" t="s">
        <v>224</v>
      </c>
      <c r="G9" s="370" t="s">
        <v>51</v>
      </c>
      <c r="H9" s="187" t="s">
        <v>56</v>
      </c>
      <c r="I9" s="187" t="s">
        <v>56</v>
      </c>
      <c r="J9" s="338" t="s">
        <v>225</v>
      </c>
      <c r="K9" s="518">
        <v>100000000</v>
      </c>
      <c r="L9" s="519">
        <f>K9/100*70</f>
        <v>70000000</v>
      </c>
      <c r="M9" s="372">
        <v>45292</v>
      </c>
      <c r="N9" s="229">
        <v>2027</v>
      </c>
      <c r="O9" s="203" t="s">
        <v>71</v>
      </c>
      <c r="P9" s="205" t="s">
        <v>71</v>
      </c>
      <c r="Q9" s="205" t="s">
        <v>71</v>
      </c>
      <c r="R9" s="217" t="s">
        <v>71</v>
      </c>
      <c r="S9" s="203" t="s">
        <v>223</v>
      </c>
      <c r="T9" s="217" t="s">
        <v>123</v>
      </c>
    </row>
    <row r="12" spans="1:20" x14ac:dyDescent="0.25">
      <c r="A12" s="1" t="s">
        <v>263</v>
      </c>
      <c r="B12" s="1" t="s">
        <v>277</v>
      </c>
      <c r="K12" s="1"/>
      <c r="M12" s="12"/>
    </row>
    <row r="13" spans="1:20" x14ac:dyDescent="0.25">
      <c r="A13" s="1" t="s">
        <v>263</v>
      </c>
      <c r="K13" s="1"/>
      <c r="M13" s="12"/>
    </row>
    <row r="15" spans="1:20" x14ac:dyDescent="0.25">
      <c r="A15" s="218"/>
      <c r="B15" s="218"/>
      <c r="C15" s="1" t="s">
        <v>228</v>
      </c>
      <c r="K15" s="1"/>
      <c r="M15" s="12"/>
    </row>
    <row r="16" spans="1:20" x14ac:dyDescent="0.25">
      <c r="A16" s="514"/>
      <c r="B16" s="514"/>
      <c r="C16" s="1" t="s">
        <v>260</v>
      </c>
      <c r="K16" s="1"/>
      <c r="M16" s="12"/>
    </row>
    <row r="17" spans="2:4" x14ac:dyDescent="0.25">
      <c r="B17" s="684"/>
      <c r="C17" s="684"/>
      <c r="D17" s="1" t="s">
        <v>275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104a4cd-1400-468e-be1b-c7aad71d7d5a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Krejčová Ivana Ing.</cp:lastModifiedBy>
  <cp:revision/>
  <cp:lastPrinted>2025-12-16T12:21:13Z</cp:lastPrinted>
  <dcterms:created xsi:type="dcterms:W3CDTF">2020-07-22T07:46:04Z</dcterms:created>
  <dcterms:modified xsi:type="dcterms:W3CDTF">2025-12-16T12:22:42Z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