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defaultThemeVersion="166925"/>
  <mc:AlternateContent xmlns:mc="http://schemas.openxmlformats.org/markup-compatibility/2006">
    <mc:Choice Requires="x15">
      <x15ac:absPath xmlns:x15ac="http://schemas.microsoft.com/office/spreadsheetml/2010/11/ac" url="C:\Users\Spravce\Downloads\"/>
    </mc:Choice>
  </mc:AlternateContent>
  <xr:revisionPtr revIDLastSave="0" documentId="13_ncr:1_{24A18DCE-FCA3-40A4-94E2-221E230E3329}" xr6:coauthVersionLast="47" xr6:coauthVersionMax="47" xr10:uidLastSave="{00000000-0000-0000-0000-000000000000}"/>
  <bookViews>
    <workbookView xWindow="-120" yWindow="-120" windowWidth="29040" windowHeight="15720" activeTab="1" xr2:uid="{00000000-000D-0000-FFFF-FFFF00000000}"/>
  </bookViews>
  <sheets>
    <sheet name="Pokyny, info" sheetId="1" r:id="rId1"/>
    <sheet name="MŠ" sheetId="2" r:id="rId2"/>
    <sheet name="ZŠ" sheetId="3" r:id="rId3"/>
    <sheet name="zájmové, neformální, cel"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6" i="4" l="1"/>
  <c r="M82" i="3" l="1"/>
  <c r="M32" i="2"/>
  <c r="M54" i="3" l="1"/>
  <c r="M81" i="3" l="1"/>
  <c r="M49" i="3" l="1"/>
  <c r="M25" i="2" l="1"/>
  <c r="M97" i="3" l="1"/>
  <c r="M96" i="3"/>
  <c r="L15" i="4" l="1"/>
  <c r="L12" i="4" l="1"/>
  <c r="L14" i="4"/>
  <c r="L13" i="4"/>
  <c r="L11" i="4"/>
  <c r="L10" i="4"/>
  <c r="L9" i="4"/>
  <c r="L8" i="4"/>
  <c r="L7" i="4"/>
  <c r="L6" i="4"/>
  <c r="L5" i="4"/>
  <c r="M95" i="3"/>
  <c r="M94" i="3"/>
  <c r="M93" i="3"/>
  <c r="M92" i="3"/>
  <c r="M91" i="3"/>
  <c r="M90" i="3"/>
  <c r="M89" i="3"/>
  <c r="M88" i="3"/>
  <c r="M87" i="3"/>
  <c r="M86" i="3"/>
  <c r="M85" i="3"/>
  <c r="M84" i="3"/>
  <c r="M83" i="3"/>
  <c r="M80" i="3"/>
  <c r="M79" i="3"/>
  <c r="M78" i="3"/>
  <c r="M77" i="3"/>
  <c r="M76" i="3"/>
  <c r="M75" i="3"/>
  <c r="M74" i="3"/>
  <c r="M73" i="3"/>
  <c r="M72" i="3"/>
  <c r="M71" i="3"/>
  <c r="M70" i="3"/>
  <c r="M69" i="3"/>
  <c r="M68" i="3"/>
  <c r="M67" i="3"/>
  <c r="M66" i="3"/>
  <c r="M65" i="3"/>
  <c r="M64" i="3"/>
  <c r="M63" i="3"/>
  <c r="M62" i="3"/>
  <c r="M61" i="3"/>
  <c r="M60" i="3"/>
  <c r="M59" i="3"/>
  <c r="M58" i="3"/>
  <c r="M57" i="3"/>
  <c r="M56" i="3"/>
  <c r="M55" i="3"/>
  <c r="M53" i="3"/>
  <c r="M52" i="3"/>
  <c r="M51" i="3"/>
  <c r="M50"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2" i="3"/>
  <c r="M11" i="3"/>
  <c r="M10" i="3"/>
  <c r="M9" i="3"/>
  <c r="M8" i="3"/>
  <c r="M7" i="3"/>
  <c r="M6" i="3"/>
  <c r="M5" i="3"/>
  <c r="M31" i="2"/>
  <c r="M30" i="2"/>
  <c r="M29" i="2"/>
  <c r="M27" i="2"/>
  <c r="M26" i="2"/>
  <c r="M24" i="2"/>
  <c r="M23" i="2"/>
  <c r="M22" i="2"/>
  <c r="M21" i="2"/>
  <c r="M20" i="2"/>
  <c r="M19" i="2"/>
  <c r="M18" i="2"/>
  <c r="M17" i="2"/>
  <c r="M16" i="2"/>
  <c r="M15" i="2"/>
  <c r="M14" i="2"/>
  <c r="M13" i="2"/>
  <c r="M12" i="2"/>
  <c r="M11" i="2"/>
  <c r="M10" i="2"/>
  <c r="M9" i="2"/>
  <c r="M8" i="2"/>
  <c r="M7" i="2"/>
  <c r="M6" i="2"/>
  <c r="M5" i="2"/>
  <c r="M4" i="2"/>
</calcChain>
</file>

<file path=xl/sharedStrings.xml><?xml version="1.0" encoding="utf-8"?>
<sst xmlns="http://schemas.openxmlformats.org/spreadsheetml/2006/main" count="1841" uniqueCount="552">
  <si>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</si>
  <si>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</si>
  <si>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</si>
  <si>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</si>
  <si>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</si>
  <si>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</si>
  <si>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</si>
  <si>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</si>
  <si>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</si>
  <si>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</si>
  <si>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</si>
  <si>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</si>
  <si>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</si>
  <si>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</si>
  <si>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</si>
  <si>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</si>
  <si>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</si>
  <si>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</si>
  <si>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</si>
  <si>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</si>
  <si>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</si>
  <si>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</si>
  <si>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</si>
  <si>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</si>
  <si>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Moravskoslezský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</si>
  <si>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</si>
  <si>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</si>
  <si>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</si>
  <si>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</si>
  <si>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</si>
  <si>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</si>
  <si>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</si>
  <si>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</si>
  <si>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</si>
  <si>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</si>
  <si>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</si>
  <si>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</si>
  <si>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</si>
  <si>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</si>
  <si>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</si>
  <si>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</si>
  <si>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</si>
  <si>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</si>
  <si>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</si>
  <si>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</si>
  <si>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</si>
  <si>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</si>
  <si>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</si>
  <si>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</si>
  <si>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</si>
  <si>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</si>
  <si>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</si>
  <si>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</si>
  <si>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</si>
  <si>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</si>
  <si>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</si>
  <si>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</si>
  <si>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t>stručný popis např. zpracovaná PD, zajištěné výkupy, výběr dodavatele</t>
  </si>
  <si>
    <t>vydané stavební povolení ano/ne</t>
  </si>
  <si>
    <t>MŠ Dubá</t>
  </si>
  <si>
    <t>Česká Lípa</t>
  </si>
  <si>
    <t>Dubá</t>
  </si>
  <si>
    <t>Záměr</t>
  </si>
  <si>
    <t>Výměna a modernizace
 herních prvků v zahradě-Mobiliář zahrady , rekonstrukce terasy</t>
  </si>
  <si>
    <t>Vybavení školní zahrady prvky odpovídajícími předškolnímu věku, výměna poškozených, případně nebezpečných prvků za nové.Lepší a účelnější propojení vnitřního a venkovního výchovně-vzdělávacího prostředí</t>
  </si>
  <si>
    <t>Město Dubá</t>
  </si>
  <si>
    <t xml:space="preserve">Výměna a rekonstrukce
 vodovodního potrubí, rozvodů pitné vody </t>
  </si>
  <si>
    <t>Výměna stávajícího 
topení v části pavilonů - instalace podlahového vytápění</t>
  </si>
  <si>
    <t>Výměna stávajícího vytápění běžnými radiátory za podlahové vytápění s ohledem na bezpečnost, komfortnější pobyt v interiéru, úspory energií a jejich efektivnější využívání.</t>
  </si>
  <si>
    <t>Záměr, nástin nákladů na realizaci</t>
  </si>
  <si>
    <t>Rekonstrukce prostor 
kuchyně, přestavba na školní učebnu - kuchyně pro děti a pedagogy</t>
  </si>
  <si>
    <t>Modernizace stávající nevyužívané kuchyně, vybudování nové učebny pro děti, vybavení potřebnými spotřebiči, vzduchotechnikou.</t>
  </si>
  <si>
    <t>Instalace protihlukových
 stropních panelů do učeben</t>
  </si>
  <si>
    <t>Zlepšení pobytového prostředí a učeben pro děti, zkvalitnění prostředí pro pedagogy , zlepšení hygienických podmínek v oblasti hluku .</t>
  </si>
  <si>
    <t>Mateřská škola Horní Police</t>
  </si>
  <si>
    <t>Obec Horní Police</t>
  </si>
  <si>
    <t>Rekonstrukce střechy</t>
  </si>
  <si>
    <t>Horní Police</t>
  </si>
  <si>
    <t>Cílem projektu je rekonstrukce střechy budovy mateřské školy, která je v současnosti na pokraji své životnosti.</t>
  </si>
  <si>
    <t>Rekonstrukce sociálního zařízení v malém oddělení</t>
  </si>
  <si>
    <t>Clem projektu je zrekonstruovat sociální zařízení v oddělení pro malé děti. Současná podoba sociálního zařízení již nevyhovuje požadavkům současných standardů ani požadavkům KHS.</t>
  </si>
  <si>
    <t>Výstavba altánu pro zázemí družiny</t>
  </si>
  <si>
    <t>Cílem projektu je vystavět altán určený pro děti, které navštěvují školní družinu při MŠ Horní Police. Zázemí školní družiny je v budově ZŠ Horní Police, na jejímž pozemku bude altán sloužit jako zázemí pro školní družinu pro venkovní aktivity.</t>
  </si>
  <si>
    <t>Mateřská škola Stružnice</t>
  </si>
  <si>
    <t>Obec Stružnice</t>
  </si>
  <si>
    <t>Výstavba požární 
únikové cesty</t>
  </si>
  <si>
    <t>Stružnice</t>
  </si>
  <si>
    <t>Cílem projektu je výstavba požární únikové cesty, v podobě kovového ochozu, který bude spojovat obě třídy a společného schodiště na zahradu.</t>
  </si>
  <si>
    <t>Příprava PD</t>
  </si>
  <si>
    <t>Částečné zateplení 
a oprava fasády budovy MŠ</t>
  </si>
  <si>
    <t>Cílem projektu je zateplení části budovy z důvodu snížení energetické náročnosti a oprava fasády celé budovy mateřské školy.</t>
  </si>
  <si>
    <t>Rekonstrukce 
střechy MŠ</t>
  </si>
  <si>
    <t>Cílem je kompletní rekonstrukce střechy, která je napokraji životnosti. Součástí bude i  rekonstrukce  stopu prvního patra, který je ve velmi špatném stavu, včetně tepelných izolací.</t>
  </si>
  <si>
    <t>ZŠ a MŠ Polevsko</t>
  </si>
  <si>
    <t>Obec Polevsko</t>
  </si>
  <si>
    <t>Bezpečná škola</t>
  </si>
  <si>
    <t>Nový Bor</t>
  </si>
  <si>
    <t>Polevsko</t>
  </si>
  <si>
    <t>ZŠ a MŠ Prysk</t>
  </si>
  <si>
    <t>Obec Prysk</t>
  </si>
  <si>
    <t>Modernizace vybavení
 MŠ</t>
  </si>
  <si>
    <t>Prysk</t>
  </si>
  <si>
    <t>Modernizace vybavení mateřské školy</t>
  </si>
  <si>
    <t xml:space="preserve">MŠ Sosnová </t>
  </si>
  <si>
    <t>Obec Sosnová</t>
  </si>
  <si>
    <t>Školní zahrada</t>
  </si>
  <si>
    <t>Sosnová</t>
  </si>
  <si>
    <t>Vybavení herními a tělovýchovnými prvky.</t>
  </si>
  <si>
    <t>Postupně se realizuje</t>
  </si>
  <si>
    <t>Klimatizace budovy</t>
  </si>
  <si>
    <t>Instalace klimatizace.</t>
  </si>
  <si>
    <t>Připravuje se</t>
  </si>
  <si>
    <t>Půdní prostory</t>
  </si>
  <si>
    <t>Zateplení střechy, úprava půdních prostor.</t>
  </si>
  <si>
    <t>Schodiště</t>
  </si>
  <si>
    <t>Rekonstrukce vnitřního schodiště.</t>
  </si>
  <si>
    <t xml:space="preserve">MŠ Doksy Libušina 838 </t>
  </si>
  <si>
    <t>Město Doksy</t>
  </si>
  <si>
    <t>Doksy</t>
  </si>
  <si>
    <t>Nový plynový kotel</t>
  </si>
  <si>
    <t>Vybudování venkovní 
letní učebny</t>
  </si>
  <si>
    <t>Rekonstrukce oplocení
 MŠ</t>
  </si>
  <si>
    <t>Soukromá MŠ Motýlek v.o.s.</t>
  </si>
  <si>
    <t>Hromádková Radmila</t>
  </si>
  <si>
    <t>Výstavba budovy 
školky</t>
  </si>
  <si>
    <t xml:space="preserve">MŠ Doksy Pražská 836 </t>
  </si>
  <si>
    <t>IT vybavení MŠ</t>
  </si>
  <si>
    <t>Vybavení tříd MŠ interaktivními tabulemi a tablety</t>
  </si>
  <si>
    <t>Rekonstrukce oplocení kolem celého areálu MŠ</t>
  </si>
  <si>
    <t>ZŠ a MŠ Zahrádky</t>
  </si>
  <si>
    <t>Obec Zahrádky</t>
  </si>
  <si>
    <t xml:space="preserve">	72742437</t>
  </si>
  <si>
    <t>Šatny a příslušenství MŠ</t>
  </si>
  <si>
    <t>Zahrádky</t>
  </si>
  <si>
    <t>Přístavba šaten a umýváren mateřské školy včetně pořízení souvisejícího příslušenství</t>
  </si>
  <si>
    <t>ZŠ a MŠ Kunratice u Cvikova</t>
  </si>
  <si>
    <t>Obec Kunratice u Cvikova</t>
  </si>
  <si>
    <t>Modernizace venkovních výukových prostor pro MŠ</t>
  </si>
  <si>
    <t>Kunratice u Cvikova</t>
  </si>
  <si>
    <t>Modernizace a obnova stávajících výukových prvků, vytvoření venkovní účebny</t>
  </si>
  <si>
    <t>Navýšení kapacity pro předškolní vzdělávání</t>
  </si>
  <si>
    <t>Město Česká Lípa</t>
  </si>
  <si>
    <t>Strategický rámec MAP - seznam investičních priorit ZŠ (2021-2027)</t>
  </si>
  <si>
    <t>Kraj realizace</t>
  </si>
  <si>
    <t>s vazbou na podporovanou oblast</t>
  </si>
  <si>
    <t>rekonstrukce učeben neúplných škol v CLLD</t>
  </si>
  <si>
    <t>vnitřní/venkovní zázemí pro komunitní aktivity vedoucí k sociální inkluzi</t>
  </si>
  <si>
    <t>budování zázemí družin a školních klubů</t>
  </si>
  <si>
    <t>konektivita</t>
  </si>
  <si>
    <t xml:space="preserve">cizí jazyky
</t>
  </si>
  <si>
    <t>ZŠ a MŠ Horní Libchava</t>
  </si>
  <si>
    <t>Obec Horní Libchava</t>
  </si>
  <si>
    <t>Rekonstrukce školní kuchyně</t>
  </si>
  <si>
    <t>Horní Libchava</t>
  </si>
  <si>
    <t>X</t>
  </si>
  <si>
    <t>Venkovní učebna</t>
  </si>
  <si>
    <t>Základní škola Horní Police</t>
  </si>
  <si>
    <t>Rekonstrukce střechy budovy</t>
  </si>
  <si>
    <t xml:space="preserve">Cílem projektu je oprava střechy budovy základní školy, která je již na pokraji životnosti. </t>
  </si>
  <si>
    <t>Rekonstrukce kuchyně ZŠ</t>
  </si>
  <si>
    <t xml:space="preserve">Cílem projektu je rekonstrukce prostor kuchyně a jídelny základní školy, které již nesplňují požadavky KHS ani standardy dnešní doby. </t>
  </si>
  <si>
    <t>Rekonstrukce plynové kotelny</t>
  </si>
  <si>
    <t xml:space="preserve">Cílem projektu je nutná rekonstrukce dožilé kotelny základní školy, která je v havarijním stavu. </t>
  </si>
  <si>
    <t>Výstavba multifunkčního hřiště</t>
  </si>
  <si>
    <t>Cílem projektu je výstavba multifunkčního sportovního hřištěm které bude sloužit nejen pro potřeby výuky tělesné výchovy, ale také jako zázemí pro školní družinu.</t>
  </si>
  <si>
    <t>ZŠ a MŠ Mírová 81, Mimoň</t>
  </si>
  <si>
    <t>Město Mimoň</t>
  </si>
  <si>
    <t>Jazyková laboratoř</t>
  </si>
  <si>
    <t>Mimoň</t>
  </si>
  <si>
    <t>Cílem polytechnického vzdělávání je rozvíjet znalosti o technickém prostředí a pomáhat vytvářet a fixovat správné pracovní postupy a návyky, rozvoj spolupráce, vzájemnou komunikaci a volní vlastnosti a podporovat touhu tvořit a práci zdárně dokončit.</t>
  </si>
  <si>
    <t>Základní škola a Mateřská škola Nový Oldřichov</t>
  </si>
  <si>
    <t>Obec 
Nový Oldřichov</t>
  </si>
  <si>
    <t>Revitalizace 
půdních prostor</t>
  </si>
  <si>
    <t xml:space="preserve">Učíme se pro budoucnost </t>
  </si>
  <si>
    <t xml:space="preserve">Učíme se pro budoucnost - přístavba školy, 
vybudování učebny ve druhém podlaží na výuku ICT a cizích jazyků. V prvním patře bude sborovna pro učitele a zázemí pro poradenské pracoviště - spolupracujeme s PPP v České Lípě. V přízemí bude vybudována herna pro dětský klub a sociální zařízení. </t>
  </si>
  <si>
    <t>IT nás baví</t>
  </si>
  <si>
    <t>IT nás baví - vybudování spolehlivé 
internetové sítě (posílení internetu). V současnosti internet ve škole nepostačuje nárokům na výuku - nízká rychlost, malá kapacita (připojí se pouze pět dětí  a pak se již nelze připojit a žáků máme ve třídě 15 apod.). Máme zpracovanou studii posílení internetu. Internet potřebujeme nejen na výuku IT, ale využíváme jej při výuce cizích jazyků, při polytechnickém vzdělávání i při přírodních vědách.</t>
  </si>
  <si>
    <t>S Péťou a Madlenkou chráníme přírodu</t>
  </si>
  <si>
    <t>Vybudování učebny a zázemí pro realizaci vzdělávací oblasti Člověk a jeho svět. Rozvoj průřezového tématu RVP ZV Environmentální výchova</t>
  </si>
  <si>
    <t>Modernizace a vybavení učeben</t>
  </si>
  <si>
    <t xml:space="preserve"> S Péťou a madlenkou chráníme přírodu</t>
  </si>
  <si>
    <t>Vybudování venkovního zázemí pro realizaci enviromentální výchovy a realizaci výstupu v oblasti Člověk a jeho svět</t>
  </si>
  <si>
    <t>ZŠ a MŠ Doksy - Staré Splavy</t>
  </si>
  <si>
    <t>Učíme se venku
-venkovní učebna</t>
  </si>
  <si>
    <t>Staré Splavy</t>
  </si>
  <si>
    <t>ZŠ a MŠ Stráž pod Ralskem</t>
  </si>
  <si>
    <t>Město Stráž pod Ralskem</t>
  </si>
  <si>
    <t>Učebna a kabinet fyziky</t>
  </si>
  <si>
    <t>Stráž pod Ralskem</t>
  </si>
  <si>
    <t>Rekonstrukce  učebny a kabinetu fyziky s nezbytnými stavebními úpravami (podlahy, rozvody vody, elektroinstalace, osvětlení, vybudování zázemí pro pedagogy, …). Vybavení třídy a kabinetu mobiliářem pro žáky a pedagogy. Vybavení učebny a kabinetu pomůckami pro výuku přírodních věd a robotiky.</t>
  </si>
  <si>
    <t>2022</t>
  </si>
  <si>
    <t>2024</t>
  </si>
  <si>
    <t>Učebny polytechnického vzdělávání</t>
  </si>
  <si>
    <t>Rekonstrukce  2 učeben a kabinetu učeben pracovní výchovy (polytechnického vzdělávání) s nezbytnými stavebními úpravami (podlahy, rozvody vody, elektroinstalace, osvětlení, zasíťování učeben, …). Vybavení tříd a kabinetu mobiliářem pro žáky a pedagogy. Vybavení učeben a kabinetu pomůckami pro výuku pracovní výchovy.</t>
  </si>
  <si>
    <t>2025</t>
  </si>
  <si>
    <t>Vybudování  přístavby (pergoly) v atriu školy pro venkovní výuku přírodních věd, polytechnického vzdělávání a  vyyužití zázemí pro školní družinu. Zastřešení a uzavření přístavby umožní její využití žáky v průběhu školního roku (vyjma zimních měsíců). Pořízení zařízení venkovní učebny (stoly, lavice, venkovní tabule,....). Přivedení elektřiny do učebny - zřízení venkovních zásuvek.</t>
  </si>
  <si>
    <t>ZŠ a MŠ Zákupy</t>
  </si>
  <si>
    <t>Město Zákupy</t>
  </si>
  <si>
    <t>Vybudování učebny a kabinetu cizích jazyků, rekonstrukce a modernizace školních dílen a cvičné kuchyně</t>
  </si>
  <si>
    <t>Zákupy</t>
  </si>
  <si>
    <t>Zahradní učebna MŠ a ZŠ Zákupy</t>
  </si>
  <si>
    <t>ZŠP, Nový Bor, náměstí Míru 104</t>
  </si>
  <si>
    <t>Město Nový Bor, 00260771</t>
  </si>
  <si>
    <t>600075141</t>
  </si>
  <si>
    <t>Modernizace učebny ICT a vybavení tříd interaktivní tabulí, modernizace učebny praktického vyučování</t>
  </si>
  <si>
    <t xml:space="preserve">Modernizace učebny ICT </t>
  </si>
  <si>
    <t>Bezbariérové sociální zařízení a bezbariérový přístup</t>
  </si>
  <si>
    <t>Bezbariérový přístup</t>
  </si>
  <si>
    <t>Revitalizace školní zahrady</t>
  </si>
  <si>
    <t>Revitalizace školní zahrady sloužící jako přírodní učebna</t>
  </si>
  <si>
    <t>Modernizace učebny praktického vyučování</t>
  </si>
  <si>
    <t xml:space="preserve">Základní škola Stružnice
</t>
  </si>
  <si>
    <t xml:space="preserve">Obec Stružnice
</t>
  </si>
  <si>
    <t xml:space="preserve">70982660
</t>
  </si>
  <si>
    <t xml:space="preserve">102005117
</t>
  </si>
  <si>
    <t xml:space="preserve">600074676
</t>
  </si>
  <si>
    <t xml:space="preserve">Vybudování
sociálního 
zázemí pro venkovní učebnu
</t>
  </si>
  <si>
    <t xml:space="preserve">Liberecký
</t>
  </si>
  <si>
    <t xml:space="preserve">Česká Lípa
</t>
  </si>
  <si>
    <t>Obec 
Stružnice</t>
  </si>
  <si>
    <t>Rozšíření kapacity školy.</t>
  </si>
  <si>
    <t xml:space="preserve">2022
</t>
  </si>
  <si>
    <t xml:space="preserve">2024
</t>
  </si>
  <si>
    <t>Rekuperační
 větrání, seřízení
kvality vzduchu
v učebnách</t>
  </si>
  <si>
    <t xml:space="preserve">Zlepšení ovzduší v učebnách. </t>
  </si>
  <si>
    <t xml:space="preserve">2025
</t>
  </si>
  <si>
    <t xml:space="preserve">Vybudování 
zázemí pro 
pěstitelské práce
</t>
  </si>
  <si>
    <t>Rozvoj pěstitelských prací v hodinách Pč.</t>
  </si>
  <si>
    <t>Oplocení 
pozemku</t>
  </si>
  <si>
    <t>Zvýšení ochrany při pobytu na školním pozemku.</t>
  </si>
  <si>
    <t>Vybudování a  přístavba odborné interaktivní učebny</t>
  </si>
  <si>
    <t>Možnost výuky v přírodě.</t>
  </si>
  <si>
    <t>ZŠ Nový Bor, Generála Svobody 114</t>
  </si>
  <si>
    <t>Město Nový Bor</t>
  </si>
  <si>
    <t>Jazyková učebna</t>
  </si>
  <si>
    <t xml:space="preserve">Vybudování digitální  jazykové z běžné učebny – vybavení  - ovládací pult učitele, pořízení extrémně mechanických sluchátek pro žáky, digitální přehrávač, externí reproduktory </t>
  </si>
  <si>
    <t>PD</t>
  </si>
  <si>
    <t>Prostory ke společným kulturním aktivitám</t>
  </si>
  <si>
    <t xml:space="preserve">Úpravy prostor pavilonu po ukončení pronájmu Fitnesscentra Olymp nebo př. MŠ (2022) sloužící ke kulturním a společenským akcím školy a veřejnosti, část bude sloužit jako školní knihovna – učebna pro realizaci čtenářských dílen. </t>
  </si>
  <si>
    <t>Bezbariérovost budovy ZŠ</t>
  </si>
  <si>
    <t>Stavební úpravy objektu ZŠ Nový Bor, Generála Svobody 114 (bez výtahu, pouze úprava přízemí hlavní budovy)</t>
  </si>
  <si>
    <t>Výtvarný (řemeslný) ateliér</t>
  </si>
  <si>
    <t>Úprava půdních prostor na ateliér, př. řemeslnou dílnu</t>
  </si>
  <si>
    <t>Dopravní hřiště</t>
  </si>
  <si>
    <t xml:space="preserve">Výstavba dopravního hříště na travnaté sportovní ploše  v Arnultovicích </t>
  </si>
  <si>
    <t>Outdoorové hřiště</t>
  </si>
  <si>
    <t>Vybudování centra pro aktivní využití žáků v hodinách tělesné výchovy a aktivit školní družiny</t>
  </si>
  <si>
    <t>ZŠ Nový Bor, náměstí Míru 128</t>
  </si>
  <si>
    <t>Učebna informatiky a robotiky</t>
  </si>
  <si>
    <t>Rekonstrukce učebny informatiky na učebnu informatiky a robotiky</t>
  </si>
  <si>
    <t>2023</t>
  </si>
  <si>
    <t>Zpracovaná projektová dokumentace</t>
  </si>
  <si>
    <t>Modernizace cvičné  kuchyňky</t>
  </si>
  <si>
    <t>Rekonstrukce cvičné kuchyňky využívané žáky při výuce pracovních činností</t>
  </si>
  <si>
    <t>V přípravě</t>
  </si>
  <si>
    <t xml:space="preserve">Revitalizace školní zahrady </t>
  </si>
  <si>
    <t>Úprava prostor školní zahrady a vytvoření venkovního zázemí pro ŠD</t>
  </si>
  <si>
    <t>ZŠ Dubá</t>
  </si>
  <si>
    <t>Rekonstrukce školního dvora</t>
  </si>
  <si>
    <t>Úprava povrchu školního dvora  s herními prvky.Využití  při výuce i pro mimoškolní činnosti.</t>
  </si>
  <si>
    <t>Robotika v ZŠ</t>
  </si>
  <si>
    <t>Učebna pro výuku robotiky</t>
  </si>
  <si>
    <t>Učebna přírodních věd</t>
  </si>
  <si>
    <t>Rekonstrukce učebny pro výuku přírodních věd</t>
  </si>
  <si>
    <t>Cvičná kuchyně</t>
  </si>
  <si>
    <t>Vybudování cvičné kuchyně pro žáky</t>
  </si>
  <si>
    <t>Učebna v přírodě</t>
  </si>
  <si>
    <t>Zřízení venkovní multifunkční učebny  na zahradě školy.</t>
  </si>
  <si>
    <t>Úprava tělocvičny</t>
  </si>
  <si>
    <t>Rekonstrukce šaten a sociálního zázemí tělocvičny</t>
  </si>
  <si>
    <t>Úprava podlah v učebnách</t>
  </si>
  <si>
    <t>Rekonstrukce podlahových krytin a úprava povrchu podlah v učebnách.</t>
  </si>
  <si>
    <t xml:space="preserve">	650050517</t>
  </si>
  <si>
    <t>Vybavení školy</t>
  </si>
  <si>
    <t>Modernizace vybavení školních učeben. Záměrem školy je pořídit nové lavice, židle. Součástí projektu je i vybavení zázemí školy a její družiny.</t>
  </si>
  <si>
    <t xml:space="preserve">Přestavba půdních 
prostor na učebny pro zájmové a neformální vzdělávání </t>
  </si>
  <si>
    <t>Záměrem školy je přestavět půdní prostory na učebny včetně zázemí učitelů ve formě kabinetů a sociálního zařízení.</t>
  </si>
  <si>
    <t>ZŠ Bohumila Hynka Cvikov</t>
  </si>
  <si>
    <t>Město Cvikov</t>
  </si>
  <si>
    <t xml:space="preserve">	
70942692</t>
  </si>
  <si>
    <t>Učebna polytechniky a robotiky na ZŠ Bohumila Hynka Cvikov</t>
  </si>
  <si>
    <t>Cvikov</t>
  </si>
  <si>
    <t>Vybudování učebny polytechniky a robotiky na ZŠ Bohumila Hynka Cvikov. Polytechnické vzdělávání ve 21. století integruje přírodovědné, technické, ale také environmentální vzdělávání a rozvíjí u žáků a studentů znalosti a dovednosti v technickém prostředí, pomáhí dětem vytvářet správné pracovní návyky, které využijí v běžném životě a později i v pracovním prostředí, posiluje zájem o technické obory, podporuje kreativitu, touhu tvořit a v neposlední řadě rozvíjí i tzv. soft skills (měkké dovednosti), které jsou nutné pro práci v týmu.</t>
  </si>
  <si>
    <t>PD ve fázi přípravy</t>
  </si>
  <si>
    <t>ZŠ Kravaře</t>
  </si>
  <si>
    <t>Obec 
Kravaře</t>
  </si>
  <si>
    <t>Rekonstrukce vnitřních prostor  
budovy ZŠ</t>
  </si>
  <si>
    <t>Kravaře</t>
  </si>
  <si>
    <t>Rekonstrukce nevyhovujících podlahových krytin, výměna starých - původních dveří mezi jednotlivými pavilony a stavební úprava prostoru šaten.</t>
  </si>
  <si>
    <t>ZŠ, Česká Lípa, Partyzánská 1053</t>
  </si>
  <si>
    <t>Badatelská centra</t>
  </si>
  <si>
    <t xml:space="preserve">Projektový záměr vychází z kritického nedostatku odborných učeben na ZŠ Partyzánská ( škola má v roce 2021 k dispozici pouze 1 odbornou na výuku ICT). Kritický nedostatek zázemí pro potřeby moderní výuky nahrazuje výukou v kmenových učebnách, což neodpovídá minimálním standardům pro kvalitní výuku. Projektový záměr zahrnuje vybudování moderních odborných učeben pro jazykovou výuku, environmentální výuku, výuku humanitních a přírodních věd, uměleckých předmětů, polytechniky a výuku informačních a komunikačních technologií. Součástí projektu je nejen prostorové řešení využívaných učeben, ale zároveň zahrnuje vytvoření základních materiálně – technických podmínek pro naplňování Strategie vzdělávací politiky ČR do roku 2030. Mezi takové podmínky patří výrazná modernizace vybavení, zajištění odpovídající konektivity školy pro možnosti multimediálního vzdělávání a pro možnosti kvalitní individualizované přípravy žáků vycházející z potřeb žáků.  Projekt „Badatelských center“ počítá s vybudováním celkem 9 odborných učeben. </t>
  </si>
  <si>
    <t xml:space="preserve">Polytechnické centrum </t>
  </si>
  <si>
    <t>Projektový záměr vybudování Polytechnického centra na ZŠ Partyzánská vychází  z aktuálních materiálně-technických podmínek školy. Pro moderní výuku polytechnicky zaměřených předmětů  nemá škola odpovídající zázemí. Vybudování Polytechnického centra zahrnuje vedle výstavby samostatného objektu v areálu školy, vybudování odvborných laboratoří (učeben) pro výuku odborných předmětů - fyziky, chemie, biologie a polytechniky. Nároky na rozvoj výuky těchto předmětů a posilování její kvality předpokládají  pořízení moderního technologického vybavení. Takovéto podmínky, které poskytně realizace projektového záměru Polytechnického centra umožňují přesáhnout rámec běžného vyučování, neboť nabízí prostor pro odborné vzdělávání pedagogů, využití pro volnočasové a neformální vzdělávání apod.</t>
  </si>
  <si>
    <t>Konektivita ZŠ Partyzánská</t>
  </si>
  <si>
    <t xml:space="preserve">Projektový záměr zahrnuje kompletní rekonstrukci konektivity školy včetně pořízení nezbytného vybavení potřebného pro vytvoření podmínek kvalitního a moderního vzdělávání vedoucího k posilování klíčových kompetencí žáků. Projekt vychází z důkladné analýzy současného stavu a aktuálních možností, které jsou zásadním limitem výuky žáků a odborné přípravy pedagogického sboru. Rozsah projektu zahrnuje nákup a instalaci serverového řešení, vybudování odpovídající bezdrátové sítě ve všech učebnách školy, vybavení pevné i mobilní učebny adekvátní ICT technikou (HW a SW řešení) a pořízení nezbytného vybavení pro zajištění vyučování. </t>
  </si>
  <si>
    <t>ZŠ Česká Lípa Školní 2520</t>
  </si>
  <si>
    <t>Modernizace učeben</t>
  </si>
  <si>
    <t>Učebna fyziky</t>
  </si>
  <si>
    <t>Učebna biologie</t>
  </si>
  <si>
    <t>Učebna AJ</t>
  </si>
  <si>
    <t>Učebna NJ</t>
  </si>
  <si>
    <t>Učebna robotiky</t>
  </si>
  <si>
    <t>Konektivita</t>
  </si>
  <si>
    <t>Bezbariérovost</t>
  </si>
  <si>
    <t>Oplocení objektu</t>
  </si>
  <si>
    <t>ZŠ, Česká Lípa, Šluknovská 2904</t>
  </si>
  <si>
    <t>482 83 070</t>
  </si>
  <si>
    <t>ORP Česká Lípa</t>
  </si>
  <si>
    <t>Ve stádiu plánování a příprav</t>
  </si>
  <si>
    <t>Výstavba venkovní učebny - amfiteátru</t>
  </si>
  <si>
    <t>Výstavba venkovní učebny ve vazbě na výuku přírodních věd, na práci s digitálními technologiemi s využitím pro formální,ale i zájmové a neformální vzdělávání. Vybavená prvky z oblasti vesmíru, přírodních věd (přírodopisu, fyziky), ale i s využitím pro výuku cizích jazyků a dalších předmětů. Názorné a objevné metody výuky - "Badatelská výuka")</t>
  </si>
  <si>
    <t>Vybudování školního klubu pro školní i mimoškolní aktivity žáků</t>
  </si>
  <si>
    <t>Přestavba nevyužitých prostor na prostory ve kterých by svoji činnost realizoval školní klub a školní družina. Tvorba zázemí i pro volnočasové aktivity, zázemí, které by po vyučování sloužilo jako centrum pro žáky volnočasové a vzdělávací aktivity,Kompletní modernizace a přestavba jedné učebny - výměna podlahových krytin, výmalba, výměna osvětlení,instalace digitálních technologii, nábytku a zařízení.</t>
  </si>
  <si>
    <t>Modernizace učebny přírodních věd</t>
  </si>
  <si>
    <t xml:space="preserve">Kompletní modernizace učebny přírodních věd. Výměna podlahových krytin, inastalace rozvodů IT a slaboproudu, výměna osvětlení, instalace nábytku a IT. technologii umožňujících interaktivní výuku, badatelské učení s využitím nejmodernějších technologii (mikroskopy apod.) </t>
  </si>
  <si>
    <t>Modernizace kabinetů (14)</t>
  </si>
  <si>
    <t>Vybudování kvalitního zázemí pro pedagogické pracovníky školy vedoucí k vyšší kvalitě vzdělávání ve škole. Výměna mobiliáře  (úložné prostory), podlahobé krytiny, výmalba, osvětlení, IT a tiskárny, vstupní dveře.</t>
  </si>
  <si>
    <t>Rekonstrukce odborných učeben</t>
  </si>
  <si>
    <t>Rekonstrukce stávajících odborných učeben. Konkrétně se jedná o učebny chemie, fyziky a informatiky.</t>
  </si>
  <si>
    <t>Jednání se zřizovatelem bude probíhat.</t>
  </si>
  <si>
    <t>Adaptace půdních prostor pro výuku</t>
  </si>
  <si>
    <t>Vybudování nových prostorů - Vybudování nových prostor pro učebny odborných předmětů + zázemí pro výuku odborných předmětů. Protorry se nacházejí v podkroví hlavní budovy.</t>
  </si>
  <si>
    <t>Výstavba venkovní učebny</t>
  </si>
  <si>
    <t>Vybudování veknovních prostorů pro výkuku v letních měsících. V nových učebnách by mohlo docházet i k jiným aktivitám - komunitní setkávání, školní představení, akce ŠD a ŠK apod.</t>
  </si>
  <si>
    <t>Vylepšení konektivity a infrastruktury na ZŠ Dr. M. Tyrše</t>
  </si>
  <si>
    <t>Rekonstrukce ICT infrastruktury a konektivity ve budovách školy. Modernizace s ohledem na narůstající počet ICT techniky a náročnost provozu.</t>
  </si>
  <si>
    <t>ZŠ Česká Lípa, 28. října 2733</t>
  </si>
  <si>
    <t>Učebny robotiky</t>
  </si>
  <si>
    <t>Komunitní prostory</t>
  </si>
  <si>
    <t>Modernizace sborovny</t>
  </si>
  <si>
    <t>multifunkční učebna, knihovna a infocentrum</t>
  </si>
  <si>
    <t>zázemí pro ŠD a ŠK</t>
  </si>
  <si>
    <t>ZŠ Slovanka, Česká Lípa, Antonína Sovy 3056</t>
  </si>
  <si>
    <t>Město 
Česká Lípa</t>
  </si>
  <si>
    <t>Modernizace 
vnitřní sítě školy</t>
  </si>
  <si>
    <t>Rekonstrukce 
kabinetů pro pedagogy školy</t>
  </si>
  <si>
    <t>Vybavení učebny pro výuku hudební výchovy</t>
  </si>
  <si>
    <t>Kunratice 
u Cvikova</t>
  </si>
  <si>
    <t>Modernizace učebny pro výuku ICT</t>
  </si>
  <si>
    <t>Učební pomůcky pro výuku vlastivědy 
a prvouku</t>
  </si>
  <si>
    <t>Učební pomůcky pro výuku přírodovědy</t>
  </si>
  <si>
    <t>Vybavení učebny pro výtvarnou výchovu a pracovní činnosti</t>
  </si>
  <si>
    <t>Výuka anglického jazyka</t>
  </si>
  <si>
    <t>Modernizace systému vytápění a rekuperace vzduchu</t>
  </si>
  <si>
    <t>Výměna rozvodů elektroinstalace a vody</t>
  </si>
  <si>
    <t>Obnova povrchů podlahových krytin a omítek</t>
  </si>
  <si>
    <t>Výměna svítidel</t>
  </si>
  <si>
    <t>Sanace budovy proti vzlínající vlhkosti</t>
  </si>
  <si>
    <t>ZŠ a MŠ, Česká Lípa, Jižní 1903</t>
  </si>
  <si>
    <t xml:space="preserve">Obnova školní budovy </t>
  </si>
  <si>
    <t xml:space="preserve">Výměna oken, rekonstrukce střechy,
obnova fasády, tělocvičny. </t>
  </si>
  <si>
    <t>Odborné učebny</t>
  </si>
  <si>
    <t xml:space="preserve">Vybudování a kompletní vybavení zcela 
nových odborných učeben Cizích jazyků, Přírodních věd, Fyziky a Chemie a Informatiky. Ideální by bylo zajišťení i k nim vhodným kabinetům.  </t>
  </si>
  <si>
    <t>Souhrnný rámec pro investice do infrastruktury pro zájmové, neformální vzdělávání a celoživotní učení (2021-2027)</t>
  </si>
  <si>
    <t>Prioritizace -pořadí projektu</t>
  </si>
  <si>
    <t>Identifikace organizace (školského/vzdělávacího zařízení)</t>
  </si>
  <si>
    <t>Název organizace</t>
  </si>
  <si>
    <t>Zřizovatel (název)</t>
  </si>
  <si>
    <t>IČ organizace</t>
  </si>
  <si>
    <t>celkové výdaje projektu</t>
  </si>
  <si>
    <t>Venkovní přírodovědná učebna</t>
  </si>
  <si>
    <t>Cílem je výstavba nové přírodovědné učebny na školní zahradě, která by nahradila již odstraněný nevhovující starý altán. Součástí učebny budou lavice na sezení, stoly, tabule, přírodovědný koutek, úložné prostory na pomůcky a hračky. Učebna bude sloužit nejen dětem, ale také rodičům a široké veřejnosti k setkávání.</t>
  </si>
  <si>
    <t>Zhotovena PD</t>
  </si>
  <si>
    <t>Není nutné</t>
  </si>
  <si>
    <t>Cílem projektu je potřebná revitalizace školní zahrady, která bude sloužit nejen dětem, ale i rodičům a široké veřejnosti k setkávání. Bude plnit funci tělovýchovnou, relaxační, vzdělávací, sociokulturní.  Plánujeme pořídit herní prvky (pískoviště, klouzačka, domečky), vytvořit prostor pro environmentální výuku (čtverečkové zahrádky, kompostér, hmyzí hotel, králíkárnu), postavit  přírodní amfiteátr (prostor určený pro besídky a různá vystoupení), celou zahradu osázet zelení.</t>
  </si>
  <si>
    <t>Probíhá realizace</t>
  </si>
  <si>
    <t>DDM Smetanka Nový Bor</t>
  </si>
  <si>
    <t xml:space="preserve">Vybudování a vybavení venkovní učebny pro Environmentální výchovu </t>
  </si>
  <si>
    <t>Vybudování a vybavení venkovní učebny  na zahradě DDM Smetanka pro výuku ekologických programů</t>
  </si>
  <si>
    <t>Vybudování a vybavení víceúčelového sálu pro zájmové vzdělávání a komunitní setkávání</t>
  </si>
  <si>
    <t>Vybudování a vybavení sálu pro vzdělávání a komunitní setkávání, nadstavba nad stávajícími garážemi</t>
  </si>
  <si>
    <t>Základní umělecká škola Nový Bor, okres Česká Lípa, příspěvková organizace</t>
  </si>
  <si>
    <t>Odborná učebna se zaměřením na klíčové kompetence IROP</t>
  </si>
  <si>
    <t>Odborná učebna LDO včetně zázemí a sociálního zařízení</t>
  </si>
  <si>
    <t>Odborná učeba bicích nástrojů s nahrávacím studiem včetně zázemí pro učitele</t>
  </si>
  <si>
    <t>Odborná učebna hudební nauky včetně zázemí</t>
  </si>
  <si>
    <t>Základní umělecká škola, Česká Lípa, Arbesova 2077, příspěvková organizace</t>
  </si>
  <si>
    <t>Instalace klimatizačních jednotek ve Velkém sále ZUŠ, Malém sáleZUŠ a v Minisále ZUŠ</t>
  </si>
  <si>
    <t>Zlepšení prostředí pro výuku a zároveň pro návštěvníky koncertů a představení ZUŠ. Během výuky v sálech a během veřejných představení žáků se již od jarních měsíců významně projevuje problém s vysokými teplotami v místnosti. Tyto podmínky výrazně ztěžují dosažení žádoucí  kvality výuky i představení.</t>
  </si>
  <si>
    <t>Zatím vše pouze ve fázi kvalifikovaného odhadu technika ORMI</t>
  </si>
  <si>
    <t>Venkovní učebna 
přírodního stylu</t>
  </si>
  <si>
    <t>Rozšíření kapacity pro zájmové  i neformální vzdělávání</t>
  </si>
  <si>
    <t>učebny v půdních prostorách školy</t>
  </si>
  <si>
    <r>
      <t xml:space="preserve">Výdaje projektu </t>
    </r>
    <r>
      <rPr>
        <sz val="11"/>
        <color theme="1"/>
        <rFont val="Calibri"/>
        <family val="2"/>
        <charset val="238"/>
        <scheme val="minor"/>
      </rPr>
      <t xml:space="preserve">v Kč </t>
    </r>
    <r>
      <rPr>
        <vertAlign val="superscript"/>
        <sz val="11"/>
        <color theme="1"/>
        <rFont val="Calibri"/>
        <family val="2"/>
        <charset val="238"/>
        <scheme val="minor"/>
      </rPr>
      <t>1)</t>
    </r>
  </si>
  <si>
    <r>
      <t xml:space="preserve">Předpokládaný termín realizace </t>
    </r>
    <r>
      <rPr>
        <i/>
        <sz val="11"/>
        <color theme="1"/>
        <rFont val="Calibri"/>
        <family val="2"/>
        <charset val="238"/>
        <scheme val="minor"/>
      </rPr>
      <t>měsíc, rok</t>
    </r>
  </si>
  <si>
    <r>
      <t>Typ projektu</t>
    </r>
    <r>
      <rPr>
        <sz val="11"/>
        <color theme="1"/>
        <rFont val="Calibri"/>
        <family val="2"/>
        <charset val="238"/>
        <scheme val="minor"/>
      </rPr>
      <t xml:space="preserve"> </t>
    </r>
    <r>
      <rPr>
        <vertAlign val="superscript"/>
        <sz val="11"/>
        <color theme="1"/>
        <rFont val="Calibri"/>
        <family val="2"/>
        <charset val="238"/>
        <scheme val="minor"/>
      </rPr>
      <t>2)</t>
    </r>
  </si>
  <si>
    <r>
      <t>navýšení kapacity MŠ / novostavba MŠ</t>
    </r>
    <r>
      <rPr>
        <vertAlign val="superscript"/>
        <sz val="11"/>
        <color theme="1"/>
        <rFont val="Calibri"/>
        <family val="2"/>
        <charset val="238"/>
        <scheme val="minor"/>
      </rPr>
      <t>3)</t>
    </r>
    <r>
      <rPr>
        <sz val="11"/>
        <color theme="1"/>
        <rFont val="Calibri"/>
        <family val="2"/>
        <charset val="238"/>
        <scheme val="minor"/>
      </rPr>
      <t xml:space="preserve"> </t>
    </r>
  </si>
  <si>
    <r>
      <t>zajištění hygienických požadavků u MŠ, kde jsou nedostatky identifikovány KHS</t>
    </r>
    <r>
      <rPr>
        <vertAlign val="superscript"/>
        <sz val="11"/>
        <color theme="1"/>
        <rFont val="Calibri"/>
        <family val="2"/>
        <charset val="238"/>
        <scheme val="minor"/>
      </rPr>
      <t>4)</t>
    </r>
  </si>
  <si>
    <r>
      <t xml:space="preserve">Výdaje projektu  </t>
    </r>
    <r>
      <rPr>
        <sz val="11"/>
        <color theme="1"/>
        <rFont val="Calibri"/>
        <family val="2"/>
        <scheme val="minor"/>
      </rPr>
      <t xml:space="preserve">v Kč </t>
    </r>
    <r>
      <rPr>
        <i/>
        <vertAlign val="superscript"/>
        <sz val="11"/>
        <color theme="1"/>
        <rFont val="Calibri"/>
        <family val="2"/>
        <scheme val="minor"/>
      </rPr>
      <t>1)</t>
    </r>
  </si>
  <si>
    <r>
      <t xml:space="preserve">Předpokládaný termín realizace </t>
    </r>
    <r>
      <rPr>
        <i/>
        <sz val="11"/>
        <color theme="1"/>
        <rFont val="Calibri"/>
        <family val="2"/>
        <scheme val="minor"/>
      </rPr>
      <t>měsíc, rok</t>
    </r>
  </si>
  <si>
    <r>
      <t>Typ projektu</t>
    </r>
    <r>
      <rPr>
        <sz val="11"/>
        <color rgb="FFFF0000"/>
        <rFont val="Calibri"/>
        <family val="2"/>
        <scheme val="minor"/>
      </rPr>
      <t xml:space="preserve"> </t>
    </r>
    <r>
      <rPr>
        <vertAlign val="superscript"/>
        <sz val="11"/>
        <color theme="1"/>
        <rFont val="Calibri"/>
        <family val="2"/>
        <scheme val="minor"/>
      </rPr>
      <t>2)</t>
    </r>
  </si>
  <si>
    <r>
      <t xml:space="preserve">z toho předpokládané výdaje </t>
    </r>
    <r>
      <rPr>
        <sz val="11"/>
        <rFont val="Calibri"/>
        <family val="2"/>
        <scheme val="minor"/>
      </rPr>
      <t>EFRR</t>
    </r>
  </si>
  <si>
    <t xml:space="preserve">zázemí pro školní poradenské pracoviště </t>
  </si>
  <si>
    <r>
      <t>přírodní vědy</t>
    </r>
    <r>
      <rPr>
        <vertAlign val="superscript"/>
        <sz val="11"/>
        <color theme="1"/>
        <rFont val="Calibri"/>
        <family val="2"/>
        <scheme val="minor"/>
      </rPr>
      <t>3)</t>
    </r>
    <r>
      <rPr>
        <sz val="11"/>
        <color theme="1"/>
        <rFont val="Calibri"/>
        <family val="2"/>
        <scheme val="minor"/>
      </rPr>
      <t xml:space="preserve"> 
</t>
    </r>
  </si>
  <si>
    <r>
      <t>polytech. vzdělávání</t>
    </r>
    <r>
      <rPr>
        <vertAlign val="superscript"/>
        <sz val="11"/>
        <color theme="1"/>
        <rFont val="Calibri"/>
        <family val="2"/>
        <scheme val="minor"/>
      </rPr>
      <t>4)</t>
    </r>
  </si>
  <si>
    <r>
      <t>práce s digi. tech.</t>
    </r>
    <r>
      <rPr>
        <vertAlign val="superscript"/>
        <sz val="11"/>
        <color theme="1"/>
        <rFont val="Calibri"/>
        <family val="2"/>
        <scheme val="minor"/>
      </rPr>
      <t>5)</t>
    </r>
    <r>
      <rPr>
        <sz val="11"/>
        <color theme="1"/>
        <rFont val="Calibri"/>
        <family val="2"/>
        <scheme val="minor"/>
      </rPr>
      <t xml:space="preserve">
</t>
    </r>
  </si>
  <si>
    <t>stručný popis, např. zpracovaná PD, zajištěné výkupy, výber dodavatele</t>
  </si>
  <si>
    <r>
      <t>Výdaje projektu</t>
    </r>
    <r>
      <rPr>
        <b/>
        <i/>
        <sz val="11"/>
        <color theme="1"/>
        <rFont val="Calibri"/>
        <family val="2"/>
        <scheme val="minor"/>
      </rPr>
      <t xml:space="preserve"> </t>
    </r>
    <r>
      <rPr>
        <sz val="11"/>
        <color theme="1"/>
        <rFont val="Calibri"/>
        <family val="2"/>
        <scheme val="minor"/>
      </rPr>
      <t xml:space="preserve">v Kč </t>
    </r>
    <r>
      <rPr>
        <vertAlign val="superscript"/>
        <sz val="11"/>
        <color theme="1"/>
        <rFont val="Calibri"/>
        <family val="2"/>
        <scheme val="minor"/>
      </rPr>
      <t>1)</t>
    </r>
  </si>
  <si>
    <r>
      <t xml:space="preserve">Typ projektu </t>
    </r>
    <r>
      <rPr>
        <vertAlign val="superscript"/>
        <sz val="11"/>
        <color theme="1"/>
        <rFont val="Calibri"/>
        <family val="2"/>
        <scheme val="minor"/>
      </rPr>
      <t>2)</t>
    </r>
  </si>
  <si>
    <r>
      <t>z toho předpokládané výdaje</t>
    </r>
    <r>
      <rPr>
        <sz val="11"/>
        <color rgb="FFFF0000"/>
        <rFont val="Calibri"/>
        <family val="2"/>
        <scheme val="minor"/>
      </rPr>
      <t xml:space="preserve"> </t>
    </r>
    <r>
      <rPr>
        <sz val="11"/>
        <color theme="1"/>
        <rFont val="Calibri"/>
        <family val="2"/>
        <scheme val="minor"/>
      </rPr>
      <t>EFRR</t>
    </r>
  </si>
  <si>
    <r>
      <t>práce s digitálními tech.</t>
    </r>
    <r>
      <rPr>
        <vertAlign val="superscript"/>
        <sz val="11"/>
        <color theme="1"/>
        <rFont val="Calibri"/>
        <family val="2"/>
        <scheme val="minor"/>
      </rPr>
      <t>5)</t>
    </r>
    <r>
      <rPr>
        <sz val="11"/>
        <color theme="1"/>
        <rFont val="Calibri"/>
        <family val="2"/>
        <scheme val="minor"/>
      </rPr>
      <t xml:space="preserve">
</t>
    </r>
  </si>
  <si>
    <t>Navýšení kapacity z 25 na 30 dětí</t>
  </si>
  <si>
    <t>Konzultace se stavebním technikem, PD v přípravě</t>
  </si>
  <si>
    <t>Připravený rozpočet stavebních prací</t>
  </si>
  <si>
    <t>Vyhledáván pozemek ke stavbě</t>
  </si>
  <si>
    <t>Průzkum trhu</t>
  </si>
  <si>
    <t>Ne</t>
  </si>
  <si>
    <t>Není třeba</t>
  </si>
  <si>
    <t>Rekonstrukce školní kuchyně - stavební úpravy kuchyně, modernizace vybavení a vytvoření zázemí pro neped.pracovníky kuchyně</t>
  </si>
  <si>
    <t>Stavba venkovního altánu pro venkovní pobyt a výuku žáků</t>
  </si>
  <si>
    <t>Schopnost práce s digitálními technologiemi bude podporována prostřednictvím odborných učeben pro výuku cizího jazyka.</t>
  </si>
  <si>
    <t>Přestavba nevyužitých půdních prostor 
na prostor pro ŠD, kroužky v rámci ŠD, práci s dětmi s PO, prostor pro komunitní akce školy, prostor pro výuku AJ</t>
  </si>
  <si>
    <t>Vybudování prostor pro komunitní práci školy</t>
  </si>
  <si>
    <t>Vybudování 2 učeben robotiky (pro 1. i 2. stupeň)</t>
  </si>
  <si>
    <t>Modernizace zázemí pro práci pedagogů - sborovna</t>
  </si>
  <si>
    <t>Odborná multufunkční učebna, knihovna a infocentrum</t>
  </si>
  <si>
    <t>Zlepšení zázemí a vybavení pro práci ŠD a ŠK</t>
  </si>
  <si>
    <t>Klavír, sada hudebních nástrojů, ozvučení 
pro venkovní i vnitřní využití, zesilovač,
mikrofony</t>
  </si>
  <si>
    <t>Nový server, nové PC, rozvody WIFI 
po škole, routery, D tiskárna, reproduktory 
a sluchátka, interaktivní tabule,  výukové 
programy s licencí</t>
  </si>
  <si>
    <t>Mapy okresu, kraje, ČR, Evropy a světa, 
model Sluneční soustavy, dopravní značky 
a výukové programy na dopravní výchovu</t>
  </si>
  <si>
    <t>Model lidského těla, výukové programy 
Živé a Neživé přírody, výukové programy 
Ekosystémů</t>
  </si>
  <si>
    <t>Velké lavice na výuku VV, kvalitní anilinové
barvy, pera na kresbu tuší, pomůcky na VV 
a PČ (kartony , čtvrtky aj.)</t>
  </si>
  <si>
    <t>Nový notebook pro učitele, obrázkové mapy 
a kartičky, obrázkové slovníky, kartičky 
se slovíčky, moderní nové výukové 
učebnice s pracovními listy</t>
  </si>
  <si>
    <t>Nová topná soustava včetně plynových 
kotlů, nový systém rekuperace vzduchu
 v učebnách</t>
  </si>
  <si>
    <t>Nová elektroinstalace a rozvody vody</t>
  </si>
  <si>
    <t>Nové povrchy podlah, stěn a stropů</t>
  </si>
  <si>
    <t>Výměna stávajících svítidel za LED</t>
  </si>
  <si>
    <t>Sanace zdí proti vzlínající vlhkosti</t>
  </si>
  <si>
    <t>Cenová kalkulace</t>
  </si>
  <si>
    <t>Připravený rozpočet projektu</t>
  </si>
  <si>
    <t>Zpracovává se PD</t>
  </si>
  <si>
    <t>Zpracován projekt</t>
  </si>
  <si>
    <t>Studie</t>
  </si>
  <si>
    <t>Zpracování projektové dokumentace v zahajovací fázi</t>
  </si>
  <si>
    <t>Zpracovaný rozpočet a projekt</t>
  </si>
  <si>
    <t>Průzkum trhu - předběžné cenové nabídky</t>
  </si>
  <si>
    <t>Záměr se specifikací</t>
  </si>
  <si>
    <t>Projektový záměr</t>
  </si>
  <si>
    <t xml:space="preserve">Projektový záměr </t>
  </si>
  <si>
    <t>Rozpracovaná PD</t>
  </si>
  <si>
    <t xml:space="preserve">Vytvořený projekt s aktualizovaným rozpočtem </t>
  </si>
  <si>
    <t>Zpracovaná PD</t>
  </si>
  <si>
    <t>Bez stavebního povolení</t>
  </si>
  <si>
    <t>Základní škola a mateřská škola Žandov, okres Česká Lípa, příspěvková organizace</t>
  </si>
  <si>
    <t>Město Žandov</t>
  </si>
  <si>
    <t xml:space="preserve"> 709 82 074</t>
  </si>
  <si>
    <t>Počítačová učebna (projektový záměr)</t>
  </si>
  <si>
    <t>Žandov</t>
  </si>
  <si>
    <t xml:space="preserve">Zřízení nové počítačové učebny pro zvýšení ICT dovedností žáků                                     </t>
  </si>
  <si>
    <t>Objekt ZŠ v majetku města, PD není vypracovaná.</t>
  </si>
  <si>
    <t>Stavební úpravy a vybavení vnitřních prostor školy</t>
  </si>
  <si>
    <t>Rekonstrukce podlah, vnitřních instalací, výměna radiátorů a vnitřních rozvodů</t>
  </si>
  <si>
    <t>Rekonstrukce budovy na školku</t>
  </si>
  <si>
    <t>Výstavba budovy nové školky.</t>
  </si>
  <si>
    <t>Rekonstrukce budovy na školku. Týká se parcely 728/57 ČL.</t>
  </si>
  <si>
    <t>Změna v územním plánu</t>
  </si>
  <si>
    <t>záměr</t>
  </si>
  <si>
    <t>ZŠ Dr. Miroslava Tyrše, Česká Lípa, Mánesova 1526</t>
  </si>
  <si>
    <t>Modernizace EZS (elektronické zabezpečovací signalizace), zajištění kamerového systému, zajištění bezpečnosti při vstupu do školy</t>
  </si>
  <si>
    <t>Polytechnická učebna</t>
  </si>
  <si>
    <t>Bezbariérovost školy</t>
  </si>
  <si>
    <t>Oplocení objektu  školy</t>
  </si>
  <si>
    <t>Vybudování venkovní učebny a zázemí pro výuku žáků, zejména v oblasti enviromentální a polytechnické výchovy.</t>
  </si>
  <si>
    <t>Přestavba půdních prostor na aulu</t>
  </si>
  <si>
    <t xml:space="preserve">Přestavba půdních prostor na aulu, určenou ke shroměžďování většího počtu žáků při akcích a aktivitách, realizovaných školou. </t>
  </si>
  <si>
    <t xml:space="preserve">Modernizace vnitřní sítě IT s instalací 
nového serveru a vybudování nové počítačové učebny určené pro hybridní výuku na škole. </t>
  </si>
  <si>
    <t>Záměrem projektu je rekonstruovat
 kabinety pedagogů školy a vybavit je  nábytkem, technikou potřebnou pro kvalitní přípravu na vyučovací hodiny s možností  tvorby výukového materiálu a pomůcek pro vyučovací hodiny. Kabinety budou vybaveny i relaxační částí  pro odpočinek a péči i o psychohygienu pedagogů</t>
  </si>
  <si>
    <t>Výuka robotiky na škole</t>
  </si>
  <si>
    <t>Cílem projektu je vybudovat samostatnou 
učebnu robotiky se zaměřením na práci s programováním, robotickými stavebnicemi,  práci s programováním 3D tiskárny a  programováním různých  zařízení s návazností na možný profesní růst žáka (dron, CNC stroj robotická ruka...).</t>
  </si>
  <si>
    <t>ne</t>
  </si>
  <si>
    <t>Modernizace a výměna rozvodů vody v pavilonech mateřské školy - uzpůsobení na možnost využití jiného zdroje vody jako vody užitkové ( splachování, úklid...). Propojení s dalšími opatřeními zvažovanými v MŠ</t>
  </si>
  <si>
    <t>Vybudování venkovní přírodovědné učebny pro  MŠ a ZŠ Zákupy</t>
  </si>
  <si>
    <t>Výměna zastaralého plynového kotle.</t>
  </si>
  <si>
    <t>Vybudování venkovní  letní učebny</t>
  </si>
  <si>
    <t>Připravuje se PD</t>
  </si>
  <si>
    <t>Zpracována PD</t>
  </si>
  <si>
    <t>Nový Oldřichov</t>
  </si>
  <si>
    <t>Příprava projektové dokumentace</t>
  </si>
  <si>
    <t xml:space="preserve">Záměr </t>
  </si>
  <si>
    <t>Připravená projektová dokumentace pro učebnu a kabinet fyziky</t>
  </si>
  <si>
    <t>Záměr a příprava</t>
  </si>
  <si>
    <t xml:space="preserve">Jednání se zřizovatelem </t>
  </si>
  <si>
    <t>Není potřebné</t>
  </si>
  <si>
    <t>Zpracovaná 
PD</t>
  </si>
  <si>
    <t xml:space="preserve">Studie </t>
  </si>
  <si>
    <t xml:space="preserve">Liberecký </t>
  </si>
  <si>
    <t>Učebna přírodních věd na ZŠ Bohumila Hynka Cvikov</t>
  </si>
  <si>
    <t xml:space="preserve">Vybudování odborné učebny přírodních věd na ZŠ Bohumila Hynka Cvikov.  Cílem je vytvořit moderní přirodovědnou učebnu s kompletním vybavením pro experimentální výuku přírodních věd a badatelskou výuku. Nejmodernější vzdělávací trendy podněcují zájem o přírodní vědy, inspirují studenty i jejich pedagogy a propagují aplikovanou vědu v hodinách přírodních věd. </t>
  </si>
  <si>
    <t>Základní škola a Mateřská škola Pod Ralskem 572, Mimoň, příspěvková organizace</t>
  </si>
  <si>
    <t xml:space="preserve">48283011
</t>
  </si>
  <si>
    <t xml:space="preserve">600074579
</t>
  </si>
  <si>
    <t xml:space="preserve">102005451
</t>
  </si>
  <si>
    <t xml:space="preserve">Venkovní
 učebna
</t>
  </si>
  <si>
    <t xml:space="preserve">Rekonstrukce
 IT učebny
</t>
  </si>
  <si>
    <t xml:space="preserve">Konektivita
</t>
  </si>
  <si>
    <t xml:space="preserve">Liberecký 
</t>
  </si>
  <si>
    <t xml:space="preserve">Liberecký
</t>
  </si>
  <si>
    <t xml:space="preserve">Česká Lípa
</t>
  </si>
  <si>
    <t xml:space="preserve">Mimoň
</t>
  </si>
  <si>
    <t xml:space="preserve">Cílem projektu je zajistit možnost venkovní výuky v případě hezkého počasí, zejména přírodních věd
</t>
  </si>
  <si>
    <t xml:space="preserve">Jedná se o rekonstrukci celé učebny, včetně nákupu nových počítačů, nového nábytku a rekonstrukce podlahy
</t>
  </si>
  <si>
    <t xml:space="preserve">Obnova sítě, zrychlení internetu, lepší zabezpečení, přechod na nový komunikační systém s rodiči, žáky a učiteli
</t>
  </si>
  <si>
    <t xml:space="preserve">Záměr
</t>
  </si>
  <si>
    <t xml:space="preserve">Ne
</t>
  </si>
  <si>
    <t>IT vybavení + zasíťování</t>
  </si>
  <si>
    <t>Jde o vybavení školy IT technikou a zasíťování</t>
  </si>
  <si>
    <t>Cílem projektu je propojení výuky s praxí, zaměření na přípravu k volbě povolání. Jedná se o přestavbu školní zahrady, kde by vzniklý prostor sloužil také k výuce ekologických programů.</t>
  </si>
  <si>
    <t>ZŠ a MŠ 
Mírová 81, Mimoň, PO</t>
  </si>
  <si>
    <t>Venkovní 
učebna</t>
  </si>
  <si>
    <t>Příprava</t>
  </si>
  <si>
    <t>Mš Klíček Nový Bor</t>
  </si>
  <si>
    <t>Rekonstrukce MŠ Luční</t>
  </si>
  <si>
    <t>Změna dispozic, zvětšní třídy, přesun kuchyně</t>
  </si>
  <si>
    <t>úprava PD</t>
  </si>
  <si>
    <t>Ano</t>
  </si>
  <si>
    <t>Základní škola a Mateřská škola Jestřebí, příspěvková organizace</t>
  </si>
  <si>
    <t>Obec Jestřebí</t>
  </si>
  <si>
    <t>Jestřebí, Provodín</t>
  </si>
  <si>
    <t>Vybudování dopravního hřiště u MŠ</t>
  </si>
  <si>
    <t>Úprava zahrady u MŠ</t>
  </si>
  <si>
    <t>Úprava zahrady (herní a vzdělávací prvky)</t>
  </si>
  <si>
    <t>Modernizace odborných učeben</t>
  </si>
  <si>
    <t>Modernizace odborných učeben včetně zázemí pro učitele (kabinety atd.) s vazbou na klíčové kompetence včetně stavebních úprav, řešení datové infrastruktury, vybavení nábytkem, pomůckami atd.</t>
  </si>
  <si>
    <t>Konektivita školy</t>
  </si>
  <si>
    <t>Vyřešení konektivity školy včetně standardu konektivity</t>
  </si>
  <si>
    <t>Venkovní učebny</t>
  </si>
  <si>
    <t>Výstavba venkovních učeben</t>
  </si>
  <si>
    <t>Rekonstrukce půdních prostor školy</t>
  </si>
  <si>
    <t xml:space="preserve">Kompletní stavební úpravy půdních prostor včetně výtahu, vytvoření odborných učeben, družiny i zázemí těchto učeben </t>
  </si>
  <si>
    <t>Školní jídelna - výdejna</t>
  </si>
  <si>
    <t>Vybudování jídelny a výdejny v ZŠ Jestřebí</t>
  </si>
  <si>
    <t>Venkovní hřiště</t>
  </si>
  <si>
    <t>Vybudování velkovního hřiště školy</t>
  </si>
  <si>
    <t>Zahrada ZŠ</t>
  </si>
  <si>
    <t>Úprava zahrady ZŠ včetně vybudování záhonů, skleníku atd.</t>
  </si>
  <si>
    <t xml:space="preserve">Město Mimoň
</t>
  </si>
  <si>
    <t>Cílem projektu je podpořit vzdělávání vybudováním přírodní učebny. Přírodní učebna bude sloužit žákům k pochopení přírodních zákonitostí a dějů. Bude sloužit i k  poznáním regionálních  sapecifik  v oblasti přírodních zajímavostí,  významných lokalit... Přírodní učebna bude i sloužit k ovlivnění dětí v oblastech vztahu k místu, ovlivnění  environmentálních problémů regionu a ovlivnění proenviromentu  v budoucnu.</t>
  </si>
  <si>
    <t>Základní škola U Lesa Nový Bor, Boženy Němcové 539</t>
  </si>
  <si>
    <t xml:space="preserve">Rekonstrukce stávající dosluhující učebny informatiky na učebnu informatiky a robotiky (zahrnuje i kompletní výměnu vybavení nábytku a IT techniky) </t>
  </si>
  <si>
    <t>Základní škola a Mateřská škola Skalice u České Lípy, okres Česká Lípa, příspěvková organizace</t>
  </si>
  <si>
    <t>Obec Skalice u České Lípy, č.p. 377, 471 17 Skalice u České Lípy</t>
  </si>
  <si>
    <t>107560569</t>
  </si>
  <si>
    <t>650025768</t>
  </si>
  <si>
    <t>Rekonstrukce mateřské školy ve Skalici u České Lípy</t>
  </si>
  <si>
    <t>Skalice u České Lípy</t>
  </si>
  <si>
    <t>Celková rekonstrukce MŠ na základě výjimky 
KHS, navýšení kapacity a pořízení potřebného vybavení, bezbariérové užívání MŠ.</t>
  </si>
  <si>
    <t>PD ANO     VŘ před vyhlášením</t>
  </si>
  <si>
    <t>ANO</t>
  </si>
  <si>
    <t>Základní umělecká škola Doksy - příspěvková organizace</t>
  </si>
  <si>
    <t>Multimediální učebny ZUŠ</t>
  </si>
  <si>
    <t xml:space="preserve">Multimediální učebny hudebního, výtvarného a literárně-dramatického oboru s využitím zvukové techniky a interaktivních digitálních prvků a vybavení.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</si>
</sst>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u/>
      <sz val="11"/>
      <color theme="10"/>
      <name val="Calibri"/>
      <family val="2"/>
      <charset val="238"/>
      <scheme val="minor"/>
    </font>
    <font>
      <b/>
      <sz val="16"/>
      <color rgb="FFFF0000"/>
      <name val="Calibri"/>
      <family val="2"/>
      <charset val="238"/>
      <scheme val="minor"/>
    </font>
    <font>
      <sz val="11"/>
      <name val="Calibri"/>
      <family val="2"/>
      <charset val="238"/>
      <scheme val="minor"/>
    </font>
    <font>
      <b/>
      <sz val="11"/>
      <name val="Calibri"/>
      <family val="2"/>
      <charset val="238"/>
      <scheme val="minor"/>
    </font>
    <font>
      <i/>
      <sz val="11"/>
      <color theme="1"/>
      <name val="Calibri"/>
      <family val="2"/>
      <charset val="238"/>
      <scheme val="minor"/>
    </font>
    <font>
      <u/>
      <sz val="11"/>
      <name val="Calibri"/>
      <family val="2"/>
      <charset val="238"/>
      <scheme val="minor"/>
    </font>
    <font>
      <u/>
      <sz val="11"/>
      <color theme="4" tint="-0.499984740745262"/>
      <name val="Calibri"/>
      <family val="2"/>
      <charset val="238"/>
      <scheme val="minor"/>
    </font>
    <font>
      <b/>
      <sz val="11"/>
      <color rgb="FFFF0000"/>
      <name val="Calibri"/>
      <family val="2"/>
      <charset val="238"/>
      <scheme val="minor"/>
    </font>
    <font>
      <sz val="11"/>
      <color rgb="FF333333"/>
      <name val="Calibri"/>
      <family val="2"/>
      <charset val="238"/>
    </font>
    <font>
      <vertAlign val="superscript"/>
      <sz val="11"/>
      <color theme="1"/>
      <name val="Calibri"/>
      <family val="2"/>
      <charset val="238"/>
      <scheme val="minor"/>
    </font>
    <font>
      <b/>
      <sz val="11"/>
      <color theme="1"/>
      <name val="Calibri"/>
      <family val="2"/>
      <scheme val="minor"/>
    </font>
    <font>
      <sz val="11"/>
      <color theme="1"/>
      <name val="Calibri"/>
      <family val="2"/>
      <scheme val="minor"/>
    </font>
    <font>
      <b/>
      <sz val="11"/>
      <name val="Calibri"/>
      <family val="2"/>
      <scheme val="minor"/>
    </font>
    <font>
      <i/>
      <vertAlign val="superscript"/>
      <sz val="11"/>
      <color theme="1"/>
      <name val="Calibri"/>
      <family val="2"/>
      <scheme val="minor"/>
    </font>
    <font>
      <i/>
      <sz val="11"/>
      <color theme="1"/>
      <name val="Calibri"/>
      <family val="2"/>
      <scheme val="minor"/>
    </font>
    <font>
      <sz val="11"/>
      <color rgb="FFFF0000"/>
      <name val="Calibri"/>
      <family val="2"/>
      <scheme val="minor"/>
    </font>
    <font>
      <vertAlign val="superscript"/>
      <sz val="11"/>
      <color theme="1"/>
      <name val="Calibri"/>
      <family val="2"/>
      <scheme val="minor"/>
    </font>
    <font>
      <sz val="11"/>
      <name val="Calibri"/>
      <family val="2"/>
      <scheme val="minor"/>
    </font>
    <font>
      <b/>
      <i/>
      <sz val="11"/>
      <color theme="1"/>
      <name val="Calibri"/>
      <family val="2"/>
      <scheme val="minor"/>
    </font>
    <font>
      <b/>
      <sz val="14"/>
      <name val="Calibri"/>
      <family val="2"/>
      <charset val="238"/>
      <scheme val="minor"/>
    </font>
    <font>
      <b/>
      <sz val="14"/>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217">
    <xf numFmtId="0" fontId="0" fillId="0" borderId="0" xfId="0"/>
    <xf numFmtId="0" fontId="5" fillId="0" borderId="0" xfId="0" applyFont="1"/>
    <xf numFmtId="0" fontId="6" fillId="0" borderId="0" xfId="0" applyFont="1"/>
    <xf numFmtId="0" fontId="7" fillId="0" borderId="0" xfId="0" applyFont="1"/>
    <xf numFmtId="0" fontId="2" fillId="0" borderId="0" xfId="0" applyFont="1"/>
    <xf numFmtId="0" fontId="7" fillId="0" borderId="1" xfId="0" applyFont="1" applyBorder="1"/>
    <xf numFmtId="0" fontId="7" fillId="0" borderId="2" xfId="0" applyFont="1" applyBorder="1"/>
    <xf numFmtId="0" fontId="7" fillId="0" borderId="3" xfId="0" applyFont="1" applyBorder="1" applyAlignment="1">
      <alignment horizontal="center"/>
    </xf>
    <xf numFmtId="0" fontId="6" fillId="0" borderId="4" xfId="0" applyFont="1" applyBorder="1"/>
    <xf numFmtId="9" fontId="6" fillId="0" borderId="5" xfId="1" applyFont="1" applyFill="1" applyBorder="1" applyAlignment="1" applyProtection="1">
      <alignment horizontal="center"/>
    </xf>
    <xf numFmtId="0" fontId="6" fillId="2" borderId="4" xfId="0" applyFont="1" applyFill="1" applyBorder="1"/>
    <xf numFmtId="0" fontId="0" fillId="2" borderId="0" xfId="0" applyFill="1"/>
    <xf numFmtId="9" fontId="6" fillId="2" borderId="5" xfId="1" applyFont="1" applyFill="1" applyBorder="1" applyAlignment="1" applyProtection="1">
      <alignment horizontal="center"/>
    </xf>
    <xf numFmtId="0" fontId="6" fillId="3" borderId="4" xfId="0" applyFont="1" applyFill="1" applyBorder="1"/>
    <xf numFmtId="0" fontId="0" fillId="3" borderId="0" xfId="0" applyFill="1"/>
    <xf numFmtId="9" fontId="6" fillId="3" borderId="5" xfId="1" applyFont="1" applyFill="1" applyBorder="1" applyAlignment="1" applyProtection="1">
      <alignment horizontal="center"/>
    </xf>
    <xf numFmtId="0" fontId="6" fillId="3" borderId="6" xfId="0" applyFont="1" applyFill="1" applyBorder="1"/>
    <xf numFmtId="0" fontId="0" fillId="3" borderId="7" xfId="0" applyFill="1" applyBorder="1"/>
    <xf numFmtId="9" fontId="6" fillId="3" borderId="8" xfId="1" applyFont="1" applyFill="1" applyBorder="1" applyAlignment="1" applyProtection="1">
      <alignment horizontal="center"/>
    </xf>
    <xf numFmtId="49" fontId="6" fillId="0" borderId="0" xfId="0" applyNumberFormat="1" applyFont="1"/>
    <xf numFmtId="0" fontId="3" fillId="0" borderId="0" xfId="0" applyFont="1"/>
    <xf numFmtId="0" fontId="9" fillId="0" borderId="0" xfId="2" applyFont="1" applyProtection="1"/>
    <xf numFmtId="0" fontId="11" fillId="0" borderId="0" xfId="0" applyFont="1"/>
    <xf numFmtId="0" fontId="0" fillId="0" borderId="21" xfId="0" applyBorder="1" applyAlignment="1" applyProtection="1">
      <alignment horizontal="center" vertical="center" wrapText="1"/>
      <protection locked="0"/>
    </xf>
    <xf numFmtId="0" fontId="0" fillId="0" borderId="21" xfId="0" applyBorder="1" applyAlignment="1" applyProtection="1">
      <alignment horizontal="left" vertical="center" wrapText="1"/>
      <protection locked="0"/>
    </xf>
    <xf numFmtId="0" fontId="15" fillId="0" borderId="21" xfId="0" applyFont="1" applyBorder="1" applyAlignment="1" applyProtection="1">
      <alignment horizontal="center" vertical="center" wrapText="1"/>
      <protection locked="0"/>
    </xf>
    <xf numFmtId="0" fontId="15" fillId="0" borderId="18" xfId="0" applyFont="1" applyBorder="1" applyAlignment="1" applyProtection="1">
      <alignment horizontal="left" vertical="center" wrapText="1"/>
      <protection locked="0"/>
    </xf>
    <xf numFmtId="0" fontId="15" fillId="0" borderId="0" xfId="0" applyFont="1" applyAlignment="1" applyProtection="1">
      <alignment wrapText="1"/>
      <protection locked="0"/>
    </xf>
    <xf numFmtId="3" fontId="0" fillId="0" borderId="21" xfId="0" applyNumberFormat="1" applyBorder="1" applyAlignment="1" applyProtection="1">
      <alignment horizontal="center" vertical="center" wrapText="1"/>
      <protection locked="0"/>
    </xf>
    <xf numFmtId="0" fontId="0" fillId="0" borderId="0" xfId="0"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3" fontId="0" fillId="0" borderId="9" xfId="0" applyNumberFormat="1" applyBorder="1" applyAlignment="1">
      <alignment horizontal="left" vertical="center" wrapText="1"/>
    </xf>
    <xf numFmtId="3" fontId="0" fillId="0" borderId="11" xfId="0" applyNumberFormat="1"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4" borderId="9" xfId="0" applyFill="1" applyBorder="1" applyAlignment="1">
      <alignment horizontal="left" vertical="center" wrapText="1"/>
    </xf>
    <xf numFmtId="0" fontId="0" fillId="4" borderId="11" xfId="0" applyFill="1" applyBorder="1" applyAlignment="1">
      <alignment horizontal="left" vertical="center" wrapText="1"/>
    </xf>
    <xf numFmtId="0" fontId="0" fillId="0" borderId="18" xfId="0" applyBorder="1" applyAlignment="1" applyProtection="1">
      <alignment horizontal="left" vertical="center" wrapText="1"/>
      <protection locked="0"/>
    </xf>
    <xf numFmtId="3" fontId="0" fillId="0" borderId="21" xfId="0" applyNumberFormat="1"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0" fillId="4" borderId="21" xfId="0" applyFill="1" applyBorder="1" applyAlignment="1" applyProtection="1">
      <alignment horizontal="left" vertical="center" wrapText="1"/>
      <protection locked="0"/>
    </xf>
    <xf numFmtId="1" fontId="0" fillId="0" borderId="21" xfId="0" applyNumberFormat="1" applyBorder="1" applyAlignment="1" applyProtection="1">
      <alignment horizontal="left" vertical="center" wrapText="1"/>
      <protection locked="0"/>
    </xf>
    <xf numFmtId="0" fontId="15" fillId="0" borderId="21" xfId="0" applyFont="1" applyBorder="1" applyAlignment="1">
      <alignment wrapText="1"/>
    </xf>
    <xf numFmtId="0" fontId="15" fillId="0" borderId="21" xfId="0" applyFont="1" applyBorder="1" applyAlignment="1" applyProtection="1">
      <alignment horizontal="left" vertical="center" wrapText="1"/>
      <protection locked="0"/>
    </xf>
    <xf numFmtId="3" fontId="15" fillId="0" borderId="21" xfId="0" applyNumberFormat="1" applyFont="1" applyBorder="1" applyAlignment="1" applyProtection="1">
      <alignment horizontal="center" vertical="center" wrapText="1"/>
      <protection locked="0"/>
    </xf>
    <xf numFmtId="49" fontId="15" fillId="0" borderId="21" xfId="0" applyNumberFormat="1" applyFont="1" applyBorder="1" applyAlignment="1" applyProtection="1">
      <alignment horizontal="left" vertical="center" wrapText="1"/>
      <protection locked="0"/>
    </xf>
    <xf numFmtId="0" fontId="15" fillId="0" borderId="1" xfId="0" applyFont="1" applyBorder="1" applyAlignment="1">
      <alignment wrapText="1"/>
    </xf>
    <xf numFmtId="0" fontId="15" fillId="0" borderId="0" xfId="0" applyFont="1" applyAlignment="1">
      <alignment wrapText="1"/>
    </xf>
    <xf numFmtId="0" fontId="21" fillId="0" borderId="0" xfId="0" applyFont="1" applyAlignment="1" applyProtection="1">
      <alignment wrapText="1"/>
      <protection locked="0"/>
    </xf>
    <xf numFmtId="0" fontId="15" fillId="4" borderId="0" xfId="0" applyFont="1" applyFill="1" applyAlignment="1" applyProtection="1">
      <alignment wrapText="1"/>
      <protection locked="0"/>
    </xf>
    <xf numFmtId="0" fontId="15" fillId="0" borderId="20" xfId="0" applyFont="1" applyBorder="1" applyAlignment="1">
      <alignment wrapText="1"/>
    </xf>
    <xf numFmtId="0" fontId="15" fillId="0" borderId="10" xfId="0" applyFont="1" applyBorder="1" applyAlignment="1">
      <alignment horizontal="left" vertical="center" wrapText="1"/>
    </xf>
    <xf numFmtId="0" fontId="15" fillId="0" borderId="19" xfId="0" applyFont="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49" fontId="15" fillId="0" borderId="21" xfId="0" applyNumberFormat="1" applyFont="1" applyBorder="1" applyAlignment="1" applyProtection="1">
      <alignment horizontal="center" vertical="center" wrapText="1"/>
      <protection locked="0"/>
    </xf>
    <xf numFmtId="3" fontId="21" fillId="0" borderId="21" xfId="0" applyNumberFormat="1" applyFont="1" applyBorder="1" applyAlignment="1" applyProtection="1">
      <alignment horizontal="center" vertical="center" wrapText="1"/>
      <protection locked="0"/>
    </xf>
    <xf numFmtId="0" fontId="15" fillId="4" borderId="9" xfId="0" applyFont="1" applyFill="1" applyBorder="1" applyAlignment="1">
      <alignment horizontal="left" vertical="center" wrapText="1"/>
    </xf>
    <xf numFmtId="0" fontId="15" fillId="4" borderId="11" xfId="0" applyFont="1" applyFill="1" applyBorder="1" applyAlignment="1">
      <alignment horizontal="left" vertical="center" wrapText="1"/>
    </xf>
    <xf numFmtId="0" fontId="15" fillId="0" borderId="11" xfId="0" applyFont="1" applyBorder="1" applyAlignment="1">
      <alignment horizontal="left" vertical="center" wrapText="1"/>
    </xf>
    <xf numFmtId="0" fontId="15" fillId="0" borderId="9" xfId="0" applyFont="1" applyBorder="1" applyAlignment="1">
      <alignment horizontal="left" vertical="center" wrapText="1"/>
    </xf>
    <xf numFmtId="0" fontId="15" fillId="0" borderId="14" xfId="0" applyFont="1" applyBorder="1" applyAlignment="1" applyProtection="1">
      <alignment horizontal="left" vertical="center" wrapText="1"/>
      <protection locked="0"/>
    </xf>
    <xf numFmtId="0" fontId="15" fillId="0" borderId="15" xfId="0" applyFont="1" applyBorder="1" applyAlignment="1" applyProtection="1">
      <alignment horizontal="left" vertical="center" wrapText="1"/>
      <protection locked="0"/>
    </xf>
    <xf numFmtId="0" fontId="15" fillId="4" borderId="15" xfId="0" applyFont="1" applyFill="1" applyBorder="1" applyAlignment="1" applyProtection="1">
      <alignment horizontal="left" vertical="center" wrapText="1"/>
      <protection locked="0"/>
    </xf>
    <xf numFmtId="3" fontId="15" fillId="0" borderId="15" xfId="0" applyNumberFormat="1"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15" fillId="0" borderId="16" xfId="0" applyFont="1" applyBorder="1" applyAlignment="1" applyProtection="1">
      <alignment horizontal="left" vertical="center" wrapText="1"/>
      <protection locked="0"/>
    </xf>
    <xf numFmtId="0" fontId="15" fillId="4" borderId="19" xfId="0" applyFont="1" applyFill="1" applyBorder="1" applyAlignment="1" applyProtection="1">
      <alignment horizontal="left" vertical="center" wrapText="1"/>
      <protection locked="0"/>
    </xf>
    <xf numFmtId="0" fontId="0" fillId="4" borderId="19" xfId="0" applyFill="1" applyBorder="1" applyAlignment="1" applyProtection="1">
      <alignment horizontal="left" vertical="center" wrapText="1"/>
      <protection locked="0"/>
    </xf>
    <xf numFmtId="3" fontId="21" fillId="4" borderId="21" xfId="0" applyNumberFormat="1" applyFont="1" applyFill="1" applyBorder="1" applyAlignment="1" applyProtection="1">
      <alignment horizontal="center" vertical="center" wrapText="1"/>
      <protection locked="0"/>
    </xf>
    <xf numFmtId="3" fontId="15" fillId="4" borderId="21" xfId="0" applyNumberFormat="1" applyFont="1" applyFill="1" applyBorder="1" applyAlignment="1" applyProtection="1">
      <alignment horizontal="center" vertical="center" wrapText="1"/>
      <protection locked="0"/>
    </xf>
    <xf numFmtId="0" fontId="15" fillId="4" borderId="21" xfId="0" applyFont="1" applyFill="1" applyBorder="1" applyAlignment="1" applyProtection="1">
      <alignment horizontal="center" vertical="center" wrapText="1"/>
      <protection locked="0"/>
    </xf>
    <xf numFmtId="0" fontId="6" fillId="4" borderId="21" xfId="0" applyFont="1" applyFill="1"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4" borderId="20" xfId="0" applyFill="1" applyBorder="1" applyAlignment="1" applyProtection="1">
      <alignment horizontal="left" vertical="center" wrapText="1"/>
      <protection locked="0"/>
    </xf>
    <xf numFmtId="3" fontId="0" fillId="0" borderId="20" xfId="0" applyNumberFormat="1"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27" xfId="0" applyBorder="1" applyAlignment="1" applyProtection="1">
      <alignment horizontal="left" vertical="center" wrapText="1"/>
      <protection locked="0"/>
    </xf>
    <xf numFmtId="0" fontId="12" fillId="0" borderId="20" xfId="0" applyFont="1" applyBorder="1" applyAlignment="1" applyProtection="1">
      <alignment horizontal="left" vertical="center" wrapText="1"/>
      <protection locked="0"/>
    </xf>
    <xf numFmtId="0" fontId="15" fillId="4" borderId="10" xfId="0" applyFont="1" applyFill="1" applyBorder="1" applyAlignment="1">
      <alignment horizontal="left" vertical="center" wrapText="1"/>
    </xf>
    <xf numFmtId="49" fontId="0" fillId="4" borderId="20" xfId="0" applyNumberFormat="1" applyFill="1" applyBorder="1" applyAlignment="1" applyProtection="1">
      <alignment horizontal="center" vertical="center" wrapText="1"/>
      <protection locked="0"/>
    </xf>
    <xf numFmtId="3" fontId="0" fillId="0" borderId="21" xfId="0" applyNumberFormat="1" applyBorder="1" applyAlignment="1" applyProtection="1">
      <alignment horizontal="center" vertical="center"/>
      <protection locked="0"/>
    </xf>
    <xf numFmtId="0" fontId="0" fillId="0" borderId="21" xfId="0" applyBorder="1" applyAlignment="1" applyProtection="1">
      <alignment horizontal="left" vertical="center"/>
      <protection locked="0"/>
    </xf>
    <xf numFmtId="0" fontId="0" fillId="0" borderId="15" xfId="0" applyBorder="1" applyAlignment="1" applyProtection="1">
      <alignment horizontal="left" vertical="center" wrapText="1"/>
      <protection locked="0"/>
    </xf>
    <xf numFmtId="3" fontId="0" fillId="0" borderId="15" xfId="0" applyNumberFormat="1"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6" xfId="0" applyBorder="1" applyAlignment="1" applyProtection="1">
      <alignment horizontal="left" vertical="center" wrapText="1"/>
      <protection locked="0"/>
    </xf>
    <xf numFmtId="0" fontId="15" fillId="0" borderId="21" xfId="0" applyFont="1" applyBorder="1" applyAlignment="1">
      <alignment horizontal="center" vertical="center" wrapText="1"/>
    </xf>
    <xf numFmtId="0" fontId="21" fillId="0" borderId="21" xfId="0" applyFont="1" applyBorder="1" applyAlignment="1" applyProtection="1">
      <alignment horizontal="center" vertical="center" wrapText="1"/>
      <protection locked="0"/>
    </xf>
    <xf numFmtId="0" fontId="0" fillId="0" borderId="21" xfId="0" applyBorder="1" applyAlignment="1" applyProtection="1">
      <alignment horizontal="left" vertical="center" wrapText="1" shrinkToFit="1"/>
      <protection locked="0"/>
    </xf>
    <xf numFmtId="0" fontId="15" fillId="0" borderId="29" xfId="0" applyFont="1" applyBorder="1" applyAlignment="1" applyProtection="1">
      <alignment horizontal="left" vertical="center" wrapText="1"/>
      <protection locked="0"/>
    </xf>
    <xf numFmtId="0" fontId="15" fillId="0" borderId="28" xfId="0" applyFont="1" applyBorder="1" applyAlignment="1" applyProtection="1">
      <alignment horizontal="left" vertical="center" wrapText="1"/>
      <protection locked="0"/>
    </xf>
    <xf numFmtId="0" fontId="15" fillId="4" borderId="18" xfId="0" applyFont="1" applyFill="1" applyBorder="1" applyAlignment="1" applyProtection="1">
      <alignment horizontal="left" vertical="center" wrapText="1"/>
      <protection locked="0"/>
    </xf>
    <xf numFmtId="3" fontId="6" fillId="0" borderId="21" xfId="0" applyNumberFormat="1"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0" fillId="0" borderId="19" xfId="0" applyBorder="1" applyAlignment="1" applyProtection="1">
      <alignment horizontal="left" vertical="center"/>
      <protection locked="0"/>
    </xf>
    <xf numFmtId="3" fontId="15" fillId="0" borderId="21" xfId="0" applyNumberFormat="1" applyFont="1" applyBorder="1" applyAlignment="1">
      <alignment horizontal="center" vertical="center" wrapText="1"/>
    </xf>
    <xf numFmtId="0" fontId="15" fillId="0" borderId="21" xfId="0" applyFont="1" applyBorder="1" applyAlignment="1">
      <alignment horizontal="left" vertical="center" wrapText="1"/>
    </xf>
    <xf numFmtId="0" fontId="15" fillId="0" borderId="19" xfId="0" applyFont="1" applyBorder="1" applyAlignment="1">
      <alignment horizontal="left" vertical="center" wrapText="1"/>
    </xf>
    <xf numFmtId="0" fontId="0" fillId="0" borderId="21" xfId="0" applyBorder="1" applyAlignment="1">
      <alignment horizontal="left" vertical="center"/>
    </xf>
    <xf numFmtId="0" fontId="15" fillId="0" borderId="18" xfId="0" applyFont="1" applyBorder="1" applyAlignment="1">
      <alignment horizontal="left" vertical="center" wrapText="1"/>
    </xf>
    <xf numFmtId="0" fontId="19" fillId="0" borderId="18" xfId="0" applyFont="1" applyBorder="1" applyAlignment="1" applyProtection="1">
      <alignment horizontal="left" vertical="center" wrapText="1"/>
      <protection locked="0"/>
    </xf>
    <xf numFmtId="0" fontId="19" fillId="0" borderId="21" xfId="0" applyFont="1" applyBorder="1" applyAlignment="1" applyProtection="1">
      <alignment horizontal="left" vertical="center" wrapText="1"/>
      <protection locked="0"/>
    </xf>
    <xf numFmtId="0" fontId="19" fillId="4" borderId="21" xfId="0" applyFont="1" applyFill="1" applyBorder="1" applyAlignment="1" applyProtection="1">
      <alignment horizontal="left" vertical="center" wrapText="1"/>
      <protection locked="0"/>
    </xf>
    <xf numFmtId="3" fontId="19" fillId="0" borderId="21" xfId="0" applyNumberFormat="1"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19" fillId="0" borderId="19" xfId="0" applyFont="1" applyBorder="1" applyAlignment="1" applyProtection="1">
      <alignment horizontal="left" vertical="center" wrapText="1"/>
      <protection locked="0"/>
    </xf>
    <xf numFmtId="0" fontId="19" fillId="0" borderId="0" xfId="0" applyFont="1" applyAlignment="1">
      <alignment wrapText="1"/>
    </xf>
    <xf numFmtId="0" fontId="19" fillId="0" borderId="21" xfId="0" applyFont="1" applyBorder="1" applyAlignment="1">
      <alignment wrapText="1"/>
    </xf>
    <xf numFmtId="0" fontId="19" fillId="0" borderId="21" xfId="0" applyFont="1" applyBorder="1" applyAlignment="1">
      <alignment horizontal="center" vertical="center" wrapText="1"/>
    </xf>
    <xf numFmtId="0" fontId="21" fillId="0" borderId="21" xfId="0" applyFont="1" applyBorder="1" applyAlignment="1" applyProtection="1">
      <alignment horizontal="left" vertical="center" wrapText="1"/>
      <protection locked="0"/>
    </xf>
    <xf numFmtId="0" fontId="0" fillId="0" borderId="21" xfId="0" applyBorder="1" applyAlignment="1" applyProtection="1">
      <alignment horizontal="center" vertical="center"/>
      <protection locked="0"/>
    </xf>
    <xf numFmtId="0" fontId="0" fillId="0" borderId="14"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19" fillId="0" borderId="28"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9" fillId="0" borderId="1" xfId="0" applyFont="1" applyBorder="1" applyAlignment="1">
      <alignment horizontal="left" vertical="center" wrapText="1"/>
    </xf>
    <xf numFmtId="0" fontId="19" fillId="0" borderId="9" xfId="0" applyFont="1" applyBorder="1" applyAlignment="1" applyProtection="1">
      <alignment horizontal="left" vertical="center" wrapText="1"/>
      <protection locked="0"/>
    </xf>
    <xf numFmtId="0" fontId="19" fillId="0" borderId="10" xfId="0" applyFont="1" applyBorder="1" applyAlignment="1" applyProtection="1">
      <alignment horizontal="left" vertical="center" wrapText="1"/>
      <protection locked="0"/>
    </xf>
    <xf numFmtId="0" fontId="19" fillId="0" borderId="10" xfId="0" applyFont="1" applyBorder="1" applyAlignment="1" applyProtection="1">
      <alignment horizontal="left" vertical="center"/>
      <protection locked="0"/>
    </xf>
    <xf numFmtId="0" fontId="19" fillId="4" borderId="10" xfId="0" applyFont="1" applyFill="1" applyBorder="1" applyAlignment="1" applyProtection="1">
      <alignment horizontal="left" vertical="center" wrapText="1"/>
      <protection locked="0"/>
    </xf>
    <xf numFmtId="3" fontId="19" fillId="0" borderId="10" xfId="0" applyNumberFormat="1"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protection locked="0"/>
    </xf>
    <xf numFmtId="49" fontId="2" fillId="0" borderId="10" xfId="0" applyNumberFormat="1" applyFont="1" applyBorder="1" applyAlignment="1" applyProtection="1">
      <alignment horizontal="center" vertical="center"/>
      <protection locked="0"/>
    </xf>
    <xf numFmtId="3" fontId="2" fillId="0" borderId="10" xfId="0" applyNumberFormat="1" applyFont="1" applyBorder="1" applyAlignment="1" applyProtection="1">
      <alignment horizontal="center" vertical="center" wrapText="1"/>
      <protection locked="0"/>
    </xf>
    <xf numFmtId="14" fontId="2" fillId="0" borderId="10" xfId="0" applyNumberFormat="1"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0" fillId="0" borderId="17" xfId="0" applyBorder="1" applyAlignment="1">
      <alignment horizontal="left" vertical="center" wrapText="1"/>
    </xf>
    <xf numFmtId="0" fontId="0" fillId="0" borderId="12" xfId="0" applyBorder="1" applyAlignment="1">
      <alignment horizontal="left" vertical="center" wrapText="1"/>
    </xf>
    <xf numFmtId="0" fontId="0" fillId="0" borderId="30" xfId="0" applyBorder="1" applyAlignment="1">
      <alignment horizontal="left" vertical="center" wrapText="1"/>
    </xf>
    <xf numFmtId="0" fontId="3" fillId="0" borderId="14" xfId="0" applyFont="1" applyBorder="1" applyAlignment="1">
      <alignment horizontal="center" wrapText="1"/>
    </xf>
    <xf numFmtId="0" fontId="3" fillId="0" borderId="16" xfId="0" applyFont="1" applyBorder="1" applyAlignment="1">
      <alignment horizont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3" fillId="4" borderId="13"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2" xfId="0" applyFont="1" applyBorder="1" applyAlignment="1">
      <alignment horizontal="left" vertical="center" wrapText="1"/>
    </xf>
    <xf numFmtId="3" fontId="3" fillId="0" borderId="14" xfId="0" applyNumberFormat="1" applyFont="1" applyBorder="1" applyAlignment="1">
      <alignment horizontal="center" wrapText="1"/>
    </xf>
    <xf numFmtId="3" fontId="3" fillId="0" borderId="16" xfId="0" applyNumberFormat="1" applyFont="1" applyBorder="1" applyAlignment="1">
      <alignment horizontal="center" wrapText="1"/>
    </xf>
    <xf numFmtId="0" fontId="15" fillId="0" borderId="18" xfId="0" applyFont="1" applyBorder="1" applyAlignment="1">
      <alignment horizontal="left" vertical="center" wrapText="1"/>
    </xf>
    <xf numFmtId="0" fontId="15" fillId="0" borderId="9" xfId="0" applyFont="1" applyBorder="1" applyAlignment="1">
      <alignment horizontal="left" vertical="center" wrapText="1"/>
    </xf>
    <xf numFmtId="0" fontId="15" fillId="0" borderId="19" xfId="0" applyFont="1" applyBorder="1" applyAlignment="1">
      <alignment horizontal="left" vertical="center" wrapText="1"/>
    </xf>
    <xf numFmtId="0" fontId="15" fillId="0" borderId="11" xfId="0" applyFont="1" applyBorder="1" applyAlignment="1">
      <alignment horizontal="left" vertical="center" wrapText="1"/>
    </xf>
    <xf numFmtId="0" fontId="14" fillId="4" borderId="14" xfId="0" applyFont="1" applyFill="1" applyBorder="1" applyAlignment="1">
      <alignment horizontal="left" vertical="center" wrapText="1"/>
    </xf>
    <xf numFmtId="0" fontId="14" fillId="4" borderId="15" xfId="0" applyFont="1" applyFill="1" applyBorder="1" applyAlignment="1">
      <alignment horizontal="left" vertical="center" wrapText="1"/>
    </xf>
    <xf numFmtId="0" fontId="14" fillId="4" borderId="16"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15" fillId="4" borderId="25" xfId="0" applyFont="1" applyFill="1" applyBorder="1" applyAlignment="1">
      <alignment horizontal="left" vertical="center" wrapText="1"/>
    </xf>
    <xf numFmtId="0" fontId="15" fillId="4" borderId="21" xfId="0" applyFont="1" applyFill="1" applyBorder="1" applyAlignment="1">
      <alignment horizontal="left" vertical="center" wrapText="1"/>
    </xf>
    <xf numFmtId="0" fontId="15" fillId="4" borderId="10" xfId="0" applyFont="1" applyFill="1" applyBorder="1" applyAlignment="1">
      <alignment horizontal="left" vertical="center" wrapText="1"/>
    </xf>
    <xf numFmtId="0" fontId="14" fillId="4" borderId="19" xfId="0" applyFont="1" applyFill="1" applyBorder="1" applyAlignment="1">
      <alignment horizontal="left" vertical="center" wrapText="1"/>
    </xf>
    <xf numFmtId="0" fontId="14" fillId="4" borderId="11" xfId="0" applyFont="1" applyFill="1" applyBorder="1" applyAlignment="1">
      <alignment horizontal="left" vertical="center" wrapText="1"/>
    </xf>
    <xf numFmtId="3" fontId="15" fillId="0" borderId="18" xfId="0" applyNumberFormat="1" applyFont="1" applyBorder="1" applyAlignment="1">
      <alignment horizontal="left" vertical="center" wrapText="1"/>
    </xf>
    <xf numFmtId="3" fontId="15" fillId="0" borderId="9" xfId="0" applyNumberFormat="1" applyFont="1" applyBorder="1" applyAlignment="1">
      <alignment horizontal="left" vertical="center" wrapText="1"/>
    </xf>
    <xf numFmtId="3" fontId="15" fillId="0" borderId="19" xfId="0" applyNumberFormat="1" applyFont="1" applyBorder="1" applyAlignment="1">
      <alignment horizontal="left" vertical="center" wrapText="1"/>
    </xf>
    <xf numFmtId="3" fontId="15" fillId="0" borderId="11" xfId="0" applyNumberFormat="1" applyFont="1" applyBorder="1" applyAlignment="1">
      <alignment horizontal="left" vertical="center" wrapText="1"/>
    </xf>
    <xf numFmtId="0" fontId="21" fillId="4" borderId="19" xfId="0" applyFont="1" applyFill="1" applyBorder="1" applyAlignment="1">
      <alignment horizontal="left" vertical="center" wrapText="1"/>
    </xf>
    <xf numFmtId="0" fontId="21" fillId="4" borderId="11" xfId="0" applyFont="1" applyFill="1" applyBorder="1" applyAlignment="1">
      <alignment horizontal="left" vertical="center" wrapText="1"/>
    </xf>
    <xf numFmtId="3" fontId="24" fillId="0" borderId="22" xfId="0" applyNumberFormat="1" applyFont="1" applyBorder="1" applyAlignment="1" applyProtection="1">
      <alignment horizontal="center" wrapText="1"/>
      <protection locked="0"/>
    </xf>
    <xf numFmtId="3" fontId="24" fillId="0" borderId="23" xfId="0" applyNumberFormat="1" applyFont="1" applyBorder="1" applyAlignment="1" applyProtection="1">
      <alignment horizontal="center" wrapText="1"/>
      <protection locked="0"/>
    </xf>
    <xf numFmtId="3" fontId="24" fillId="0" borderId="24" xfId="0" applyNumberFormat="1" applyFont="1" applyBorder="1" applyAlignment="1" applyProtection="1">
      <alignment horizontal="center" wrapText="1"/>
      <protection locked="0"/>
    </xf>
    <xf numFmtId="0" fontId="14" fillId="4" borderId="13" xfId="0" applyFont="1" applyFill="1" applyBorder="1" applyAlignment="1">
      <alignment horizontal="left" vertical="center" wrapText="1"/>
    </xf>
    <xf numFmtId="0" fontId="14" fillId="4" borderId="17" xfId="0" applyFont="1" applyFill="1" applyBorder="1" applyAlignment="1">
      <alignment horizontal="left" vertical="center" wrapText="1"/>
    </xf>
    <xf numFmtId="0" fontId="14" fillId="4" borderId="12" xfId="0" applyFont="1" applyFill="1" applyBorder="1" applyAlignment="1">
      <alignment horizontal="left" vertical="center" wrapText="1"/>
    </xf>
    <xf numFmtId="0" fontId="14" fillId="4" borderId="14"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0" borderId="13" xfId="0" applyFont="1" applyBorder="1" applyAlignment="1">
      <alignment horizontal="left" vertical="center" wrapText="1"/>
    </xf>
    <xf numFmtId="0" fontId="14" fillId="0" borderId="17" xfId="0" applyFont="1" applyBorder="1" applyAlignment="1">
      <alignment horizontal="left" vertical="center" wrapText="1"/>
    </xf>
    <xf numFmtId="0" fontId="14"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7" xfId="0" applyFont="1" applyBorder="1" applyAlignment="1">
      <alignment horizontal="left" vertical="center" wrapText="1"/>
    </xf>
    <xf numFmtId="0" fontId="16" fillId="0" borderId="12" xfId="0" applyFont="1" applyBorder="1" applyAlignment="1">
      <alignment horizontal="left" vertical="center" wrapText="1"/>
    </xf>
    <xf numFmtId="3" fontId="14" fillId="0" borderId="14" xfId="0" applyNumberFormat="1" applyFont="1" applyBorder="1" applyAlignment="1">
      <alignment horizontal="center" vertical="center" wrapText="1"/>
    </xf>
    <xf numFmtId="3" fontId="14" fillId="0" borderId="16" xfId="0" applyNumberFormat="1" applyFont="1" applyBorder="1" applyAlignment="1">
      <alignment horizontal="center" vertical="center" wrapText="1"/>
    </xf>
    <xf numFmtId="0" fontId="14" fillId="0" borderId="14"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5" xfId="0" applyFont="1" applyBorder="1" applyAlignment="1">
      <alignment horizontal="center" vertical="center" wrapText="1"/>
    </xf>
    <xf numFmtId="0" fontId="14" fillId="4" borderId="18" xfId="0" applyFont="1" applyFill="1" applyBorder="1" applyAlignment="1">
      <alignment horizontal="left" vertical="center" wrapText="1"/>
    </xf>
    <xf numFmtId="0" fontId="14" fillId="4" borderId="9"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4" fillId="4" borderId="10" xfId="0" applyFont="1" applyFill="1" applyBorder="1" applyAlignment="1">
      <alignment horizontal="left" vertical="center" wrapText="1"/>
    </xf>
    <xf numFmtId="0" fontId="14" fillId="0" borderId="22" xfId="0" applyFont="1" applyBorder="1" applyAlignment="1">
      <alignment horizontal="center" wrapText="1"/>
    </xf>
    <xf numFmtId="0" fontId="14" fillId="0" borderId="23" xfId="0" applyFont="1" applyBorder="1" applyAlignment="1">
      <alignment horizontal="center" wrapText="1"/>
    </xf>
    <xf numFmtId="0" fontId="14" fillId="0" borderId="24" xfId="0" applyFont="1" applyBorder="1" applyAlignment="1">
      <alignment horizontal="center" wrapText="1"/>
    </xf>
    <xf numFmtId="0" fontId="16" fillId="4" borderId="13" xfId="0" applyFont="1" applyFill="1" applyBorder="1" applyAlignment="1">
      <alignment horizontal="left" vertical="center" wrapText="1"/>
    </xf>
    <xf numFmtId="0" fontId="16" fillId="4" borderId="17" xfId="0" applyFont="1" applyFill="1" applyBorder="1" applyAlignment="1">
      <alignment horizontal="left" vertical="center" wrapText="1"/>
    </xf>
    <xf numFmtId="0" fontId="16" fillId="4" borderId="12" xfId="0" applyFont="1" applyFill="1" applyBorder="1" applyAlignment="1">
      <alignment horizontal="left" vertical="center" wrapText="1"/>
    </xf>
    <xf numFmtId="0" fontId="15" fillId="4" borderId="18" xfId="0" applyFont="1" applyFill="1" applyBorder="1" applyAlignment="1">
      <alignment horizontal="left" vertical="center" wrapText="1"/>
    </xf>
    <xf numFmtId="0" fontId="15" fillId="4" borderId="19" xfId="0" applyFont="1" applyFill="1" applyBorder="1" applyAlignment="1">
      <alignment horizontal="left" vertical="center" wrapText="1"/>
    </xf>
    <xf numFmtId="0" fontId="2" fillId="0" borderId="21" xfId="0" applyFont="1" applyBorder="1" applyAlignment="1" applyProtection="1">
      <alignment horizontal="center" vertical="center" wrapText="1"/>
      <protection locked="0"/>
    </xf>
    <xf numFmtId="0" fontId="19" fillId="0" borderId="9" xfId="0" applyFont="1" applyBorder="1" applyAlignment="1">
      <alignment wrapText="1"/>
    </xf>
    <xf numFmtId="0" fontId="19" fillId="0" borderId="10" xfId="0" applyFont="1" applyBorder="1" applyAlignment="1">
      <alignment horizontal="left" vertical="center" wrapText="1"/>
    </xf>
    <xf numFmtId="0" fontId="19" fillId="0" borderId="10" xfId="0" applyFont="1" applyFill="1" applyBorder="1" applyAlignment="1" applyProtection="1">
      <alignment horizontal="left" vertical="center" wrapText="1"/>
      <protection locked="0"/>
    </xf>
    <xf numFmtId="3" fontId="19" fillId="0" borderId="10" xfId="0" applyNumberFormat="1" applyFont="1" applyBorder="1" applyAlignment="1" applyProtection="1">
      <alignment horizontal="left" vertical="center" wrapText="1"/>
      <protection locked="0"/>
    </xf>
    <xf numFmtId="0" fontId="19" fillId="0" borderId="11" xfId="0" applyFont="1" applyBorder="1" applyAlignment="1" applyProtection="1">
      <alignment horizontal="left" vertical="center" wrapText="1"/>
      <protection locked="0"/>
    </xf>
    <xf numFmtId="0" fontId="19" fillId="0" borderId="10" xfId="0" applyFont="1" applyBorder="1" applyAlignment="1" applyProtection="1">
      <alignment horizontal="center" vertical="center" wrapText="1"/>
      <protection locked="0"/>
    </xf>
    <xf numFmtId="0" fontId="2" fillId="0" borderId="10" xfId="0" applyFont="1" applyBorder="1" applyAlignment="1" applyProtection="1">
      <alignment horizontal="left" vertical="center" wrapText="1"/>
      <protection locked="0"/>
    </xf>
  </cellXfs>
  <cellStyles count="3">
    <cellStyle name="Hypertextový odkaz" xfId="2" builtinId="8"/>
    <cellStyle name="Normální" xfId="0" builtinId="0"/>
    <cellStyle name="Procenta"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DA5375DE-44DC-4EE5-8649-CF6E7D2EBBD5}"/>
            </a:ext>
          </a:extLst>
        </xdr:cNvPr>
        <xdr:cNvSpPr txBox="1"/>
      </xdr:nvSpPr>
      <xdr:spPr>
        <a:xfrm>
          <a:off x="0" y="5385436"/>
          <a:ext cx="11740938" cy="212810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3"/>
  <sheetViews>
    <sheetView topLeftCell="A22" workbookViewId="0">
      <selection sqref="A1:XFD1048576"/>
    </sheetView>
  </sheetViews>
  <sheetFormatPr defaultColWidth="8.85546875" defaultRowHeight="15" x14ac:dyDescent="0.25"/>
  <cols>
    <col min="1" max="1" width="17.7109375" customWidth="1"/>
    <col min="2" max="2" width="14.5703125" customWidth="1"/>
    <col min="3" max="3" width="14.85546875" customWidth="1"/>
  </cols>
  <sheetData>
    <row r="1" spans="1:14" ht="21" x14ac:dyDescent="0.35">
      <c r="A1" s="1" t="s">
        <v>0</v>
      </c>
    </row>
    <row r="2" spans="1:14" ht="14.25" customHeight="1" x14ac:dyDescent="0.3">
      <c r="D2" s="2"/>
      <c r="E2" s="2"/>
      <c r="F2" s="2"/>
      <c r="G2" s="2"/>
      <c r="H2" s="2"/>
      <c r="I2" s="2"/>
      <c r="J2" s="2"/>
      <c r="K2" s="2"/>
      <c r="L2" s="2"/>
      <c r="M2" s="2"/>
      <c r="N2" s="2"/>
    </row>
    <row r="3" spans="1:14" ht="14.25" customHeight="1" x14ac:dyDescent="0.25">
      <c r="A3" s="3" t="s">
        <v>1</v>
      </c>
      <c r="D3" s="2"/>
      <c r="E3" s="2"/>
      <c r="F3" s="2"/>
      <c r="G3" s="2"/>
      <c r="H3" s="2"/>
      <c r="I3" s="2"/>
      <c r="J3" s="2"/>
      <c r="K3" s="2"/>
      <c r="L3" s="2"/>
      <c r="M3" s="2"/>
      <c r="N3" s="2"/>
    </row>
    <row r="4" spans="1:14" ht="14.25" customHeight="1" x14ac:dyDescent="0.25">
      <c r="A4" s="2" t="s">
        <v>2</v>
      </c>
      <c r="D4" s="2"/>
      <c r="E4" s="2"/>
      <c r="F4" s="2"/>
      <c r="G4" s="2"/>
      <c r="H4" s="2"/>
      <c r="I4" s="2"/>
      <c r="J4" s="2"/>
      <c r="K4" s="2"/>
      <c r="L4" s="2"/>
      <c r="M4" s="2"/>
      <c r="N4" s="2"/>
    </row>
    <row r="5" spans="1:14" ht="14.25" customHeight="1" x14ac:dyDescent="0.3">
      <c r="D5" s="2"/>
      <c r="E5" s="2"/>
      <c r="F5" s="2"/>
      <c r="G5" s="2"/>
      <c r="H5" s="2"/>
      <c r="I5" s="2"/>
      <c r="J5" s="2"/>
      <c r="K5" s="2"/>
      <c r="L5" s="2"/>
      <c r="M5" s="2"/>
      <c r="N5" s="2"/>
    </row>
    <row r="6" spans="1:14" ht="14.25" customHeight="1" x14ac:dyDescent="0.25">
      <c r="A6" s="3" t="s">
        <v>3</v>
      </c>
      <c r="B6" s="2"/>
      <c r="C6" s="2"/>
      <c r="D6" s="2"/>
      <c r="E6" s="2"/>
      <c r="F6" s="2"/>
      <c r="G6" s="2"/>
      <c r="H6" s="2"/>
      <c r="I6" s="2"/>
      <c r="J6" s="2"/>
      <c r="K6" s="2"/>
      <c r="L6" s="2"/>
      <c r="M6" s="2"/>
      <c r="N6" s="2"/>
    </row>
    <row r="7" spans="1:14" ht="14.25" customHeight="1" x14ac:dyDescent="0.25">
      <c r="A7" s="2" t="s">
        <v>4</v>
      </c>
      <c r="B7" s="2"/>
      <c r="C7" s="2"/>
      <c r="D7" s="2"/>
      <c r="E7" s="2"/>
      <c r="F7" s="2"/>
      <c r="G7" s="2"/>
      <c r="H7" s="2"/>
      <c r="I7" s="2"/>
      <c r="J7" s="2"/>
      <c r="K7" s="2"/>
      <c r="L7" s="2"/>
      <c r="M7" s="2"/>
      <c r="N7" s="2"/>
    </row>
    <row r="8" spans="1:14" ht="14.25" customHeight="1" x14ac:dyDescent="0.25">
      <c r="A8" s="2" t="s">
        <v>5</v>
      </c>
      <c r="B8" s="2"/>
      <c r="C8" s="2"/>
      <c r="D8" s="2"/>
      <c r="E8" s="2"/>
      <c r="F8" s="2"/>
      <c r="G8" s="2"/>
      <c r="H8" s="2"/>
      <c r="I8" s="2"/>
      <c r="J8" s="2"/>
      <c r="K8" s="2"/>
      <c r="L8" s="2"/>
      <c r="M8" s="2"/>
      <c r="N8" s="2"/>
    </row>
    <row r="9" spans="1:14" ht="14.25" customHeight="1" x14ac:dyDescent="0.3">
      <c r="A9" s="4"/>
      <c r="D9" s="2"/>
      <c r="E9" s="2"/>
      <c r="F9" s="2"/>
      <c r="G9" s="2"/>
      <c r="H9" s="2"/>
      <c r="I9" s="2"/>
      <c r="J9" s="2"/>
      <c r="K9" s="2"/>
      <c r="L9" s="2"/>
      <c r="M9" s="2"/>
      <c r="N9" s="2"/>
    </row>
    <row r="10" spans="1:14" ht="14.25" customHeight="1" x14ac:dyDescent="0.25">
      <c r="A10" s="5" t="s">
        <v>6</v>
      </c>
      <c r="B10" s="6" t="s">
        <v>7</v>
      </c>
      <c r="C10" s="7" t="s">
        <v>8</v>
      </c>
      <c r="D10" s="2"/>
      <c r="E10" s="2"/>
      <c r="F10" s="2"/>
      <c r="G10" s="2"/>
      <c r="H10" s="2"/>
      <c r="I10" s="2"/>
      <c r="J10" s="2"/>
      <c r="K10" s="2"/>
      <c r="L10" s="2"/>
      <c r="M10" s="2"/>
      <c r="N10" s="2"/>
    </row>
    <row r="11" spans="1:14" ht="14.25" customHeight="1" x14ac:dyDescent="0.25">
      <c r="A11" s="8" t="s">
        <v>9</v>
      </c>
      <c r="B11" s="2" t="s">
        <v>10</v>
      </c>
      <c r="C11" s="9" t="s">
        <v>11</v>
      </c>
      <c r="D11" s="2"/>
      <c r="E11" s="2"/>
      <c r="F11" s="2"/>
      <c r="G11" s="2"/>
      <c r="H11" s="2"/>
      <c r="I11" s="2"/>
      <c r="J11" s="2"/>
      <c r="K11" s="2"/>
      <c r="L11" s="2"/>
      <c r="M11" s="2"/>
      <c r="N11" s="2"/>
    </row>
    <row r="12" spans="1:14" ht="14.25" customHeight="1" x14ac:dyDescent="0.25">
      <c r="A12" s="10" t="s">
        <v>12</v>
      </c>
      <c r="B12" s="11" t="s">
        <v>13</v>
      </c>
      <c r="C12" s="12" t="s">
        <v>14</v>
      </c>
      <c r="D12" s="2"/>
      <c r="E12" s="2"/>
      <c r="F12" s="2"/>
      <c r="G12" s="2"/>
      <c r="H12" s="2"/>
      <c r="I12" s="2"/>
      <c r="J12" s="2"/>
      <c r="K12" s="2"/>
      <c r="L12" s="2"/>
      <c r="M12" s="2"/>
      <c r="N12" s="2"/>
    </row>
    <row r="13" spans="1:14" ht="14.25" customHeight="1" x14ac:dyDescent="0.25">
      <c r="A13" s="10" t="s">
        <v>15</v>
      </c>
      <c r="B13" s="11" t="s">
        <v>13</v>
      </c>
      <c r="C13" s="12" t="s">
        <v>14</v>
      </c>
      <c r="D13" s="2"/>
      <c r="E13" s="2"/>
      <c r="F13" s="2"/>
      <c r="G13" s="2"/>
      <c r="H13" s="2"/>
      <c r="I13" s="2"/>
      <c r="J13" s="2"/>
      <c r="K13" s="2"/>
      <c r="L13" s="2"/>
      <c r="M13" s="2"/>
      <c r="N13" s="2"/>
    </row>
    <row r="14" spans="1:14" ht="14.25" customHeight="1" x14ac:dyDescent="0.25">
      <c r="A14" s="10" t="s">
        <v>16</v>
      </c>
      <c r="B14" s="11" t="s">
        <v>13</v>
      </c>
      <c r="C14" s="12" t="s">
        <v>14</v>
      </c>
      <c r="D14" s="2"/>
      <c r="E14" s="2"/>
      <c r="F14" s="2"/>
      <c r="G14" s="2"/>
      <c r="H14" s="2"/>
      <c r="I14" s="2"/>
      <c r="J14" s="2"/>
      <c r="K14" s="2"/>
      <c r="L14" s="2"/>
      <c r="M14" s="2"/>
      <c r="N14" s="2"/>
    </row>
    <row r="15" spans="1:14" ht="14.25" customHeight="1" x14ac:dyDescent="0.25">
      <c r="A15" s="10" t="s">
        <v>17</v>
      </c>
      <c r="B15" s="11" t="s">
        <v>13</v>
      </c>
      <c r="C15" s="12" t="s">
        <v>14</v>
      </c>
      <c r="D15" s="2"/>
      <c r="E15" s="2"/>
      <c r="F15" s="2"/>
      <c r="G15" s="2"/>
      <c r="H15" s="2"/>
      <c r="I15" s="2"/>
      <c r="J15" s="2"/>
      <c r="K15" s="2"/>
      <c r="L15" s="2"/>
      <c r="M15" s="2"/>
      <c r="N15" s="2"/>
    </row>
    <row r="16" spans="1:14" ht="14.25" customHeight="1" x14ac:dyDescent="0.25">
      <c r="A16" s="10" t="s">
        <v>18</v>
      </c>
      <c r="B16" s="11" t="s">
        <v>13</v>
      </c>
      <c r="C16" s="12" t="s">
        <v>14</v>
      </c>
      <c r="D16" s="2"/>
      <c r="E16" s="2"/>
      <c r="F16" s="2"/>
      <c r="G16" s="2"/>
      <c r="H16" s="2"/>
      <c r="I16" s="2"/>
      <c r="J16" s="2"/>
      <c r="K16" s="2"/>
      <c r="L16" s="2"/>
      <c r="M16" s="2"/>
      <c r="N16" s="2"/>
    </row>
    <row r="17" spans="1:14" ht="14.25" customHeight="1" x14ac:dyDescent="0.25">
      <c r="A17" s="13" t="s">
        <v>19</v>
      </c>
      <c r="B17" s="14" t="s">
        <v>20</v>
      </c>
      <c r="C17" s="15" t="s">
        <v>21</v>
      </c>
      <c r="D17" s="2"/>
      <c r="E17" s="2"/>
      <c r="F17" s="2"/>
      <c r="G17" s="2"/>
      <c r="H17" s="2"/>
      <c r="I17" s="2"/>
      <c r="J17" s="2"/>
      <c r="K17" s="2"/>
      <c r="L17" s="2"/>
      <c r="M17" s="2"/>
      <c r="N17" s="2"/>
    </row>
    <row r="18" spans="1:14" ht="14.25" customHeight="1" x14ac:dyDescent="0.25">
      <c r="A18" s="13" t="s">
        <v>22</v>
      </c>
      <c r="B18" s="14" t="s">
        <v>20</v>
      </c>
      <c r="C18" s="15" t="s">
        <v>21</v>
      </c>
      <c r="D18" s="2"/>
      <c r="E18" s="2"/>
      <c r="F18" s="2"/>
      <c r="G18" s="2"/>
      <c r="H18" s="2"/>
      <c r="I18" s="2"/>
      <c r="J18" s="2"/>
      <c r="K18" s="2"/>
      <c r="L18" s="2"/>
      <c r="M18" s="2"/>
      <c r="N18" s="2"/>
    </row>
    <row r="19" spans="1:14" ht="14.25" customHeight="1" x14ac:dyDescent="0.25">
      <c r="A19" s="13" t="s">
        <v>23</v>
      </c>
      <c r="B19" s="14" t="s">
        <v>20</v>
      </c>
      <c r="C19" s="15" t="s">
        <v>21</v>
      </c>
      <c r="D19" s="2"/>
      <c r="E19" s="2"/>
      <c r="F19" s="2"/>
      <c r="G19" s="2"/>
      <c r="H19" s="2"/>
      <c r="I19" s="2"/>
      <c r="J19" s="2"/>
      <c r="K19" s="2"/>
      <c r="L19" s="2"/>
      <c r="M19" s="2"/>
      <c r="N19" s="2"/>
    </row>
    <row r="20" spans="1:14" ht="14.25" customHeight="1" x14ac:dyDescent="0.25">
      <c r="A20" s="13" t="s">
        <v>24</v>
      </c>
      <c r="B20" s="14" t="s">
        <v>20</v>
      </c>
      <c r="C20" s="15" t="s">
        <v>21</v>
      </c>
      <c r="D20" s="2"/>
      <c r="E20" s="2"/>
      <c r="F20" s="2"/>
      <c r="G20" s="2"/>
      <c r="H20" s="2"/>
      <c r="I20" s="2"/>
      <c r="J20" s="2"/>
      <c r="K20" s="2"/>
      <c r="L20" s="2"/>
      <c r="M20" s="2"/>
      <c r="N20" s="2"/>
    </row>
    <row r="21" spans="1:14" ht="14.25" customHeight="1" x14ac:dyDescent="0.25">
      <c r="A21" s="13" t="s">
        <v>25</v>
      </c>
      <c r="B21" s="14" t="s">
        <v>20</v>
      </c>
      <c r="C21" s="15" t="s">
        <v>21</v>
      </c>
      <c r="D21" s="2"/>
      <c r="E21" s="2"/>
      <c r="F21" s="2"/>
      <c r="G21" s="2"/>
      <c r="H21" s="2"/>
      <c r="I21" s="2"/>
      <c r="J21" s="2"/>
      <c r="K21" s="2"/>
      <c r="L21" s="2"/>
      <c r="M21" s="2"/>
      <c r="N21" s="2"/>
    </row>
    <row r="22" spans="1:14" ht="14.25" customHeight="1" x14ac:dyDescent="0.25">
      <c r="A22" s="13" t="s">
        <v>26</v>
      </c>
      <c r="B22" s="14" t="s">
        <v>20</v>
      </c>
      <c r="C22" s="15" t="s">
        <v>21</v>
      </c>
      <c r="D22" s="2"/>
      <c r="E22" s="2"/>
      <c r="F22" s="2"/>
      <c r="G22" s="2"/>
      <c r="H22" s="2"/>
      <c r="I22" s="2"/>
      <c r="J22" s="2"/>
      <c r="K22" s="2"/>
      <c r="L22" s="2"/>
      <c r="M22" s="2"/>
      <c r="N22" s="2"/>
    </row>
    <row r="23" spans="1:14" ht="14.25" customHeight="1" x14ac:dyDescent="0.25">
      <c r="A23" s="13" t="s">
        <v>27</v>
      </c>
      <c r="B23" s="14" t="s">
        <v>20</v>
      </c>
      <c r="C23" s="15" t="s">
        <v>21</v>
      </c>
      <c r="D23" s="2"/>
      <c r="E23" s="2"/>
      <c r="F23" s="2"/>
      <c r="G23" s="2"/>
      <c r="H23" s="2"/>
      <c r="I23" s="2"/>
      <c r="J23" s="2"/>
      <c r="K23" s="2"/>
      <c r="L23" s="2"/>
      <c r="M23" s="2"/>
      <c r="N23" s="2"/>
    </row>
    <row r="24" spans="1:14" ht="14.25" customHeight="1" x14ac:dyDescent="0.25">
      <c r="A24" s="16" t="s">
        <v>28</v>
      </c>
      <c r="B24" s="17" t="s">
        <v>20</v>
      </c>
      <c r="C24" s="18" t="s">
        <v>21</v>
      </c>
      <c r="D24" s="2"/>
      <c r="E24" s="2"/>
      <c r="F24" s="2"/>
      <c r="G24" s="2"/>
      <c r="H24" s="2"/>
      <c r="I24" s="2"/>
      <c r="J24" s="2"/>
      <c r="K24" s="2"/>
      <c r="L24" s="2"/>
      <c r="M24" s="2"/>
      <c r="N24" s="2"/>
    </row>
    <row r="25" spans="1:14" ht="14.25" customHeight="1" x14ac:dyDescent="0.3">
      <c r="B25" s="2"/>
      <c r="C25" s="19"/>
      <c r="D25" s="2"/>
      <c r="E25" s="2"/>
      <c r="F25" s="2"/>
      <c r="G25" s="2"/>
      <c r="H25" s="2"/>
      <c r="I25" s="2"/>
      <c r="J25" s="2"/>
      <c r="K25" s="2"/>
      <c r="L25" s="2"/>
      <c r="M25" s="2"/>
      <c r="N25" s="2"/>
    </row>
    <row r="26" spans="1:14" ht="14.45" x14ac:dyDescent="0.3">
      <c r="A26" s="2"/>
    </row>
    <row r="27" spans="1:14" x14ac:dyDescent="0.25">
      <c r="A27" s="3" t="s">
        <v>29</v>
      </c>
    </row>
    <row r="28" spans="1:14" x14ac:dyDescent="0.25">
      <c r="A28" s="2" t="s">
        <v>30</v>
      </c>
    </row>
    <row r="29" spans="1:14" x14ac:dyDescent="0.25">
      <c r="A29" s="2" t="s">
        <v>31</v>
      </c>
    </row>
    <row r="30" spans="1:14" ht="14.45" x14ac:dyDescent="0.3">
      <c r="A30" s="2"/>
    </row>
    <row r="31" spans="1:14" ht="130.69999999999999" customHeight="1" x14ac:dyDescent="0.3">
      <c r="A31" s="2"/>
    </row>
    <row r="32" spans="1:14" ht="38.25" customHeight="1" x14ac:dyDescent="0.3">
      <c r="A32" s="4"/>
    </row>
    <row r="33" spans="1:7" ht="14.45" x14ac:dyDescent="0.3">
      <c r="A33" s="4"/>
    </row>
    <row r="34" spans="1:7" x14ac:dyDescent="0.25">
      <c r="A34" s="20" t="s">
        <v>32</v>
      </c>
    </row>
    <row r="35" spans="1:7" x14ac:dyDescent="0.25">
      <c r="A35" t="s">
        <v>33</v>
      </c>
    </row>
    <row r="37" spans="1:7" x14ac:dyDescent="0.25">
      <c r="A37" s="20" t="s">
        <v>34</v>
      </c>
    </row>
    <row r="38" spans="1:7" x14ac:dyDescent="0.25">
      <c r="A38" t="s">
        <v>35</v>
      </c>
    </row>
    <row r="40" spans="1:7" x14ac:dyDescent="0.25">
      <c r="A40" s="3" t="s">
        <v>36</v>
      </c>
    </row>
    <row r="41" spans="1:7" x14ac:dyDescent="0.25">
      <c r="A41" s="2" t="s">
        <v>37</v>
      </c>
    </row>
    <row r="42" spans="1:7" x14ac:dyDescent="0.25">
      <c r="A42" s="21" t="s">
        <v>38</v>
      </c>
    </row>
    <row r="43" spans="1:7" x14ac:dyDescent="0.25">
      <c r="B43" s="4"/>
      <c r="C43" s="4"/>
      <c r="D43" s="4"/>
      <c r="E43" s="4"/>
      <c r="F43" s="4"/>
      <c r="G43" s="4"/>
    </row>
    <row r="44" spans="1:7" x14ac:dyDescent="0.25">
      <c r="A44" s="22"/>
      <c r="B44" s="4"/>
      <c r="C44" s="4"/>
      <c r="D44" s="4"/>
      <c r="E44" s="4"/>
      <c r="F44" s="4"/>
      <c r="G44" s="4"/>
    </row>
    <row r="45" spans="1:7" x14ac:dyDescent="0.25">
      <c r="B45" s="4"/>
      <c r="C45" s="4"/>
      <c r="D45" s="4"/>
      <c r="E45" s="4"/>
      <c r="F45" s="4"/>
      <c r="G45" s="4"/>
    </row>
    <row r="46" spans="1:7" x14ac:dyDescent="0.25">
      <c r="A46" s="4"/>
      <c r="B46" s="4"/>
      <c r="C46" s="4"/>
      <c r="D46" s="4"/>
      <c r="E46" s="4"/>
      <c r="F46" s="4"/>
      <c r="G46" s="4"/>
    </row>
    <row r="47" spans="1:7" x14ac:dyDescent="0.25">
      <c r="A47" s="4"/>
      <c r="B47" s="4"/>
      <c r="C47" s="4"/>
      <c r="D47" s="4"/>
      <c r="E47" s="4"/>
      <c r="F47" s="4"/>
      <c r="G47" s="4"/>
    </row>
    <row r="48" spans="1:7" x14ac:dyDescent="0.25">
      <c r="A48" s="4"/>
      <c r="B48" s="4"/>
      <c r="C48" s="4"/>
      <c r="D48" s="4"/>
      <c r="E48" s="4"/>
      <c r="F48" s="4"/>
      <c r="G48" s="4"/>
    </row>
    <row r="49" spans="1:7" x14ac:dyDescent="0.25">
      <c r="A49" s="4"/>
      <c r="B49" s="4"/>
      <c r="C49" s="4"/>
      <c r="D49" s="4"/>
      <c r="E49" s="4"/>
      <c r="F49" s="4"/>
      <c r="G49" s="4"/>
    </row>
    <row r="50" spans="1:7" x14ac:dyDescent="0.25">
      <c r="A50" s="4"/>
      <c r="B50" s="4"/>
      <c r="C50" s="4"/>
      <c r="D50" s="4"/>
      <c r="E50" s="4"/>
      <c r="F50" s="4"/>
      <c r="G50" s="4"/>
    </row>
    <row r="51" spans="1:7" x14ac:dyDescent="0.25">
      <c r="A51" s="4"/>
      <c r="B51" s="4"/>
      <c r="C51" s="4"/>
      <c r="D51" s="4"/>
      <c r="E51" s="4"/>
      <c r="F51" s="4"/>
      <c r="G51" s="4"/>
    </row>
    <row r="52" spans="1:7" x14ac:dyDescent="0.25">
      <c r="A52" s="4"/>
      <c r="B52" s="4"/>
      <c r="C52" s="4"/>
      <c r="D52" s="4"/>
      <c r="E52" s="4"/>
      <c r="F52" s="4"/>
      <c r="G52" s="4"/>
    </row>
    <row r="53" spans="1:7" x14ac:dyDescent="0.25">
      <c r="A53" s="4"/>
    </row>
  </sheetData>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5"/>
  <sheetViews>
    <sheetView tabSelected="1" zoomScaleNormal="100" workbookViewId="0">
      <selection activeCell="G35" sqref="G35"/>
    </sheetView>
  </sheetViews>
  <sheetFormatPr defaultColWidth="8.85546875" defaultRowHeight="15" x14ac:dyDescent="0.25"/>
  <cols>
    <col min="1" max="1" width="5.7109375" style="29" customWidth="1"/>
    <col min="2" max="2" width="15.7109375" style="29" customWidth="1"/>
    <col min="3" max="3" width="11.28515625" style="29" customWidth="1"/>
    <col min="4" max="4" width="9.140625" style="29" customWidth="1"/>
    <col min="5" max="5" width="10.7109375" style="29" customWidth="1"/>
    <col min="6" max="6" width="11.140625" style="29" customWidth="1"/>
    <col min="7" max="7" width="23.140625" style="29" customWidth="1"/>
    <col min="8" max="8" width="9.5703125" style="29" customWidth="1"/>
    <col min="9" max="9" width="11.85546875" style="29" customWidth="1"/>
    <col min="10" max="10" width="9" style="29" customWidth="1"/>
    <col min="11" max="11" width="45.7109375" style="29" customWidth="1"/>
    <col min="12" max="12" width="9.7109375" style="29" customWidth="1"/>
    <col min="13" max="13" width="11.140625" style="29" customWidth="1"/>
    <col min="14" max="14" width="10.140625" style="29" customWidth="1"/>
    <col min="15" max="15" width="10.42578125" style="29" customWidth="1"/>
    <col min="16" max="16" width="11.85546875" style="29" customWidth="1"/>
    <col min="17" max="17" width="12.42578125" style="29" customWidth="1"/>
    <col min="18" max="18" width="13.42578125" style="29" customWidth="1"/>
    <col min="19" max="19" width="9.7109375" style="29" customWidth="1"/>
    <col min="20" max="16384" width="8.85546875" style="29"/>
  </cols>
  <sheetData>
    <row r="1" spans="1:19" ht="19.5" thickBot="1" x14ac:dyDescent="0.3">
      <c r="A1" s="142" t="s">
        <v>39</v>
      </c>
      <c r="B1" s="143"/>
      <c r="C1" s="143"/>
      <c r="D1" s="143"/>
      <c r="E1" s="143"/>
      <c r="F1" s="143"/>
      <c r="G1" s="143"/>
      <c r="H1" s="143"/>
      <c r="I1" s="143"/>
      <c r="J1" s="143"/>
      <c r="K1" s="143"/>
      <c r="L1" s="143"/>
      <c r="M1" s="143"/>
      <c r="N1" s="143"/>
      <c r="O1" s="143"/>
      <c r="P1" s="143"/>
      <c r="Q1" s="143"/>
      <c r="R1" s="143"/>
      <c r="S1" s="144"/>
    </row>
    <row r="2" spans="1:19" x14ac:dyDescent="0.25">
      <c r="A2" s="145" t="s">
        <v>40</v>
      </c>
      <c r="B2" s="147" t="s">
        <v>41</v>
      </c>
      <c r="C2" s="148"/>
      <c r="D2" s="148"/>
      <c r="E2" s="148"/>
      <c r="F2" s="149"/>
      <c r="G2" s="145" t="s">
        <v>42</v>
      </c>
      <c r="H2" s="150" t="s">
        <v>43</v>
      </c>
      <c r="I2" s="152" t="s">
        <v>44</v>
      </c>
      <c r="J2" s="145" t="s">
        <v>45</v>
      </c>
      <c r="K2" s="145" t="s">
        <v>46</v>
      </c>
      <c r="L2" s="154" t="s">
        <v>384</v>
      </c>
      <c r="M2" s="155"/>
      <c r="N2" s="140" t="s">
        <v>385</v>
      </c>
      <c r="O2" s="141"/>
      <c r="P2" s="140" t="s">
        <v>386</v>
      </c>
      <c r="Q2" s="141"/>
      <c r="R2" s="140" t="s">
        <v>47</v>
      </c>
      <c r="S2" s="141"/>
    </row>
    <row r="3" spans="1:19" ht="108" thickBot="1" x14ac:dyDescent="0.3">
      <c r="A3" s="146"/>
      <c r="B3" s="30" t="s">
        <v>48</v>
      </c>
      <c r="C3" s="31" t="s">
        <v>49</v>
      </c>
      <c r="D3" s="31" t="s">
        <v>50</v>
      </c>
      <c r="E3" s="31" t="s">
        <v>51</v>
      </c>
      <c r="F3" s="32" t="s">
        <v>52</v>
      </c>
      <c r="G3" s="146"/>
      <c r="H3" s="151"/>
      <c r="I3" s="153"/>
      <c r="J3" s="146"/>
      <c r="K3" s="146"/>
      <c r="L3" s="33" t="s">
        <v>53</v>
      </c>
      <c r="M3" s="34" t="s">
        <v>54</v>
      </c>
      <c r="N3" s="35" t="s">
        <v>55</v>
      </c>
      <c r="O3" s="36" t="s">
        <v>56</v>
      </c>
      <c r="P3" s="37" t="s">
        <v>387</v>
      </c>
      <c r="Q3" s="38" t="s">
        <v>388</v>
      </c>
      <c r="R3" s="35" t="s">
        <v>57</v>
      </c>
      <c r="S3" s="36" t="s">
        <v>58</v>
      </c>
    </row>
    <row r="4" spans="1:19" ht="75" x14ac:dyDescent="0.25">
      <c r="A4" s="116">
        <v>1</v>
      </c>
      <c r="B4" s="115" t="s">
        <v>59</v>
      </c>
      <c r="C4" s="86" t="s">
        <v>65</v>
      </c>
      <c r="D4" s="86">
        <v>70695831</v>
      </c>
      <c r="E4" s="86">
        <v>107560933</v>
      </c>
      <c r="F4" s="86">
        <v>600074307</v>
      </c>
      <c r="G4" s="86" t="s">
        <v>63</v>
      </c>
      <c r="H4" s="86" t="s">
        <v>23</v>
      </c>
      <c r="I4" s="86" t="s">
        <v>60</v>
      </c>
      <c r="J4" s="86" t="s">
        <v>61</v>
      </c>
      <c r="K4" s="86" t="s">
        <v>64</v>
      </c>
      <c r="L4" s="87">
        <v>2800000</v>
      </c>
      <c r="M4" s="87">
        <f t="shared" ref="M4:M31" si="0" xml:space="preserve"> 0.85*L4</f>
        <v>2380000</v>
      </c>
      <c r="N4" s="88">
        <v>2023</v>
      </c>
      <c r="O4" s="88">
        <v>2024</v>
      </c>
      <c r="P4" s="88"/>
      <c r="Q4" s="88"/>
      <c r="R4" s="86" t="s">
        <v>62</v>
      </c>
      <c r="S4" s="89" t="s">
        <v>407</v>
      </c>
    </row>
    <row r="5" spans="1:19" ht="75" x14ac:dyDescent="0.25">
      <c r="A5" s="134">
        <v>2</v>
      </c>
      <c r="B5" s="39" t="s">
        <v>59</v>
      </c>
      <c r="C5" s="24" t="s">
        <v>65</v>
      </c>
      <c r="D5" s="24">
        <v>70695831</v>
      </c>
      <c r="E5" s="24">
        <v>107560933</v>
      </c>
      <c r="F5" s="24">
        <v>600074307</v>
      </c>
      <c r="G5" s="24" t="s">
        <v>66</v>
      </c>
      <c r="H5" s="24" t="s">
        <v>23</v>
      </c>
      <c r="I5" s="24" t="s">
        <v>60</v>
      </c>
      <c r="J5" s="24" t="s">
        <v>61</v>
      </c>
      <c r="K5" s="74" t="s">
        <v>471</v>
      </c>
      <c r="L5" s="28">
        <v>3000000</v>
      </c>
      <c r="M5" s="28">
        <f t="shared" si="0"/>
        <v>2550000</v>
      </c>
      <c r="N5" s="23">
        <v>2024</v>
      </c>
      <c r="O5" s="23">
        <v>2025</v>
      </c>
      <c r="P5" s="23"/>
      <c r="Q5" s="23"/>
      <c r="R5" s="24" t="s">
        <v>62</v>
      </c>
      <c r="S5" s="41" t="s">
        <v>407</v>
      </c>
    </row>
    <row r="6" spans="1:19" ht="60" x14ac:dyDescent="0.25">
      <c r="A6" s="134">
        <v>3</v>
      </c>
      <c r="B6" s="39" t="s">
        <v>59</v>
      </c>
      <c r="C6" s="24" t="s">
        <v>65</v>
      </c>
      <c r="D6" s="24">
        <v>70695831</v>
      </c>
      <c r="E6" s="24">
        <v>107560933</v>
      </c>
      <c r="F6" s="24">
        <v>600074307</v>
      </c>
      <c r="G6" s="42" t="s">
        <v>67</v>
      </c>
      <c r="H6" s="24" t="s">
        <v>23</v>
      </c>
      <c r="I6" s="24" t="s">
        <v>60</v>
      </c>
      <c r="J6" s="24" t="s">
        <v>61</v>
      </c>
      <c r="K6" s="24" t="s">
        <v>68</v>
      </c>
      <c r="L6" s="28">
        <v>1850000</v>
      </c>
      <c r="M6" s="28">
        <f t="shared" si="0"/>
        <v>1572500</v>
      </c>
      <c r="N6" s="23">
        <v>2023</v>
      </c>
      <c r="O6" s="23">
        <v>2024</v>
      </c>
      <c r="P6" s="23"/>
      <c r="Q6" s="23"/>
      <c r="R6" s="24" t="s">
        <v>69</v>
      </c>
      <c r="S6" s="41" t="s">
        <v>407</v>
      </c>
    </row>
    <row r="7" spans="1:19" ht="60" x14ac:dyDescent="0.25">
      <c r="A7" s="134">
        <v>4</v>
      </c>
      <c r="B7" s="39" t="s">
        <v>59</v>
      </c>
      <c r="C7" s="24" t="s">
        <v>65</v>
      </c>
      <c r="D7" s="24">
        <v>70695831</v>
      </c>
      <c r="E7" s="24">
        <v>107560933</v>
      </c>
      <c r="F7" s="24">
        <v>600074307</v>
      </c>
      <c r="G7" s="42" t="s">
        <v>70</v>
      </c>
      <c r="H7" s="24" t="s">
        <v>23</v>
      </c>
      <c r="I7" s="24" t="s">
        <v>60</v>
      </c>
      <c r="J7" s="24" t="s">
        <v>61</v>
      </c>
      <c r="K7" s="24" t="s">
        <v>71</v>
      </c>
      <c r="L7" s="28">
        <v>1700000</v>
      </c>
      <c r="M7" s="28">
        <f t="shared" si="0"/>
        <v>1445000</v>
      </c>
      <c r="N7" s="23">
        <v>2023</v>
      </c>
      <c r="O7" s="23">
        <v>2025</v>
      </c>
      <c r="P7" s="23"/>
      <c r="Q7" s="23"/>
      <c r="R7" s="24" t="s">
        <v>62</v>
      </c>
      <c r="S7" s="41" t="s">
        <v>407</v>
      </c>
    </row>
    <row r="8" spans="1:19" ht="45" x14ac:dyDescent="0.25">
      <c r="A8" s="134">
        <v>5</v>
      </c>
      <c r="B8" s="39" t="s">
        <v>59</v>
      </c>
      <c r="C8" s="24" t="s">
        <v>65</v>
      </c>
      <c r="D8" s="24">
        <v>70695831</v>
      </c>
      <c r="E8" s="24">
        <v>107560933</v>
      </c>
      <c r="F8" s="24">
        <v>600074307</v>
      </c>
      <c r="G8" s="42" t="s">
        <v>72</v>
      </c>
      <c r="H8" s="24" t="s">
        <v>23</v>
      </c>
      <c r="I8" s="24" t="s">
        <v>60</v>
      </c>
      <c r="J8" s="24" t="s">
        <v>61</v>
      </c>
      <c r="K8" s="24" t="s">
        <v>73</v>
      </c>
      <c r="L8" s="28">
        <v>3000000</v>
      </c>
      <c r="M8" s="28">
        <f t="shared" si="0"/>
        <v>2550000</v>
      </c>
      <c r="N8" s="23">
        <v>2023</v>
      </c>
      <c r="O8" s="23">
        <v>2025</v>
      </c>
      <c r="P8" s="23"/>
      <c r="Q8" s="23"/>
      <c r="R8" s="24" t="s">
        <v>62</v>
      </c>
      <c r="S8" s="41" t="s">
        <v>407</v>
      </c>
    </row>
    <row r="9" spans="1:19" ht="60" x14ac:dyDescent="0.25">
      <c r="A9" s="134">
        <v>6</v>
      </c>
      <c r="B9" s="39" t="s">
        <v>74</v>
      </c>
      <c r="C9" s="24" t="s">
        <v>75</v>
      </c>
      <c r="D9" s="24">
        <v>71013105</v>
      </c>
      <c r="E9" s="24">
        <v>107560283</v>
      </c>
      <c r="F9" s="24">
        <v>600074153</v>
      </c>
      <c r="G9" s="24" t="s">
        <v>76</v>
      </c>
      <c r="H9" s="24" t="s">
        <v>23</v>
      </c>
      <c r="I9" s="24" t="s">
        <v>60</v>
      </c>
      <c r="J9" s="24" t="s">
        <v>77</v>
      </c>
      <c r="K9" s="24" t="s">
        <v>78</v>
      </c>
      <c r="L9" s="28">
        <v>3500000</v>
      </c>
      <c r="M9" s="28">
        <f t="shared" si="0"/>
        <v>2975000</v>
      </c>
      <c r="N9" s="23">
        <v>2022</v>
      </c>
      <c r="O9" s="23">
        <v>2022</v>
      </c>
      <c r="P9" s="23"/>
      <c r="Q9" s="23"/>
      <c r="R9" s="24" t="s">
        <v>403</v>
      </c>
      <c r="S9" s="41" t="s">
        <v>408</v>
      </c>
    </row>
    <row r="10" spans="1:19" ht="60" x14ac:dyDescent="0.25">
      <c r="A10" s="134">
        <v>7</v>
      </c>
      <c r="B10" s="39" t="s">
        <v>74</v>
      </c>
      <c r="C10" s="24" t="s">
        <v>75</v>
      </c>
      <c r="D10" s="24">
        <v>71013105</v>
      </c>
      <c r="E10" s="24">
        <v>107560283</v>
      </c>
      <c r="F10" s="24">
        <v>600074153</v>
      </c>
      <c r="G10" s="24" t="s">
        <v>79</v>
      </c>
      <c r="H10" s="24" t="s">
        <v>23</v>
      </c>
      <c r="I10" s="24" t="s">
        <v>60</v>
      </c>
      <c r="J10" s="24" t="s">
        <v>77</v>
      </c>
      <c r="K10" s="24" t="s">
        <v>80</v>
      </c>
      <c r="L10" s="28">
        <v>800000</v>
      </c>
      <c r="M10" s="28">
        <f t="shared" si="0"/>
        <v>680000</v>
      </c>
      <c r="N10" s="23">
        <v>2023</v>
      </c>
      <c r="O10" s="23">
        <v>2023</v>
      </c>
      <c r="P10" s="23"/>
      <c r="Q10" s="23" t="s">
        <v>154</v>
      </c>
      <c r="R10" s="24" t="s">
        <v>404</v>
      </c>
      <c r="S10" s="41" t="s">
        <v>408</v>
      </c>
    </row>
    <row r="11" spans="1:19" ht="75" x14ac:dyDescent="0.25">
      <c r="A11" s="134">
        <v>8</v>
      </c>
      <c r="B11" s="39" t="s">
        <v>74</v>
      </c>
      <c r="C11" s="24" t="s">
        <v>75</v>
      </c>
      <c r="D11" s="24">
        <v>71013105</v>
      </c>
      <c r="E11" s="24">
        <v>116000651</v>
      </c>
      <c r="F11" s="24">
        <v>600074153</v>
      </c>
      <c r="G11" s="24" t="s">
        <v>81</v>
      </c>
      <c r="H11" s="24" t="s">
        <v>23</v>
      </c>
      <c r="I11" s="24" t="s">
        <v>60</v>
      </c>
      <c r="J11" s="24" t="s">
        <v>77</v>
      </c>
      <c r="K11" s="24" t="s">
        <v>82</v>
      </c>
      <c r="L11" s="28">
        <v>900000</v>
      </c>
      <c r="M11" s="28">
        <f t="shared" si="0"/>
        <v>765000</v>
      </c>
      <c r="N11" s="23">
        <v>2023</v>
      </c>
      <c r="O11" s="23">
        <v>2023</v>
      </c>
      <c r="P11" s="23"/>
      <c r="Q11" s="23"/>
      <c r="R11" s="24" t="s">
        <v>404</v>
      </c>
      <c r="S11" s="41" t="s">
        <v>407</v>
      </c>
    </row>
    <row r="12" spans="1:19" ht="45" x14ac:dyDescent="0.25">
      <c r="A12" s="134">
        <v>9</v>
      </c>
      <c r="B12" s="39" t="s">
        <v>83</v>
      </c>
      <c r="C12" s="24" t="s">
        <v>84</v>
      </c>
      <c r="D12" s="24">
        <v>70982678</v>
      </c>
      <c r="E12" s="24">
        <v>107560358</v>
      </c>
      <c r="F12" s="24">
        <v>600074188</v>
      </c>
      <c r="G12" s="24" t="s">
        <v>85</v>
      </c>
      <c r="H12" s="24" t="s">
        <v>23</v>
      </c>
      <c r="I12" s="24" t="s">
        <v>60</v>
      </c>
      <c r="J12" s="24" t="s">
        <v>86</v>
      </c>
      <c r="K12" s="43" t="s">
        <v>87</v>
      </c>
      <c r="L12" s="28">
        <v>2000000</v>
      </c>
      <c r="M12" s="28">
        <f t="shared" si="0"/>
        <v>1700000</v>
      </c>
      <c r="N12" s="23">
        <v>2022</v>
      </c>
      <c r="O12" s="23">
        <v>2025</v>
      </c>
      <c r="P12" s="23"/>
      <c r="Q12" s="23" t="s">
        <v>154</v>
      </c>
      <c r="R12" s="24" t="s">
        <v>88</v>
      </c>
      <c r="S12" s="41" t="s">
        <v>407</v>
      </c>
    </row>
    <row r="13" spans="1:19" ht="45" x14ac:dyDescent="0.25">
      <c r="A13" s="134">
        <v>10</v>
      </c>
      <c r="B13" s="39" t="s">
        <v>83</v>
      </c>
      <c r="C13" s="24" t="s">
        <v>84</v>
      </c>
      <c r="D13" s="24">
        <v>70982678</v>
      </c>
      <c r="E13" s="24">
        <v>107560364.666667</v>
      </c>
      <c r="F13" s="24">
        <v>600074188</v>
      </c>
      <c r="G13" s="24" t="s">
        <v>89</v>
      </c>
      <c r="H13" s="24" t="s">
        <v>23</v>
      </c>
      <c r="I13" s="24" t="s">
        <v>60</v>
      </c>
      <c r="J13" s="24" t="s">
        <v>86</v>
      </c>
      <c r="K13" s="43" t="s">
        <v>90</v>
      </c>
      <c r="L13" s="28">
        <v>3000000</v>
      </c>
      <c r="M13" s="28">
        <f t="shared" si="0"/>
        <v>2550000</v>
      </c>
      <c r="N13" s="23">
        <v>2021</v>
      </c>
      <c r="O13" s="23">
        <v>2025</v>
      </c>
      <c r="P13" s="23"/>
      <c r="Q13" s="23" t="s">
        <v>154</v>
      </c>
      <c r="R13" s="24" t="s">
        <v>88</v>
      </c>
      <c r="S13" s="41" t="s">
        <v>407</v>
      </c>
    </row>
    <row r="14" spans="1:19" ht="60" x14ac:dyDescent="0.25">
      <c r="A14" s="134">
        <v>11</v>
      </c>
      <c r="B14" s="39" t="s">
        <v>83</v>
      </c>
      <c r="C14" s="24" t="s">
        <v>84</v>
      </c>
      <c r="D14" s="24">
        <v>70982678</v>
      </c>
      <c r="E14" s="24">
        <v>107560369.666667</v>
      </c>
      <c r="F14" s="24">
        <v>600074188</v>
      </c>
      <c r="G14" s="24" t="s">
        <v>91</v>
      </c>
      <c r="H14" s="24" t="s">
        <v>23</v>
      </c>
      <c r="I14" s="24" t="s">
        <v>60</v>
      </c>
      <c r="J14" s="24" t="s">
        <v>86</v>
      </c>
      <c r="K14" s="43" t="s">
        <v>92</v>
      </c>
      <c r="L14" s="28">
        <v>3500000</v>
      </c>
      <c r="M14" s="28">
        <f t="shared" si="0"/>
        <v>2975000</v>
      </c>
      <c r="N14" s="23">
        <v>2022</v>
      </c>
      <c r="O14" s="23">
        <v>2025</v>
      </c>
      <c r="P14" s="23"/>
      <c r="Q14" s="23" t="s">
        <v>154</v>
      </c>
      <c r="R14" s="24" t="s">
        <v>88</v>
      </c>
      <c r="S14" s="41" t="s">
        <v>407</v>
      </c>
    </row>
    <row r="15" spans="1:19" ht="45" x14ac:dyDescent="0.25">
      <c r="A15" s="134">
        <v>12</v>
      </c>
      <c r="B15" s="39" t="s">
        <v>93</v>
      </c>
      <c r="C15" s="43" t="s">
        <v>94</v>
      </c>
      <c r="D15" s="24">
        <v>70698503</v>
      </c>
      <c r="E15" s="24">
        <v>107560542</v>
      </c>
      <c r="F15" s="24">
        <v>600074854</v>
      </c>
      <c r="G15" s="24" t="s">
        <v>95</v>
      </c>
      <c r="H15" s="24" t="s">
        <v>23</v>
      </c>
      <c r="I15" s="24" t="s">
        <v>96</v>
      </c>
      <c r="J15" s="24" t="s">
        <v>97</v>
      </c>
      <c r="K15" s="43" t="s">
        <v>459</v>
      </c>
      <c r="L15" s="28">
        <v>1000000</v>
      </c>
      <c r="M15" s="28">
        <f t="shared" si="0"/>
        <v>850000</v>
      </c>
      <c r="N15" s="23">
        <v>2023</v>
      </c>
      <c r="O15" s="23">
        <v>2027</v>
      </c>
      <c r="P15" s="23"/>
      <c r="Q15" s="23" t="s">
        <v>154</v>
      </c>
      <c r="R15" s="43" t="s">
        <v>485</v>
      </c>
      <c r="S15" s="70" t="s">
        <v>407</v>
      </c>
    </row>
    <row r="16" spans="1:19" ht="30" x14ac:dyDescent="0.25">
      <c r="A16" s="134">
        <v>13</v>
      </c>
      <c r="B16" s="39" t="s">
        <v>98</v>
      </c>
      <c r="C16" s="24" t="s">
        <v>99</v>
      </c>
      <c r="D16" s="24">
        <v>72742089</v>
      </c>
      <c r="E16" s="40">
        <v>107560551</v>
      </c>
      <c r="F16" s="24">
        <v>600074803</v>
      </c>
      <c r="G16" s="24" t="s">
        <v>100</v>
      </c>
      <c r="H16" s="24" t="s">
        <v>23</v>
      </c>
      <c r="I16" s="24" t="s">
        <v>96</v>
      </c>
      <c r="J16" s="24" t="s">
        <v>101</v>
      </c>
      <c r="K16" s="43" t="s">
        <v>102</v>
      </c>
      <c r="L16" s="28">
        <v>400000</v>
      </c>
      <c r="M16" s="28">
        <f t="shared" si="0"/>
        <v>340000</v>
      </c>
      <c r="N16" s="23">
        <v>2022</v>
      </c>
      <c r="O16" s="23">
        <v>2023</v>
      </c>
      <c r="P16" s="23"/>
      <c r="Q16" s="23"/>
      <c r="R16" s="24" t="s">
        <v>62</v>
      </c>
      <c r="S16" s="41" t="s">
        <v>407</v>
      </c>
    </row>
    <row r="17" spans="1:19" ht="30" x14ac:dyDescent="0.25">
      <c r="A17" s="134">
        <v>14</v>
      </c>
      <c r="B17" s="39" t="s">
        <v>103</v>
      </c>
      <c r="C17" s="24" t="s">
        <v>104</v>
      </c>
      <c r="D17" s="24">
        <v>72742160</v>
      </c>
      <c r="E17" s="24">
        <v>107560151</v>
      </c>
      <c r="F17" s="24">
        <v>600074129</v>
      </c>
      <c r="G17" s="24" t="s">
        <v>105</v>
      </c>
      <c r="H17" s="24" t="s">
        <v>23</v>
      </c>
      <c r="I17" s="24" t="s">
        <v>60</v>
      </c>
      <c r="J17" s="24" t="s">
        <v>106</v>
      </c>
      <c r="K17" s="24" t="s">
        <v>107</v>
      </c>
      <c r="L17" s="28">
        <v>2000000</v>
      </c>
      <c r="M17" s="28">
        <f t="shared" si="0"/>
        <v>1700000</v>
      </c>
      <c r="N17" s="23">
        <v>2016</v>
      </c>
      <c r="O17" s="23">
        <v>2023</v>
      </c>
      <c r="P17" s="23"/>
      <c r="Q17" s="23"/>
      <c r="R17" s="24" t="s">
        <v>108</v>
      </c>
      <c r="S17" s="70" t="s">
        <v>407</v>
      </c>
    </row>
    <row r="18" spans="1:19" ht="30" x14ac:dyDescent="0.25">
      <c r="A18" s="134">
        <v>15</v>
      </c>
      <c r="B18" s="39" t="s">
        <v>103</v>
      </c>
      <c r="C18" s="24" t="s">
        <v>104</v>
      </c>
      <c r="D18" s="24">
        <v>72742160</v>
      </c>
      <c r="E18" s="24">
        <v>107560151</v>
      </c>
      <c r="F18" s="24">
        <v>600074129</v>
      </c>
      <c r="G18" s="24" t="s">
        <v>109</v>
      </c>
      <c r="H18" s="24" t="s">
        <v>23</v>
      </c>
      <c r="I18" s="24" t="s">
        <v>60</v>
      </c>
      <c r="J18" s="24" t="s">
        <v>106</v>
      </c>
      <c r="K18" s="24" t="s">
        <v>110</v>
      </c>
      <c r="L18" s="28">
        <v>250000</v>
      </c>
      <c r="M18" s="28">
        <f t="shared" si="0"/>
        <v>212500</v>
      </c>
      <c r="N18" s="23">
        <v>2022</v>
      </c>
      <c r="O18" s="23">
        <v>2022</v>
      </c>
      <c r="P18" s="23"/>
      <c r="Q18" s="23"/>
      <c r="R18" s="24" t="s">
        <v>111</v>
      </c>
      <c r="S18" s="70" t="s">
        <v>407</v>
      </c>
    </row>
    <row r="19" spans="1:19" ht="30" x14ac:dyDescent="0.25">
      <c r="A19" s="134">
        <v>16</v>
      </c>
      <c r="B19" s="39" t="s">
        <v>103</v>
      </c>
      <c r="C19" s="24" t="s">
        <v>104</v>
      </c>
      <c r="D19" s="24">
        <v>72742160</v>
      </c>
      <c r="E19" s="24">
        <v>107560151</v>
      </c>
      <c r="F19" s="24">
        <v>600074129</v>
      </c>
      <c r="G19" s="24" t="s">
        <v>112</v>
      </c>
      <c r="H19" s="24" t="s">
        <v>23</v>
      </c>
      <c r="I19" s="24" t="s">
        <v>60</v>
      </c>
      <c r="J19" s="24" t="s">
        <v>106</v>
      </c>
      <c r="K19" s="24" t="s">
        <v>113</v>
      </c>
      <c r="L19" s="28">
        <v>1000000</v>
      </c>
      <c r="M19" s="28">
        <f t="shared" si="0"/>
        <v>850000</v>
      </c>
      <c r="N19" s="23">
        <v>2024</v>
      </c>
      <c r="O19" s="23">
        <v>2027</v>
      </c>
      <c r="P19" s="23"/>
      <c r="Q19" s="23"/>
      <c r="R19" s="24" t="s">
        <v>111</v>
      </c>
      <c r="S19" s="70" t="s">
        <v>407</v>
      </c>
    </row>
    <row r="20" spans="1:19" ht="30" x14ac:dyDescent="0.25">
      <c r="A20" s="134">
        <v>17</v>
      </c>
      <c r="B20" s="39" t="s">
        <v>103</v>
      </c>
      <c r="C20" s="24" t="s">
        <v>104</v>
      </c>
      <c r="D20" s="24">
        <v>72742160</v>
      </c>
      <c r="E20" s="24">
        <v>107560151</v>
      </c>
      <c r="F20" s="24">
        <v>600074129</v>
      </c>
      <c r="G20" s="24" t="s">
        <v>114</v>
      </c>
      <c r="H20" s="24" t="s">
        <v>23</v>
      </c>
      <c r="I20" s="24" t="s">
        <v>60</v>
      </c>
      <c r="J20" s="24" t="s">
        <v>106</v>
      </c>
      <c r="K20" s="24" t="s">
        <v>115</v>
      </c>
      <c r="L20" s="28">
        <v>400000</v>
      </c>
      <c r="M20" s="28">
        <f t="shared" si="0"/>
        <v>340000</v>
      </c>
      <c r="N20" s="23">
        <v>2022</v>
      </c>
      <c r="O20" s="23">
        <v>2022</v>
      </c>
      <c r="P20" s="23"/>
      <c r="Q20" s="23"/>
      <c r="R20" s="24" t="s">
        <v>111</v>
      </c>
      <c r="S20" s="70" t="s">
        <v>407</v>
      </c>
    </row>
    <row r="21" spans="1:19" ht="30" x14ac:dyDescent="0.25">
      <c r="A21" s="134">
        <v>19</v>
      </c>
      <c r="B21" s="39" t="s">
        <v>116</v>
      </c>
      <c r="C21" s="24" t="s">
        <v>117</v>
      </c>
      <c r="D21" s="24">
        <v>70698554</v>
      </c>
      <c r="E21" s="24">
        <v>107560224</v>
      </c>
      <c r="F21" s="24">
        <v>600074447</v>
      </c>
      <c r="G21" s="24" t="s">
        <v>119</v>
      </c>
      <c r="H21" s="24" t="s">
        <v>23</v>
      </c>
      <c r="I21" s="24" t="s">
        <v>60</v>
      </c>
      <c r="J21" s="24" t="s">
        <v>118</v>
      </c>
      <c r="K21" s="43" t="s">
        <v>473</v>
      </c>
      <c r="L21" s="28">
        <v>60000</v>
      </c>
      <c r="M21" s="28">
        <f t="shared" si="0"/>
        <v>51000</v>
      </c>
      <c r="N21" s="23">
        <v>2022</v>
      </c>
      <c r="O21" s="23">
        <v>2026</v>
      </c>
      <c r="P21" s="23"/>
      <c r="Q21" s="23"/>
      <c r="R21" s="43" t="s">
        <v>62</v>
      </c>
      <c r="S21" s="70" t="s">
        <v>407</v>
      </c>
    </row>
    <row r="22" spans="1:19" ht="30" x14ac:dyDescent="0.25">
      <c r="A22" s="134">
        <v>20</v>
      </c>
      <c r="B22" s="39" t="s">
        <v>116</v>
      </c>
      <c r="C22" s="24" t="s">
        <v>117</v>
      </c>
      <c r="D22" s="24">
        <v>70698554</v>
      </c>
      <c r="E22" s="24">
        <v>107560224</v>
      </c>
      <c r="F22" s="24">
        <v>600074447</v>
      </c>
      <c r="G22" s="24" t="s">
        <v>120</v>
      </c>
      <c r="H22" s="24" t="s">
        <v>23</v>
      </c>
      <c r="I22" s="24" t="s">
        <v>60</v>
      </c>
      <c r="J22" s="24" t="s">
        <v>118</v>
      </c>
      <c r="K22" s="43" t="s">
        <v>474</v>
      </c>
      <c r="L22" s="28">
        <v>750000</v>
      </c>
      <c r="M22" s="28">
        <f t="shared" si="0"/>
        <v>637500</v>
      </c>
      <c r="N22" s="23">
        <v>2022</v>
      </c>
      <c r="O22" s="23">
        <v>2026</v>
      </c>
      <c r="P22" s="23"/>
      <c r="Q22" s="23"/>
      <c r="R22" s="43" t="s">
        <v>62</v>
      </c>
      <c r="S22" s="70" t="s">
        <v>407</v>
      </c>
    </row>
    <row r="23" spans="1:19" ht="30" x14ac:dyDescent="0.25">
      <c r="A23" s="134">
        <v>21</v>
      </c>
      <c r="B23" s="39" t="s">
        <v>116</v>
      </c>
      <c r="C23" s="24" t="s">
        <v>117</v>
      </c>
      <c r="D23" s="24">
        <v>70698554</v>
      </c>
      <c r="E23" s="24">
        <v>107560224</v>
      </c>
      <c r="F23" s="24">
        <v>600074447</v>
      </c>
      <c r="G23" s="24" t="s">
        <v>121</v>
      </c>
      <c r="H23" s="24" t="s">
        <v>23</v>
      </c>
      <c r="I23" s="24" t="s">
        <v>60</v>
      </c>
      <c r="J23" s="24" t="s">
        <v>118</v>
      </c>
      <c r="K23" s="43" t="s">
        <v>121</v>
      </c>
      <c r="L23" s="28">
        <v>500000</v>
      </c>
      <c r="M23" s="28">
        <f t="shared" si="0"/>
        <v>425000</v>
      </c>
      <c r="N23" s="23">
        <v>2022</v>
      </c>
      <c r="O23" s="23">
        <v>2026</v>
      </c>
      <c r="P23" s="23"/>
      <c r="Q23" s="23"/>
      <c r="R23" s="43" t="s">
        <v>62</v>
      </c>
      <c r="S23" s="70" t="s">
        <v>407</v>
      </c>
    </row>
    <row r="24" spans="1:19" ht="45" x14ac:dyDescent="0.25">
      <c r="A24" s="134">
        <v>22</v>
      </c>
      <c r="B24" s="39" t="s">
        <v>122</v>
      </c>
      <c r="C24" s="24" t="s">
        <v>123</v>
      </c>
      <c r="D24" s="24">
        <v>25018906</v>
      </c>
      <c r="E24" s="44">
        <v>108044823</v>
      </c>
      <c r="F24" s="24">
        <v>600000591</v>
      </c>
      <c r="G24" s="24" t="s">
        <v>124</v>
      </c>
      <c r="H24" s="24" t="s">
        <v>23</v>
      </c>
      <c r="I24" s="24" t="s">
        <v>96</v>
      </c>
      <c r="J24" s="24" t="s">
        <v>96</v>
      </c>
      <c r="K24" s="42" t="s">
        <v>454</v>
      </c>
      <c r="L24" s="28">
        <v>29000000</v>
      </c>
      <c r="M24" s="28">
        <f t="shared" si="0"/>
        <v>24650000</v>
      </c>
      <c r="N24" s="23">
        <v>2022</v>
      </c>
      <c r="O24" s="23">
        <v>2025</v>
      </c>
      <c r="P24" s="23" t="s">
        <v>154</v>
      </c>
      <c r="Q24" s="23"/>
      <c r="R24" s="24" t="s">
        <v>405</v>
      </c>
      <c r="S24" s="41" t="s">
        <v>407</v>
      </c>
    </row>
    <row r="25" spans="1:19" ht="45" x14ac:dyDescent="0.25">
      <c r="A25" s="134">
        <v>23</v>
      </c>
      <c r="B25" s="39" t="s">
        <v>122</v>
      </c>
      <c r="C25" s="24" t="s">
        <v>123</v>
      </c>
      <c r="D25" s="24">
        <v>25018906</v>
      </c>
      <c r="E25" s="44">
        <v>108044823</v>
      </c>
      <c r="F25" s="24">
        <v>600000591</v>
      </c>
      <c r="G25" s="24" t="s">
        <v>453</v>
      </c>
      <c r="H25" s="24" t="s">
        <v>23</v>
      </c>
      <c r="I25" s="24" t="s">
        <v>60</v>
      </c>
      <c r="J25" s="24" t="s">
        <v>60</v>
      </c>
      <c r="K25" s="42" t="s">
        <v>455</v>
      </c>
      <c r="L25" s="28">
        <v>39000000</v>
      </c>
      <c r="M25" s="28">
        <f t="shared" si="0"/>
        <v>33150000</v>
      </c>
      <c r="N25" s="23">
        <v>2022</v>
      </c>
      <c r="O25" s="23">
        <v>2023</v>
      </c>
      <c r="P25" s="23" t="s">
        <v>154</v>
      </c>
      <c r="Q25" s="23"/>
      <c r="R25" s="24" t="s">
        <v>456</v>
      </c>
      <c r="S25" s="41" t="s">
        <v>407</v>
      </c>
    </row>
    <row r="26" spans="1:19" ht="30" x14ac:dyDescent="0.25">
      <c r="A26" s="135">
        <v>24</v>
      </c>
      <c r="B26" s="39" t="s">
        <v>125</v>
      </c>
      <c r="C26" s="24" t="s">
        <v>117</v>
      </c>
      <c r="D26" s="24">
        <v>70695369</v>
      </c>
      <c r="E26" s="24">
        <v>107560232</v>
      </c>
      <c r="F26" s="24">
        <v>600074455</v>
      </c>
      <c r="G26" s="24" t="s">
        <v>126</v>
      </c>
      <c r="H26" s="24" t="s">
        <v>23</v>
      </c>
      <c r="I26" s="24" t="s">
        <v>118</v>
      </c>
      <c r="J26" s="24" t="s">
        <v>118</v>
      </c>
      <c r="K26" s="43" t="s">
        <v>127</v>
      </c>
      <c r="L26" s="28">
        <v>1000000</v>
      </c>
      <c r="M26" s="28">
        <f t="shared" si="0"/>
        <v>850000</v>
      </c>
      <c r="N26" s="23">
        <v>2022</v>
      </c>
      <c r="O26" s="23">
        <v>2025</v>
      </c>
      <c r="P26" s="23"/>
      <c r="Q26" s="23"/>
      <c r="R26" s="24" t="s">
        <v>406</v>
      </c>
      <c r="S26" s="41" t="s">
        <v>408</v>
      </c>
    </row>
    <row r="27" spans="1:19" ht="30" x14ac:dyDescent="0.25">
      <c r="A27" s="136">
        <v>25</v>
      </c>
      <c r="B27" s="76" t="s">
        <v>125</v>
      </c>
      <c r="C27" s="75" t="s">
        <v>117</v>
      </c>
      <c r="D27" s="75">
        <v>70695369</v>
      </c>
      <c r="E27" s="75">
        <v>107560232</v>
      </c>
      <c r="F27" s="75">
        <v>600074455</v>
      </c>
      <c r="G27" s="75" t="s">
        <v>121</v>
      </c>
      <c r="H27" s="75" t="s">
        <v>23</v>
      </c>
      <c r="I27" s="75" t="s">
        <v>118</v>
      </c>
      <c r="J27" s="75" t="s">
        <v>118</v>
      </c>
      <c r="K27" s="77" t="s">
        <v>128</v>
      </c>
      <c r="L27" s="78">
        <v>1000000</v>
      </c>
      <c r="M27" s="78">
        <f t="shared" si="0"/>
        <v>850000</v>
      </c>
      <c r="N27" s="79">
        <v>2023</v>
      </c>
      <c r="O27" s="79">
        <v>2025</v>
      </c>
      <c r="P27" s="79"/>
      <c r="Q27" s="79"/>
      <c r="R27" s="75" t="s">
        <v>406</v>
      </c>
      <c r="S27" s="80" t="s">
        <v>407</v>
      </c>
    </row>
    <row r="28" spans="1:19" ht="90" x14ac:dyDescent="0.25">
      <c r="A28" s="134">
        <v>26</v>
      </c>
      <c r="B28" s="39" t="s">
        <v>489</v>
      </c>
      <c r="C28" s="24" t="s">
        <v>166</v>
      </c>
      <c r="D28" s="24">
        <v>48283011</v>
      </c>
      <c r="E28" s="24">
        <v>102577111</v>
      </c>
      <c r="F28" s="24">
        <v>600074579</v>
      </c>
      <c r="G28" s="85" t="s">
        <v>505</v>
      </c>
      <c r="H28" s="85" t="s">
        <v>23</v>
      </c>
      <c r="I28" s="85" t="s">
        <v>60</v>
      </c>
      <c r="J28" s="85" t="s">
        <v>168</v>
      </c>
      <c r="K28" s="43" t="s">
        <v>506</v>
      </c>
      <c r="L28" s="84">
        <v>1000000</v>
      </c>
      <c r="M28" s="84">
        <v>850000</v>
      </c>
      <c r="N28" s="114">
        <v>2023</v>
      </c>
      <c r="O28" s="114">
        <v>2023</v>
      </c>
      <c r="P28" s="114"/>
      <c r="Q28" s="114"/>
      <c r="R28" s="85" t="s">
        <v>62</v>
      </c>
      <c r="S28" s="41" t="s">
        <v>407</v>
      </c>
    </row>
    <row r="29" spans="1:19" ht="30" x14ac:dyDescent="0.25">
      <c r="A29" s="134">
        <v>27</v>
      </c>
      <c r="B29" s="39" t="s">
        <v>129</v>
      </c>
      <c r="C29" s="24" t="s">
        <v>130</v>
      </c>
      <c r="D29" s="24">
        <v>72742437</v>
      </c>
      <c r="E29" s="24">
        <v>102005141</v>
      </c>
      <c r="F29" s="24">
        <v>650050517</v>
      </c>
      <c r="G29" s="24" t="s">
        <v>132</v>
      </c>
      <c r="H29" s="24" t="s">
        <v>486</v>
      </c>
      <c r="I29" s="24" t="s">
        <v>60</v>
      </c>
      <c r="J29" s="24" t="s">
        <v>133</v>
      </c>
      <c r="K29" s="24" t="s">
        <v>134</v>
      </c>
      <c r="L29" s="28">
        <v>4000000</v>
      </c>
      <c r="M29" s="28">
        <f t="shared" si="0"/>
        <v>3400000</v>
      </c>
      <c r="N29" s="23">
        <v>2025</v>
      </c>
      <c r="O29" s="23">
        <v>2026</v>
      </c>
      <c r="P29" s="23"/>
      <c r="Q29" s="23"/>
      <c r="R29" s="24" t="s">
        <v>62</v>
      </c>
      <c r="S29" s="41" t="s">
        <v>407</v>
      </c>
    </row>
    <row r="30" spans="1:19" ht="45" x14ac:dyDescent="0.25">
      <c r="A30" s="134">
        <v>28</v>
      </c>
      <c r="B30" s="76" t="s">
        <v>135</v>
      </c>
      <c r="C30" s="75" t="s">
        <v>136</v>
      </c>
      <c r="D30" s="81">
        <v>70695024</v>
      </c>
      <c r="E30" s="77">
        <v>107560381</v>
      </c>
      <c r="F30" s="77">
        <v>600074862</v>
      </c>
      <c r="G30" s="75" t="s">
        <v>137</v>
      </c>
      <c r="H30" s="75" t="s">
        <v>23</v>
      </c>
      <c r="I30" s="75" t="s">
        <v>96</v>
      </c>
      <c r="J30" s="75" t="s">
        <v>138</v>
      </c>
      <c r="K30" s="75" t="s">
        <v>139</v>
      </c>
      <c r="L30" s="78">
        <v>3000000</v>
      </c>
      <c r="M30" s="78">
        <f t="shared" si="0"/>
        <v>2550000</v>
      </c>
      <c r="N30" s="79">
        <v>2023</v>
      </c>
      <c r="O30" s="79">
        <v>2023</v>
      </c>
      <c r="P30" s="79"/>
      <c r="Q30" s="79" t="s">
        <v>154</v>
      </c>
      <c r="R30" s="77" t="s">
        <v>479</v>
      </c>
      <c r="S30" s="80" t="s">
        <v>407</v>
      </c>
    </row>
    <row r="31" spans="1:19" ht="45" x14ac:dyDescent="0.25">
      <c r="A31" s="136">
        <v>29</v>
      </c>
      <c r="B31" s="76" t="s">
        <v>135</v>
      </c>
      <c r="C31" s="75" t="s">
        <v>136</v>
      </c>
      <c r="D31" s="81">
        <v>70695024</v>
      </c>
      <c r="E31" s="77">
        <v>107560381</v>
      </c>
      <c r="F31" s="77">
        <v>600074862</v>
      </c>
      <c r="G31" s="75" t="s">
        <v>140</v>
      </c>
      <c r="H31" s="75" t="s">
        <v>23</v>
      </c>
      <c r="I31" s="75" t="s">
        <v>96</v>
      </c>
      <c r="J31" s="75" t="s">
        <v>138</v>
      </c>
      <c r="K31" s="75" t="s">
        <v>402</v>
      </c>
      <c r="L31" s="78">
        <v>5000000</v>
      </c>
      <c r="M31" s="78">
        <f t="shared" si="0"/>
        <v>4250000</v>
      </c>
      <c r="N31" s="83" t="s">
        <v>250</v>
      </c>
      <c r="O31" s="83" t="s">
        <v>194</v>
      </c>
      <c r="P31" s="79" t="s">
        <v>154</v>
      </c>
      <c r="Q31" s="79"/>
      <c r="R31" s="77" t="s">
        <v>62</v>
      </c>
      <c r="S31" s="80" t="s">
        <v>407</v>
      </c>
    </row>
    <row r="32" spans="1:19" ht="30" x14ac:dyDescent="0.25">
      <c r="A32" s="137">
        <v>30</v>
      </c>
      <c r="B32" s="39" t="s">
        <v>511</v>
      </c>
      <c r="C32" s="24" t="s">
        <v>96</v>
      </c>
      <c r="D32" s="85">
        <v>72744049</v>
      </c>
      <c r="E32" s="85">
        <v>107560453</v>
      </c>
      <c r="F32" s="85">
        <v>600074056</v>
      </c>
      <c r="G32" s="85" t="s">
        <v>512</v>
      </c>
      <c r="H32" s="24" t="s">
        <v>23</v>
      </c>
      <c r="I32" s="24" t="s">
        <v>96</v>
      </c>
      <c r="J32" s="24" t="s">
        <v>96</v>
      </c>
      <c r="K32" s="24" t="s">
        <v>513</v>
      </c>
      <c r="L32" s="84">
        <v>4500000</v>
      </c>
      <c r="M32" s="84">
        <f>L32/100*85</f>
        <v>3825000</v>
      </c>
      <c r="N32" s="114">
        <v>2023</v>
      </c>
      <c r="O32" s="114">
        <v>2023</v>
      </c>
      <c r="P32" s="114"/>
      <c r="Q32" s="114" t="s">
        <v>154</v>
      </c>
      <c r="R32" s="85" t="s">
        <v>514</v>
      </c>
      <c r="S32" s="98" t="s">
        <v>515</v>
      </c>
    </row>
    <row r="33" spans="1:19" ht="75" x14ac:dyDescent="0.25">
      <c r="A33" s="137">
        <v>31</v>
      </c>
      <c r="B33" s="39" t="s">
        <v>516</v>
      </c>
      <c r="C33" s="24" t="s">
        <v>517</v>
      </c>
      <c r="D33" s="24">
        <v>72744171</v>
      </c>
      <c r="E33" s="24">
        <v>102005681</v>
      </c>
      <c r="F33" s="24">
        <v>650037090</v>
      </c>
      <c r="G33" s="24" t="s">
        <v>243</v>
      </c>
      <c r="H33" s="24" t="s">
        <v>23</v>
      </c>
      <c r="I33" s="24" t="s">
        <v>60</v>
      </c>
      <c r="J33" s="24" t="s">
        <v>518</v>
      </c>
      <c r="K33" s="24" t="s">
        <v>519</v>
      </c>
      <c r="L33" s="28">
        <v>1000000</v>
      </c>
      <c r="M33" s="28">
        <v>850000</v>
      </c>
      <c r="N33" s="23">
        <v>2022</v>
      </c>
      <c r="O33" s="23">
        <v>2025</v>
      </c>
      <c r="P33" s="23"/>
      <c r="Q33" s="23"/>
      <c r="R33" s="24" t="s">
        <v>236</v>
      </c>
      <c r="S33" s="41" t="s">
        <v>407</v>
      </c>
    </row>
    <row r="34" spans="1:19" ht="75.75" thickBot="1" x14ac:dyDescent="0.3">
      <c r="A34" s="138">
        <v>32</v>
      </c>
      <c r="B34" s="76" t="s">
        <v>516</v>
      </c>
      <c r="C34" s="75" t="s">
        <v>517</v>
      </c>
      <c r="D34" s="75">
        <v>72744171</v>
      </c>
      <c r="E34" s="75">
        <v>102005681</v>
      </c>
      <c r="F34" s="75">
        <v>650037090</v>
      </c>
      <c r="G34" s="75" t="s">
        <v>520</v>
      </c>
      <c r="H34" s="75" t="s">
        <v>23</v>
      </c>
      <c r="I34" s="75" t="s">
        <v>60</v>
      </c>
      <c r="J34" s="75" t="s">
        <v>518</v>
      </c>
      <c r="K34" s="75" t="s">
        <v>521</v>
      </c>
      <c r="L34" s="78">
        <v>1000000</v>
      </c>
      <c r="M34" s="78">
        <v>850000</v>
      </c>
      <c r="N34" s="79">
        <v>2022</v>
      </c>
      <c r="O34" s="79">
        <v>2025</v>
      </c>
      <c r="P34" s="79"/>
      <c r="Q34" s="79"/>
      <c r="R34" s="75" t="s">
        <v>88</v>
      </c>
      <c r="S34" s="80" t="s">
        <v>407</v>
      </c>
    </row>
    <row r="35" spans="1:19" ht="105.75" thickBot="1" x14ac:dyDescent="0.3">
      <c r="A35" s="139">
        <v>33</v>
      </c>
      <c r="B35" s="127" t="s">
        <v>540</v>
      </c>
      <c r="C35" s="128" t="s">
        <v>541</v>
      </c>
      <c r="D35" s="129">
        <v>72744481</v>
      </c>
      <c r="E35" s="130" t="s">
        <v>542</v>
      </c>
      <c r="F35" s="130" t="s">
        <v>543</v>
      </c>
      <c r="G35" s="216" t="s">
        <v>544</v>
      </c>
      <c r="H35" s="129" t="s">
        <v>23</v>
      </c>
      <c r="I35" s="129" t="s">
        <v>96</v>
      </c>
      <c r="J35" s="128" t="s">
        <v>545</v>
      </c>
      <c r="K35" s="216" t="s">
        <v>546</v>
      </c>
      <c r="L35" s="131">
        <v>60300000</v>
      </c>
      <c r="M35" s="131">
        <v>51255000</v>
      </c>
      <c r="N35" s="132">
        <v>44986</v>
      </c>
      <c r="O35" s="132">
        <v>45535</v>
      </c>
      <c r="P35" s="129" t="s">
        <v>154</v>
      </c>
      <c r="Q35" s="129" t="s">
        <v>154</v>
      </c>
      <c r="R35" s="128" t="s">
        <v>547</v>
      </c>
      <c r="S35" s="133" t="s">
        <v>548</v>
      </c>
    </row>
  </sheetData>
  <mergeCells count="12">
    <mergeCell ref="P2:Q2"/>
    <mergeCell ref="R2:S2"/>
    <mergeCell ref="A1:S1"/>
    <mergeCell ref="A2:A3"/>
    <mergeCell ref="B2:F2"/>
    <mergeCell ref="G2:G3"/>
    <mergeCell ref="H2:H3"/>
    <mergeCell ref="I2:I3"/>
    <mergeCell ref="J2:J3"/>
    <mergeCell ref="K2:K3"/>
    <mergeCell ref="L2:M2"/>
    <mergeCell ref="N2:O2"/>
  </mergeCells>
  <pageMargins left="0.7" right="0.7" top="0.78740157499999996" bottom="0.78740157499999996" header="0.3" footer="0.3"/>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U1417"/>
  <sheetViews>
    <sheetView topLeftCell="F76" zoomScaleNormal="100" workbookViewId="0">
      <selection activeCell="V102" sqref="V102"/>
    </sheetView>
  </sheetViews>
  <sheetFormatPr defaultColWidth="8.85546875" defaultRowHeight="15" x14ac:dyDescent="0.25"/>
  <cols>
    <col min="1" max="1" width="6.5703125" style="45" customWidth="1"/>
    <col min="2" max="2" width="11.5703125" style="45" customWidth="1"/>
    <col min="3" max="3" width="10.85546875" style="45" customWidth="1"/>
    <col min="4" max="4" width="9.28515625" style="45" customWidth="1"/>
    <col min="5" max="5" width="10" style="45" customWidth="1"/>
    <col min="6" max="6" width="9.85546875" style="45" customWidth="1"/>
    <col min="7" max="7" width="15.28515625" style="45" customWidth="1"/>
    <col min="8" max="8" width="10.5703125" style="45" customWidth="1"/>
    <col min="9" max="10" width="11.140625" style="45" customWidth="1"/>
    <col min="11" max="11" width="55.42578125" style="45" customWidth="1"/>
    <col min="12" max="12" width="10.28515625" style="45" customWidth="1"/>
    <col min="13" max="13" width="12.28515625" style="45" customWidth="1"/>
    <col min="14" max="14" width="8.7109375" style="45" customWidth="1"/>
    <col min="15" max="15" width="8.85546875" style="45" customWidth="1"/>
    <col min="16" max="17" width="7.85546875" style="45" customWidth="1"/>
    <col min="18" max="18" width="8.85546875" style="45"/>
    <col min="19" max="19" width="7.85546875" style="45" customWidth="1"/>
    <col min="20" max="20" width="12.28515625" style="45" customWidth="1"/>
    <col min="21" max="21" width="11.5703125" style="45" customWidth="1"/>
    <col min="22" max="22" width="15.28515625" style="45" customWidth="1"/>
    <col min="23" max="23" width="9.28515625" style="45" customWidth="1"/>
    <col min="24" max="24" width="11.28515625" style="45" customWidth="1"/>
    <col min="25" max="25" width="13" style="45" customWidth="1"/>
    <col min="26" max="26" width="10" style="49" customWidth="1"/>
    <col min="27" max="125" width="8.85546875" style="50"/>
    <col min="126" max="16384" width="8.85546875" style="45"/>
  </cols>
  <sheetData>
    <row r="1" spans="1:27" ht="19.5" thickBot="1" x14ac:dyDescent="0.35">
      <c r="A1" s="175" t="s">
        <v>142</v>
      </c>
      <c r="B1" s="176"/>
      <c r="C1" s="176"/>
      <c r="D1" s="176"/>
      <c r="E1" s="176"/>
      <c r="F1" s="176"/>
      <c r="G1" s="176"/>
      <c r="H1" s="176"/>
      <c r="I1" s="176"/>
      <c r="J1" s="176"/>
      <c r="K1" s="176"/>
      <c r="L1" s="176"/>
      <c r="M1" s="176"/>
      <c r="N1" s="176"/>
      <c r="O1" s="176"/>
      <c r="P1" s="176"/>
      <c r="Q1" s="176"/>
      <c r="R1" s="176"/>
      <c r="S1" s="176"/>
      <c r="T1" s="176"/>
      <c r="U1" s="176"/>
      <c r="V1" s="176"/>
      <c r="W1" s="176"/>
      <c r="X1" s="176"/>
      <c r="Y1" s="176"/>
      <c r="Z1" s="177"/>
      <c r="AA1" s="27"/>
    </row>
    <row r="2" spans="1:27" ht="44.45" customHeight="1" thickBot="1" x14ac:dyDescent="0.3">
      <c r="A2" s="178" t="s">
        <v>40</v>
      </c>
      <c r="B2" s="181" t="s">
        <v>41</v>
      </c>
      <c r="C2" s="182"/>
      <c r="D2" s="182"/>
      <c r="E2" s="182"/>
      <c r="F2" s="183"/>
      <c r="G2" s="178" t="s">
        <v>42</v>
      </c>
      <c r="H2" s="184" t="s">
        <v>143</v>
      </c>
      <c r="I2" s="187" t="s">
        <v>44</v>
      </c>
      <c r="J2" s="178" t="s">
        <v>45</v>
      </c>
      <c r="K2" s="178" t="s">
        <v>46</v>
      </c>
      <c r="L2" s="190" t="s">
        <v>389</v>
      </c>
      <c r="M2" s="191"/>
      <c r="N2" s="192" t="s">
        <v>390</v>
      </c>
      <c r="O2" s="193"/>
      <c r="P2" s="194" t="s">
        <v>391</v>
      </c>
      <c r="Q2" s="195"/>
      <c r="R2" s="195"/>
      <c r="S2" s="195"/>
      <c r="T2" s="196"/>
      <c r="U2" s="196"/>
      <c r="V2" s="196"/>
      <c r="W2" s="196"/>
      <c r="X2" s="193"/>
      <c r="Y2" s="192" t="s">
        <v>47</v>
      </c>
      <c r="Z2" s="193"/>
      <c r="AA2" s="27"/>
    </row>
    <row r="3" spans="1:27" x14ac:dyDescent="0.25">
      <c r="A3" s="179"/>
      <c r="B3" s="197" t="s">
        <v>48</v>
      </c>
      <c r="C3" s="199" t="s">
        <v>49</v>
      </c>
      <c r="D3" s="199" t="s">
        <v>50</v>
      </c>
      <c r="E3" s="199" t="s">
        <v>51</v>
      </c>
      <c r="F3" s="167" t="s">
        <v>52</v>
      </c>
      <c r="G3" s="179"/>
      <c r="H3" s="185"/>
      <c r="I3" s="188"/>
      <c r="J3" s="179"/>
      <c r="K3" s="179"/>
      <c r="L3" s="169" t="s">
        <v>53</v>
      </c>
      <c r="M3" s="171" t="s">
        <v>392</v>
      </c>
      <c r="N3" s="156" t="s">
        <v>55</v>
      </c>
      <c r="O3" s="158" t="s">
        <v>56</v>
      </c>
      <c r="P3" s="160" t="s">
        <v>144</v>
      </c>
      <c r="Q3" s="161"/>
      <c r="R3" s="161"/>
      <c r="S3" s="162"/>
      <c r="T3" s="163" t="s">
        <v>145</v>
      </c>
      <c r="U3" s="165" t="s">
        <v>393</v>
      </c>
      <c r="V3" s="165" t="s">
        <v>146</v>
      </c>
      <c r="W3" s="165" t="s">
        <v>147</v>
      </c>
      <c r="X3" s="173" t="s">
        <v>148</v>
      </c>
      <c r="Y3" s="156" t="s">
        <v>57</v>
      </c>
      <c r="Z3" s="158" t="s">
        <v>58</v>
      </c>
      <c r="AA3" s="27"/>
    </row>
    <row r="4" spans="1:27" ht="98.45" customHeight="1" thickBot="1" x14ac:dyDescent="0.3">
      <c r="A4" s="180"/>
      <c r="B4" s="198"/>
      <c r="C4" s="200"/>
      <c r="D4" s="200"/>
      <c r="E4" s="200"/>
      <c r="F4" s="168"/>
      <c r="G4" s="180"/>
      <c r="H4" s="186"/>
      <c r="I4" s="189"/>
      <c r="J4" s="180"/>
      <c r="K4" s="180"/>
      <c r="L4" s="170"/>
      <c r="M4" s="172"/>
      <c r="N4" s="157"/>
      <c r="O4" s="159"/>
      <c r="P4" s="62" t="s">
        <v>149</v>
      </c>
      <c r="Q4" s="54" t="s">
        <v>394</v>
      </c>
      <c r="R4" s="54" t="s">
        <v>395</v>
      </c>
      <c r="S4" s="61" t="s">
        <v>396</v>
      </c>
      <c r="T4" s="164"/>
      <c r="U4" s="166"/>
      <c r="V4" s="166"/>
      <c r="W4" s="166"/>
      <c r="X4" s="174"/>
      <c r="Y4" s="157"/>
      <c r="Z4" s="159"/>
      <c r="AA4" s="27"/>
    </row>
    <row r="5" spans="1:27" ht="45" x14ac:dyDescent="0.25">
      <c r="A5" s="93">
        <v>1</v>
      </c>
      <c r="B5" s="63" t="s">
        <v>150</v>
      </c>
      <c r="C5" s="64" t="s">
        <v>151</v>
      </c>
      <c r="D5" s="64">
        <v>70981515</v>
      </c>
      <c r="E5" s="64">
        <v>102145725</v>
      </c>
      <c r="F5" s="64">
        <v>600074820</v>
      </c>
      <c r="G5" s="64" t="s">
        <v>152</v>
      </c>
      <c r="H5" s="64" t="s">
        <v>23</v>
      </c>
      <c r="I5" s="64" t="s">
        <v>60</v>
      </c>
      <c r="J5" s="64" t="s">
        <v>153</v>
      </c>
      <c r="K5" s="65" t="s">
        <v>409</v>
      </c>
      <c r="L5" s="66">
        <v>5000000</v>
      </c>
      <c r="M5" s="66">
        <f>0.85*L5</f>
        <v>4250000</v>
      </c>
      <c r="N5" s="67">
        <v>2023</v>
      </c>
      <c r="O5" s="67">
        <v>2023</v>
      </c>
      <c r="P5" s="67"/>
      <c r="Q5" s="67"/>
      <c r="R5" s="67"/>
      <c r="S5" s="67"/>
      <c r="T5" s="67"/>
      <c r="U5" s="67"/>
      <c r="V5" s="67" t="s">
        <v>154</v>
      </c>
      <c r="W5" s="67"/>
      <c r="X5" s="67"/>
      <c r="Y5" s="64" t="s">
        <v>475</v>
      </c>
      <c r="Z5" s="68" t="s">
        <v>407</v>
      </c>
      <c r="AA5" s="27"/>
    </row>
    <row r="6" spans="1:27" ht="45" x14ac:dyDescent="0.25">
      <c r="A6" s="94">
        <v>2</v>
      </c>
      <c r="B6" s="26" t="s">
        <v>150</v>
      </c>
      <c r="C6" s="46" t="s">
        <v>151</v>
      </c>
      <c r="D6" s="46">
        <v>70981515</v>
      </c>
      <c r="E6" s="46">
        <v>102145725</v>
      </c>
      <c r="F6" s="46">
        <v>600074820</v>
      </c>
      <c r="G6" s="46" t="s">
        <v>155</v>
      </c>
      <c r="H6" s="46" t="s">
        <v>23</v>
      </c>
      <c r="I6" s="46" t="s">
        <v>60</v>
      </c>
      <c r="J6" s="46" t="s">
        <v>153</v>
      </c>
      <c r="K6" s="56" t="s">
        <v>410</v>
      </c>
      <c r="L6" s="47">
        <v>500000</v>
      </c>
      <c r="M6" s="47">
        <f t="shared" ref="M6:M25" si="0">0.85*L6</f>
        <v>425000</v>
      </c>
      <c r="N6" s="25">
        <v>2022</v>
      </c>
      <c r="O6" s="25">
        <v>2022</v>
      </c>
      <c r="P6" s="25"/>
      <c r="Q6" s="25" t="s">
        <v>154</v>
      </c>
      <c r="R6" s="25"/>
      <c r="S6" s="25"/>
      <c r="T6" s="25"/>
      <c r="U6" s="25"/>
      <c r="V6" s="25" t="s">
        <v>154</v>
      </c>
      <c r="W6" s="25" t="s">
        <v>154</v>
      </c>
      <c r="X6" s="25"/>
      <c r="Y6" s="46" t="s">
        <v>429</v>
      </c>
      <c r="Z6" s="55" t="s">
        <v>407</v>
      </c>
      <c r="AA6" s="27"/>
    </row>
    <row r="7" spans="1:27" ht="45" x14ac:dyDescent="0.25">
      <c r="A7" s="94">
        <v>3</v>
      </c>
      <c r="B7" s="26" t="s">
        <v>156</v>
      </c>
      <c r="C7" s="46" t="s">
        <v>75</v>
      </c>
      <c r="D7" s="46">
        <v>70695962</v>
      </c>
      <c r="E7" s="46">
        <v>102005389</v>
      </c>
      <c r="F7" s="46">
        <v>600074749</v>
      </c>
      <c r="G7" s="46" t="s">
        <v>157</v>
      </c>
      <c r="H7" s="46" t="s">
        <v>23</v>
      </c>
      <c r="I7" s="46" t="s">
        <v>60</v>
      </c>
      <c r="J7" s="46" t="s">
        <v>77</v>
      </c>
      <c r="K7" s="46" t="s">
        <v>158</v>
      </c>
      <c r="L7" s="47">
        <v>7000000</v>
      </c>
      <c r="M7" s="47">
        <f t="shared" si="0"/>
        <v>5950000</v>
      </c>
      <c r="N7" s="25">
        <v>2023</v>
      </c>
      <c r="O7" s="25">
        <v>2023</v>
      </c>
      <c r="P7" s="25"/>
      <c r="Q7" s="25"/>
      <c r="R7" s="25"/>
      <c r="S7" s="25"/>
      <c r="T7" s="25"/>
      <c r="U7" s="25"/>
      <c r="V7" s="25" t="s">
        <v>154</v>
      </c>
      <c r="W7" s="25"/>
      <c r="X7" s="25"/>
      <c r="Y7" s="46" t="s">
        <v>430</v>
      </c>
      <c r="Z7" s="55" t="s">
        <v>408</v>
      </c>
      <c r="AA7" s="27"/>
    </row>
    <row r="8" spans="1:27" ht="45" x14ac:dyDescent="0.25">
      <c r="A8" s="94">
        <v>4</v>
      </c>
      <c r="B8" s="26" t="s">
        <v>156</v>
      </c>
      <c r="C8" s="46" t="s">
        <v>75</v>
      </c>
      <c r="D8" s="46">
        <v>70695962</v>
      </c>
      <c r="E8" s="46">
        <v>102617546</v>
      </c>
      <c r="F8" s="46">
        <v>600074749</v>
      </c>
      <c r="G8" s="46" t="s">
        <v>159</v>
      </c>
      <c r="H8" s="46" t="s">
        <v>23</v>
      </c>
      <c r="I8" s="46" t="s">
        <v>60</v>
      </c>
      <c r="J8" s="46" t="s">
        <v>77</v>
      </c>
      <c r="K8" s="46" t="s">
        <v>160</v>
      </c>
      <c r="L8" s="47">
        <v>3000000</v>
      </c>
      <c r="M8" s="47">
        <f t="shared" si="0"/>
        <v>2550000</v>
      </c>
      <c r="N8" s="25">
        <v>2024</v>
      </c>
      <c r="O8" s="25">
        <v>2024</v>
      </c>
      <c r="P8" s="25"/>
      <c r="Q8" s="25"/>
      <c r="R8" s="25"/>
      <c r="S8" s="25"/>
      <c r="T8" s="25"/>
      <c r="U8" s="25"/>
      <c r="V8" s="25" t="s">
        <v>154</v>
      </c>
      <c r="W8" s="25"/>
      <c r="X8" s="25"/>
      <c r="Y8" s="46" t="s">
        <v>62</v>
      </c>
      <c r="Z8" s="55" t="s">
        <v>408</v>
      </c>
      <c r="AA8" s="27"/>
    </row>
    <row r="9" spans="1:27" ht="45" x14ac:dyDescent="0.25">
      <c r="A9" s="94">
        <v>5</v>
      </c>
      <c r="B9" s="26" t="s">
        <v>156</v>
      </c>
      <c r="C9" s="46" t="s">
        <v>75</v>
      </c>
      <c r="D9" s="46">
        <v>70695962</v>
      </c>
      <c r="E9" s="46">
        <v>102005389</v>
      </c>
      <c r="F9" s="46">
        <v>600074749</v>
      </c>
      <c r="G9" s="46" t="s">
        <v>161</v>
      </c>
      <c r="H9" s="46" t="s">
        <v>23</v>
      </c>
      <c r="I9" s="46" t="s">
        <v>60</v>
      </c>
      <c r="J9" s="46" t="s">
        <v>77</v>
      </c>
      <c r="K9" s="46" t="s">
        <v>162</v>
      </c>
      <c r="L9" s="47">
        <v>2500000</v>
      </c>
      <c r="M9" s="47">
        <f t="shared" si="0"/>
        <v>2125000</v>
      </c>
      <c r="N9" s="25">
        <v>2022</v>
      </c>
      <c r="O9" s="25">
        <v>2022</v>
      </c>
      <c r="P9" s="25"/>
      <c r="Q9" s="25"/>
      <c r="R9" s="25"/>
      <c r="S9" s="25"/>
      <c r="T9" s="25"/>
      <c r="U9" s="25"/>
      <c r="V9" s="25" t="s">
        <v>154</v>
      </c>
      <c r="W9" s="25"/>
      <c r="X9" s="25"/>
      <c r="Y9" s="46" t="s">
        <v>431</v>
      </c>
      <c r="Z9" s="55" t="s">
        <v>408</v>
      </c>
      <c r="AA9" s="27"/>
    </row>
    <row r="10" spans="1:27" ht="45" x14ac:dyDescent="0.25">
      <c r="A10" s="94">
        <v>6</v>
      </c>
      <c r="B10" s="26" t="s">
        <v>156</v>
      </c>
      <c r="C10" s="46" t="s">
        <v>75</v>
      </c>
      <c r="D10" s="46">
        <v>70695962</v>
      </c>
      <c r="E10" s="46">
        <v>102005389</v>
      </c>
      <c r="F10" s="46">
        <v>600074749</v>
      </c>
      <c r="G10" s="46" t="s">
        <v>163</v>
      </c>
      <c r="H10" s="46" t="s">
        <v>23</v>
      </c>
      <c r="I10" s="46" t="s">
        <v>60</v>
      </c>
      <c r="J10" s="46" t="s">
        <v>77</v>
      </c>
      <c r="K10" s="46" t="s">
        <v>164</v>
      </c>
      <c r="L10" s="47">
        <v>9000000</v>
      </c>
      <c r="M10" s="47">
        <f t="shared" si="0"/>
        <v>7650000</v>
      </c>
      <c r="N10" s="25">
        <v>2022</v>
      </c>
      <c r="O10" s="25">
        <v>2022</v>
      </c>
      <c r="P10" s="25"/>
      <c r="Q10" s="25"/>
      <c r="R10" s="25"/>
      <c r="S10" s="25"/>
      <c r="T10" s="25"/>
      <c r="U10" s="25"/>
      <c r="V10" s="25" t="s">
        <v>154</v>
      </c>
      <c r="W10" s="25" t="s">
        <v>154</v>
      </c>
      <c r="X10" s="25"/>
      <c r="Y10" s="46" t="s">
        <v>431</v>
      </c>
      <c r="Z10" s="55" t="s">
        <v>407</v>
      </c>
      <c r="AA10" s="27"/>
    </row>
    <row r="11" spans="1:27" ht="45" x14ac:dyDescent="0.25">
      <c r="A11" s="94">
        <v>7</v>
      </c>
      <c r="B11" s="26" t="s">
        <v>165</v>
      </c>
      <c r="C11" s="46" t="s">
        <v>166</v>
      </c>
      <c r="D11" s="46">
        <v>48282545</v>
      </c>
      <c r="E11" s="46">
        <v>600074935</v>
      </c>
      <c r="F11" s="46">
        <v>102005494</v>
      </c>
      <c r="G11" s="46" t="s">
        <v>167</v>
      </c>
      <c r="H11" s="46" t="s">
        <v>23</v>
      </c>
      <c r="I11" s="46" t="s">
        <v>60</v>
      </c>
      <c r="J11" s="46" t="s">
        <v>168</v>
      </c>
      <c r="K11" s="46" t="s">
        <v>411</v>
      </c>
      <c r="L11" s="47">
        <v>4000000</v>
      </c>
      <c r="M11" s="47">
        <f t="shared" si="0"/>
        <v>3400000</v>
      </c>
      <c r="N11" s="25">
        <v>2023</v>
      </c>
      <c r="O11" s="25">
        <v>2023</v>
      </c>
      <c r="P11" s="25" t="s">
        <v>154</v>
      </c>
      <c r="Q11" s="25"/>
      <c r="R11" s="25"/>
      <c r="S11" s="25" t="s">
        <v>154</v>
      </c>
      <c r="T11" s="25"/>
      <c r="U11" s="25"/>
      <c r="V11" s="47"/>
      <c r="W11" s="47"/>
      <c r="X11" s="25"/>
      <c r="Y11" s="46" t="s">
        <v>432</v>
      </c>
      <c r="Z11" s="55" t="s">
        <v>407</v>
      </c>
      <c r="AA11" s="27"/>
    </row>
    <row r="12" spans="1:27" ht="75" x14ac:dyDescent="0.25">
      <c r="A12" s="94">
        <v>8</v>
      </c>
      <c r="B12" s="26" t="s">
        <v>165</v>
      </c>
      <c r="C12" s="46" t="s">
        <v>166</v>
      </c>
      <c r="D12" s="46">
        <v>48282545</v>
      </c>
      <c r="E12" s="46">
        <v>600074935</v>
      </c>
      <c r="F12" s="46">
        <v>102005494</v>
      </c>
      <c r="G12" s="46" t="s">
        <v>460</v>
      </c>
      <c r="H12" s="46" t="s">
        <v>23</v>
      </c>
      <c r="I12" s="46" t="s">
        <v>60</v>
      </c>
      <c r="J12" s="46" t="s">
        <v>168</v>
      </c>
      <c r="K12" s="113" t="s">
        <v>169</v>
      </c>
      <c r="L12" s="58">
        <v>4000000</v>
      </c>
      <c r="M12" s="47">
        <f t="shared" si="0"/>
        <v>3400000</v>
      </c>
      <c r="N12" s="25">
        <v>2023</v>
      </c>
      <c r="O12" s="25">
        <v>2023</v>
      </c>
      <c r="P12" s="91"/>
      <c r="Q12" s="25"/>
      <c r="R12" s="25" t="s">
        <v>154</v>
      </c>
      <c r="S12" s="25" t="s">
        <v>154</v>
      </c>
      <c r="T12" s="25"/>
      <c r="U12" s="25"/>
      <c r="V12" s="47"/>
      <c r="W12" s="47"/>
      <c r="X12" s="25"/>
      <c r="Y12" s="46" t="s">
        <v>476</v>
      </c>
      <c r="Z12" s="55" t="s">
        <v>407</v>
      </c>
      <c r="AA12" s="27"/>
    </row>
    <row r="13" spans="1:27" ht="60" x14ac:dyDescent="0.25">
      <c r="A13" s="94">
        <v>9</v>
      </c>
      <c r="B13" s="39" t="s">
        <v>508</v>
      </c>
      <c r="C13" s="24" t="s">
        <v>166</v>
      </c>
      <c r="D13" s="85">
        <v>48282545</v>
      </c>
      <c r="E13" s="85">
        <v>600074935</v>
      </c>
      <c r="F13" s="85">
        <v>102005494</v>
      </c>
      <c r="G13" s="24" t="s">
        <v>509</v>
      </c>
      <c r="H13" s="85" t="s">
        <v>23</v>
      </c>
      <c r="I13" s="85" t="s">
        <v>60</v>
      </c>
      <c r="J13" s="85" t="s">
        <v>168</v>
      </c>
      <c r="K13" s="42" t="s">
        <v>507</v>
      </c>
      <c r="L13" s="96">
        <v>4000000</v>
      </c>
      <c r="M13" s="96">
        <v>3400000</v>
      </c>
      <c r="N13" s="97">
        <v>2024</v>
      </c>
      <c r="O13" s="97">
        <v>2024</v>
      </c>
      <c r="P13" s="97"/>
      <c r="Q13" s="23" t="s">
        <v>154</v>
      </c>
      <c r="R13" s="23" t="s">
        <v>154</v>
      </c>
      <c r="S13" s="23" t="s">
        <v>154</v>
      </c>
      <c r="T13" s="23"/>
      <c r="U13" s="23"/>
      <c r="V13" s="28"/>
      <c r="W13" s="28"/>
      <c r="X13" s="114"/>
      <c r="Y13" s="85" t="s">
        <v>510</v>
      </c>
      <c r="Z13" s="98" t="s">
        <v>407</v>
      </c>
      <c r="AA13" s="27"/>
    </row>
    <row r="14" spans="1:27" ht="75" x14ac:dyDescent="0.25">
      <c r="A14" s="94">
        <v>10</v>
      </c>
      <c r="B14" s="95" t="s">
        <v>170</v>
      </c>
      <c r="C14" s="56" t="s">
        <v>171</v>
      </c>
      <c r="D14" s="46">
        <v>70695903</v>
      </c>
      <c r="E14" s="46">
        <v>102005061</v>
      </c>
      <c r="F14" s="46">
        <v>600074625</v>
      </c>
      <c r="G14" s="56" t="s">
        <v>172</v>
      </c>
      <c r="H14" s="46" t="s">
        <v>23</v>
      </c>
      <c r="I14" s="46" t="s">
        <v>60</v>
      </c>
      <c r="J14" s="46" t="s">
        <v>477</v>
      </c>
      <c r="K14" s="56" t="s">
        <v>412</v>
      </c>
      <c r="L14" s="47">
        <v>10000000</v>
      </c>
      <c r="M14" s="47">
        <f t="shared" si="0"/>
        <v>8500000</v>
      </c>
      <c r="N14" s="25">
        <v>2023</v>
      </c>
      <c r="O14" s="25">
        <v>2023</v>
      </c>
      <c r="P14" s="25" t="s">
        <v>154</v>
      </c>
      <c r="Q14" s="25" t="s">
        <v>154</v>
      </c>
      <c r="R14" s="25" t="s">
        <v>154</v>
      </c>
      <c r="S14" s="25"/>
      <c r="T14" s="25"/>
      <c r="U14" s="25"/>
      <c r="V14" s="25" t="s">
        <v>154</v>
      </c>
      <c r="W14" s="25" t="s">
        <v>154</v>
      </c>
      <c r="X14" s="25"/>
      <c r="Y14" s="46" t="s">
        <v>62</v>
      </c>
      <c r="Z14" s="55" t="s">
        <v>407</v>
      </c>
      <c r="AA14" s="27"/>
    </row>
    <row r="15" spans="1:27" ht="90" x14ac:dyDescent="0.25">
      <c r="A15" s="94">
        <v>11</v>
      </c>
      <c r="B15" s="26" t="s">
        <v>93</v>
      </c>
      <c r="C15" s="56" t="s">
        <v>94</v>
      </c>
      <c r="D15" s="46">
        <v>70698503</v>
      </c>
      <c r="E15" s="46">
        <v>108028828</v>
      </c>
      <c r="F15" s="46">
        <v>600074854</v>
      </c>
      <c r="G15" s="46" t="s">
        <v>173</v>
      </c>
      <c r="H15" s="46" t="s">
        <v>23</v>
      </c>
      <c r="I15" s="46" t="s">
        <v>96</v>
      </c>
      <c r="J15" s="46" t="s">
        <v>97</v>
      </c>
      <c r="K15" s="56" t="s">
        <v>174</v>
      </c>
      <c r="L15" s="47">
        <v>10000000</v>
      </c>
      <c r="M15" s="47">
        <f t="shared" si="0"/>
        <v>8500000</v>
      </c>
      <c r="N15" s="25">
        <v>2022</v>
      </c>
      <c r="O15" s="25">
        <v>2027</v>
      </c>
      <c r="P15" s="25" t="s">
        <v>154</v>
      </c>
      <c r="Q15" s="25"/>
      <c r="R15" s="25"/>
      <c r="S15" s="25" t="s">
        <v>154</v>
      </c>
      <c r="T15" s="25"/>
      <c r="U15" s="25" t="s">
        <v>154</v>
      </c>
      <c r="V15" s="25"/>
      <c r="W15" s="25" t="s">
        <v>154</v>
      </c>
      <c r="X15" s="25" t="s">
        <v>154</v>
      </c>
      <c r="Y15" s="46" t="s">
        <v>62</v>
      </c>
      <c r="Z15" s="55" t="s">
        <v>407</v>
      </c>
      <c r="AA15" s="27"/>
    </row>
    <row r="16" spans="1:27" ht="120" x14ac:dyDescent="0.25">
      <c r="A16" s="94">
        <v>12</v>
      </c>
      <c r="B16" s="26" t="s">
        <v>93</v>
      </c>
      <c r="C16" s="56" t="s">
        <v>94</v>
      </c>
      <c r="D16" s="46">
        <v>70698503</v>
      </c>
      <c r="E16" s="46">
        <v>108028828</v>
      </c>
      <c r="F16" s="46">
        <v>600074854</v>
      </c>
      <c r="G16" s="46" t="s">
        <v>175</v>
      </c>
      <c r="H16" s="46" t="s">
        <v>23</v>
      </c>
      <c r="I16" s="46" t="s">
        <v>96</v>
      </c>
      <c r="J16" s="46" t="s">
        <v>97</v>
      </c>
      <c r="K16" s="56" t="s">
        <v>176</v>
      </c>
      <c r="L16" s="47">
        <v>100000</v>
      </c>
      <c r="M16" s="47">
        <f t="shared" si="0"/>
        <v>85000</v>
      </c>
      <c r="N16" s="25">
        <v>2022</v>
      </c>
      <c r="O16" s="25">
        <v>2025</v>
      </c>
      <c r="P16" s="25" t="s">
        <v>154</v>
      </c>
      <c r="Q16" s="25" t="s">
        <v>154</v>
      </c>
      <c r="R16" s="25" t="s">
        <v>154</v>
      </c>
      <c r="S16" s="25" t="s">
        <v>154</v>
      </c>
      <c r="T16" s="25" t="s">
        <v>154</v>
      </c>
      <c r="U16" s="25"/>
      <c r="V16" s="25"/>
      <c r="W16" s="25"/>
      <c r="X16" s="25" t="s">
        <v>154</v>
      </c>
      <c r="Y16" s="46" t="s">
        <v>433</v>
      </c>
      <c r="Z16" s="55" t="s">
        <v>407</v>
      </c>
      <c r="AA16" s="27"/>
    </row>
    <row r="17" spans="1:27" ht="60" x14ac:dyDescent="0.25">
      <c r="A17" s="94">
        <v>13</v>
      </c>
      <c r="B17" s="26" t="s">
        <v>98</v>
      </c>
      <c r="C17" s="46" t="s">
        <v>99</v>
      </c>
      <c r="D17" s="46">
        <v>72742089</v>
      </c>
      <c r="E17" s="46">
        <v>102146687</v>
      </c>
      <c r="F17" s="46">
        <v>600074803</v>
      </c>
      <c r="G17" s="46" t="s">
        <v>177</v>
      </c>
      <c r="H17" s="46" t="s">
        <v>23</v>
      </c>
      <c r="I17" s="46" t="s">
        <v>96</v>
      </c>
      <c r="J17" s="46" t="s">
        <v>101</v>
      </c>
      <c r="K17" s="56" t="s">
        <v>178</v>
      </c>
      <c r="L17" s="47">
        <v>6000000</v>
      </c>
      <c r="M17" s="47">
        <f t="shared" si="0"/>
        <v>5100000</v>
      </c>
      <c r="N17" s="25">
        <v>2023</v>
      </c>
      <c r="O17" s="25">
        <v>2023</v>
      </c>
      <c r="P17" s="25" t="s">
        <v>154</v>
      </c>
      <c r="Q17" s="25" t="s">
        <v>154</v>
      </c>
      <c r="R17" s="25" t="s">
        <v>154</v>
      </c>
      <c r="S17" s="25" t="s">
        <v>154</v>
      </c>
      <c r="T17" s="25" t="s">
        <v>154</v>
      </c>
      <c r="U17" s="25"/>
      <c r="V17" s="25"/>
      <c r="W17" s="25"/>
      <c r="X17" s="25" t="s">
        <v>154</v>
      </c>
      <c r="Y17" s="46" t="s">
        <v>478</v>
      </c>
      <c r="Z17" s="55" t="s">
        <v>407</v>
      </c>
      <c r="AA17" s="27"/>
    </row>
    <row r="18" spans="1:27" ht="60" x14ac:dyDescent="0.25">
      <c r="A18" s="94">
        <v>14</v>
      </c>
      <c r="B18" s="26" t="s">
        <v>98</v>
      </c>
      <c r="C18" s="46" t="s">
        <v>99</v>
      </c>
      <c r="D18" s="46">
        <v>72742089</v>
      </c>
      <c r="E18" s="46">
        <v>102146687</v>
      </c>
      <c r="F18" s="46">
        <v>600074803</v>
      </c>
      <c r="G18" s="46" t="s">
        <v>177</v>
      </c>
      <c r="H18" s="46" t="s">
        <v>23</v>
      </c>
      <c r="I18" s="46" t="s">
        <v>96</v>
      </c>
      <c r="J18" s="46" t="s">
        <v>101</v>
      </c>
      <c r="K18" s="56" t="s">
        <v>179</v>
      </c>
      <c r="L18" s="47">
        <v>500000</v>
      </c>
      <c r="M18" s="47">
        <f t="shared" si="0"/>
        <v>425000</v>
      </c>
      <c r="N18" s="25">
        <v>2022</v>
      </c>
      <c r="O18" s="25">
        <v>2022</v>
      </c>
      <c r="P18" s="25" t="s">
        <v>154</v>
      </c>
      <c r="Q18" s="25" t="s">
        <v>154</v>
      </c>
      <c r="R18" s="25" t="s">
        <v>154</v>
      </c>
      <c r="S18" s="25" t="s">
        <v>154</v>
      </c>
      <c r="T18" s="25" t="s">
        <v>154</v>
      </c>
      <c r="U18" s="25" t="s">
        <v>154</v>
      </c>
      <c r="V18" s="25"/>
      <c r="W18" s="25"/>
      <c r="X18" s="25" t="s">
        <v>154</v>
      </c>
      <c r="Y18" s="46" t="s">
        <v>479</v>
      </c>
      <c r="Z18" s="55" t="s">
        <v>407</v>
      </c>
      <c r="AA18" s="27"/>
    </row>
    <row r="19" spans="1:27" ht="60" x14ac:dyDescent="0.25">
      <c r="A19" s="94">
        <v>15</v>
      </c>
      <c r="B19" s="26" t="s">
        <v>98</v>
      </c>
      <c r="C19" s="46" t="s">
        <v>99</v>
      </c>
      <c r="D19" s="46">
        <v>72742089</v>
      </c>
      <c r="E19" s="46">
        <v>102146687</v>
      </c>
      <c r="F19" s="46">
        <v>600074803</v>
      </c>
      <c r="G19" s="46" t="s">
        <v>180</v>
      </c>
      <c r="H19" s="46" t="s">
        <v>23</v>
      </c>
      <c r="I19" s="46" t="s">
        <v>96</v>
      </c>
      <c r="J19" s="46" t="s">
        <v>101</v>
      </c>
      <c r="K19" s="46" t="s">
        <v>181</v>
      </c>
      <c r="L19" s="47">
        <v>1000000</v>
      </c>
      <c r="M19" s="47">
        <f t="shared" si="0"/>
        <v>850000</v>
      </c>
      <c r="N19" s="25">
        <v>2022</v>
      </c>
      <c r="O19" s="25">
        <v>2023</v>
      </c>
      <c r="P19" s="25"/>
      <c r="Q19" s="25" t="s">
        <v>154</v>
      </c>
      <c r="R19" s="25" t="s">
        <v>154</v>
      </c>
      <c r="S19" s="25"/>
      <c r="T19" s="25"/>
      <c r="U19" s="25"/>
      <c r="V19" s="25"/>
      <c r="W19" s="25"/>
      <c r="X19" s="25"/>
      <c r="Y19" s="46" t="s">
        <v>62</v>
      </c>
      <c r="Z19" s="55" t="s">
        <v>407</v>
      </c>
      <c r="AA19" s="27"/>
    </row>
    <row r="20" spans="1:27" ht="60" x14ac:dyDescent="0.25">
      <c r="A20" s="94">
        <v>16</v>
      </c>
      <c r="B20" s="26" t="s">
        <v>182</v>
      </c>
      <c r="C20" s="46" t="s">
        <v>117</v>
      </c>
      <c r="D20" s="46">
        <v>70698520</v>
      </c>
      <c r="E20" s="46">
        <v>108029204</v>
      </c>
      <c r="F20" s="46">
        <v>600074595</v>
      </c>
      <c r="G20" s="46" t="s">
        <v>183</v>
      </c>
      <c r="H20" s="46" t="s">
        <v>23</v>
      </c>
      <c r="I20" s="46" t="s">
        <v>118</v>
      </c>
      <c r="J20" s="46" t="s">
        <v>184</v>
      </c>
      <c r="K20" s="56" t="s">
        <v>463</v>
      </c>
      <c r="L20" s="47">
        <v>4000000</v>
      </c>
      <c r="M20" s="47">
        <f t="shared" si="0"/>
        <v>3400000</v>
      </c>
      <c r="N20" s="25">
        <v>2022</v>
      </c>
      <c r="O20" s="25">
        <v>2023</v>
      </c>
      <c r="P20" s="25" t="s">
        <v>154</v>
      </c>
      <c r="Q20" s="25" t="s">
        <v>154</v>
      </c>
      <c r="R20" s="25" t="s">
        <v>154</v>
      </c>
      <c r="S20" s="25"/>
      <c r="T20" s="25"/>
      <c r="U20" s="25"/>
      <c r="V20" s="25" t="s">
        <v>154</v>
      </c>
      <c r="W20" s="25" t="s">
        <v>154</v>
      </c>
      <c r="X20" s="25" t="s">
        <v>154</v>
      </c>
      <c r="Y20" s="46" t="s">
        <v>62</v>
      </c>
      <c r="Z20" s="55" t="s">
        <v>407</v>
      </c>
      <c r="AA20" s="27"/>
    </row>
    <row r="21" spans="1:27" ht="90" x14ac:dyDescent="0.25">
      <c r="A21" s="94">
        <v>17</v>
      </c>
      <c r="B21" s="26" t="s">
        <v>185</v>
      </c>
      <c r="C21" s="46" t="s">
        <v>186</v>
      </c>
      <c r="D21" s="46">
        <v>46750088</v>
      </c>
      <c r="E21" s="46">
        <v>102005621</v>
      </c>
      <c r="F21" s="46">
        <v>600074465</v>
      </c>
      <c r="G21" s="46" t="s">
        <v>187</v>
      </c>
      <c r="H21" s="46" t="s">
        <v>23</v>
      </c>
      <c r="I21" s="46" t="s">
        <v>60</v>
      </c>
      <c r="J21" s="46" t="s">
        <v>188</v>
      </c>
      <c r="K21" s="46" t="s">
        <v>189</v>
      </c>
      <c r="L21" s="47">
        <v>6500000</v>
      </c>
      <c r="M21" s="47">
        <f t="shared" si="0"/>
        <v>5525000</v>
      </c>
      <c r="N21" s="57" t="s">
        <v>190</v>
      </c>
      <c r="O21" s="57" t="s">
        <v>191</v>
      </c>
      <c r="P21" s="25"/>
      <c r="Q21" s="25" t="s">
        <v>154</v>
      </c>
      <c r="R21" s="25" t="s">
        <v>154</v>
      </c>
      <c r="S21" s="25" t="s">
        <v>154</v>
      </c>
      <c r="T21" s="25"/>
      <c r="U21" s="25"/>
      <c r="V21" s="25"/>
      <c r="W21" s="25"/>
      <c r="X21" s="25"/>
      <c r="Y21" s="46" t="s">
        <v>480</v>
      </c>
      <c r="Z21" s="55" t="s">
        <v>407</v>
      </c>
      <c r="AA21" s="27"/>
    </row>
    <row r="22" spans="1:27" ht="90" x14ac:dyDescent="0.25">
      <c r="A22" s="94">
        <v>18</v>
      </c>
      <c r="B22" s="26" t="s">
        <v>185</v>
      </c>
      <c r="C22" s="46" t="s">
        <v>186</v>
      </c>
      <c r="D22" s="46">
        <v>46750088</v>
      </c>
      <c r="E22" s="46">
        <v>102005621</v>
      </c>
      <c r="F22" s="46">
        <v>600074465</v>
      </c>
      <c r="G22" s="46" t="s">
        <v>192</v>
      </c>
      <c r="H22" s="46" t="s">
        <v>23</v>
      </c>
      <c r="I22" s="46" t="s">
        <v>60</v>
      </c>
      <c r="J22" s="46" t="s">
        <v>188</v>
      </c>
      <c r="K22" s="46" t="s">
        <v>193</v>
      </c>
      <c r="L22" s="47">
        <v>6500000</v>
      </c>
      <c r="M22" s="47">
        <f t="shared" si="0"/>
        <v>5525000</v>
      </c>
      <c r="N22" s="57" t="s">
        <v>191</v>
      </c>
      <c r="O22" s="57" t="s">
        <v>194</v>
      </c>
      <c r="P22" s="25"/>
      <c r="Q22" s="25"/>
      <c r="R22" s="25" t="s">
        <v>154</v>
      </c>
      <c r="S22" s="25" t="s">
        <v>154</v>
      </c>
      <c r="T22" s="25"/>
      <c r="U22" s="25"/>
      <c r="V22" s="25"/>
      <c r="W22" s="25" t="s">
        <v>154</v>
      </c>
      <c r="X22" s="25"/>
      <c r="Y22" s="46" t="s">
        <v>434</v>
      </c>
      <c r="Z22" s="55" t="s">
        <v>407</v>
      </c>
      <c r="AA22" s="27"/>
    </row>
    <row r="23" spans="1:27" ht="105" x14ac:dyDescent="0.25">
      <c r="A23" s="94">
        <v>19</v>
      </c>
      <c r="B23" s="26" t="s">
        <v>185</v>
      </c>
      <c r="C23" s="46" t="s">
        <v>186</v>
      </c>
      <c r="D23" s="46">
        <v>46750088</v>
      </c>
      <c r="E23" s="46">
        <v>102005621</v>
      </c>
      <c r="F23" s="46">
        <v>600074465</v>
      </c>
      <c r="G23" s="46" t="s">
        <v>155</v>
      </c>
      <c r="H23" s="46" t="s">
        <v>23</v>
      </c>
      <c r="I23" s="46" t="s">
        <v>60</v>
      </c>
      <c r="J23" s="46" t="s">
        <v>188</v>
      </c>
      <c r="K23" s="46" t="s">
        <v>195</v>
      </c>
      <c r="L23" s="47">
        <v>4000000</v>
      </c>
      <c r="M23" s="47">
        <f t="shared" si="0"/>
        <v>3400000</v>
      </c>
      <c r="N23" s="57" t="s">
        <v>191</v>
      </c>
      <c r="O23" s="57" t="s">
        <v>194</v>
      </c>
      <c r="P23" s="25"/>
      <c r="Q23" s="25" t="s">
        <v>154</v>
      </c>
      <c r="R23" s="25" t="s">
        <v>154</v>
      </c>
      <c r="S23" s="25"/>
      <c r="T23" s="25"/>
      <c r="U23" s="25"/>
      <c r="V23" s="25"/>
      <c r="W23" s="25" t="s">
        <v>154</v>
      </c>
      <c r="X23" s="25"/>
      <c r="Y23" s="46" t="s">
        <v>434</v>
      </c>
      <c r="Z23" s="55" t="s">
        <v>407</v>
      </c>
      <c r="AA23" s="27"/>
    </row>
    <row r="24" spans="1:27" ht="120" x14ac:dyDescent="0.25">
      <c r="A24" s="94">
        <v>20</v>
      </c>
      <c r="B24" s="26" t="s">
        <v>196</v>
      </c>
      <c r="C24" s="46" t="s">
        <v>197</v>
      </c>
      <c r="D24" s="46">
        <v>46750428</v>
      </c>
      <c r="E24" s="46">
        <v>102005575</v>
      </c>
      <c r="F24" s="46">
        <v>600074757</v>
      </c>
      <c r="G24" s="46" t="s">
        <v>198</v>
      </c>
      <c r="H24" s="46" t="s">
        <v>23</v>
      </c>
      <c r="I24" s="46" t="s">
        <v>60</v>
      </c>
      <c r="J24" s="46" t="s">
        <v>199</v>
      </c>
      <c r="K24" s="56" t="s">
        <v>198</v>
      </c>
      <c r="L24" s="58">
        <v>12000000</v>
      </c>
      <c r="M24" s="47">
        <f t="shared" si="0"/>
        <v>10200000</v>
      </c>
      <c r="N24" s="25">
        <v>2023</v>
      </c>
      <c r="O24" s="25">
        <v>2024</v>
      </c>
      <c r="P24" s="25" t="s">
        <v>154</v>
      </c>
      <c r="Q24" s="25" t="s">
        <v>154</v>
      </c>
      <c r="R24" s="25" t="s">
        <v>154</v>
      </c>
      <c r="S24" s="25" t="s">
        <v>154</v>
      </c>
      <c r="T24" s="25"/>
      <c r="U24" s="25"/>
      <c r="V24" s="25"/>
      <c r="W24" s="25"/>
      <c r="X24" s="25"/>
      <c r="Y24" s="46" t="s">
        <v>88</v>
      </c>
      <c r="Z24" s="55" t="s">
        <v>407</v>
      </c>
      <c r="AA24" s="27"/>
    </row>
    <row r="25" spans="1:27" ht="45" x14ac:dyDescent="0.25">
      <c r="A25" s="94">
        <v>21</v>
      </c>
      <c r="B25" s="26" t="s">
        <v>196</v>
      </c>
      <c r="C25" s="46" t="s">
        <v>197</v>
      </c>
      <c r="D25" s="46">
        <v>46750428</v>
      </c>
      <c r="E25" s="46">
        <v>102005575</v>
      </c>
      <c r="F25" s="46">
        <v>600074757</v>
      </c>
      <c r="G25" s="46" t="s">
        <v>200</v>
      </c>
      <c r="H25" s="46" t="s">
        <v>23</v>
      </c>
      <c r="I25" s="46" t="s">
        <v>60</v>
      </c>
      <c r="J25" s="46" t="s">
        <v>199</v>
      </c>
      <c r="K25" s="56" t="s">
        <v>472</v>
      </c>
      <c r="L25" s="47">
        <v>650000</v>
      </c>
      <c r="M25" s="47">
        <f t="shared" si="0"/>
        <v>552500</v>
      </c>
      <c r="N25" s="25">
        <v>2022</v>
      </c>
      <c r="O25" s="25">
        <v>2024</v>
      </c>
      <c r="P25" s="25"/>
      <c r="Q25" s="25" t="s">
        <v>154</v>
      </c>
      <c r="R25" s="25"/>
      <c r="S25" s="25"/>
      <c r="T25" s="25"/>
      <c r="U25" s="25"/>
      <c r="V25" s="25" t="s">
        <v>154</v>
      </c>
      <c r="W25" s="25"/>
      <c r="X25" s="25"/>
      <c r="Y25" s="46" t="s">
        <v>435</v>
      </c>
      <c r="Z25" s="69" t="s">
        <v>407</v>
      </c>
      <c r="AA25" s="27"/>
    </row>
    <row r="26" spans="1:27" ht="135" x14ac:dyDescent="0.25">
      <c r="A26" s="94">
        <v>22</v>
      </c>
      <c r="B26" s="26" t="s">
        <v>201</v>
      </c>
      <c r="C26" s="46" t="s">
        <v>202</v>
      </c>
      <c r="D26" s="46">
        <v>70975191</v>
      </c>
      <c r="E26" s="46">
        <v>102005796</v>
      </c>
      <c r="F26" s="48" t="s">
        <v>203</v>
      </c>
      <c r="G26" s="46" t="s">
        <v>204</v>
      </c>
      <c r="H26" s="46" t="s">
        <v>23</v>
      </c>
      <c r="I26" s="46" t="s">
        <v>96</v>
      </c>
      <c r="J26" s="46" t="s">
        <v>96</v>
      </c>
      <c r="K26" s="46" t="s">
        <v>205</v>
      </c>
      <c r="L26" s="47">
        <v>800000</v>
      </c>
      <c r="M26" s="47">
        <f>0.85*L26</f>
        <v>680000</v>
      </c>
      <c r="N26" s="25">
        <v>2022</v>
      </c>
      <c r="O26" s="25">
        <v>2022</v>
      </c>
      <c r="P26" s="25"/>
      <c r="Q26" s="25"/>
      <c r="R26" s="25"/>
      <c r="S26" s="25" t="s">
        <v>154</v>
      </c>
      <c r="T26" s="25"/>
      <c r="U26" s="25"/>
      <c r="V26" s="25"/>
      <c r="W26" s="25"/>
      <c r="X26" s="25"/>
      <c r="Y26" s="46" t="s">
        <v>254</v>
      </c>
      <c r="Z26" s="55" t="s">
        <v>407</v>
      </c>
      <c r="AA26" s="27"/>
    </row>
    <row r="27" spans="1:27" ht="60" x14ac:dyDescent="0.25">
      <c r="A27" s="94">
        <v>23</v>
      </c>
      <c r="B27" s="26" t="s">
        <v>201</v>
      </c>
      <c r="C27" s="46" t="s">
        <v>202</v>
      </c>
      <c r="D27" s="46">
        <v>70975191</v>
      </c>
      <c r="E27" s="46">
        <v>102005796</v>
      </c>
      <c r="F27" s="48" t="s">
        <v>203</v>
      </c>
      <c r="G27" s="46" t="s">
        <v>206</v>
      </c>
      <c r="H27" s="46" t="s">
        <v>23</v>
      </c>
      <c r="I27" s="46" t="s">
        <v>96</v>
      </c>
      <c r="J27" s="46" t="s">
        <v>96</v>
      </c>
      <c r="K27" s="46" t="s">
        <v>207</v>
      </c>
      <c r="L27" s="47">
        <v>1000000</v>
      </c>
      <c r="M27" s="47">
        <f t="shared" ref="M27:M88" si="1">0.85*L27</f>
        <v>850000</v>
      </c>
      <c r="N27" s="25">
        <v>2023</v>
      </c>
      <c r="O27" s="25">
        <v>2023</v>
      </c>
      <c r="P27" s="25"/>
      <c r="Q27" s="25"/>
      <c r="R27" s="25"/>
      <c r="S27" s="25"/>
      <c r="T27" s="25"/>
      <c r="U27" s="25"/>
      <c r="V27" s="25" t="s">
        <v>154</v>
      </c>
      <c r="W27" s="25"/>
      <c r="X27" s="25"/>
      <c r="Y27" s="46" t="s">
        <v>254</v>
      </c>
      <c r="Z27" s="55" t="s">
        <v>407</v>
      </c>
      <c r="AA27" s="27"/>
    </row>
    <row r="28" spans="1:27" ht="60" x14ac:dyDescent="0.25">
      <c r="A28" s="94">
        <v>24</v>
      </c>
      <c r="B28" s="26" t="s">
        <v>201</v>
      </c>
      <c r="C28" s="46" t="s">
        <v>202</v>
      </c>
      <c r="D28" s="46">
        <v>70975191</v>
      </c>
      <c r="E28" s="46">
        <v>102005796</v>
      </c>
      <c r="F28" s="48" t="s">
        <v>203</v>
      </c>
      <c r="G28" s="46" t="s">
        <v>208</v>
      </c>
      <c r="H28" s="46" t="s">
        <v>23</v>
      </c>
      <c r="I28" s="46" t="s">
        <v>96</v>
      </c>
      <c r="J28" s="46" t="s">
        <v>96</v>
      </c>
      <c r="K28" s="46" t="s">
        <v>209</v>
      </c>
      <c r="L28" s="47">
        <v>1000000</v>
      </c>
      <c r="M28" s="47">
        <f t="shared" si="1"/>
        <v>850000</v>
      </c>
      <c r="N28" s="25">
        <v>2023</v>
      </c>
      <c r="O28" s="25">
        <v>2023</v>
      </c>
      <c r="P28" s="25"/>
      <c r="Q28" s="25" t="s">
        <v>154</v>
      </c>
      <c r="R28" s="25"/>
      <c r="S28" s="25"/>
      <c r="T28" s="25"/>
      <c r="U28" s="25"/>
      <c r="V28" s="25"/>
      <c r="W28" s="25"/>
      <c r="X28" s="25"/>
      <c r="Y28" s="46" t="s">
        <v>254</v>
      </c>
      <c r="Z28" s="55" t="s">
        <v>407</v>
      </c>
      <c r="AA28" s="27"/>
    </row>
    <row r="29" spans="1:27" ht="60" x14ac:dyDescent="0.25">
      <c r="A29" s="94">
        <v>25</v>
      </c>
      <c r="B29" s="26" t="s">
        <v>201</v>
      </c>
      <c r="C29" s="46" t="s">
        <v>202</v>
      </c>
      <c r="D29" s="46">
        <v>70975191</v>
      </c>
      <c r="E29" s="46">
        <v>102005796</v>
      </c>
      <c r="F29" s="48" t="s">
        <v>203</v>
      </c>
      <c r="G29" s="46" t="s">
        <v>210</v>
      </c>
      <c r="H29" s="46" t="s">
        <v>23</v>
      </c>
      <c r="I29" s="46" t="s">
        <v>96</v>
      </c>
      <c r="J29" s="46" t="s">
        <v>96</v>
      </c>
      <c r="K29" s="46" t="s">
        <v>210</v>
      </c>
      <c r="L29" s="47">
        <v>500000</v>
      </c>
      <c r="M29" s="47">
        <f t="shared" si="1"/>
        <v>425000</v>
      </c>
      <c r="N29" s="25">
        <v>2022</v>
      </c>
      <c r="O29" s="25">
        <v>2022</v>
      </c>
      <c r="P29" s="25"/>
      <c r="Q29" s="25"/>
      <c r="R29" s="25" t="s">
        <v>154</v>
      </c>
      <c r="S29" s="25"/>
      <c r="T29" s="25"/>
      <c r="U29" s="25"/>
      <c r="V29" s="25"/>
      <c r="W29" s="25"/>
      <c r="X29" s="25"/>
      <c r="Y29" s="46" t="s">
        <v>254</v>
      </c>
      <c r="Z29" s="55" t="s">
        <v>407</v>
      </c>
      <c r="AA29" s="27"/>
    </row>
    <row r="30" spans="1:27" ht="90" x14ac:dyDescent="0.25">
      <c r="A30" s="94">
        <v>26</v>
      </c>
      <c r="B30" s="26" t="s">
        <v>211</v>
      </c>
      <c r="C30" s="46" t="s">
        <v>212</v>
      </c>
      <c r="D30" s="46" t="s">
        <v>213</v>
      </c>
      <c r="E30" s="46" t="s">
        <v>214</v>
      </c>
      <c r="F30" s="46" t="s">
        <v>215</v>
      </c>
      <c r="G30" s="46" t="s">
        <v>216</v>
      </c>
      <c r="H30" s="46" t="s">
        <v>217</v>
      </c>
      <c r="I30" s="46" t="s">
        <v>218</v>
      </c>
      <c r="J30" s="46" t="s">
        <v>219</v>
      </c>
      <c r="K30" s="46" t="s">
        <v>220</v>
      </c>
      <c r="L30" s="47">
        <v>2500000</v>
      </c>
      <c r="M30" s="47">
        <f>0.85*L30</f>
        <v>2125000</v>
      </c>
      <c r="N30" s="25" t="s">
        <v>221</v>
      </c>
      <c r="O30" s="25" t="s">
        <v>222</v>
      </c>
      <c r="P30" s="25"/>
      <c r="Q30" s="25" t="s">
        <v>154</v>
      </c>
      <c r="R30" s="25" t="s">
        <v>154</v>
      </c>
      <c r="S30" s="25"/>
      <c r="T30" s="25"/>
      <c r="U30" s="25"/>
      <c r="V30" s="25" t="s">
        <v>154</v>
      </c>
      <c r="W30" s="25" t="s">
        <v>154</v>
      </c>
      <c r="X30" s="25"/>
      <c r="Y30" s="46" t="s">
        <v>62</v>
      </c>
      <c r="Z30" s="55" t="s">
        <v>407</v>
      </c>
      <c r="AA30" s="27"/>
    </row>
    <row r="31" spans="1:27" ht="75" x14ac:dyDescent="0.25">
      <c r="A31" s="94">
        <v>27</v>
      </c>
      <c r="B31" s="26" t="s">
        <v>211</v>
      </c>
      <c r="C31" s="46" t="s">
        <v>212</v>
      </c>
      <c r="D31" s="46" t="s">
        <v>213</v>
      </c>
      <c r="E31" s="46" t="s">
        <v>214</v>
      </c>
      <c r="F31" s="46" t="s">
        <v>215</v>
      </c>
      <c r="G31" s="46" t="s">
        <v>223</v>
      </c>
      <c r="H31" s="46" t="s">
        <v>217</v>
      </c>
      <c r="I31" s="46" t="s">
        <v>218</v>
      </c>
      <c r="J31" s="46" t="s">
        <v>219</v>
      </c>
      <c r="K31" s="46" t="s">
        <v>224</v>
      </c>
      <c r="L31" s="47">
        <v>900000</v>
      </c>
      <c r="M31" s="47">
        <f t="shared" si="1"/>
        <v>765000</v>
      </c>
      <c r="N31" s="25" t="s">
        <v>221</v>
      </c>
      <c r="O31" s="25" t="s">
        <v>225</v>
      </c>
      <c r="P31" s="25"/>
      <c r="Q31" s="25" t="s">
        <v>154</v>
      </c>
      <c r="R31" s="25" t="s">
        <v>154</v>
      </c>
      <c r="S31" s="25"/>
      <c r="T31" s="25"/>
      <c r="U31" s="25"/>
      <c r="V31" s="25" t="s">
        <v>154</v>
      </c>
      <c r="W31" s="25"/>
      <c r="X31" s="25"/>
      <c r="Y31" s="46" t="s">
        <v>62</v>
      </c>
      <c r="Z31" s="55" t="s">
        <v>407</v>
      </c>
      <c r="AA31" s="27"/>
    </row>
    <row r="32" spans="1:27" ht="75" x14ac:dyDescent="0.25">
      <c r="A32" s="94">
        <v>28</v>
      </c>
      <c r="B32" s="26" t="s">
        <v>211</v>
      </c>
      <c r="C32" s="46" t="s">
        <v>212</v>
      </c>
      <c r="D32" s="46" t="s">
        <v>213</v>
      </c>
      <c r="E32" s="46" t="s">
        <v>214</v>
      </c>
      <c r="F32" s="46" t="s">
        <v>215</v>
      </c>
      <c r="G32" s="46" t="s">
        <v>226</v>
      </c>
      <c r="H32" s="46" t="s">
        <v>217</v>
      </c>
      <c r="I32" s="46" t="s">
        <v>218</v>
      </c>
      <c r="J32" s="46" t="s">
        <v>219</v>
      </c>
      <c r="K32" s="46" t="s">
        <v>227</v>
      </c>
      <c r="L32" s="47">
        <v>450000</v>
      </c>
      <c r="M32" s="47">
        <f t="shared" si="1"/>
        <v>382500</v>
      </c>
      <c r="N32" s="25">
        <v>2023</v>
      </c>
      <c r="O32" s="25">
        <v>2025</v>
      </c>
      <c r="P32" s="25"/>
      <c r="Q32" s="25" t="s">
        <v>154</v>
      </c>
      <c r="R32" s="25" t="s">
        <v>154</v>
      </c>
      <c r="S32" s="25"/>
      <c r="T32" s="25"/>
      <c r="U32" s="25"/>
      <c r="V32" s="25" t="s">
        <v>154</v>
      </c>
      <c r="W32" s="25" t="s">
        <v>154</v>
      </c>
      <c r="X32" s="25"/>
      <c r="Y32" s="46" t="s">
        <v>62</v>
      </c>
      <c r="Z32" s="55" t="s">
        <v>407</v>
      </c>
      <c r="AA32" s="27"/>
    </row>
    <row r="33" spans="1:27" ht="60" x14ac:dyDescent="0.25">
      <c r="A33" s="94">
        <v>29</v>
      </c>
      <c r="B33" s="26" t="s">
        <v>211</v>
      </c>
      <c r="C33" s="46" t="s">
        <v>212</v>
      </c>
      <c r="D33" s="46" t="s">
        <v>213</v>
      </c>
      <c r="E33" s="46" t="s">
        <v>214</v>
      </c>
      <c r="F33" s="46" t="s">
        <v>215</v>
      </c>
      <c r="G33" s="46" t="s">
        <v>228</v>
      </c>
      <c r="H33" s="46" t="s">
        <v>217</v>
      </c>
      <c r="I33" s="46" t="s">
        <v>218</v>
      </c>
      <c r="J33" s="46" t="s">
        <v>219</v>
      </c>
      <c r="K33" s="46" t="s">
        <v>229</v>
      </c>
      <c r="L33" s="47">
        <v>600000</v>
      </c>
      <c r="M33" s="47">
        <f t="shared" si="1"/>
        <v>510000</v>
      </c>
      <c r="N33" s="25">
        <v>2022</v>
      </c>
      <c r="O33" s="25">
        <v>2025</v>
      </c>
      <c r="P33" s="25"/>
      <c r="Q33" s="25" t="s">
        <v>154</v>
      </c>
      <c r="R33" s="25" t="s">
        <v>154</v>
      </c>
      <c r="S33" s="25"/>
      <c r="T33" s="25"/>
      <c r="U33" s="25"/>
      <c r="V33" s="25" t="s">
        <v>154</v>
      </c>
      <c r="W33" s="25"/>
      <c r="X33" s="25"/>
      <c r="Y33" s="46" t="s">
        <v>62</v>
      </c>
      <c r="Z33" s="55" t="s">
        <v>407</v>
      </c>
      <c r="AA33" s="27"/>
    </row>
    <row r="34" spans="1:27" ht="75" x14ac:dyDescent="0.25">
      <c r="A34" s="94">
        <v>30</v>
      </c>
      <c r="B34" s="26" t="s">
        <v>211</v>
      </c>
      <c r="C34" s="46" t="s">
        <v>212</v>
      </c>
      <c r="D34" s="46" t="s">
        <v>213</v>
      </c>
      <c r="E34" s="46" t="s">
        <v>214</v>
      </c>
      <c r="F34" s="46" t="s">
        <v>215</v>
      </c>
      <c r="G34" s="46" t="s">
        <v>230</v>
      </c>
      <c r="H34" s="46" t="s">
        <v>217</v>
      </c>
      <c r="I34" s="46" t="s">
        <v>218</v>
      </c>
      <c r="J34" s="46" t="s">
        <v>219</v>
      </c>
      <c r="K34" s="46" t="s">
        <v>231</v>
      </c>
      <c r="L34" s="47">
        <v>1500000</v>
      </c>
      <c r="M34" s="47">
        <f t="shared" si="1"/>
        <v>1275000</v>
      </c>
      <c r="N34" s="25">
        <v>2022</v>
      </c>
      <c r="O34" s="25">
        <v>2025</v>
      </c>
      <c r="P34" s="25" t="s">
        <v>154</v>
      </c>
      <c r="Q34" s="25" t="s">
        <v>154</v>
      </c>
      <c r="R34" s="25" t="s">
        <v>154</v>
      </c>
      <c r="S34" s="25"/>
      <c r="T34" s="25"/>
      <c r="U34" s="25"/>
      <c r="V34" s="25" t="s">
        <v>154</v>
      </c>
      <c r="W34" s="25"/>
      <c r="X34" s="25"/>
      <c r="Y34" s="46" t="s">
        <v>62</v>
      </c>
      <c r="Z34" s="55" t="s">
        <v>407</v>
      </c>
      <c r="AA34" s="27"/>
    </row>
    <row r="35" spans="1:27" ht="75" x14ac:dyDescent="0.25">
      <c r="A35" s="94">
        <v>31</v>
      </c>
      <c r="B35" s="26" t="s">
        <v>232</v>
      </c>
      <c r="C35" s="46" t="s">
        <v>233</v>
      </c>
      <c r="D35" s="46">
        <v>72743964</v>
      </c>
      <c r="E35" s="46">
        <v>102005150</v>
      </c>
      <c r="F35" s="46">
        <v>600074609</v>
      </c>
      <c r="G35" s="46" t="s">
        <v>234</v>
      </c>
      <c r="H35" s="46" t="s">
        <v>23</v>
      </c>
      <c r="I35" s="46" t="s">
        <v>96</v>
      </c>
      <c r="J35" s="46" t="s">
        <v>96</v>
      </c>
      <c r="K35" s="46" t="s">
        <v>235</v>
      </c>
      <c r="L35" s="47">
        <v>3600000</v>
      </c>
      <c r="M35" s="47">
        <f t="shared" si="1"/>
        <v>3060000</v>
      </c>
      <c r="N35" s="25">
        <v>2023</v>
      </c>
      <c r="O35" s="25">
        <v>2023</v>
      </c>
      <c r="P35" s="25" t="s">
        <v>154</v>
      </c>
      <c r="Q35" s="25"/>
      <c r="R35" s="25"/>
      <c r="S35" s="25" t="s">
        <v>154</v>
      </c>
      <c r="T35" s="25"/>
      <c r="U35" s="25"/>
      <c r="V35" s="25"/>
      <c r="W35" s="25"/>
      <c r="X35" s="25"/>
      <c r="Y35" s="46" t="s">
        <v>236</v>
      </c>
      <c r="Z35" s="55" t="s">
        <v>407</v>
      </c>
      <c r="AA35" s="27"/>
    </row>
    <row r="36" spans="1:27" ht="75" x14ac:dyDescent="0.25">
      <c r="A36" s="94">
        <v>32</v>
      </c>
      <c r="B36" s="26" t="s">
        <v>232</v>
      </c>
      <c r="C36" s="46" t="s">
        <v>233</v>
      </c>
      <c r="D36" s="46">
        <v>72743964</v>
      </c>
      <c r="E36" s="46">
        <v>102005150</v>
      </c>
      <c r="F36" s="46">
        <v>600074609</v>
      </c>
      <c r="G36" s="46" t="s">
        <v>239</v>
      </c>
      <c r="H36" s="46" t="s">
        <v>23</v>
      </c>
      <c r="I36" s="46" t="s">
        <v>96</v>
      </c>
      <c r="J36" s="46" t="s">
        <v>96</v>
      </c>
      <c r="K36" s="46" t="s">
        <v>240</v>
      </c>
      <c r="L36" s="47">
        <v>2000000</v>
      </c>
      <c r="M36" s="47">
        <f t="shared" si="1"/>
        <v>1700000</v>
      </c>
      <c r="N36" s="25">
        <v>2024</v>
      </c>
      <c r="O36" s="25">
        <v>2024</v>
      </c>
      <c r="P36" s="25"/>
      <c r="Q36" s="25"/>
      <c r="R36" s="25"/>
      <c r="S36" s="25"/>
      <c r="T36" s="25"/>
      <c r="U36" s="25"/>
      <c r="V36" s="25"/>
      <c r="W36" s="25"/>
      <c r="X36" s="25"/>
      <c r="Y36" s="46" t="s">
        <v>62</v>
      </c>
      <c r="Z36" s="55" t="s">
        <v>407</v>
      </c>
      <c r="AA36" s="27"/>
    </row>
    <row r="37" spans="1:27" ht="75" x14ac:dyDescent="0.25">
      <c r="A37" s="94">
        <v>33</v>
      </c>
      <c r="B37" s="26" t="s">
        <v>232</v>
      </c>
      <c r="C37" s="46" t="s">
        <v>233</v>
      </c>
      <c r="D37" s="46">
        <v>72743964</v>
      </c>
      <c r="E37" s="46">
        <v>102005150</v>
      </c>
      <c r="F37" s="46">
        <v>600074609</v>
      </c>
      <c r="G37" s="46" t="s">
        <v>241</v>
      </c>
      <c r="H37" s="46" t="s">
        <v>23</v>
      </c>
      <c r="I37" s="46" t="s">
        <v>96</v>
      </c>
      <c r="J37" s="46" t="s">
        <v>96</v>
      </c>
      <c r="K37" s="46" t="s">
        <v>242</v>
      </c>
      <c r="L37" s="47">
        <v>5000000</v>
      </c>
      <c r="M37" s="47">
        <f t="shared" si="1"/>
        <v>4250000</v>
      </c>
      <c r="N37" s="25">
        <v>2025</v>
      </c>
      <c r="O37" s="25">
        <v>2025</v>
      </c>
      <c r="P37" s="25"/>
      <c r="Q37" s="25"/>
      <c r="R37" s="25"/>
      <c r="S37" s="25"/>
      <c r="T37" s="25"/>
      <c r="U37" s="25"/>
      <c r="V37" s="25" t="s">
        <v>154</v>
      </c>
      <c r="W37" s="25" t="s">
        <v>154</v>
      </c>
      <c r="X37" s="25"/>
      <c r="Y37" s="46" t="s">
        <v>62</v>
      </c>
      <c r="Z37" s="55" t="s">
        <v>407</v>
      </c>
      <c r="AA37" s="27"/>
    </row>
    <row r="38" spans="1:27" ht="75" x14ac:dyDescent="0.25">
      <c r="A38" s="94">
        <v>34</v>
      </c>
      <c r="B38" s="26" t="s">
        <v>232</v>
      </c>
      <c r="C38" s="46" t="s">
        <v>233</v>
      </c>
      <c r="D38" s="46">
        <v>72743964</v>
      </c>
      <c r="E38" s="46">
        <v>102005150</v>
      </c>
      <c r="F38" s="46">
        <v>600074609</v>
      </c>
      <c r="G38" s="46" t="s">
        <v>243</v>
      </c>
      <c r="H38" s="46" t="s">
        <v>23</v>
      </c>
      <c r="I38" s="46" t="s">
        <v>96</v>
      </c>
      <c r="J38" s="46" t="s">
        <v>96</v>
      </c>
      <c r="K38" s="46" t="s">
        <v>244</v>
      </c>
      <c r="L38" s="47">
        <v>4000000</v>
      </c>
      <c r="M38" s="47">
        <f t="shared" si="1"/>
        <v>3400000</v>
      </c>
      <c r="N38" s="25">
        <v>2026</v>
      </c>
      <c r="O38" s="25">
        <v>2026</v>
      </c>
      <c r="P38" s="25"/>
      <c r="Q38" s="25"/>
      <c r="R38" s="25"/>
      <c r="S38" s="25"/>
      <c r="T38" s="25"/>
      <c r="U38" s="25"/>
      <c r="V38" s="25"/>
      <c r="W38" s="25"/>
      <c r="X38" s="25"/>
      <c r="Y38" s="46" t="s">
        <v>62</v>
      </c>
      <c r="Z38" s="55" t="s">
        <v>407</v>
      </c>
      <c r="AA38" s="27"/>
    </row>
    <row r="39" spans="1:27" ht="75" x14ac:dyDescent="0.25">
      <c r="A39" s="94">
        <v>35</v>
      </c>
      <c r="B39" s="26" t="s">
        <v>232</v>
      </c>
      <c r="C39" s="46" t="s">
        <v>233</v>
      </c>
      <c r="D39" s="46">
        <v>72743964</v>
      </c>
      <c r="E39" s="46">
        <v>102005150</v>
      </c>
      <c r="F39" s="46">
        <v>600074609</v>
      </c>
      <c r="G39" s="46" t="s">
        <v>245</v>
      </c>
      <c r="H39" s="46" t="s">
        <v>23</v>
      </c>
      <c r="I39" s="46" t="s">
        <v>96</v>
      </c>
      <c r="J39" s="46" t="s">
        <v>96</v>
      </c>
      <c r="K39" s="46" t="s">
        <v>246</v>
      </c>
      <c r="L39" s="47">
        <v>3000000</v>
      </c>
      <c r="M39" s="47">
        <f t="shared" si="1"/>
        <v>2550000</v>
      </c>
      <c r="N39" s="25">
        <v>2022</v>
      </c>
      <c r="O39" s="25">
        <v>2022</v>
      </c>
      <c r="P39" s="25"/>
      <c r="Q39" s="25"/>
      <c r="R39" s="25"/>
      <c r="S39" s="25"/>
      <c r="T39" s="25"/>
      <c r="U39" s="25"/>
      <c r="V39" s="25" t="s">
        <v>154</v>
      </c>
      <c r="W39" s="25" t="s">
        <v>154</v>
      </c>
      <c r="X39" s="25"/>
      <c r="Y39" s="46" t="s">
        <v>88</v>
      </c>
      <c r="Z39" s="55" t="s">
        <v>407</v>
      </c>
      <c r="AA39" s="27"/>
    </row>
    <row r="40" spans="1:27" ht="60" x14ac:dyDescent="0.25">
      <c r="A40" s="94">
        <v>36</v>
      </c>
      <c r="B40" s="26" t="s">
        <v>247</v>
      </c>
      <c r="C40" s="46" t="s">
        <v>233</v>
      </c>
      <c r="D40" s="46">
        <v>68430132</v>
      </c>
      <c r="E40" s="46">
        <v>102005524</v>
      </c>
      <c r="F40" s="46">
        <v>600074617</v>
      </c>
      <c r="G40" s="46" t="s">
        <v>248</v>
      </c>
      <c r="H40" s="46" t="s">
        <v>23</v>
      </c>
      <c r="I40" s="46" t="s">
        <v>96</v>
      </c>
      <c r="J40" s="46" t="s">
        <v>96</v>
      </c>
      <c r="K40" s="56" t="s">
        <v>249</v>
      </c>
      <c r="L40" s="47">
        <v>5000000</v>
      </c>
      <c r="M40" s="47">
        <f t="shared" si="1"/>
        <v>4250000</v>
      </c>
      <c r="N40" s="57" t="s">
        <v>250</v>
      </c>
      <c r="O40" s="57" t="s">
        <v>250</v>
      </c>
      <c r="P40" s="25"/>
      <c r="Q40" s="25"/>
      <c r="R40" s="25" t="s">
        <v>154</v>
      </c>
      <c r="S40" s="25" t="s">
        <v>154</v>
      </c>
      <c r="T40" s="25"/>
      <c r="U40" s="25"/>
      <c r="V40" s="25"/>
      <c r="W40" s="25"/>
      <c r="X40" s="25"/>
      <c r="Y40" s="46" t="s">
        <v>251</v>
      </c>
      <c r="Z40" s="55" t="s">
        <v>407</v>
      </c>
      <c r="AA40" s="27"/>
    </row>
    <row r="41" spans="1:27" ht="60" x14ac:dyDescent="0.25">
      <c r="A41" s="94">
        <v>37</v>
      </c>
      <c r="B41" s="26" t="s">
        <v>247</v>
      </c>
      <c r="C41" s="46" t="s">
        <v>233</v>
      </c>
      <c r="D41" s="46">
        <v>68430132</v>
      </c>
      <c r="E41" s="46">
        <v>102005524</v>
      </c>
      <c r="F41" s="46">
        <v>600074617</v>
      </c>
      <c r="G41" s="46" t="s">
        <v>252</v>
      </c>
      <c r="H41" s="46" t="s">
        <v>23</v>
      </c>
      <c r="I41" s="46" t="s">
        <v>96</v>
      </c>
      <c r="J41" s="46" t="s">
        <v>96</v>
      </c>
      <c r="K41" s="56" t="s">
        <v>253</v>
      </c>
      <c r="L41" s="47">
        <v>1000000</v>
      </c>
      <c r="M41" s="47">
        <f t="shared" si="1"/>
        <v>850000</v>
      </c>
      <c r="N41" s="25">
        <v>2024</v>
      </c>
      <c r="O41" s="73">
        <v>2025</v>
      </c>
      <c r="P41" s="25"/>
      <c r="Q41" s="25"/>
      <c r="R41" s="25" t="s">
        <v>154</v>
      </c>
      <c r="S41" s="25"/>
      <c r="T41" s="25"/>
      <c r="U41" s="25"/>
      <c r="V41" s="25"/>
      <c r="W41" s="25"/>
      <c r="X41" s="25"/>
      <c r="Y41" s="46" t="s">
        <v>254</v>
      </c>
      <c r="Z41" s="55" t="s">
        <v>407</v>
      </c>
      <c r="AA41" s="27"/>
    </row>
    <row r="42" spans="1:27" ht="60" x14ac:dyDescent="0.25">
      <c r="A42" s="94">
        <v>38</v>
      </c>
      <c r="B42" s="26" t="s">
        <v>247</v>
      </c>
      <c r="C42" s="46" t="s">
        <v>233</v>
      </c>
      <c r="D42" s="46">
        <v>68430132</v>
      </c>
      <c r="E42" s="46">
        <v>102005524</v>
      </c>
      <c r="F42" s="46">
        <v>600074617</v>
      </c>
      <c r="G42" s="46" t="s">
        <v>255</v>
      </c>
      <c r="H42" s="46" t="s">
        <v>23</v>
      </c>
      <c r="I42" s="46" t="s">
        <v>96</v>
      </c>
      <c r="J42" s="46" t="s">
        <v>96</v>
      </c>
      <c r="K42" s="56" t="s">
        <v>256</v>
      </c>
      <c r="L42" s="47">
        <v>1000000</v>
      </c>
      <c r="M42" s="47">
        <f t="shared" si="1"/>
        <v>850000</v>
      </c>
      <c r="N42" s="25">
        <v>2025</v>
      </c>
      <c r="O42" s="73">
        <v>2025</v>
      </c>
      <c r="P42" s="25"/>
      <c r="Q42" s="25" t="s">
        <v>154</v>
      </c>
      <c r="R42" s="25"/>
      <c r="S42" s="25"/>
      <c r="T42" s="25"/>
      <c r="U42" s="25"/>
      <c r="V42" s="25"/>
      <c r="W42" s="25" t="s">
        <v>154</v>
      </c>
      <c r="X42" s="25"/>
      <c r="Y42" s="46" t="s">
        <v>254</v>
      </c>
      <c r="Z42" s="55" t="s">
        <v>407</v>
      </c>
      <c r="AA42" s="27"/>
    </row>
    <row r="43" spans="1:27" ht="30" x14ac:dyDescent="0.25">
      <c r="A43" s="94">
        <v>39</v>
      </c>
      <c r="B43" s="26" t="s">
        <v>257</v>
      </c>
      <c r="C43" s="46" t="s">
        <v>65</v>
      </c>
      <c r="D43" s="46">
        <v>48282979</v>
      </c>
      <c r="E43" s="46">
        <v>102005354</v>
      </c>
      <c r="F43" s="46">
        <v>600074731</v>
      </c>
      <c r="G43" s="46" t="s">
        <v>258</v>
      </c>
      <c r="H43" s="46" t="s">
        <v>23</v>
      </c>
      <c r="I43" s="46" t="s">
        <v>60</v>
      </c>
      <c r="J43" s="46" t="s">
        <v>61</v>
      </c>
      <c r="K43" s="46" t="s">
        <v>259</v>
      </c>
      <c r="L43" s="47">
        <v>3000000</v>
      </c>
      <c r="M43" s="47">
        <f t="shared" si="1"/>
        <v>2550000</v>
      </c>
      <c r="N43" s="25">
        <v>2024</v>
      </c>
      <c r="O43" s="25">
        <v>2025</v>
      </c>
      <c r="P43" s="25"/>
      <c r="Q43" s="25"/>
      <c r="R43" s="25"/>
      <c r="S43" s="25"/>
      <c r="T43" s="25"/>
      <c r="U43" s="25"/>
      <c r="V43" s="25"/>
      <c r="W43" s="25" t="s">
        <v>154</v>
      </c>
      <c r="X43" s="25"/>
      <c r="Y43" s="46" t="s">
        <v>236</v>
      </c>
      <c r="Z43" s="69" t="s">
        <v>407</v>
      </c>
      <c r="AA43" s="27"/>
    </row>
    <row r="44" spans="1:27" ht="30" x14ac:dyDescent="0.25">
      <c r="A44" s="94">
        <v>40</v>
      </c>
      <c r="B44" s="26" t="s">
        <v>257</v>
      </c>
      <c r="C44" s="46" t="s">
        <v>65</v>
      </c>
      <c r="D44" s="46">
        <v>48282979</v>
      </c>
      <c r="E44" s="46">
        <v>102005354</v>
      </c>
      <c r="F44" s="46">
        <v>600074731</v>
      </c>
      <c r="G44" s="46" t="s">
        <v>260</v>
      </c>
      <c r="H44" s="46" t="s">
        <v>23</v>
      </c>
      <c r="I44" s="46" t="s">
        <v>60</v>
      </c>
      <c r="J44" s="46" t="s">
        <v>61</v>
      </c>
      <c r="K44" s="46" t="s">
        <v>261</v>
      </c>
      <c r="L44" s="47">
        <v>4500000</v>
      </c>
      <c r="M44" s="47">
        <f t="shared" si="1"/>
        <v>3825000</v>
      </c>
      <c r="N44" s="25">
        <v>2024</v>
      </c>
      <c r="O44" s="25">
        <v>2025</v>
      </c>
      <c r="P44" s="25"/>
      <c r="Q44" s="25"/>
      <c r="R44" s="25"/>
      <c r="S44" s="25" t="s">
        <v>154</v>
      </c>
      <c r="T44" s="25"/>
      <c r="U44" s="25"/>
      <c r="V44" s="25"/>
      <c r="W44" s="25"/>
      <c r="X44" s="25"/>
      <c r="Y44" s="46" t="s">
        <v>62</v>
      </c>
      <c r="Z44" s="55" t="s">
        <v>407</v>
      </c>
      <c r="AA44" s="51"/>
    </row>
    <row r="45" spans="1:27" ht="30" x14ac:dyDescent="0.25">
      <c r="A45" s="94">
        <v>41</v>
      </c>
      <c r="B45" s="26" t="s">
        <v>257</v>
      </c>
      <c r="C45" s="46" t="s">
        <v>65</v>
      </c>
      <c r="D45" s="46">
        <v>48282979</v>
      </c>
      <c r="E45" s="46">
        <v>102005354</v>
      </c>
      <c r="F45" s="46">
        <v>600074731</v>
      </c>
      <c r="G45" s="46" t="s">
        <v>262</v>
      </c>
      <c r="H45" s="46" t="s">
        <v>23</v>
      </c>
      <c r="I45" s="46" t="s">
        <v>60</v>
      </c>
      <c r="J45" s="46" t="s">
        <v>61</v>
      </c>
      <c r="K45" s="46" t="s">
        <v>263</v>
      </c>
      <c r="L45" s="47">
        <v>4500000</v>
      </c>
      <c r="M45" s="47">
        <f t="shared" si="1"/>
        <v>3825000</v>
      </c>
      <c r="N45" s="25">
        <v>2023</v>
      </c>
      <c r="O45" s="25">
        <v>2024</v>
      </c>
      <c r="P45" s="25"/>
      <c r="Q45" s="25" t="s">
        <v>154</v>
      </c>
      <c r="R45" s="25"/>
      <c r="S45" s="25"/>
      <c r="T45" s="25"/>
      <c r="U45" s="25"/>
      <c r="V45" s="25"/>
      <c r="W45" s="25"/>
      <c r="X45" s="25"/>
      <c r="Y45" s="46" t="s">
        <v>236</v>
      </c>
      <c r="Z45" s="69" t="s">
        <v>407</v>
      </c>
      <c r="AA45" s="51"/>
    </row>
    <row r="46" spans="1:27" ht="30" x14ac:dyDescent="0.25">
      <c r="A46" s="94">
        <v>42</v>
      </c>
      <c r="B46" s="26" t="s">
        <v>257</v>
      </c>
      <c r="C46" s="46" t="s">
        <v>65</v>
      </c>
      <c r="D46" s="46">
        <v>48282979</v>
      </c>
      <c r="E46" s="46">
        <v>102005354</v>
      </c>
      <c r="F46" s="46">
        <v>600074731</v>
      </c>
      <c r="G46" s="46" t="s">
        <v>264</v>
      </c>
      <c r="H46" s="46" t="s">
        <v>23</v>
      </c>
      <c r="I46" s="46" t="s">
        <v>60</v>
      </c>
      <c r="J46" s="46" t="s">
        <v>61</v>
      </c>
      <c r="K46" s="46" t="s">
        <v>265</v>
      </c>
      <c r="L46" s="47">
        <v>2000000</v>
      </c>
      <c r="M46" s="47">
        <f t="shared" si="1"/>
        <v>1700000</v>
      </c>
      <c r="N46" s="25">
        <v>2025</v>
      </c>
      <c r="O46" s="25">
        <v>2026</v>
      </c>
      <c r="P46" s="25"/>
      <c r="Q46" s="25"/>
      <c r="R46" s="25" t="s">
        <v>154</v>
      </c>
      <c r="S46" s="25"/>
      <c r="T46" s="25"/>
      <c r="U46" s="25"/>
      <c r="V46" s="25"/>
      <c r="W46" s="25"/>
      <c r="X46" s="25"/>
      <c r="Y46" s="46" t="s">
        <v>62</v>
      </c>
      <c r="Z46" s="69" t="s">
        <v>407</v>
      </c>
      <c r="AA46" s="27"/>
    </row>
    <row r="47" spans="1:27" ht="30" x14ac:dyDescent="0.25">
      <c r="A47" s="94">
        <v>43</v>
      </c>
      <c r="B47" s="26" t="s">
        <v>257</v>
      </c>
      <c r="C47" s="46" t="s">
        <v>65</v>
      </c>
      <c r="D47" s="46">
        <v>48282979</v>
      </c>
      <c r="E47" s="46">
        <v>102005354</v>
      </c>
      <c r="F47" s="46">
        <v>600074731</v>
      </c>
      <c r="G47" s="46" t="s">
        <v>266</v>
      </c>
      <c r="H47" s="46" t="s">
        <v>23</v>
      </c>
      <c r="I47" s="46" t="s">
        <v>60</v>
      </c>
      <c r="J47" s="46" t="s">
        <v>61</v>
      </c>
      <c r="K47" s="46" t="s">
        <v>267</v>
      </c>
      <c r="L47" s="47">
        <v>1500000</v>
      </c>
      <c r="M47" s="47">
        <f t="shared" si="1"/>
        <v>1275000</v>
      </c>
      <c r="N47" s="25">
        <v>2024</v>
      </c>
      <c r="O47" s="25">
        <v>2025</v>
      </c>
      <c r="P47" s="25"/>
      <c r="Q47" s="25" t="s">
        <v>154</v>
      </c>
      <c r="R47" s="25" t="s">
        <v>154</v>
      </c>
      <c r="S47" s="25"/>
      <c r="T47" s="25"/>
      <c r="U47" s="25"/>
      <c r="V47" s="25"/>
      <c r="W47" s="25" t="s">
        <v>154</v>
      </c>
      <c r="X47" s="25"/>
      <c r="Y47" s="46" t="s">
        <v>62</v>
      </c>
      <c r="Z47" s="69" t="s">
        <v>407</v>
      </c>
      <c r="AA47" s="27"/>
    </row>
    <row r="48" spans="1:27" ht="30" x14ac:dyDescent="0.25">
      <c r="A48" s="94">
        <v>44</v>
      </c>
      <c r="B48" s="26" t="s">
        <v>257</v>
      </c>
      <c r="C48" s="46" t="s">
        <v>65</v>
      </c>
      <c r="D48" s="46">
        <v>48282979</v>
      </c>
      <c r="E48" s="46">
        <v>102005354</v>
      </c>
      <c r="F48" s="46">
        <v>600074731</v>
      </c>
      <c r="G48" s="46" t="s">
        <v>268</v>
      </c>
      <c r="H48" s="46" t="s">
        <v>23</v>
      </c>
      <c r="I48" s="46" t="s">
        <v>60</v>
      </c>
      <c r="J48" s="46" t="s">
        <v>61</v>
      </c>
      <c r="K48" s="46" t="s">
        <v>269</v>
      </c>
      <c r="L48" s="47">
        <v>2500000</v>
      </c>
      <c r="M48" s="47">
        <f t="shared" si="1"/>
        <v>2125000</v>
      </c>
      <c r="N48" s="25">
        <v>2025</v>
      </c>
      <c r="O48" s="25">
        <v>2028</v>
      </c>
      <c r="P48" s="25"/>
      <c r="Q48" s="25"/>
      <c r="R48" s="25"/>
      <c r="S48" s="25"/>
      <c r="T48" s="25"/>
      <c r="U48" s="25"/>
      <c r="V48" s="25" t="s">
        <v>154</v>
      </c>
      <c r="W48" s="25"/>
      <c r="X48" s="25"/>
      <c r="Y48" s="46" t="s">
        <v>62</v>
      </c>
      <c r="Z48" s="69" t="s">
        <v>407</v>
      </c>
      <c r="AA48" s="52"/>
    </row>
    <row r="49" spans="1:27" ht="45" x14ac:dyDescent="0.25">
      <c r="A49" s="94">
        <v>45</v>
      </c>
      <c r="B49" s="26" t="s">
        <v>257</v>
      </c>
      <c r="C49" s="46" t="s">
        <v>65</v>
      </c>
      <c r="D49" s="46">
        <v>48282979</v>
      </c>
      <c r="E49" s="46">
        <v>102005354</v>
      </c>
      <c r="F49" s="46">
        <v>600074731</v>
      </c>
      <c r="G49" s="46" t="s">
        <v>464</v>
      </c>
      <c r="H49" s="46" t="s">
        <v>23</v>
      </c>
      <c r="I49" s="46" t="s">
        <v>60</v>
      </c>
      <c r="J49" s="46" t="s">
        <v>61</v>
      </c>
      <c r="K49" s="46" t="s">
        <v>465</v>
      </c>
      <c r="L49" s="47">
        <v>10000000</v>
      </c>
      <c r="M49" s="47">
        <f t="shared" si="1"/>
        <v>8500000</v>
      </c>
      <c r="N49" s="25">
        <v>2023</v>
      </c>
      <c r="O49" s="25">
        <v>2027</v>
      </c>
      <c r="P49" s="25"/>
      <c r="Q49" s="25"/>
      <c r="R49" s="25"/>
      <c r="S49" s="25"/>
      <c r="T49" s="25"/>
      <c r="U49" s="25"/>
      <c r="V49" s="25" t="s">
        <v>154</v>
      </c>
      <c r="W49" s="25" t="s">
        <v>154</v>
      </c>
      <c r="X49" s="25" t="s">
        <v>154</v>
      </c>
      <c r="Y49" s="46" t="s">
        <v>62</v>
      </c>
      <c r="Z49" s="69" t="s">
        <v>407</v>
      </c>
      <c r="AA49" s="52"/>
    </row>
    <row r="50" spans="1:27" ht="30" x14ac:dyDescent="0.25">
      <c r="A50" s="94">
        <v>46</v>
      </c>
      <c r="B50" s="26" t="s">
        <v>257</v>
      </c>
      <c r="C50" s="46" t="s">
        <v>65</v>
      </c>
      <c r="D50" s="46">
        <v>48282979</v>
      </c>
      <c r="E50" s="46">
        <v>102005354</v>
      </c>
      <c r="F50" s="46">
        <v>600074731</v>
      </c>
      <c r="G50" s="46" t="s">
        <v>270</v>
      </c>
      <c r="H50" s="46" t="s">
        <v>23</v>
      </c>
      <c r="I50" s="46" t="s">
        <v>60</v>
      </c>
      <c r="J50" s="46" t="s">
        <v>61</v>
      </c>
      <c r="K50" s="46" t="s">
        <v>271</v>
      </c>
      <c r="L50" s="47">
        <v>3000000</v>
      </c>
      <c r="M50" s="47">
        <f t="shared" si="1"/>
        <v>2550000</v>
      </c>
      <c r="N50" s="25">
        <v>2024</v>
      </c>
      <c r="O50" s="25">
        <v>2026</v>
      </c>
      <c r="P50" s="25"/>
      <c r="Q50" s="25"/>
      <c r="R50" s="25"/>
      <c r="S50" s="25"/>
      <c r="T50" s="25"/>
      <c r="U50" s="25"/>
      <c r="V50" s="25"/>
      <c r="W50" s="25"/>
      <c r="X50" s="25"/>
      <c r="Y50" s="46" t="s">
        <v>62</v>
      </c>
      <c r="Z50" s="69" t="s">
        <v>407</v>
      </c>
      <c r="AA50" s="27"/>
    </row>
    <row r="51" spans="1:27" ht="45" x14ac:dyDescent="0.25">
      <c r="A51" s="94">
        <v>47</v>
      </c>
      <c r="B51" s="26" t="s">
        <v>129</v>
      </c>
      <c r="C51" s="46" t="s">
        <v>130</v>
      </c>
      <c r="D51" s="46" t="s">
        <v>131</v>
      </c>
      <c r="E51" s="46">
        <v>102005141</v>
      </c>
      <c r="F51" s="46" t="s">
        <v>272</v>
      </c>
      <c r="G51" s="46" t="s">
        <v>273</v>
      </c>
      <c r="H51" s="46" t="s">
        <v>486</v>
      </c>
      <c r="I51" s="46" t="s">
        <v>60</v>
      </c>
      <c r="J51" s="46" t="s">
        <v>133</v>
      </c>
      <c r="K51" s="46" t="s">
        <v>274</v>
      </c>
      <c r="L51" s="47">
        <v>800000</v>
      </c>
      <c r="M51" s="47">
        <f t="shared" si="1"/>
        <v>680000</v>
      </c>
      <c r="N51" s="25">
        <v>2023</v>
      </c>
      <c r="O51" s="25">
        <v>2023</v>
      </c>
      <c r="P51" s="25"/>
      <c r="Q51" s="25" t="s">
        <v>154</v>
      </c>
      <c r="R51" s="25" t="s">
        <v>154</v>
      </c>
      <c r="S51" s="25" t="s">
        <v>154</v>
      </c>
      <c r="T51" s="25"/>
      <c r="U51" s="25"/>
      <c r="V51" s="25"/>
      <c r="W51" s="25" t="s">
        <v>154</v>
      </c>
      <c r="X51" s="25"/>
      <c r="Y51" s="46" t="s">
        <v>62</v>
      </c>
      <c r="Z51" s="55" t="s">
        <v>407</v>
      </c>
      <c r="AA51" s="27"/>
    </row>
    <row r="52" spans="1:27" ht="105" x14ac:dyDescent="0.25">
      <c r="A52" s="94">
        <v>48</v>
      </c>
      <c r="B52" s="26" t="s">
        <v>129</v>
      </c>
      <c r="C52" s="46" t="s">
        <v>130</v>
      </c>
      <c r="D52" s="46" t="s">
        <v>131</v>
      </c>
      <c r="E52" s="46">
        <v>102005141</v>
      </c>
      <c r="F52" s="46" t="s">
        <v>272</v>
      </c>
      <c r="G52" s="46" t="s">
        <v>275</v>
      </c>
      <c r="H52" s="46" t="s">
        <v>486</v>
      </c>
      <c r="I52" s="46" t="s">
        <v>60</v>
      </c>
      <c r="J52" s="46" t="s">
        <v>133</v>
      </c>
      <c r="K52" s="46" t="s">
        <v>276</v>
      </c>
      <c r="L52" s="47">
        <v>8000000</v>
      </c>
      <c r="M52" s="47">
        <f t="shared" si="1"/>
        <v>6800000</v>
      </c>
      <c r="N52" s="25">
        <v>2023</v>
      </c>
      <c r="O52" s="25">
        <v>2025</v>
      </c>
      <c r="P52" s="25" t="s">
        <v>154</v>
      </c>
      <c r="Q52" s="25"/>
      <c r="R52" s="25" t="s">
        <v>154</v>
      </c>
      <c r="S52" s="25"/>
      <c r="T52" s="25" t="s">
        <v>154</v>
      </c>
      <c r="U52" s="25"/>
      <c r="V52" s="25" t="s">
        <v>154</v>
      </c>
      <c r="W52" s="25" t="s">
        <v>154</v>
      </c>
      <c r="X52" s="25"/>
      <c r="Y52" s="46" t="s">
        <v>62</v>
      </c>
      <c r="Z52" s="55" t="s">
        <v>407</v>
      </c>
      <c r="AA52" s="27"/>
    </row>
    <row r="53" spans="1:27" ht="141" customHeight="1" x14ac:dyDescent="0.25">
      <c r="A53" s="94">
        <v>49</v>
      </c>
      <c r="B53" s="26" t="s">
        <v>277</v>
      </c>
      <c r="C53" s="46" t="s">
        <v>278</v>
      </c>
      <c r="D53" s="46" t="s">
        <v>279</v>
      </c>
      <c r="E53" s="46">
        <v>102005214</v>
      </c>
      <c r="F53" s="46">
        <v>600074722</v>
      </c>
      <c r="G53" s="46" t="s">
        <v>280</v>
      </c>
      <c r="H53" s="46" t="s">
        <v>23</v>
      </c>
      <c r="I53" s="46" t="s">
        <v>96</v>
      </c>
      <c r="J53" s="46" t="s">
        <v>281</v>
      </c>
      <c r="K53" s="46" t="s">
        <v>282</v>
      </c>
      <c r="L53" s="47">
        <v>4500000</v>
      </c>
      <c r="M53" s="47">
        <f t="shared" si="1"/>
        <v>3825000</v>
      </c>
      <c r="N53" s="25">
        <v>2022</v>
      </c>
      <c r="O53" s="25">
        <v>2025</v>
      </c>
      <c r="P53" s="25"/>
      <c r="Q53" s="25" t="s">
        <v>154</v>
      </c>
      <c r="R53" s="25" t="s">
        <v>154</v>
      </c>
      <c r="S53" s="25" t="s">
        <v>154</v>
      </c>
      <c r="T53" s="25"/>
      <c r="U53" s="25"/>
      <c r="V53" s="25"/>
      <c r="W53" s="25"/>
      <c r="X53" s="25"/>
      <c r="Y53" s="46" t="s">
        <v>283</v>
      </c>
      <c r="Z53" s="55" t="s">
        <v>407</v>
      </c>
      <c r="AA53" s="27"/>
    </row>
    <row r="54" spans="1:27" ht="105" x14ac:dyDescent="0.25">
      <c r="A54" s="94">
        <v>50</v>
      </c>
      <c r="B54" s="26" t="s">
        <v>277</v>
      </c>
      <c r="C54" s="46" t="s">
        <v>278</v>
      </c>
      <c r="D54" s="46" t="s">
        <v>279</v>
      </c>
      <c r="E54" s="46">
        <v>102005214</v>
      </c>
      <c r="F54" s="46">
        <v>600074722</v>
      </c>
      <c r="G54" s="46" t="s">
        <v>487</v>
      </c>
      <c r="H54" s="46" t="s">
        <v>23</v>
      </c>
      <c r="I54" s="46" t="s">
        <v>96</v>
      </c>
      <c r="J54" s="46" t="s">
        <v>281</v>
      </c>
      <c r="K54" s="46" t="s">
        <v>488</v>
      </c>
      <c r="L54" s="47">
        <v>4500000</v>
      </c>
      <c r="M54" s="47">
        <f t="shared" si="1"/>
        <v>3825000</v>
      </c>
      <c r="N54" s="25">
        <v>2022</v>
      </c>
      <c r="O54" s="25">
        <v>2025</v>
      </c>
      <c r="P54" s="25"/>
      <c r="Q54" s="25" t="s">
        <v>154</v>
      </c>
      <c r="R54" s="25"/>
      <c r="S54" s="25" t="s">
        <v>154</v>
      </c>
      <c r="T54" s="25"/>
      <c r="U54" s="25"/>
      <c r="V54" s="25"/>
      <c r="W54" s="25"/>
      <c r="X54" s="25"/>
      <c r="Y54" s="46" t="s">
        <v>283</v>
      </c>
      <c r="Z54" s="55" t="s">
        <v>407</v>
      </c>
      <c r="AA54" s="27"/>
    </row>
    <row r="55" spans="1:27" ht="60" x14ac:dyDescent="0.25">
      <c r="A55" s="94">
        <v>51</v>
      </c>
      <c r="B55" s="26" t="s">
        <v>284</v>
      </c>
      <c r="C55" s="46" t="s">
        <v>285</v>
      </c>
      <c r="D55" s="46">
        <v>71011111</v>
      </c>
      <c r="E55" s="46">
        <v>102005711</v>
      </c>
      <c r="F55" s="46">
        <v>600074790</v>
      </c>
      <c r="G55" s="46" t="s">
        <v>286</v>
      </c>
      <c r="H55" s="46" t="s">
        <v>23</v>
      </c>
      <c r="I55" s="46" t="s">
        <v>60</v>
      </c>
      <c r="J55" s="46" t="s">
        <v>287</v>
      </c>
      <c r="K55" s="46" t="s">
        <v>288</v>
      </c>
      <c r="L55" s="71">
        <v>3500000</v>
      </c>
      <c r="M55" s="47">
        <f t="shared" si="1"/>
        <v>2975000</v>
      </c>
      <c r="N55" s="25">
        <v>2022</v>
      </c>
      <c r="O55" s="25">
        <v>2022</v>
      </c>
      <c r="P55" s="25"/>
      <c r="Q55" s="25"/>
      <c r="R55" s="25"/>
      <c r="S55" s="25"/>
      <c r="T55" s="25"/>
      <c r="U55" s="25"/>
      <c r="V55" s="25" t="s">
        <v>154</v>
      </c>
      <c r="W55" s="25" t="s">
        <v>154</v>
      </c>
      <c r="X55" s="25"/>
      <c r="Y55" s="46" t="s">
        <v>62</v>
      </c>
      <c r="Z55" s="55" t="s">
        <v>407</v>
      </c>
      <c r="AA55" s="27"/>
    </row>
    <row r="56" spans="1:27" ht="300" x14ac:dyDescent="0.25">
      <c r="A56" s="94">
        <v>52</v>
      </c>
      <c r="B56" s="26" t="s">
        <v>289</v>
      </c>
      <c r="C56" s="46" t="s">
        <v>141</v>
      </c>
      <c r="D56" s="46">
        <v>48283029</v>
      </c>
      <c r="E56" s="46">
        <v>600074897</v>
      </c>
      <c r="F56" s="46">
        <v>600074897</v>
      </c>
      <c r="G56" s="46" t="s">
        <v>290</v>
      </c>
      <c r="H56" s="46" t="s">
        <v>23</v>
      </c>
      <c r="I56" s="46" t="s">
        <v>60</v>
      </c>
      <c r="J56" s="46" t="s">
        <v>60</v>
      </c>
      <c r="K56" s="46" t="s">
        <v>291</v>
      </c>
      <c r="L56" s="47">
        <v>30000000</v>
      </c>
      <c r="M56" s="47">
        <f t="shared" si="1"/>
        <v>25500000</v>
      </c>
      <c r="N56" s="25">
        <v>2022</v>
      </c>
      <c r="O56" s="25">
        <v>2027</v>
      </c>
      <c r="P56" s="25" t="s">
        <v>154</v>
      </c>
      <c r="Q56" s="25" t="s">
        <v>154</v>
      </c>
      <c r="R56" s="25" t="s">
        <v>154</v>
      </c>
      <c r="S56" s="25" t="s">
        <v>154</v>
      </c>
      <c r="T56" s="25"/>
      <c r="U56" s="25"/>
      <c r="V56" s="25" t="s">
        <v>154</v>
      </c>
      <c r="W56" s="25"/>
      <c r="X56" s="25" t="s">
        <v>154</v>
      </c>
      <c r="Y56" s="46" t="s">
        <v>62</v>
      </c>
      <c r="Z56" s="55" t="s">
        <v>407</v>
      </c>
      <c r="AA56" s="27"/>
    </row>
    <row r="57" spans="1:27" ht="225" x14ac:dyDescent="0.25">
      <c r="A57" s="94">
        <v>53</v>
      </c>
      <c r="B57" s="26" t="s">
        <v>289</v>
      </c>
      <c r="C57" s="46" t="s">
        <v>141</v>
      </c>
      <c r="D57" s="46">
        <v>48283029</v>
      </c>
      <c r="E57" s="46">
        <v>600074897</v>
      </c>
      <c r="F57" s="46">
        <v>600074897</v>
      </c>
      <c r="G57" s="46" t="s">
        <v>292</v>
      </c>
      <c r="H57" s="46" t="s">
        <v>23</v>
      </c>
      <c r="I57" s="46" t="s">
        <v>60</v>
      </c>
      <c r="J57" s="46" t="s">
        <v>60</v>
      </c>
      <c r="K57" s="46" t="s">
        <v>293</v>
      </c>
      <c r="L57" s="47">
        <v>25000000</v>
      </c>
      <c r="M57" s="47">
        <f t="shared" si="1"/>
        <v>21250000</v>
      </c>
      <c r="N57" s="25">
        <v>2023</v>
      </c>
      <c r="O57" s="25">
        <v>2026</v>
      </c>
      <c r="P57" s="25"/>
      <c r="Q57" s="25" t="s">
        <v>154</v>
      </c>
      <c r="R57" s="25" t="s">
        <v>154</v>
      </c>
      <c r="S57" s="25" t="s">
        <v>154</v>
      </c>
      <c r="T57" s="25"/>
      <c r="U57" s="25"/>
      <c r="V57" s="25" t="s">
        <v>154</v>
      </c>
      <c r="W57" s="25" t="s">
        <v>154</v>
      </c>
      <c r="X57" s="25" t="s">
        <v>154</v>
      </c>
      <c r="Y57" s="46" t="s">
        <v>62</v>
      </c>
      <c r="Z57" s="55" t="s">
        <v>407</v>
      </c>
      <c r="AA57" s="27"/>
    </row>
    <row r="58" spans="1:27" ht="180" x14ac:dyDescent="0.25">
      <c r="A58" s="94">
        <v>54</v>
      </c>
      <c r="B58" s="26" t="s">
        <v>289</v>
      </c>
      <c r="C58" s="46" t="s">
        <v>141</v>
      </c>
      <c r="D58" s="46">
        <v>48283029</v>
      </c>
      <c r="E58" s="46">
        <v>600074897</v>
      </c>
      <c r="F58" s="46">
        <v>600074897</v>
      </c>
      <c r="G58" s="46" t="s">
        <v>294</v>
      </c>
      <c r="H58" s="46" t="s">
        <v>23</v>
      </c>
      <c r="I58" s="46" t="s">
        <v>60</v>
      </c>
      <c r="J58" s="46" t="s">
        <v>60</v>
      </c>
      <c r="K58" s="46" t="s">
        <v>295</v>
      </c>
      <c r="L58" s="47">
        <v>3000000</v>
      </c>
      <c r="M58" s="47">
        <f t="shared" si="1"/>
        <v>2550000</v>
      </c>
      <c r="N58" s="25">
        <v>2022</v>
      </c>
      <c r="O58" s="25">
        <v>2023</v>
      </c>
      <c r="P58" s="25"/>
      <c r="Q58" s="25"/>
      <c r="R58" s="25" t="s">
        <v>154</v>
      </c>
      <c r="S58" s="25" t="s">
        <v>154</v>
      </c>
      <c r="T58" s="25"/>
      <c r="U58" s="25"/>
      <c r="V58" s="25" t="s">
        <v>154</v>
      </c>
      <c r="W58" s="25" t="s">
        <v>154</v>
      </c>
      <c r="X58" s="25" t="s">
        <v>154</v>
      </c>
      <c r="Y58" s="46" t="s">
        <v>436</v>
      </c>
      <c r="Z58" s="55" t="s">
        <v>407</v>
      </c>
      <c r="AA58" s="27"/>
    </row>
    <row r="59" spans="1:27" ht="45" x14ac:dyDescent="0.25">
      <c r="A59" s="94">
        <v>55</v>
      </c>
      <c r="B59" s="26" t="s">
        <v>296</v>
      </c>
      <c r="C59" s="46" t="s">
        <v>141</v>
      </c>
      <c r="D59" s="46">
        <v>70982198</v>
      </c>
      <c r="E59" s="46">
        <v>102553882</v>
      </c>
      <c r="F59" s="46">
        <v>600074986</v>
      </c>
      <c r="G59" s="46" t="s">
        <v>297</v>
      </c>
      <c r="H59" s="46" t="s">
        <v>486</v>
      </c>
      <c r="I59" s="46" t="s">
        <v>60</v>
      </c>
      <c r="J59" s="46" t="s">
        <v>60</v>
      </c>
      <c r="K59" s="56" t="s">
        <v>298</v>
      </c>
      <c r="L59" s="47">
        <v>4840000</v>
      </c>
      <c r="M59" s="47">
        <f t="shared" si="1"/>
        <v>4114000</v>
      </c>
      <c r="N59" s="25">
        <v>2022</v>
      </c>
      <c r="O59" s="25">
        <v>2027</v>
      </c>
      <c r="P59" s="25"/>
      <c r="Q59" s="25" t="s">
        <v>154</v>
      </c>
      <c r="R59" s="25"/>
      <c r="S59" s="25" t="s">
        <v>154</v>
      </c>
      <c r="T59" s="25"/>
      <c r="U59" s="25"/>
      <c r="V59" s="25"/>
      <c r="W59" s="25"/>
      <c r="X59" s="25" t="s">
        <v>154</v>
      </c>
      <c r="Y59" s="46" t="s">
        <v>62</v>
      </c>
      <c r="Z59" s="55" t="s">
        <v>407</v>
      </c>
      <c r="AA59" s="27"/>
    </row>
    <row r="60" spans="1:27" ht="45" x14ac:dyDescent="0.25">
      <c r="A60" s="94">
        <v>56</v>
      </c>
      <c r="B60" s="26" t="s">
        <v>296</v>
      </c>
      <c r="C60" s="46" t="s">
        <v>141</v>
      </c>
      <c r="D60" s="46">
        <v>70982198</v>
      </c>
      <c r="E60" s="46">
        <v>102553882</v>
      </c>
      <c r="F60" s="46">
        <v>600074986</v>
      </c>
      <c r="G60" s="46" t="s">
        <v>297</v>
      </c>
      <c r="H60" s="46" t="s">
        <v>486</v>
      </c>
      <c r="I60" s="46" t="s">
        <v>60</v>
      </c>
      <c r="J60" s="46" t="s">
        <v>60</v>
      </c>
      <c r="K60" s="56" t="s">
        <v>299</v>
      </c>
      <c r="L60" s="47">
        <v>4840000</v>
      </c>
      <c r="M60" s="47">
        <f t="shared" si="1"/>
        <v>4114000</v>
      </c>
      <c r="N60" s="25">
        <v>2022</v>
      </c>
      <c r="O60" s="25">
        <v>2027</v>
      </c>
      <c r="P60" s="25"/>
      <c r="Q60" s="25" t="s">
        <v>154</v>
      </c>
      <c r="R60" s="25"/>
      <c r="S60" s="25" t="s">
        <v>154</v>
      </c>
      <c r="T60" s="25"/>
      <c r="U60" s="25"/>
      <c r="V60" s="25"/>
      <c r="W60" s="25"/>
      <c r="X60" s="25" t="s">
        <v>154</v>
      </c>
      <c r="Y60" s="46" t="s">
        <v>62</v>
      </c>
      <c r="Z60" s="55" t="s">
        <v>407</v>
      </c>
      <c r="AA60" s="27"/>
    </row>
    <row r="61" spans="1:27" ht="45" x14ac:dyDescent="0.25">
      <c r="A61" s="94">
        <v>57</v>
      </c>
      <c r="B61" s="26" t="s">
        <v>296</v>
      </c>
      <c r="C61" s="46" t="s">
        <v>141</v>
      </c>
      <c r="D61" s="46">
        <v>70982198</v>
      </c>
      <c r="E61" s="46">
        <v>102553882</v>
      </c>
      <c r="F61" s="46">
        <v>600074986</v>
      </c>
      <c r="G61" s="46" t="s">
        <v>297</v>
      </c>
      <c r="H61" s="46" t="s">
        <v>486</v>
      </c>
      <c r="I61" s="46" t="s">
        <v>60</v>
      </c>
      <c r="J61" s="46" t="s">
        <v>60</v>
      </c>
      <c r="K61" s="56" t="s">
        <v>300</v>
      </c>
      <c r="L61" s="47">
        <v>4840000</v>
      </c>
      <c r="M61" s="47">
        <f t="shared" si="1"/>
        <v>4114000</v>
      </c>
      <c r="N61" s="25">
        <v>2022</v>
      </c>
      <c r="O61" s="25">
        <v>2027</v>
      </c>
      <c r="P61" s="25" t="s">
        <v>154</v>
      </c>
      <c r="Q61" s="25"/>
      <c r="R61" s="25"/>
      <c r="S61" s="25" t="s">
        <v>154</v>
      </c>
      <c r="T61" s="25"/>
      <c r="U61" s="25"/>
      <c r="V61" s="25"/>
      <c r="W61" s="25"/>
      <c r="X61" s="25" t="s">
        <v>154</v>
      </c>
      <c r="Y61" s="46" t="s">
        <v>62</v>
      </c>
      <c r="Z61" s="55" t="s">
        <v>407</v>
      </c>
      <c r="AA61" s="27"/>
    </row>
    <row r="62" spans="1:27" ht="45" x14ac:dyDescent="0.25">
      <c r="A62" s="94">
        <v>58</v>
      </c>
      <c r="B62" s="26" t="s">
        <v>296</v>
      </c>
      <c r="C62" s="46" t="s">
        <v>141</v>
      </c>
      <c r="D62" s="46">
        <v>70982198</v>
      </c>
      <c r="E62" s="46">
        <v>102553882</v>
      </c>
      <c r="F62" s="46">
        <v>600074986</v>
      </c>
      <c r="G62" s="46" t="s">
        <v>297</v>
      </c>
      <c r="H62" s="46" t="s">
        <v>486</v>
      </c>
      <c r="I62" s="46" t="s">
        <v>60</v>
      </c>
      <c r="J62" s="46" t="s">
        <v>60</v>
      </c>
      <c r="K62" s="56" t="s">
        <v>301</v>
      </c>
      <c r="L62" s="47">
        <v>4840000</v>
      </c>
      <c r="M62" s="47">
        <f t="shared" si="1"/>
        <v>4114000</v>
      </c>
      <c r="N62" s="25">
        <v>2022</v>
      </c>
      <c r="O62" s="25">
        <v>2027</v>
      </c>
      <c r="P62" s="25" t="s">
        <v>154</v>
      </c>
      <c r="Q62" s="25"/>
      <c r="R62" s="25"/>
      <c r="S62" s="25" t="s">
        <v>154</v>
      </c>
      <c r="T62" s="25"/>
      <c r="U62" s="25"/>
      <c r="V62" s="25"/>
      <c r="W62" s="25"/>
      <c r="X62" s="25" t="s">
        <v>154</v>
      </c>
      <c r="Y62" s="46" t="s">
        <v>62</v>
      </c>
      <c r="Z62" s="55" t="s">
        <v>407</v>
      </c>
      <c r="AA62" s="27"/>
    </row>
    <row r="63" spans="1:27" ht="45" x14ac:dyDescent="0.25">
      <c r="A63" s="94">
        <v>59</v>
      </c>
      <c r="B63" s="26" t="s">
        <v>296</v>
      </c>
      <c r="C63" s="46" t="s">
        <v>141</v>
      </c>
      <c r="D63" s="46">
        <v>70982198</v>
      </c>
      <c r="E63" s="46">
        <v>102553882</v>
      </c>
      <c r="F63" s="46">
        <v>600074986</v>
      </c>
      <c r="G63" s="46" t="s">
        <v>297</v>
      </c>
      <c r="H63" s="46" t="s">
        <v>486</v>
      </c>
      <c r="I63" s="46" t="s">
        <v>60</v>
      </c>
      <c r="J63" s="46" t="s">
        <v>60</v>
      </c>
      <c r="K63" s="56" t="s">
        <v>302</v>
      </c>
      <c r="L63" s="47">
        <v>4235000</v>
      </c>
      <c r="M63" s="47">
        <f t="shared" si="1"/>
        <v>3599750</v>
      </c>
      <c r="N63" s="25">
        <v>2022</v>
      </c>
      <c r="O63" s="25">
        <v>2027</v>
      </c>
      <c r="P63" s="25"/>
      <c r="Q63" s="25" t="s">
        <v>154</v>
      </c>
      <c r="R63" s="25" t="s">
        <v>154</v>
      </c>
      <c r="S63" s="25" t="s">
        <v>154</v>
      </c>
      <c r="T63" s="25"/>
      <c r="U63" s="25"/>
      <c r="V63" s="25"/>
      <c r="W63" s="25"/>
      <c r="X63" s="25" t="s">
        <v>154</v>
      </c>
      <c r="Y63" s="46" t="s">
        <v>62</v>
      </c>
      <c r="Z63" s="55" t="s">
        <v>407</v>
      </c>
      <c r="AA63" s="27"/>
    </row>
    <row r="64" spans="1:27" ht="45" x14ac:dyDescent="0.25">
      <c r="A64" s="94">
        <v>60</v>
      </c>
      <c r="B64" s="26" t="s">
        <v>296</v>
      </c>
      <c r="C64" s="46" t="s">
        <v>141</v>
      </c>
      <c r="D64" s="46">
        <v>70982198</v>
      </c>
      <c r="E64" s="46">
        <v>102553882</v>
      </c>
      <c r="F64" s="46">
        <v>600074986</v>
      </c>
      <c r="G64" s="46" t="s">
        <v>297</v>
      </c>
      <c r="H64" s="46" t="s">
        <v>486</v>
      </c>
      <c r="I64" s="46" t="s">
        <v>60</v>
      </c>
      <c r="J64" s="46" t="s">
        <v>60</v>
      </c>
      <c r="K64" s="56" t="s">
        <v>303</v>
      </c>
      <c r="L64" s="47">
        <v>2000000</v>
      </c>
      <c r="M64" s="47">
        <f t="shared" si="1"/>
        <v>1700000</v>
      </c>
      <c r="N64" s="25">
        <v>2022</v>
      </c>
      <c r="O64" s="25">
        <v>2027</v>
      </c>
      <c r="P64" s="25" t="s">
        <v>154</v>
      </c>
      <c r="Q64" s="25" t="s">
        <v>154</v>
      </c>
      <c r="R64" s="25"/>
      <c r="S64" s="25" t="s">
        <v>154</v>
      </c>
      <c r="T64" s="25"/>
      <c r="U64" s="25"/>
      <c r="V64" s="25"/>
      <c r="W64" s="25"/>
      <c r="X64" s="25" t="s">
        <v>154</v>
      </c>
      <c r="Y64" s="46" t="s">
        <v>62</v>
      </c>
      <c r="Z64" s="55" t="s">
        <v>407</v>
      </c>
      <c r="AA64" s="27"/>
    </row>
    <row r="65" spans="1:27" ht="45" x14ac:dyDescent="0.25">
      <c r="A65" s="94">
        <v>61</v>
      </c>
      <c r="B65" s="26" t="s">
        <v>296</v>
      </c>
      <c r="C65" s="46" t="s">
        <v>141</v>
      </c>
      <c r="D65" s="46">
        <v>70982198</v>
      </c>
      <c r="E65" s="46">
        <v>102553882</v>
      </c>
      <c r="F65" s="46">
        <v>600074986</v>
      </c>
      <c r="G65" s="46" t="s">
        <v>304</v>
      </c>
      <c r="H65" s="46" t="s">
        <v>486</v>
      </c>
      <c r="I65" s="46" t="s">
        <v>60</v>
      </c>
      <c r="J65" s="46" t="s">
        <v>60</v>
      </c>
      <c r="K65" s="56" t="s">
        <v>461</v>
      </c>
      <c r="L65" s="72">
        <v>7000000</v>
      </c>
      <c r="M65" s="47">
        <f t="shared" si="1"/>
        <v>5950000</v>
      </c>
      <c r="N65" s="25">
        <v>2022</v>
      </c>
      <c r="O65" s="25">
        <v>2027</v>
      </c>
      <c r="P65" s="25"/>
      <c r="Q65" s="25"/>
      <c r="R65" s="25"/>
      <c r="S65" s="25"/>
      <c r="T65" s="25"/>
      <c r="U65" s="25"/>
      <c r="V65" s="25" t="s">
        <v>154</v>
      </c>
      <c r="W65" s="25"/>
      <c r="X65" s="25"/>
      <c r="Y65" s="46" t="s">
        <v>62</v>
      </c>
      <c r="Z65" s="55" t="s">
        <v>407</v>
      </c>
      <c r="AA65" s="27"/>
    </row>
    <row r="66" spans="1:27" ht="45" x14ac:dyDescent="0.25">
      <c r="A66" s="94">
        <v>62</v>
      </c>
      <c r="B66" s="26" t="s">
        <v>296</v>
      </c>
      <c r="C66" s="46" t="s">
        <v>141</v>
      </c>
      <c r="D66" s="46">
        <v>70982198</v>
      </c>
      <c r="E66" s="46">
        <v>102553882</v>
      </c>
      <c r="F66" s="46">
        <v>600074986</v>
      </c>
      <c r="G66" s="46" t="s">
        <v>305</v>
      </c>
      <c r="H66" s="46" t="s">
        <v>486</v>
      </c>
      <c r="I66" s="46" t="s">
        <v>60</v>
      </c>
      <c r="J66" s="46" t="s">
        <v>60</v>
      </c>
      <c r="K66" s="56" t="s">
        <v>462</v>
      </c>
      <c r="L66" s="72">
        <v>2000000</v>
      </c>
      <c r="M66" s="47">
        <f t="shared" si="1"/>
        <v>1700000</v>
      </c>
      <c r="N66" s="25">
        <v>2022</v>
      </c>
      <c r="O66" s="25">
        <v>2027</v>
      </c>
      <c r="P66" s="25"/>
      <c r="Q66" s="25"/>
      <c r="R66" s="25"/>
      <c r="S66" s="25"/>
      <c r="T66" s="25"/>
      <c r="U66" s="25"/>
      <c r="V66" s="25" t="s">
        <v>154</v>
      </c>
      <c r="W66" s="25"/>
      <c r="X66" s="25"/>
      <c r="Y66" s="46" t="s">
        <v>62</v>
      </c>
      <c r="Z66" s="55" t="s">
        <v>407</v>
      </c>
      <c r="AA66" s="27"/>
    </row>
    <row r="67" spans="1:27" ht="90" x14ac:dyDescent="0.25">
      <c r="A67" s="94">
        <v>63</v>
      </c>
      <c r="B67" s="26" t="s">
        <v>306</v>
      </c>
      <c r="C67" s="46" t="s">
        <v>141</v>
      </c>
      <c r="D67" s="46">
        <v>48283070</v>
      </c>
      <c r="E67" s="46">
        <v>102145695</v>
      </c>
      <c r="F67" s="46">
        <v>600074811</v>
      </c>
      <c r="G67" s="46" t="s">
        <v>310</v>
      </c>
      <c r="H67" s="46" t="s">
        <v>23</v>
      </c>
      <c r="I67" s="46" t="s">
        <v>308</v>
      </c>
      <c r="J67" s="46" t="s">
        <v>60</v>
      </c>
      <c r="K67" s="56" t="s">
        <v>311</v>
      </c>
      <c r="L67" s="47">
        <v>6000000</v>
      </c>
      <c r="M67" s="47">
        <f t="shared" si="1"/>
        <v>5100000</v>
      </c>
      <c r="N67" s="25">
        <v>2024</v>
      </c>
      <c r="O67" s="25">
        <v>2025</v>
      </c>
      <c r="P67" s="25" t="s">
        <v>154</v>
      </c>
      <c r="Q67" s="25" t="s">
        <v>154</v>
      </c>
      <c r="R67" s="25"/>
      <c r="S67" s="25" t="s">
        <v>154</v>
      </c>
      <c r="T67" s="25"/>
      <c r="U67" s="25"/>
      <c r="V67" s="25" t="s">
        <v>154</v>
      </c>
      <c r="W67" s="25" t="s">
        <v>154</v>
      </c>
      <c r="X67" s="25" t="s">
        <v>154</v>
      </c>
      <c r="Y67" s="46" t="s">
        <v>481</v>
      </c>
      <c r="Z67" s="55" t="s">
        <v>407</v>
      </c>
      <c r="AA67" s="27"/>
    </row>
    <row r="68" spans="1:27" ht="75" x14ac:dyDescent="0.25">
      <c r="A68" s="94">
        <v>64</v>
      </c>
      <c r="B68" s="26" t="s">
        <v>306</v>
      </c>
      <c r="C68" s="46" t="s">
        <v>141</v>
      </c>
      <c r="D68" s="46">
        <v>48283070</v>
      </c>
      <c r="E68" s="46">
        <v>102145695</v>
      </c>
      <c r="F68" s="46">
        <v>600074811</v>
      </c>
      <c r="G68" s="46" t="s">
        <v>314</v>
      </c>
      <c r="H68" s="46" t="s">
        <v>23</v>
      </c>
      <c r="I68" s="46" t="s">
        <v>308</v>
      </c>
      <c r="J68" s="46" t="s">
        <v>60</v>
      </c>
      <c r="K68" s="46" t="s">
        <v>315</v>
      </c>
      <c r="L68" s="47">
        <v>2200000</v>
      </c>
      <c r="M68" s="47">
        <f t="shared" si="1"/>
        <v>1870000</v>
      </c>
      <c r="N68" s="25">
        <v>2023</v>
      </c>
      <c r="O68" s="25">
        <v>2023</v>
      </c>
      <c r="P68" s="25"/>
      <c r="Q68" s="25" t="s">
        <v>154</v>
      </c>
      <c r="R68" s="25"/>
      <c r="S68" s="25" t="s">
        <v>154</v>
      </c>
      <c r="T68" s="25"/>
      <c r="U68" s="25"/>
      <c r="V68" s="25" t="s">
        <v>154</v>
      </c>
      <c r="W68" s="25"/>
      <c r="X68" s="25" t="s">
        <v>154</v>
      </c>
      <c r="Y68" s="46" t="s">
        <v>481</v>
      </c>
      <c r="Z68" s="55" t="s">
        <v>407</v>
      </c>
      <c r="AA68" s="27"/>
    </row>
    <row r="69" spans="1:27" ht="60" x14ac:dyDescent="0.25">
      <c r="A69" s="94">
        <v>65</v>
      </c>
      <c r="B69" s="26" t="s">
        <v>306</v>
      </c>
      <c r="C69" s="46" t="s">
        <v>141</v>
      </c>
      <c r="D69" s="46">
        <v>48283070</v>
      </c>
      <c r="E69" s="46">
        <v>102145695</v>
      </c>
      <c r="F69" s="46">
        <v>600074811</v>
      </c>
      <c r="G69" s="46" t="s">
        <v>316</v>
      </c>
      <c r="H69" s="46" t="s">
        <v>23</v>
      </c>
      <c r="I69" s="46" t="s">
        <v>308</v>
      </c>
      <c r="J69" s="46" t="s">
        <v>60</v>
      </c>
      <c r="K69" s="46" t="s">
        <v>317</v>
      </c>
      <c r="L69" s="47">
        <v>4500000</v>
      </c>
      <c r="M69" s="47">
        <f t="shared" si="1"/>
        <v>3825000</v>
      </c>
      <c r="N69" s="25">
        <v>2026</v>
      </c>
      <c r="O69" s="25">
        <v>2026</v>
      </c>
      <c r="P69" s="25"/>
      <c r="Q69" s="25"/>
      <c r="R69" s="25"/>
      <c r="S69" s="25"/>
      <c r="T69" s="25"/>
      <c r="U69" s="25"/>
      <c r="V69" s="25"/>
      <c r="W69" s="25"/>
      <c r="X69" s="25"/>
      <c r="Y69" s="46" t="s">
        <v>481</v>
      </c>
      <c r="Z69" s="55" t="s">
        <v>407</v>
      </c>
      <c r="AA69" s="27"/>
    </row>
    <row r="70" spans="1:27" ht="90" x14ac:dyDescent="0.25">
      <c r="A70" s="94">
        <v>66</v>
      </c>
      <c r="B70" s="26" t="s">
        <v>458</v>
      </c>
      <c r="C70" s="46" t="s">
        <v>141</v>
      </c>
      <c r="D70" s="46">
        <v>49864611</v>
      </c>
      <c r="E70" s="46">
        <v>102005265</v>
      </c>
      <c r="F70" s="46">
        <v>600074889</v>
      </c>
      <c r="G70" s="46" t="s">
        <v>318</v>
      </c>
      <c r="H70" s="46" t="s">
        <v>23</v>
      </c>
      <c r="I70" s="46" t="s">
        <v>60</v>
      </c>
      <c r="J70" s="46" t="s">
        <v>60</v>
      </c>
      <c r="K70" s="56" t="s">
        <v>319</v>
      </c>
      <c r="L70" s="47">
        <v>8000000</v>
      </c>
      <c r="M70" s="47">
        <f t="shared" si="1"/>
        <v>6800000</v>
      </c>
      <c r="N70" s="25">
        <v>2024</v>
      </c>
      <c r="O70" s="25">
        <v>2026</v>
      </c>
      <c r="P70" s="25" t="s">
        <v>154</v>
      </c>
      <c r="Q70" s="25" t="s">
        <v>154</v>
      </c>
      <c r="R70" s="25" t="s">
        <v>154</v>
      </c>
      <c r="S70" s="25" t="s">
        <v>154</v>
      </c>
      <c r="T70" s="25"/>
      <c r="U70" s="25"/>
      <c r="V70" s="25"/>
      <c r="W70" s="25"/>
      <c r="X70" s="25"/>
      <c r="Y70" s="46" t="s">
        <v>320</v>
      </c>
      <c r="Z70" s="69" t="s">
        <v>407</v>
      </c>
      <c r="AA70" s="27"/>
    </row>
    <row r="71" spans="1:27" ht="90" x14ac:dyDescent="0.25">
      <c r="A71" s="94">
        <v>67</v>
      </c>
      <c r="B71" s="26" t="s">
        <v>458</v>
      </c>
      <c r="C71" s="46" t="s">
        <v>141</v>
      </c>
      <c r="D71" s="46">
        <v>49864611</v>
      </c>
      <c r="E71" s="46">
        <v>102005265</v>
      </c>
      <c r="F71" s="46">
        <v>600074889</v>
      </c>
      <c r="G71" s="46" t="s">
        <v>321</v>
      </c>
      <c r="H71" s="46" t="s">
        <v>23</v>
      </c>
      <c r="I71" s="46" t="s">
        <v>60</v>
      </c>
      <c r="J71" s="46" t="s">
        <v>60</v>
      </c>
      <c r="K71" s="56" t="s">
        <v>322</v>
      </c>
      <c r="L71" s="47">
        <v>10000000</v>
      </c>
      <c r="M71" s="47">
        <f t="shared" si="1"/>
        <v>8500000</v>
      </c>
      <c r="N71" s="25">
        <v>2025</v>
      </c>
      <c r="O71" s="25">
        <v>2027</v>
      </c>
      <c r="P71" s="25" t="s">
        <v>154</v>
      </c>
      <c r="Q71" s="25" t="s">
        <v>154</v>
      </c>
      <c r="R71" s="25" t="s">
        <v>154</v>
      </c>
      <c r="S71" s="25" t="s">
        <v>154</v>
      </c>
      <c r="T71" s="25"/>
      <c r="U71" s="25"/>
      <c r="V71" s="25"/>
      <c r="W71" s="25"/>
      <c r="X71" s="25"/>
      <c r="Y71" s="46" t="s">
        <v>320</v>
      </c>
      <c r="Z71" s="69" t="s">
        <v>407</v>
      </c>
      <c r="AA71" s="27"/>
    </row>
    <row r="72" spans="1:27" ht="90" x14ac:dyDescent="0.25">
      <c r="A72" s="94">
        <v>68</v>
      </c>
      <c r="B72" s="26" t="s">
        <v>458</v>
      </c>
      <c r="C72" s="46" t="s">
        <v>141</v>
      </c>
      <c r="D72" s="46">
        <v>49864611</v>
      </c>
      <c r="E72" s="46">
        <v>102005265</v>
      </c>
      <c r="F72" s="46">
        <v>600074889</v>
      </c>
      <c r="G72" s="46" t="s">
        <v>323</v>
      </c>
      <c r="H72" s="46" t="s">
        <v>23</v>
      </c>
      <c r="I72" s="46" t="s">
        <v>60</v>
      </c>
      <c r="J72" s="46" t="s">
        <v>60</v>
      </c>
      <c r="K72" s="56" t="s">
        <v>324</v>
      </c>
      <c r="L72" s="47">
        <v>4500000</v>
      </c>
      <c r="M72" s="47">
        <f t="shared" si="1"/>
        <v>3825000</v>
      </c>
      <c r="N72" s="25">
        <v>2023</v>
      </c>
      <c r="O72" s="25">
        <v>2025</v>
      </c>
      <c r="P72" s="25" t="s">
        <v>154</v>
      </c>
      <c r="Q72" s="25" t="s">
        <v>154</v>
      </c>
      <c r="R72" s="25" t="s">
        <v>154</v>
      </c>
      <c r="S72" s="25" t="s">
        <v>154</v>
      </c>
      <c r="T72" s="25"/>
      <c r="U72" s="25"/>
      <c r="V72" s="25" t="s">
        <v>154</v>
      </c>
      <c r="W72" s="25" t="s">
        <v>154</v>
      </c>
      <c r="X72" s="25"/>
      <c r="Y72" s="46" t="s">
        <v>320</v>
      </c>
      <c r="Z72" s="69" t="s">
        <v>407</v>
      </c>
      <c r="AA72" s="27"/>
    </row>
    <row r="73" spans="1:27" ht="90" x14ac:dyDescent="0.25">
      <c r="A73" s="94">
        <v>69</v>
      </c>
      <c r="B73" s="26" t="s">
        <v>458</v>
      </c>
      <c r="C73" s="46" t="s">
        <v>141</v>
      </c>
      <c r="D73" s="46">
        <v>49864611</v>
      </c>
      <c r="E73" s="46">
        <v>102005265</v>
      </c>
      <c r="F73" s="46">
        <v>600074889</v>
      </c>
      <c r="G73" s="46" t="s">
        <v>325</v>
      </c>
      <c r="H73" s="46" t="s">
        <v>23</v>
      </c>
      <c r="I73" s="46" t="s">
        <v>60</v>
      </c>
      <c r="J73" s="46" t="s">
        <v>60</v>
      </c>
      <c r="K73" s="56" t="s">
        <v>326</v>
      </c>
      <c r="L73" s="47">
        <v>1650000</v>
      </c>
      <c r="M73" s="47">
        <f t="shared" si="1"/>
        <v>1402500</v>
      </c>
      <c r="N73" s="25">
        <v>2023</v>
      </c>
      <c r="O73" s="25">
        <v>2025</v>
      </c>
      <c r="P73" s="25" t="s">
        <v>154</v>
      </c>
      <c r="Q73" s="25" t="s">
        <v>154</v>
      </c>
      <c r="R73" s="25" t="s">
        <v>154</v>
      </c>
      <c r="S73" s="25" t="s">
        <v>154</v>
      </c>
      <c r="T73" s="25"/>
      <c r="U73" s="25"/>
      <c r="V73" s="25"/>
      <c r="W73" s="25"/>
      <c r="X73" s="25" t="s">
        <v>154</v>
      </c>
      <c r="Y73" s="46" t="s">
        <v>482</v>
      </c>
      <c r="Z73" s="69" t="s">
        <v>407</v>
      </c>
      <c r="AA73" s="27"/>
    </row>
    <row r="74" spans="1:27" ht="45" x14ac:dyDescent="0.25">
      <c r="A74" s="94">
        <v>70</v>
      </c>
      <c r="B74" s="26" t="s">
        <v>327</v>
      </c>
      <c r="C74" s="46" t="s">
        <v>141</v>
      </c>
      <c r="D74" s="46">
        <v>46750045</v>
      </c>
      <c r="E74" s="46">
        <v>102577099</v>
      </c>
      <c r="F74" s="46">
        <v>600074994</v>
      </c>
      <c r="G74" s="46" t="s">
        <v>328</v>
      </c>
      <c r="H74" s="46" t="s">
        <v>23</v>
      </c>
      <c r="I74" s="46" t="s">
        <v>60</v>
      </c>
      <c r="J74" s="46" t="s">
        <v>60</v>
      </c>
      <c r="K74" s="46" t="s">
        <v>414</v>
      </c>
      <c r="L74" s="47">
        <v>1200000</v>
      </c>
      <c r="M74" s="47">
        <f t="shared" si="1"/>
        <v>1020000</v>
      </c>
      <c r="N74" s="25">
        <v>2023</v>
      </c>
      <c r="O74" s="25">
        <v>2024</v>
      </c>
      <c r="P74" s="25"/>
      <c r="Q74" s="25" t="s">
        <v>154</v>
      </c>
      <c r="R74" s="25" t="s">
        <v>154</v>
      </c>
      <c r="S74" s="25" t="s">
        <v>154</v>
      </c>
      <c r="T74" s="25"/>
      <c r="U74" s="25"/>
      <c r="V74" s="25"/>
      <c r="W74" s="25"/>
      <c r="X74" s="25" t="s">
        <v>154</v>
      </c>
      <c r="Y74" s="46" t="s">
        <v>433</v>
      </c>
      <c r="Z74" s="55" t="s">
        <v>407</v>
      </c>
      <c r="AA74" s="27"/>
    </row>
    <row r="75" spans="1:27" ht="45" x14ac:dyDescent="0.25">
      <c r="A75" s="94">
        <v>71</v>
      </c>
      <c r="B75" s="26" t="s">
        <v>327</v>
      </c>
      <c r="C75" s="46" t="s">
        <v>141</v>
      </c>
      <c r="D75" s="46">
        <v>46750045</v>
      </c>
      <c r="E75" s="46">
        <v>102577099</v>
      </c>
      <c r="F75" s="46">
        <v>600074994</v>
      </c>
      <c r="G75" s="46" t="s">
        <v>329</v>
      </c>
      <c r="H75" s="46" t="s">
        <v>23</v>
      </c>
      <c r="I75" s="46" t="s">
        <v>60</v>
      </c>
      <c r="J75" s="46" t="s">
        <v>60</v>
      </c>
      <c r="K75" s="46" t="s">
        <v>413</v>
      </c>
      <c r="L75" s="47">
        <v>1800000</v>
      </c>
      <c r="M75" s="47">
        <f t="shared" si="1"/>
        <v>1530000</v>
      </c>
      <c r="N75" s="25">
        <v>2025</v>
      </c>
      <c r="O75" s="25">
        <v>2025</v>
      </c>
      <c r="P75" s="25"/>
      <c r="Q75" s="25"/>
      <c r="R75" s="25"/>
      <c r="S75" s="25" t="s">
        <v>154</v>
      </c>
      <c r="T75" s="25"/>
      <c r="U75" s="25"/>
      <c r="V75" s="25" t="s">
        <v>154</v>
      </c>
      <c r="W75" s="25"/>
      <c r="X75" s="25" t="s">
        <v>154</v>
      </c>
      <c r="Y75" s="46" t="s">
        <v>433</v>
      </c>
      <c r="Z75" s="55" t="s">
        <v>407</v>
      </c>
      <c r="AA75" s="27"/>
    </row>
    <row r="76" spans="1:27" ht="45" x14ac:dyDescent="0.25">
      <c r="A76" s="94">
        <v>72</v>
      </c>
      <c r="B76" s="26" t="s">
        <v>327</v>
      </c>
      <c r="C76" s="46" t="s">
        <v>141</v>
      </c>
      <c r="D76" s="46">
        <v>46750045</v>
      </c>
      <c r="E76" s="46">
        <v>102577099</v>
      </c>
      <c r="F76" s="46">
        <v>600074994</v>
      </c>
      <c r="G76" s="46" t="s">
        <v>330</v>
      </c>
      <c r="H76" s="46" t="s">
        <v>23</v>
      </c>
      <c r="I76" s="46" t="s">
        <v>60</v>
      </c>
      <c r="J76" s="46" t="s">
        <v>60</v>
      </c>
      <c r="K76" s="46" t="s">
        <v>415</v>
      </c>
      <c r="L76" s="47">
        <v>500000</v>
      </c>
      <c r="M76" s="47">
        <f t="shared" si="1"/>
        <v>425000</v>
      </c>
      <c r="N76" s="25">
        <v>2022</v>
      </c>
      <c r="O76" s="25">
        <v>2022</v>
      </c>
      <c r="P76" s="25"/>
      <c r="Q76" s="25"/>
      <c r="R76" s="25"/>
      <c r="S76" s="25" t="s">
        <v>154</v>
      </c>
      <c r="T76" s="25"/>
      <c r="U76" s="25" t="s">
        <v>154</v>
      </c>
      <c r="V76" s="25" t="s">
        <v>154</v>
      </c>
      <c r="W76" s="25"/>
      <c r="X76" s="25" t="s">
        <v>154</v>
      </c>
      <c r="Y76" s="46" t="s">
        <v>433</v>
      </c>
      <c r="Z76" s="55" t="s">
        <v>407</v>
      </c>
      <c r="AA76" s="27"/>
    </row>
    <row r="77" spans="1:27" ht="60" x14ac:dyDescent="0.25">
      <c r="A77" s="94">
        <v>73</v>
      </c>
      <c r="B77" s="26" t="s">
        <v>327</v>
      </c>
      <c r="C77" s="46" t="s">
        <v>141</v>
      </c>
      <c r="D77" s="46">
        <v>46750045</v>
      </c>
      <c r="E77" s="46">
        <v>102577099</v>
      </c>
      <c r="F77" s="46">
        <v>600074994</v>
      </c>
      <c r="G77" s="46" t="s">
        <v>331</v>
      </c>
      <c r="H77" s="46" t="s">
        <v>23</v>
      </c>
      <c r="I77" s="46" t="s">
        <v>60</v>
      </c>
      <c r="J77" s="46" t="s">
        <v>60</v>
      </c>
      <c r="K77" s="46" t="s">
        <v>416</v>
      </c>
      <c r="L77" s="47">
        <v>750000</v>
      </c>
      <c r="M77" s="47">
        <f t="shared" si="1"/>
        <v>637500</v>
      </c>
      <c r="N77" s="25">
        <v>2023</v>
      </c>
      <c r="O77" s="25">
        <v>2025</v>
      </c>
      <c r="P77" s="25" t="s">
        <v>154</v>
      </c>
      <c r="Q77" s="25" t="s">
        <v>154</v>
      </c>
      <c r="R77" s="25" t="s">
        <v>154</v>
      </c>
      <c r="S77" s="25" t="s">
        <v>154</v>
      </c>
      <c r="T77" s="25"/>
      <c r="U77" s="25" t="s">
        <v>154</v>
      </c>
      <c r="V77" s="25"/>
      <c r="W77" s="25"/>
      <c r="X77" s="25" t="s">
        <v>154</v>
      </c>
      <c r="Y77" s="46" t="s">
        <v>433</v>
      </c>
      <c r="Z77" s="55" t="s">
        <v>407</v>
      </c>
      <c r="AA77" s="27"/>
    </row>
    <row r="78" spans="1:27" ht="45" x14ac:dyDescent="0.25">
      <c r="A78" s="94">
        <v>74</v>
      </c>
      <c r="B78" s="26" t="s">
        <v>327</v>
      </c>
      <c r="C78" s="46" t="s">
        <v>141</v>
      </c>
      <c r="D78" s="46">
        <v>46750045</v>
      </c>
      <c r="E78" s="46">
        <v>102577099</v>
      </c>
      <c r="F78" s="46">
        <v>600074994</v>
      </c>
      <c r="G78" s="46" t="s">
        <v>332</v>
      </c>
      <c r="H78" s="46" t="s">
        <v>23</v>
      </c>
      <c r="I78" s="46" t="s">
        <v>60</v>
      </c>
      <c r="J78" s="46" t="s">
        <v>60</v>
      </c>
      <c r="K78" s="46" t="s">
        <v>417</v>
      </c>
      <c r="L78" s="47">
        <v>2500000</v>
      </c>
      <c r="M78" s="47">
        <f t="shared" si="1"/>
        <v>2125000</v>
      </c>
      <c r="N78" s="25">
        <v>2024</v>
      </c>
      <c r="O78" s="25">
        <v>2025</v>
      </c>
      <c r="P78" s="25"/>
      <c r="Q78" s="25" t="s">
        <v>154</v>
      </c>
      <c r="R78" s="25" t="s">
        <v>154</v>
      </c>
      <c r="S78" s="25" t="s">
        <v>154</v>
      </c>
      <c r="T78" s="25"/>
      <c r="U78" s="25"/>
      <c r="V78" s="25" t="s">
        <v>154</v>
      </c>
      <c r="W78" s="25" t="s">
        <v>154</v>
      </c>
      <c r="X78" s="25" t="s">
        <v>154</v>
      </c>
      <c r="Y78" s="46" t="s">
        <v>433</v>
      </c>
      <c r="Z78" s="55" t="s">
        <v>407</v>
      </c>
      <c r="AA78" s="27"/>
    </row>
    <row r="79" spans="1:27" ht="75" x14ac:dyDescent="0.25">
      <c r="A79" s="94">
        <v>75</v>
      </c>
      <c r="B79" s="26" t="s">
        <v>333</v>
      </c>
      <c r="C79" s="46" t="s">
        <v>334</v>
      </c>
      <c r="D79" s="46">
        <v>49864599</v>
      </c>
      <c r="E79" s="46">
        <v>102005249</v>
      </c>
      <c r="F79" s="46">
        <v>600074871</v>
      </c>
      <c r="G79" s="46" t="s">
        <v>335</v>
      </c>
      <c r="H79" s="46" t="s">
        <v>23</v>
      </c>
      <c r="I79" s="46" t="s">
        <v>60</v>
      </c>
      <c r="J79" s="46" t="s">
        <v>60</v>
      </c>
      <c r="K79" s="56" t="s">
        <v>466</v>
      </c>
      <c r="L79" s="47">
        <v>2700000</v>
      </c>
      <c r="M79" s="47">
        <f t="shared" si="1"/>
        <v>2295000</v>
      </c>
      <c r="N79" s="25">
        <v>2022</v>
      </c>
      <c r="O79" s="25">
        <v>2022</v>
      </c>
      <c r="P79" s="25" t="s">
        <v>154</v>
      </c>
      <c r="Q79" s="25" t="s">
        <v>154</v>
      </c>
      <c r="R79" s="25" t="s">
        <v>154</v>
      </c>
      <c r="S79" s="25" t="s">
        <v>154</v>
      </c>
      <c r="T79" s="25"/>
      <c r="U79" s="25"/>
      <c r="V79" s="25"/>
      <c r="W79" s="25"/>
      <c r="X79" s="25" t="s">
        <v>154</v>
      </c>
      <c r="Y79" s="46" t="s">
        <v>437</v>
      </c>
      <c r="Z79" s="55" t="s">
        <v>407</v>
      </c>
      <c r="AA79" s="27"/>
    </row>
    <row r="80" spans="1:27" ht="90" x14ac:dyDescent="0.25">
      <c r="A80" s="94">
        <v>76</v>
      </c>
      <c r="B80" s="26" t="s">
        <v>333</v>
      </c>
      <c r="C80" s="46" t="s">
        <v>334</v>
      </c>
      <c r="D80" s="46">
        <v>49864599</v>
      </c>
      <c r="E80" s="46">
        <v>102005249</v>
      </c>
      <c r="F80" s="46">
        <v>600074871</v>
      </c>
      <c r="G80" s="46" t="s">
        <v>336</v>
      </c>
      <c r="H80" s="46" t="s">
        <v>23</v>
      </c>
      <c r="I80" s="46" t="s">
        <v>60</v>
      </c>
      <c r="J80" s="46" t="s">
        <v>60</v>
      </c>
      <c r="K80" s="56" t="s">
        <v>467</v>
      </c>
      <c r="L80" s="47">
        <v>3500000</v>
      </c>
      <c r="M80" s="47">
        <f t="shared" si="1"/>
        <v>2975000</v>
      </c>
      <c r="N80" s="25">
        <v>2022</v>
      </c>
      <c r="O80" s="25">
        <v>2022</v>
      </c>
      <c r="P80" s="25" t="s">
        <v>154</v>
      </c>
      <c r="Q80" s="25" t="s">
        <v>154</v>
      </c>
      <c r="R80" s="25" t="s">
        <v>154</v>
      </c>
      <c r="S80" s="25" t="s">
        <v>154</v>
      </c>
      <c r="T80" s="25"/>
      <c r="U80" s="25" t="s">
        <v>154</v>
      </c>
      <c r="V80" s="25" t="s">
        <v>154</v>
      </c>
      <c r="W80" s="25"/>
      <c r="X80" s="25"/>
      <c r="Y80" s="46" t="s">
        <v>437</v>
      </c>
      <c r="Z80" s="55" t="s">
        <v>407</v>
      </c>
      <c r="AA80" s="27"/>
    </row>
    <row r="81" spans="1:125" ht="75" x14ac:dyDescent="0.25">
      <c r="A81" s="94">
        <v>77</v>
      </c>
      <c r="B81" s="26" t="s">
        <v>333</v>
      </c>
      <c r="C81" s="46" t="s">
        <v>334</v>
      </c>
      <c r="D81" s="46">
        <v>49864599</v>
      </c>
      <c r="E81" s="46">
        <v>102005249</v>
      </c>
      <c r="F81" s="46">
        <v>600074871</v>
      </c>
      <c r="G81" s="46" t="s">
        <v>468</v>
      </c>
      <c r="H81" s="46" t="s">
        <v>23</v>
      </c>
      <c r="I81" s="46" t="s">
        <v>60</v>
      </c>
      <c r="J81" s="46" t="s">
        <v>60</v>
      </c>
      <c r="K81" s="56" t="s">
        <v>469</v>
      </c>
      <c r="L81" s="47">
        <v>2900000</v>
      </c>
      <c r="M81" s="47">
        <f t="shared" si="1"/>
        <v>2465000</v>
      </c>
      <c r="N81" s="25">
        <v>2022</v>
      </c>
      <c r="O81" s="25">
        <v>2023</v>
      </c>
      <c r="P81" s="25"/>
      <c r="Q81" s="25"/>
      <c r="R81" s="25" t="s">
        <v>154</v>
      </c>
      <c r="S81" s="25" t="s">
        <v>154</v>
      </c>
      <c r="T81" s="25"/>
      <c r="U81" s="25"/>
      <c r="V81" s="25"/>
      <c r="W81" s="25"/>
      <c r="X81" s="25"/>
      <c r="Y81" s="46" t="s">
        <v>62</v>
      </c>
      <c r="Z81" s="55" t="s">
        <v>470</v>
      </c>
      <c r="AA81" s="27"/>
    </row>
    <row r="82" spans="1:125" s="110" customFormat="1" ht="120" x14ac:dyDescent="0.25">
      <c r="A82" s="117">
        <v>78</v>
      </c>
      <c r="B82" s="104" t="s">
        <v>333</v>
      </c>
      <c r="C82" s="105" t="s">
        <v>141</v>
      </c>
      <c r="D82" s="105">
        <v>49864599</v>
      </c>
      <c r="E82" s="105">
        <v>102005249</v>
      </c>
      <c r="F82" s="105">
        <v>600074871</v>
      </c>
      <c r="G82" s="105" t="s">
        <v>381</v>
      </c>
      <c r="H82" s="105" t="s">
        <v>23</v>
      </c>
      <c r="I82" s="105" t="s">
        <v>60</v>
      </c>
      <c r="J82" s="105" t="s">
        <v>60</v>
      </c>
      <c r="K82" s="106" t="s">
        <v>537</v>
      </c>
      <c r="L82" s="107">
        <v>4000000</v>
      </c>
      <c r="M82" s="107">
        <f>0.85*L82</f>
        <v>3400000</v>
      </c>
      <c r="N82" s="108">
        <v>2022</v>
      </c>
      <c r="O82" s="108">
        <v>2022</v>
      </c>
      <c r="P82" s="108" t="s">
        <v>154</v>
      </c>
      <c r="Q82" s="108" t="s">
        <v>154</v>
      </c>
      <c r="R82" s="108" t="s">
        <v>154</v>
      </c>
      <c r="S82" s="108" t="s">
        <v>154</v>
      </c>
      <c r="T82" s="111"/>
      <c r="U82" s="112" t="s">
        <v>154</v>
      </c>
      <c r="V82" s="112" t="s">
        <v>154</v>
      </c>
      <c r="W82" s="112" t="s">
        <v>154</v>
      </c>
      <c r="X82" s="112" t="s">
        <v>154</v>
      </c>
      <c r="Y82" s="105" t="s">
        <v>441</v>
      </c>
      <c r="Z82" s="109" t="s">
        <v>443</v>
      </c>
    </row>
    <row r="83" spans="1:125" ht="61.15" customHeight="1" x14ac:dyDescent="0.25">
      <c r="A83" s="94">
        <v>79</v>
      </c>
      <c r="B83" s="26" t="s">
        <v>135</v>
      </c>
      <c r="C83" s="46" t="s">
        <v>136</v>
      </c>
      <c r="D83" s="46">
        <v>70695024</v>
      </c>
      <c r="E83" s="46">
        <v>102005036</v>
      </c>
      <c r="F83" s="102">
        <v>600074862</v>
      </c>
      <c r="G83" s="46" t="s">
        <v>337</v>
      </c>
      <c r="H83" s="46" t="s">
        <v>23</v>
      </c>
      <c r="I83" s="46" t="s">
        <v>96</v>
      </c>
      <c r="J83" s="46" t="s">
        <v>338</v>
      </c>
      <c r="K83" s="46" t="s">
        <v>418</v>
      </c>
      <c r="L83" s="47">
        <v>300000</v>
      </c>
      <c r="M83" s="47">
        <f t="shared" si="1"/>
        <v>255000</v>
      </c>
      <c r="N83" s="25">
        <v>2022</v>
      </c>
      <c r="O83" s="25">
        <v>2024</v>
      </c>
      <c r="P83" s="25"/>
      <c r="Q83" s="25"/>
      <c r="R83" s="25"/>
      <c r="S83" s="25"/>
      <c r="T83" s="25"/>
      <c r="U83" s="25"/>
      <c r="V83" s="25"/>
      <c r="W83" s="25"/>
      <c r="X83" s="25"/>
      <c r="Y83" s="56" t="s">
        <v>62</v>
      </c>
      <c r="Z83" s="55" t="s">
        <v>407</v>
      </c>
      <c r="AA83" s="27"/>
    </row>
    <row r="84" spans="1:125" ht="60" x14ac:dyDescent="0.25">
      <c r="A84" s="94">
        <v>80</v>
      </c>
      <c r="B84" s="26" t="s">
        <v>135</v>
      </c>
      <c r="C84" s="46" t="s">
        <v>136</v>
      </c>
      <c r="D84" s="46">
        <v>70695024</v>
      </c>
      <c r="E84" s="46">
        <v>102005036</v>
      </c>
      <c r="F84" s="46">
        <v>600074862</v>
      </c>
      <c r="G84" s="46" t="s">
        <v>339</v>
      </c>
      <c r="H84" s="46" t="s">
        <v>23</v>
      </c>
      <c r="I84" s="46" t="s">
        <v>96</v>
      </c>
      <c r="J84" s="46" t="s">
        <v>338</v>
      </c>
      <c r="K84" s="46" t="s">
        <v>419</v>
      </c>
      <c r="L84" s="47">
        <v>500000</v>
      </c>
      <c r="M84" s="47">
        <f t="shared" si="1"/>
        <v>425000</v>
      </c>
      <c r="N84" s="25">
        <v>2022</v>
      </c>
      <c r="O84" s="25">
        <v>2024</v>
      </c>
      <c r="P84" s="25"/>
      <c r="Q84" s="25"/>
      <c r="R84" s="25"/>
      <c r="S84" s="25" t="s">
        <v>154</v>
      </c>
      <c r="T84" s="25"/>
      <c r="U84" s="25"/>
      <c r="V84" s="25"/>
      <c r="W84" s="25"/>
      <c r="X84" s="25" t="s">
        <v>154</v>
      </c>
      <c r="Y84" s="56" t="s">
        <v>62</v>
      </c>
      <c r="Z84" s="69" t="s">
        <v>407</v>
      </c>
      <c r="AA84" s="27"/>
    </row>
    <row r="85" spans="1:125" ht="75" x14ac:dyDescent="0.25">
      <c r="A85" s="94">
        <v>81</v>
      </c>
      <c r="B85" s="26" t="s">
        <v>135</v>
      </c>
      <c r="C85" s="46" t="s">
        <v>136</v>
      </c>
      <c r="D85" s="46">
        <v>70695024</v>
      </c>
      <c r="E85" s="46">
        <v>102005036</v>
      </c>
      <c r="F85" s="46">
        <v>600074862</v>
      </c>
      <c r="G85" s="46" t="s">
        <v>340</v>
      </c>
      <c r="H85" s="46" t="s">
        <v>23</v>
      </c>
      <c r="I85" s="46" t="s">
        <v>96</v>
      </c>
      <c r="J85" s="46" t="s">
        <v>338</v>
      </c>
      <c r="K85" s="46" t="s">
        <v>420</v>
      </c>
      <c r="L85" s="47">
        <v>100000</v>
      </c>
      <c r="M85" s="47">
        <f t="shared" si="1"/>
        <v>85000</v>
      </c>
      <c r="N85" s="25">
        <v>2022</v>
      </c>
      <c r="O85" s="25">
        <v>2024</v>
      </c>
      <c r="P85" s="25"/>
      <c r="Q85" s="25" t="s">
        <v>154</v>
      </c>
      <c r="R85" s="25"/>
      <c r="S85" s="25"/>
      <c r="T85" s="25"/>
      <c r="U85" s="25"/>
      <c r="V85" s="25"/>
      <c r="W85" s="25"/>
      <c r="X85" s="25"/>
      <c r="Y85" s="56" t="s">
        <v>62</v>
      </c>
      <c r="Z85" s="69" t="s">
        <v>483</v>
      </c>
      <c r="AA85" s="27"/>
    </row>
    <row r="86" spans="1:125" ht="60" x14ac:dyDescent="0.25">
      <c r="A86" s="94">
        <v>82</v>
      </c>
      <c r="B86" s="26" t="s">
        <v>135</v>
      </c>
      <c r="C86" s="46" t="s">
        <v>136</v>
      </c>
      <c r="D86" s="46">
        <v>70695024</v>
      </c>
      <c r="E86" s="46">
        <v>102005036</v>
      </c>
      <c r="F86" s="46">
        <v>600074862</v>
      </c>
      <c r="G86" s="46" t="s">
        <v>341</v>
      </c>
      <c r="H86" s="46" t="s">
        <v>23</v>
      </c>
      <c r="I86" s="46" t="s">
        <v>96</v>
      </c>
      <c r="J86" s="46" t="s">
        <v>338</v>
      </c>
      <c r="K86" s="46" t="s">
        <v>421</v>
      </c>
      <c r="L86" s="47">
        <v>100000</v>
      </c>
      <c r="M86" s="47">
        <f t="shared" si="1"/>
        <v>85000</v>
      </c>
      <c r="N86" s="25">
        <v>2022</v>
      </c>
      <c r="O86" s="25">
        <v>2024</v>
      </c>
      <c r="P86" s="25"/>
      <c r="Q86" s="25" t="s">
        <v>154</v>
      </c>
      <c r="R86" s="25"/>
      <c r="S86" s="25"/>
      <c r="T86" s="25"/>
      <c r="U86" s="25"/>
      <c r="V86" s="25"/>
      <c r="W86" s="25"/>
      <c r="X86" s="25"/>
      <c r="Y86" s="56" t="s">
        <v>457</v>
      </c>
      <c r="Z86" s="69" t="s">
        <v>483</v>
      </c>
      <c r="AA86" s="27"/>
    </row>
    <row r="87" spans="1:125" ht="90" x14ac:dyDescent="0.25">
      <c r="A87" s="94">
        <v>83</v>
      </c>
      <c r="B87" s="26" t="s">
        <v>135</v>
      </c>
      <c r="C87" s="46" t="s">
        <v>136</v>
      </c>
      <c r="D87" s="46">
        <v>70695024</v>
      </c>
      <c r="E87" s="46">
        <v>102005036</v>
      </c>
      <c r="F87" s="46">
        <v>600074862</v>
      </c>
      <c r="G87" s="46" t="s">
        <v>342</v>
      </c>
      <c r="H87" s="46" t="s">
        <v>23</v>
      </c>
      <c r="I87" s="46" t="s">
        <v>96</v>
      </c>
      <c r="J87" s="46" t="s">
        <v>338</v>
      </c>
      <c r="K87" s="46" t="s">
        <v>422</v>
      </c>
      <c r="L87" s="47">
        <v>100000</v>
      </c>
      <c r="M87" s="47">
        <f t="shared" si="1"/>
        <v>85000</v>
      </c>
      <c r="N87" s="25">
        <v>2022</v>
      </c>
      <c r="O87" s="25">
        <v>2024</v>
      </c>
      <c r="P87" s="25"/>
      <c r="Q87" s="25"/>
      <c r="R87" s="25" t="s">
        <v>154</v>
      </c>
      <c r="S87" s="25"/>
      <c r="T87" s="25"/>
      <c r="U87" s="25"/>
      <c r="V87" s="25"/>
      <c r="W87" s="25"/>
      <c r="X87" s="25"/>
      <c r="Y87" s="56" t="s">
        <v>62</v>
      </c>
      <c r="Z87" s="69" t="s">
        <v>483</v>
      </c>
      <c r="AA87" s="27"/>
    </row>
    <row r="88" spans="1:125" ht="60" x14ac:dyDescent="0.25">
      <c r="A88" s="94">
        <v>84</v>
      </c>
      <c r="B88" s="26" t="s">
        <v>135</v>
      </c>
      <c r="C88" s="46" t="s">
        <v>136</v>
      </c>
      <c r="D88" s="46">
        <v>70695024</v>
      </c>
      <c r="E88" s="46">
        <v>102005036</v>
      </c>
      <c r="F88" s="46">
        <v>600074862</v>
      </c>
      <c r="G88" s="46" t="s">
        <v>343</v>
      </c>
      <c r="H88" s="46" t="s">
        <v>23</v>
      </c>
      <c r="I88" s="46" t="s">
        <v>96</v>
      </c>
      <c r="J88" s="46" t="s">
        <v>338</v>
      </c>
      <c r="K88" s="46" t="s">
        <v>423</v>
      </c>
      <c r="L88" s="47">
        <v>100000</v>
      </c>
      <c r="M88" s="47">
        <f t="shared" si="1"/>
        <v>85000</v>
      </c>
      <c r="N88" s="25">
        <v>2022</v>
      </c>
      <c r="O88" s="25">
        <v>2024</v>
      </c>
      <c r="P88" s="25" t="s">
        <v>154</v>
      </c>
      <c r="Q88" s="25"/>
      <c r="R88" s="25"/>
      <c r="S88" s="25"/>
      <c r="T88" s="25"/>
      <c r="U88" s="25"/>
      <c r="V88" s="25"/>
      <c r="W88" s="25"/>
      <c r="X88" s="25"/>
      <c r="Y88" s="56" t="s">
        <v>62</v>
      </c>
      <c r="Z88" s="69" t="s">
        <v>483</v>
      </c>
      <c r="AA88" s="27"/>
    </row>
    <row r="89" spans="1:125" ht="75" x14ac:dyDescent="0.25">
      <c r="A89" s="94">
        <v>85</v>
      </c>
      <c r="B89" s="26" t="s">
        <v>135</v>
      </c>
      <c r="C89" s="46" t="s">
        <v>136</v>
      </c>
      <c r="D89" s="46">
        <v>70695024</v>
      </c>
      <c r="E89" s="46">
        <v>102005036</v>
      </c>
      <c r="F89" s="46">
        <v>600074862</v>
      </c>
      <c r="G89" s="46" t="s">
        <v>344</v>
      </c>
      <c r="H89" s="46" t="s">
        <v>23</v>
      </c>
      <c r="I89" s="46" t="s">
        <v>96</v>
      </c>
      <c r="J89" s="46" t="s">
        <v>338</v>
      </c>
      <c r="K89" s="46" t="s">
        <v>424</v>
      </c>
      <c r="L89" s="47">
        <v>2000000</v>
      </c>
      <c r="M89" s="47">
        <f t="shared" ref="M89:M94" si="2">0.85*L89</f>
        <v>1700000</v>
      </c>
      <c r="N89" s="25">
        <v>2022</v>
      </c>
      <c r="O89" s="25">
        <v>2024</v>
      </c>
      <c r="P89" s="25"/>
      <c r="Q89" s="25"/>
      <c r="R89" s="25"/>
      <c r="S89" s="25"/>
      <c r="T89" s="25"/>
      <c r="U89" s="25"/>
      <c r="V89" s="25"/>
      <c r="W89" s="25" t="s">
        <v>154</v>
      </c>
      <c r="X89" s="25"/>
      <c r="Y89" s="46" t="s">
        <v>484</v>
      </c>
      <c r="Z89" s="55" t="s">
        <v>407</v>
      </c>
      <c r="AA89" s="27"/>
    </row>
    <row r="90" spans="1:125" ht="60" x14ac:dyDescent="0.25">
      <c r="A90" s="94">
        <v>86</v>
      </c>
      <c r="B90" s="26" t="s">
        <v>135</v>
      </c>
      <c r="C90" s="46" t="s">
        <v>136</v>
      </c>
      <c r="D90" s="46">
        <v>70695024</v>
      </c>
      <c r="E90" s="46">
        <v>102005036</v>
      </c>
      <c r="F90" s="46">
        <v>600074862</v>
      </c>
      <c r="G90" s="46" t="s">
        <v>345</v>
      </c>
      <c r="H90" s="46" t="s">
        <v>23</v>
      </c>
      <c r="I90" s="46" t="s">
        <v>96</v>
      </c>
      <c r="J90" s="46" t="s">
        <v>338</v>
      </c>
      <c r="K90" s="46" t="s">
        <v>425</v>
      </c>
      <c r="L90" s="47">
        <v>1500000</v>
      </c>
      <c r="M90" s="47">
        <f t="shared" si="2"/>
        <v>1275000</v>
      </c>
      <c r="N90" s="25">
        <v>2022</v>
      </c>
      <c r="O90" s="25">
        <v>2024</v>
      </c>
      <c r="P90" s="25"/>
      <c r="Q90" s="25"/>
      <c r="R90" s="25"/>
      <c r="S90" s="25"/>
      <c r="T90" s="25"/>
      <c r="U90" s="25"/>
      <c r="V90" s="25"/>
      <c r="W90" s="25"/>
      <c r="X90" s="25"/>
      <c r="Y90" s="56" t="s">
        <v>62</v>
      </c>
      <c r="Z90" s="69" t="s">
        <v>407</v>
      </c>
      <c r="AA90" s="27"/>
    </row>
    <row r="91" spans="1:125" ht="60" x14ac:dyDescent="0.25">
      <c r="A91" s="94">
        <v>87</v>
      </c>
      <c r="B91" s="26" t="s">
        <v>135</v>
      </c>
      <c r="C91" s="46" t="s">
        <v>136</v>
      </c>
      <c r="D91" s="46">
        <v>70695024</v>
      </c>
      <c r="E91" s="46">
        <v>102005036</v>
      </c>
      <c r="F91" s="46">
        <v>600074862</v>
      </c>
      <c r="G91" s="46" t="s">
        <v>346</v>
      </c>
      <c r="H91" s="46" t="s">
        <v>23</v>
      </c>
      <c r="I91" s="46" t="s">
        <v>96</v>
      </c>
      <c r="J91" s="46" t="s">
        <v>338</v>
      </c>
      <c r="K91" s="46" t="s">
        <v>426</v>
      </c>
      <c r="L91" s="47">
        <v>2000000</v>
      </c>
      <c r="M91" s="47">
        <f t="shared" si="2"/>
        <v>1700000</v>
      </c>
      <c r="N91" s="25">
        <v>2022</v>
      </c>
      <c r="O91" s="25">
        <v>2024</v>
      </c>
      <c r="P91" s="25"/>
      <c r="Q91" s="25"/>
      <c r="R91" s="25"/>
      <c r="S91" s="25"/>
      <c r="T91" s="25"/>
      <c r="U91" s="25"/>
      <c r="V91" s="25"/>
      <c r="W91" s="25"/>
      <c r="X91" s="25"/>
      <c r="Y91" s="56" t="s">
        <v>62</v>
      </c>
      <c r="Z91" s="69" t="s">
        <v>407</v>
      </c>
      <c r="AA91" s="27"/>
    </row>
    <row r="92" spans="1:125" ht="45" x14ac:dyDescent="0.25">
      <c r="A92" s="94">
        <v>88</v>
      </c>
      <c r="B92" s="26" t="s">
        <v>135</v>
      </c>
      <c r="C92" s="46" t="s">
        <v>136</v>
      </c>
      <c r="D92" s="46">
        <v>70695024</v>
      </c>
      <c r="E92" s="46">
        <v>102005036</v>
      </c>
      <c r="F92" s="46">
        <v>600074862</v>
      </c>
      <c r="G92" s="46" t="s">
        <v>347</v>
      </c>
      <c r="H92" s="46" t="s">
        <v>23</v>
      </c>
      <c r="I92" s="46" t="s">
        <v>96</v>
      </c>
      <c r="J92" s="46" t="s">
        <v>338</v>
      </c>
      <c r="K92" s="46" t="s">
        <v>427</v>
      </c>
      <c r="L92" s="47">
        <v>1000000</v>
      </c>
      <c r="M92" s="47">
        <f t="shared" si="2"/>
        <v>850000</v>
      </c>
      <c r="N92" s="25">
        <v>2022</v>
      </c>
      <c r="O92" s="25">
        <v>2024</v>
      </c>
      <c r="P92" s="25"/>
      <c r="Q92" s="25"/>
      <c r="R92" s="25"/>
      <c r="S92" s="25"/>
      <c r="T92" s="25"/>
      <c r="U92" s="25"/>
      <c r="V92" s="25"/>
      <c r="W92" s="25"/>
      <c r="X92" s="25"/>
      <c r="Y92" s="56" t="s">
        <v>62</v>
      </c>
      <c r="Z92" s="69" t="s">
        <v>407</v>
      </c>
      <c r="AA92" s="27"/>
    </row>
    <row r="93" spans="1:125" ht="45" x14ac:dyDescent="0.25">
      <c r="A93" s="94">
        <v>89</v>
      </c>
      <c r="B93" s="26" t="s">
        <v>135</v>
      </c>
      <c r="C93" s="46" t="s">
        <v>136</v>
      </c>
      <c r="D93" s="46">
        <v>70695024</v>
      </c>
      <c r="E93" s="46">
        <v>102005036</v>
      </c>
      <c r="F93" s="46">
        <v>600074862</v>
      </c>
      <c r="G93" s="46" t="s">
        <v>348</v>
      </c>
      <c r="H93" s="46" t="s">
        <v>23</v>
      </c>
      <c r="I93" s="46" t="s">
        <v>96</v>
      </c>
      <c r="J93" s="46" t="s">
        <v>338</v>
      </c>
      <c r="K93" s="46" t="s">
        <v>428</v>
      </c>
      <c r="L93" s="47">
        <v>2000000</v>
      </c>
      <c r="M93" s="47">
        <f t="shared" si="2"/>
        <v>1700000</v>
      </c>
      <c r="N93" s="25">
        <v>2022</v>
      </c>
      <c r="O93" s="25">
        <v>2024</v>
      </c>
      <c r="P93" s="25"/>
      <c r="Q93" s="25"/>
      <c r="R93" s="25"/>
      <c r="S93" s="25"/>
      <c r="T93" s="25"/>
      <c r="U93" s="25"/>
      <c r="V93" s="25"/>
      <c r="W93" s="25"/>
      <c r="X93" s="25"/>
      <c r="Y93" s="46" t="s">
        <v>442</v>
      </c>
      <c r="Z93" s="55" t="s">
        <v>407</v>
      </c>
      <c r="AA93" s="27"/>
    </row>
    <row r="94" spans="1:125" ht="45" x14ac:dyDescent="0.25">
      <c r="A94" s="94">
        <v>90</v>
      </c>
      <c r="B94" s="26" t="s">
        <v>349</v>
      </c>
      <c r="C94" s="46" t="s">
        <v>141</v>
      </c>
      <c r="D94" s="46">
        <v>48283088</v>
      </c>
      <c r="E94" s="46">
        <v>102005702</v>
      </c>
      <c r="F94" s="46">
        <v>600074951</v>
      </c>
      <c r="G94" s="46" t="s">
        <v>350</v>
      </c>
      <c r="H94" s="46" t="s">
        <v>23</v>
      </c>
      <c r="I94" s="46" t="s">
        <v>60</v>
      </c>
      <c r="J94" s="46" t="s">
        <v>60</v>
      </c>
      <c r="K94" s="56" t="s">
        <v>351</v>
      </c>
      <c r="L94" s="47">
        <v>41000000</v>
      </c>
      <c r="M94" s="47">
        <f t="shared" si="2"/>
        <v>34850000</v>
      </c>
      <c r="N94" s="25">
        <v>2024</v>
      </c>
      <c r="O94" s="25">
        <v>2027</v>
      </c>
      <c r="P94" s="25"/>
      <c r="Q94" s="25"/>
      <c r="R94" s="25"/>
      <c r="S94" s="25"/>
      <c r="T94" s="25"/>
      <c r="U94" s="25"/>
      <c r="V94" s="25"/>
      <c r="W94" s="25"/>
      <c r="X94" s="25"/>
      <c r="Y94" s="46" t="s">
        <v>62</v>
      </c>
      <c r="Z94" s="55" t="s">
        <v>407</v>
      </c>
      <c r="AA94" s="27"/>
    </row>
    <row r="95" spans="1:125" s="53" customFormat="1" ht="60" x14ac:dyDescent="0.25">
      <c r="A95" s="94">
        <v>91</v>
      </c>
      <c r="B95" s="26" t="s">
        <v>349</v>
      </c>
      <c r="C95" s="46" t="s">
        <v>141</v>
      </c>
      <c r="D95" s="46">
        <v>48283088</v>
      </c>
      <c r="E95" s="46">
        <v>102005702</v>
      </c>
      <c r="F95" s="46">
        <v>600074951</v>
      </c>
      <c r="G95" s="46" t="s">
        <v>352</v>
      </c>
      <c r="H95" s="46" t="s">
        <v>23</v>
      </c>
      <c r="I95" s="46" t="s">
        <v>60</v>
      </c>
      <c r="J95" s="46" t="s">
        <v>60</v>
      </c>
      <c r="K95" s="56" t="s">
        <v>353</v>
      </c>
      <c r="L95" s="47">
        <v>20000000</v>
      </c>
      <c r="M95" s="47">
        <f>0.85*L95</f>
        <v>17000000</v>
      </c>
      <c r="N95" s="25">
        <v>2024</v>
      </c>
      <c r="O95" s="25">
        <v>2027</v>
      </c>
      <c r="P95" s="25"/>
      <c r="Q95" s="25" t="s">
        <v>154</v>
      </c>
      <c r="R95" s="25" t="s">
        <v>154</v>
      </c>
      <c r="S95" s="25" t="s">
        <v>154</v>
      </c>
      <c r="T95" s="25"/>
      <c r="U95" s="25"/>
      <c r="V95" s="25"/>
      <c r="W95" s="25"/>
      <c r="X95" s="25"/>
      <c r="Y95" s="46" t="s">
        <v>62</v>
      </c>
      <c r="Z95" s="55" t="s">
        <v>407</v>
      </c>
      <c r="AA95" s="27"/>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c r="BQ95" s="50"/>
      <c r="BR95" s="50"/>
      <c r="BS95" s="50"/>
      <c r="BT95" s="50"/>
      <c r="BU95" s="50"/>
      <c r="BV95" s="50"/>
      <c r="BW95" s="50"/>
      <c r="BX95" s="50"/>
      <c r="BY95" s="50"/>
      <c r="BZ95" s="50"/>
      <c r="CA95" s="50"/>
      <c r="CB95" s="50"/>
      <c r="CC95" s="50"/>
      <c r="CD95" s="50"/>
      <c r="CE95" s="50"/>
      <c r="CF95" s="50"/>
      <c r="CG95" s="50"/>
      <c r="CH95" s="50"/>
      <c r="CI95" s="50"/>
      <c r="CJ95" s="50"/>
      <c r="CK95" s="50"/>
      <c r="CL95" s="50"/>
      <c r="CM95" s="50"/>
      <c r="CN95" s="50"/>
      <c r="CO95" s="50"/>
      <c r="CP95" s="50"/>
      <c r="CQ95" s="50"/>
      <c r="CR95" s="50"/>
      <c r="CS95" s="50"/>
      <c r="CT95" s="50"/>
      <c r="CU95" s="50"/>
      <c r="CV95" s="50"/>
      <c r="CW95" s="50"/>
      <c r="CX95" s="50"/>
      <c r="CY95" s="50"/>
      <c r="CZ95" s="50"/>
      <c r="DA95" s="50"/>
      <c r="DB95" s="50"/>
      <c r="DC95" s="50"/>
      <c r="DD95" s="50"/>
      <c r="DE95" s="50"/>
      <c r="DF95" s="50"/>
      <c r="DG95" s="50"/>
      <c r="DH95" s="50"/>
      <c r="DI95" s="50"/>
      <c r="DJ95" s="50"/>
      <c r="DK95" s="50"/>
      <c r="DL95" s="50"/>
      <c r="DM95" s="50"/>
      <c r="DN95" s="50"/>
      <c r="DO95" s="50"/>
      <c r="DP95" s="50"/>
      <c r="DQ95" s="50"/>
      <c r="DR95" s="50"/>
      <c r="DS95" s="50"/>
      <c r="DT95" s="50"/>
      <c r="DU95" s="50"/>
    </row>
    <row r="96" spans="1:125" s="50" customFormat="1" ht="135" x14ac:dyDescent="0.25">
      <c r="A96" s="94">
        <v>92</v>
      </c>
      <c r="B96" s="39" t="s">
        <v>444</v>
      </c>
      <c r="C96" s="24" t="s">
        <v>445</v>
      </c>
      <c r="D96" s="92" t="s">
        <v>446</v>
      </c>
      <c r="E96" s="92">
        <v>102145733</v>
      </c>
      <c r="F96" s="92">
        <v>650039017</v>
      </c>
      <c r="G96" s="24" t="s">
        <v>447</v>
      </c>
      <c r="H96" s="24" t="s">
        <v>486</v>
      </c>
      <c r="I96" s="24" t="s">
        <v>60</v>
      </c>
      <c r="J96" s="24" t="s">
        <v>448</v>
      </c>
      <c r="K96" s="43" t="s">
        <v>449</v>
      </c>
      <c r="L96" s="28">
        <v>15000000</v>
      </c>
      <c r="M96" s="28">
        <f>L96/100*85</f>
        <v>12750000</v>
      </c>
      <c r="N96" s="23">
        <v>2024</v>
      </c>
      <c r="O96" s="23">
        <v>2026</v>
      </c>
      <c r="P96" s="23"/>
      <c r="Q96" s="23"/>
      <c r="R96" s="23"/>
      <c r="S96" s="23" t="s">
        <v>154</v>
      </c>
      <c r="T96" s="23"/>
      <c r="U96" s="23"/>
      <c r="V96" s="23"/>
      <c r="W96" s="23"/>
      <c r="X96" s="23"/>
      <c r="Y96" s="24" t="s">
        <v>450</v>
      </c>
      <c r="Z96" s="41" t="s">
        <v>407</v>
      </c>
      <c r="AA96" s="27"/>
    </row>
    <row r="97" spans="1:26" s="50" customFormat="1" ht="135" x14ac:dyDescent="0.25">
      <c r="A97" s="94">
        <v>93</v>
      </c>
      <c r="B97" s="39" t="s">
        <v>444</v>
      </c>
      <c r="C97" s="24" t="s">
        <v>445</v>
      </c>
      <c r="D97" s="92" t="s">
        <v>446</v>
      </c>
      <c r="E97" s="24">
        <v>102145733</v>
      </c>
      <c r="F97" s="24">
        <v>650039017</v>
      </c>
      <c r="G97" s="24" t="s">
        <v>451</v>
      </c>
      <c r="H97" s="24" t="s">
        <v>486</v>
      </c>
      <c r="I97" s="24" t="s">
        <v>60</v>
      </c>
      <c r="J97" s="24" t="s">
        <v>448</v>
      </c>
      <c r="K97" s="43" t="s">
        <v>452</v>
      </c>
      <c r="L97" s="28">
        <v>9000000</v>
      </c>
      <c r="M97" s="28">
        <f>L97/100*85</f>
        <v>7650000</v>
      </c>
      <c r="N97" s="23">
        <v>2024</v>
      </c>
      <c r="O97" s="23">
        <v>2027</v>
      </c>
      <c r="P97" s="23"/>
      <c r="Q97" s="23"/>
      <c r="R97" s="23"/>
      <c r="S97" s="23"/>
      <c r="T97" s="23" t="s">
        <v>154</v>
      </c>
      <c r="U97" s="23"/>
      <c r="V97" s="23"/>
      <c r="W97" s="23"/>
      <c r="X97" s="23"/>
      <c r="Y97" s="24" t="s">
        <v>62</v>
      </c>
      <c r="Z97" s="41" t="s">
        <v>407</v>
      </c>
    </row>
    <row r="98" spans="1:26" s="50" customFormat="1" ht="135" x14ac:dyDescent="0.25">
      <c r="A98" s="94">
        <v>94</v>
      </c>
      <c r="B98" s="39" t="s">
        <v>489</v>
      </c>
      <c r="C98" s="24" t="s">
        <v>536</v>
      </c>
      <c r="D98" s="24" t="s">
        <v>490</v>
      </c>
      <c r="E98" s="24" t="s">
        <v>491</v>
      </c>
      <c r="F98" s="24" t="s">
        <v>492</v>
      </c>
      <c r="G98" s="24" t="s">
        <v>493</v>
      </c>
      <c r="H98" s="24" t="s">
        <v>496</v>
      </c>
      <c r="I98" s="24" t="s">
        <v>498</v>
      </c>
      <c r="J98" s="24" t="s">
        <v>499</v>
      </c>
      <c r="K98" s="43" t="s">
        <v>500</v>
      </c>
      <c r="L98" s="99">
        <v>650000</v>
      </c>
      <c r="M98" s="47">
        <v>552500</v>
      </c>
      <c r="N98" s="90">
        <v>2023</v>
      </c>
      <c r="O98" s="90">
        <v>2023</v>
      </c>
      <c r="P98" s="90"/>
      <c r="Q98" s="90" t="s">
        <v>154</v>
      </c>
      <c r="R98" s="90" t="s">
        <v>154</v>
      </c>
      <c r="S98" s="90"/>
      <c r="T98" s="90"/>
      <c r="U98" s="90"/>
      <c r="V98" s="90"/>
      <c r="W98" s="90"/>
      <c r="X98" s="90"/>
      <c r="Y98" s="100" t="s">
        <v>503</v>
      </c>
      <c r="Z98" s="101" t="s">
        <v>504</v>
      </c>
    </row>
    <row r="99" spans="1:26" s="50" customFormat="1" ht="135" x14ac:dyDescent="0.25">
      <c r="A99" s="94">
        <v>95</v>
      </c>
      <c r="B99" s="39" t="s">
        <v>489</v>
      </c>
      <c r="C99" s="24" t="s">
        <v>536</v>
      </c>
      <c r="D99" s="24" t="s">
        <v>490</v>
      </c>
      <c r="E99" s="24" t="s">
        <v>491</v>
      </c>
      <c r="F99" s="24" t="s">
        <v>492</v>
      </c>
      <c r="G99" s="24" t="s">
        <v>494</v>
      </c>
      <c r="H99" s="24" t="s">
        <v>497</v>
      </c>
      <c r="I99" s="24" t="s">
        <v>498</v>
      </c>
      <c r="J99" s="24" t="s">
        <v>499</v>
      </c>
      <c r="K99" s="100" t="s">
        <v>501</v>
      </c>
      <c r="L99" s="99">
        <v>2000000</v>
      </c>
      <c r="M99" s="28">
        <v>1700000</v>
      </c>
      <c r="N99" s="90">
        <v>2023</v>
      </c>
      <c r="O99" s="90">
        <v>2024</v>
      </c>
      <c r="P99" s="90" t="s">
        <v>154</v>
      </c>
      <c r="Q99" s="90"/>
      <c r="R99" s="90"/>
      <c r="S99" s="90" t="s">
        <v>154</v>
      </c>
      <c r="T99" s="90"/>
      <c r="U99" s="90"/>
      <c r="V99" s="90"/>
      <c r="W99" s="90"/>
      <c r="X99" s="90"/>
      <c r="Y99" s="100" t="s">
        <v>503</v>
      </c>
      <c r="Z99" s="101" t="s">
        <v>504</v>
      </c>
    </row>
    <row r="100" spans="1:26" s="50" customFormat="1" ht="135" x14ac:dyDescent="0.25">
      <c r="A100" s="94">
        <v>96</v>
      </c>
      <c r="B100" s="39" t="s">
        <v>489</v>
      </c>
      <c r="C100" s="24" t="s">
        <v>166</v>
      </c>
      <c r="D100" s="24" t="s">
        <v>490</v>
      </c>
      <c r="E100" s="24" t="s">
        <v>491</v>
      </c>
      <c r="F100" s="24" t="s">
        <v>492</v>
      </c>
      <c r="G100" s="24" t="s">
        <v>495</v>
      </c>
      <c r="H100" s="24" t="s">
        <v>497</v>
      </c>
      <c r="I100" s="24" t="s">
        <v>498</v>
      </c>
      <c r="J100" s="24" t="s">
        <v>499</v>
      </c>
      <c r="K100" s="43" t="s">
        <v>502</v>
      </c>
      <c r="L100" s="99">
        <v>2000000</v>
      </c>
      <c r="M100" s="28">
        <v>1700000</v>
      </c>
      <c r="N100" s="90">
        <v>2022</v>
      </c>
      <c r="O100" s="90">
        <v>2023</v>
      </c>
      <c r="P100" s="90"/>
      <c r="Q100" s="90"/>
      <c r="R100" s="90"/>
      <c r="S100" s="90" t="s">
        <v>154</v>
      </c>
      <c r="T100" s="90"/>
      <c r="U100" s="90"/>
      <c r="V100" s="90"/>
      <c r="W100" s="90"/>
      <c r="X100" s="90"/>
      <c r="Y100" s="100" t="s">
        <v>503</v>
      </c>
      <c r="Z100" s="101" t="s">
        <v>504</v>
      </c>
    </row>
    <row r="101" spans="1:26" s="50" customFormat="1" ht="105" x14ac:dyDescent="0.25">
      <c r="A101" s="94">
        <v>97</v>
      </c>
      <c r="B101" s="39" t="s">
        <v>516</v>
      </c>
      <c r="C101" s="24" t="s">
        <v>517</v>
      </c>
      <c r="D101" s="24">
        <v>72744171</v>
      </c>
      <c r="E101" s="24">
        <v>102005681</v>
      </c>
      <c r="F101" s="24">
        <v>650037090</v>
      </c>
      <c r="G101" s="24" t="s">
        <v>522</v>
      </c>
      <c r="H101" s="24" t="s">
        <v>23</v>
      </c>
      <c r="I101" s="24" t="s">
        <v>60</v>
      </c>
      <c r="J101" s="24" t="s">
        <v>518</v>
      </c>
      <c r="K101" s="24" t="s">
        <v>523</v>
      </c>
      <c r="L101" s="28">
        <v>12000000</v>
      </c>
      <c r="M101" s="28">
        <v>10200000</v>
      </c>
      <c r="N101" s="23">
        <v>2022</v>
      </c>
      <c r="O101" s="23">
        <v>2025</v>
      </c>
      <c r="P101" s="23" t="s">
        <v>154</v>
      </c>
      <c r="Q101" s="23" t="s">
        <v>154</v>
      </c>
      <c r="R101" s="23" t="s">
        <v>154</v>
      </c>
      <c r="S101" s="23" t="s">
        <v>154</v>
      </c>
      <c r="T101" s="23"/>
      <c r="U101" s="23"/>
      <c r="V101" s="23"/>
      <c r="W101" s="209" t="s">
        <v>154</v>
      </c>
      <c r="X101" s="23" t="s">
        <v>154</v>
      </c>
      <c r="Y101" s="24" t="s">
        <v>88</v>
      </c>
      <c r="Z101" s="41" t="s">
        <v>407</v>
      </c>
    </row>
    <row r="102" spans="1:26" s="50" customFormat="1" ht="105" x14ac:dyDescent="0.25">
      <c r="A102" s="94">
        <v>98</v>
      </c>
      <c r="B102" s="39" t="s">
        <v>516</v>
      </c>
      <c r="C102" s="24" t="s">
        <v>517</v>
      </c>
      <c r="D102" s="24">
        <v>72744171</v>
      </c>
      <c r="E102" s="24">
        <v>102005681</v>
      </c>
      <c r="F102" s="24">
        <v>650037090</v>
      </c>
      <c r="G102" s="24" t="s">
        <v>524</v>
      </c>
      <c r="H102" s="24" t="s">
        <v>23</v>
      </c>
      <c r="I102" s="24" t="s">
        <v>60</v>
      </c>
      <c r="J102" s="24" t="s">
        <v>518</v>
      </c>
      <c r="K102" s="24" t="s">
        <v>525</v>
      </c>
      <c r="L102" s="28">
        <v>3000000</v>
      </c>
      <c r="M102" s="28">
        <v>2550000</v>
      </c>
      <c r="N102" s="23">
        <v>2022</v>
      </c>
      <c r="O102" s="23">
        <v>2025</v>
      </c>
      <c r="P102" s="23"/>
      <c r="Q102" s="23"/>
      <c r="R102" s="23"/>
      <c r="S102" s="23"/>
      <c r="T102" s="23"/>
      <c r="U102" s="23"/>
      <c r="V102" s="23"/>
      <c r="W102" s="209" t="s">
        <v>154</v>
      </c>
      <c r="X102" s="23" t="s">
        <v>154</v>
      </c>
      <c r="Y102" s="24" t="s">
        <v>88</v>
      </c>
      <c r="Z102" s="41" t="s">
        <v>407</v>
      </c>
    </row>
    <row r="103" spans="1:26" s="50" customFormat="1" ht="105" x14ac:dyDescent="0.25">
      <c r="A103" s="94">
        <v>99</v>
      </c>
      <c r="B103" s="39" t="s">
        <v>516</v>
      </c>
      <c r="C103" s="24" t="s">
        <v>517</v>
      </c>
      <c r="D103" s="24">
        <v>72744171</v>
      </c>
      <c r="E103" s="24">
        <v>102005681</v>
      </c>
      <c r="F103" s="24">
        <v>650037090</v>
      </c>
      <c r="G103" s="24" t="s">
        <v>526</v>
      </c>
      <c r="H103" s="24" t="s">
        <v>23</v>
      </c>
      <c r="I103" s="24" t="s">
        <v>60</v>
      </c>
      <c r="J103" s="24" t="s">
        <v>518</v>
      </c>
      <c r="K103" s="24" t="s">
        <v>527</v>
      </c>
      <c r="L103" s="28">
        <v>3000000</v>
      </c>
      <c r="M103" s="28">
        <v>2550000</v>
      </c>
      <c r="N103" s="23">
        <v>2022</v>
      </c>
      <c r="O103" s="23">
        <v>2025</v>
      </c>
      <c r="P103" s="23"/>
      <c r="Q103" s="23" t="s">
        <v>154</v>
      </c>
      <c r="R103" s="23" t="s">
        <v>154</v>
      </c>
      <c r="S103" s="23"/>
      <c r="T103" s="23"/>
      <c r="U103" s="23"/>
      <c r="V103" s="23"/>
      <c r="W103" s="23"/>
      <c r="X103" s="23"/>
      <c r="Y103" s="24" t="s">
        <v>88</v>
      </c>
      <c r="Z103" s="41" t="s">
        <v>407</v>
      </c>
    </row>
    <row r="104" spans="1:26" s="50" customFormat="1" ht="105" x14ac:dyDescent="0.25">
      <c r="A104" s="94">
        <v>100</v>
      </c>
      <c r="B104" s="39" t="s">
        <v>516</v>
      </c>
      <c r="C104" s="24" t="s">
        <v>517</v>
      </c>
      <c r="D104" s="24">
        <v>72744171</v>
      </c>
      <c r="E104" s="24">
        <v>102005681</v>
      </c>
      <c r="F104" s="24">
        <v>650037090</v>
      </c>
      <c r="G104" s="24" t="s">
        <v>528</v>
      </c>
      <c r="H104" s="24" t="s">
        <v>23</v>
      </c>
      <c r="I104" s="24" t="s">
        <v>60</v>
      </c>
      <c r="J104" s="24" t="s">
        <v>518</v>
      </c>
      <c r="K104" s="24" t="s">
        <v>529</v>
      </c>
      <c r="L104" s="28">
        <v>30000000</v>
      </c>
      <c r="M104" s="28">
        <v>25500000</v>
      </c>
      <c r="N104" s="23">
        <v>2023</v>
      </c>
      <c r="O104" s="23">
        <v>2026</v>
      </c>
      <c r="P104" s="23" t="s">
        <v>154</v>
      </c>
      <c r="Q104" s="23" t="s">
        <v>154</v>
      </c>
      <c r="R104" s="23" t="s">
        <v>154</v>
      </c>
      <c r="S104" s="23" t="s">
        <v>154</v>
      </c>
      <c r="T104" s="23"/>
      <c r="U104" s="23"/>
      <c r="V104" s="23" t="s">
        <v>154</v>
      </c>
      <c r="W104" s="23" t="s">
        <v>154</v>
      </c>
      <c r="X104" s="23"/>
      <c r="Y104" s="24" t="s">
        <v>88</v>
      </c>
      <c r="Z104" s="41" t="s">
        <v>407</v>
      </c>
    </row>
    <row r="105" spans="1:26" s="50" customFormat="1" ht="105" x14ac:dyDescent="0.25">
      <c r="A105" s="94">
        <v>101</v>
      </c>
      <c r="B105" s="39" t="s">
        <v>516</v>
      </c>
      <c r="C105" s="24" t="s">
        <v>517</v>
      </c>
      <c r="D105" s="24">
        <v>72744171</v>
      </c>
      <c r="E105" s="24">
        <v>102005681</v>
      </c>
      <c r="F105" s="24">
        <v>650037090</v>
      </c>
      <c r="G105" s="24" t="s">
        <v>530</v>
      </c>
      <c r="H105" s="24" t="s">
        <v>23</v>
      </c>
      <c r="I105" s="24" t="s">
        <v>60</v>
      </c>
      <c r="J105" s="24" t="s">
        <v>518</v>
      </c>
      <c r="K105" s="24" t="s">
        <v>531</v>
      </c>
      <c r="L105" s="28">
        <v>10000000</v>
      </c>
      <c r="M105" s="28">
        <v>8500000</v>
      </c>
      <c r="N105" s="23">
        <v>2023</v>
      </c>
      <c r="O105" s="23">
        <v>2026</v>
      </c>
      <c r="P105" s="23"/>
      <c r="Q105" s="23"/>
      <c r="R105" s="23"/>
      <c r="S105" s="23"/>
      <c r="T105" s="23"/>
      <c r="U105" s="23"/>
      <c r="V105" s="23"/>
      <c r="W105" s="23"/>
      <c r="X105" s="23"/>
      <c r="Y105" s="24" t="s">
        <v>88</v>
      </c>
      <c r="Z105" s="41" t="s">
        <v>407</v>
      </c>
    </row>
    <row r="106" spans="1:26" s="50" customFormat="1" ht="105" x14ac:dyDescent="0.25">
      <c r="A106" s="94">
        <v>102</v>
      </c>
      <c r="B106" s="39" t="s">
        <v>516</v>
      </c>
      <c r="C106" s="24" t="s">
        <v>517</v>
      </c>
      <c r="D106" s="24">
        <v>72744171</v>
      </c>
      <c r="E106" s="24">
        <v>102005681</v>
      </c>
      <c r="F106" s="24">
        <v>650037090</v>
      </c>
      <c r="G106" s="24" t="s">
        <v>532</v>
      </c>
      <c r="H106" s="24" t="s">
        <v>23</v>
      </c>
      <c r="I106" s="24" t="s">
        <v>60</v>
      </c>
      <c r="J106" s="24" t="s">
        <v>518</v>
      </c>
      <c r="K106" s="24" t="s">
        <v>533</v>
      </c>
      <c r="L106" s="28">
        <v>3000000</v>
      </c>
      <c r="M106" s="28">
        <v>2550000</v>
      </c>
      <c r="N106" s="23">
        <v>2022</v>
      </c>
      <c r="O106" s="23">
        <v>2025</v>
      </c>
      <c r="P106" s="23"/>
      <c r="Q106" s="23"/>
      <c r="R106" s="23"/>
      <c r="S106" s="23"/>
      <c r="T106" s="23"/>
      <c r="U106" s="23"/>
      <c r="V106" s="23"/>
      <c r="W106" s="23"/>
      <c r="X106" s="23"/>
      <c r="Y106" s="24" t="s">
        <v>88</v>
      </c>
      <c r="Z106" s="41" t="s">
        <v>407</v>
      </c>
    </row>
    <row r="107" spans="1:26" s="50" customFormat="1" ht="105" x14ac:dyDescent="0.25">
      <c r="A107" s="118">
        <v>103</v>
      </c>
      <c r="B107" s="39" t="s">
        <v>516</v>
      </c>
      <c r="C107" s="24" t="s">
        <v>517</v>
      </c>
      <c r="D107" s="24">
        <v>72744171</v>
      </c>
      <c r="E107" s="24">
        <v>102005681</v>
      </c>
      <c r="F107" s="24">
        <v>650037090</v>
      </c>
      <c r="G107" s="24" t="s">
        <v>534</v>
      </c>
      <c r="H107" s="24" t="s">
        <v>23</v>
      </c>
      <c r="I107" s="24" t="s">
        <v>60</v>
      </c>
      <c r="J107" s="24" t="s">
        <v>518</v>
      </c>
      <c r="K107" s="24" t="s">
        <v>535</v>
      </c>
      <c r="L107" s="28">
        <v>1000000</v>
      </c>
      <c r="M107" s="28">
        <v>850000</v>
      </c>
      <c r="N107" s="23">
        <v>2022</v>
      </c>
      <c r="O107" s="23">
        <v>2026</v>
      </c>
      <c r="P107" s="23"/>
      <c r="Q107" s="23" t="s">
        <v>154</v>
      </c>
      <c r="R107" s="23"/>
      <c r="S107" s="23"/>
      <c r="T107" s="23"/>
      <c r="U107" s="23"/>
      <c r="V107" s="23"/>
      <c r="W107" s="23"/>
      <c r="X107" s="23"/>
      <c r="Y107" s="24" t="s">
        <v>88</v>
      </c>
      <c r="Z107" s="41" t="s">
        <v>407</v>
      </c>
    </row>
    <row r="108" spans="1:26" s="50" customFormat="1" ht="90.75" thickBot="1" x14ac:dyDescent="0.3">
      <c r="A108" s="119">
        <v>104</v>
      </c>
      <c r="B108" s="120" t="s">
        <v>538</v>
      </c>
      <c r="C108" s="121" t="s">
        <v>202</v>
      </c>
      <c r="D108" s="122">
        <v>46750461</v>
      </c>
      <c r="E108" s="122">
        <v>102005532</v>
      </c>
      <c r="F108" s="122">
        <v>600074943</v>
      </c>
      <c r="G108" s="121" t="s">
        <v>248</v>
      </c>
      <c r="H108" s="122" t="s">
        <v>23</v>
      </c>
      <c r="I108" s="121" t="s">
        <v>96</v>
      </c>
      <c r="J108" s="121" t="s">
        <v>96</v>
      </c>
      <c r="K108" s="123" t="s">
        <v>539</v>
      </c>
      <c r="L108" s="124">
        <v>5000000</v>
      </c>
      <c r="M108" s="124">
        <v>4250000</v>
      </c>
      <c r="N108" s="125">
        <v>2023</v>
      </c>
      <c r="O108" s="125">
        <v>2024</v>
      </c>
      <c r="P108" s="125"/>
      <c r="Q108" s="125"/>
      <c r="R108" s="125" t="s">
        <v>154</v>
      </c>
      <c r="S108" s="125" t="s">
        <v>154</v>
      </c>
      <c r="T108" s="125"/>
      <c r="U108" s="125"/>
      <c r="V108" s="125"/>
      <c r="W108" s="125"/>
      <c r="X108" s="125" t="s">
        <v>154</v>
      </c>
      <c r="Y108" s="125" t="s">
        <v>62</v>
      </c>
      <c r="Z108" s="126" t="s">
        <v>470</v>
      </c>
    </row>
    <row r="109" spans="1:26" s="50" customFormat="1" x14ac:dyDescent="0.25"/>
    <row r="110" spans="1:26" s="50" customFormat="1" x14ac:dyDescent="0.25"/>
    <row r="111" spans="1:26" s="50" customFormat="1" x14ac:dyDescent="0.25"/>
    <row r="112" spans="1:26" s="50" customFormat="1" x14ac:dyDescent="0.25"/>
    <row r="113" s="50" customFormat="1" x14ac:dyDescent="0.25"/>
    <row r="114" s="50" customFormat="1" x14ac:dyDescent="0.25"/>
    <row r="115" s="50" customFormat="1" x14ac:dyDescent="0.25"/>
    <row r="116" s="50" customFormat="1" x14ac:dyDescent="0.25"/>
    <row r="117" s="50" customFormat="1" x14ac:dyDescent="0.25"/>
    <row r="118" s="50" customFormat="1" x14ac:dyDescent="0.25"/>
    <row r="119" s="50" customFormat="1" x14ac:dyDescent="0.25"/>
    <row r="120" s="50" customFormat="1" x14ac:dyDescent="0.25"/>
    <row r="121" s="50" customFormat="1" x14ac:dyDescent="0.25"/>
    <row r="122" s="50" customFormat="1" x14ac:dyDescent="0.25"/>
    <row r="123" s="50" customFormat="1" x14ac:dyDescent="0.25"/>
    <row r="124" s="50" customFormat="1" x14ac:dyDescent="0.25"/>
    <row r="125" s="50" customFormat="1" x14ac:dyDescent="0.25"/>
    <row r="126" s="50" customFormat="1" x14ac:dyDescent="0.25"/>
    <row r="127" s="50" customFormat="1" x14ac:dyDescent="0.25"/>
    <row r="128" s="50" customFormat="1" x14ac:dyDescent="0.25"/>
    <row r="129" s="50" customFormat="1" x14ac:dyDescent="0.25"/>
    <row r="130" s="50" customFormat="1" x14ac:dyDescent="0.25"/>
    <row r="131" s="50" customFormat="1" x14ac:dyDescent="0.25"/>
    <row r="132" s="50" customFormat="1" x14ac:dyDescent="0.25"/>
    <row r="133" s="50" customFormat="1" x14ac:dyDescent="0.25"/>
    <row r="134" s="50" customFormat="1" x14ac:dyDescent="0.25"/>
    <row r="135" s="50" customFormat="1" x14ac:dyDescent="0.25"/>
    <row r="136" s="50" customFormat="1" x14ac:dyDescent="0.25"/>
    <row r="137" s="50" customFormat="1" x14ac:dyDescent="0.25"/>
    <row r="138" s="50" customFormat="1" x14ac:dyDescent="0.25"/>
    <row r="139" s="50" customFormat="1" x14ac:dyDescent="0.25"/>
    <row r="140" s="50" customFormat="1" x14ac:dyDescent="0.25"/>
    <row r="141" s="50" customFormat="1" x14ac:dyDescent="0.25"/>
    <row r="142" s="50" customFormat="1" x14ac:dyDescent="0.25"/>
    <row r="143" s="50" customFormat="1" x14ac:dyDescent="0.25"/>
    <row r="144" s="50" customFormat="1" x14ac:dyDescent="0.25"/>
    <row r="145" s="50" customFormat="1" x14ac:dyDescent="0.25"/>
    <row r="146" s="50" customFormat="1" x14ac:dyDescent="0.25"/>
    <row r="147" s="50" customFormat="1" x14ac:dyDescent="0.25"/>
    <row r="148" s="50" customFormat="1" x14ac:dyDescent="0.25"/>
    <row r="149" s="50" customFormat="1" x14ac:dyDescent="0.25"/>
    <row r="150" s="50" customFormat="1" x14ac:dyDescent="0.25"/>
    <row r="151" s="50" customFormat="1" x14ac:dyDescent="0.25"/>
    <row r="152" s="50" customFormat="1" x14ac:dyDescent="0.25"/>
    <row r="153" s="50" customFormat="1" x14ac:dyDescent="0.25"/>
    <row r="154" s="50" customFormat="1" x14ac:dyDescent="0.25"/>
    <row r="155" s="50" customFormat="1" x14ac:dyDescent="0.25"/>
    <row r="156" s="50" customFormat="1" x14ac:dyDescent="0.25"/>
    <row r="157" s="50" customFormat="1" x14ac:dyDescent="0.25"/>
    <row r="158" s="50" customFormat="1" x14ac:dyDescent="0.25"/>
    <row r="159" s="50" customFormat="1" x14ac:dyDescent="0.25"/>
    <row r="160" s="50" customFormat="1" x14ac:dyDescent="0.25"/>
    <row r="161" s="50" customFormat="1" x14ac:dyDescent="0.25"/>
    <row r="162" s="50" customFormat="1" x14ac:dyDescent="0.25"/>
    <row r="163" s="50" customFormat="1" x14ac:dyDescent="0.25"/>
    <row r="164" s="50" customFormat="1" x14ac:dyDescent="0.25"/>
    <row r="165" s="50" customFormat="1" x14ac:dyDescent="0.25"/>
    <row r="166" s="50" customFormat="1" x14ac:dyDescent="0.25"/>
    <row r="167" s="50" customFormat="1" x14ac:dyDescent="0.25"/>
    <row r="168" s="50" customFormat="1" x14ac:dyDescent="0.25"/>
    <row r="169" s="50" customFormat="1" x14ac:dyDescent="0.25"/>
    <row r="170" s="50" customFormat="1" x14ac:dyDescent="0.25"/>
    <row r="171" s="50" customFormat="1" x14ac:dyDescent="0.25"/>
    <row r="172" s="50" customFormat="1" x14ac:dyDescent="0.25"/>
    <row r="173" s="50" customFormat="1" x14ac:dyDescent="0.25"/>
    <row r="174" s="50" customFormat="1" x14ac:dyDescent="0.25"/>
    <row r="175" s="50" customFormat="1" x14ac:dyDescent="0.25"/>
    <row r="176" s="50" customFormat="1" x14ac:dyDescent="0.25"/>
    <row r="177" s="50" customFormat="1" x14ac:dyDescent="0.25"/>
    <row r="178" s="50" customFormat="1" x14ac:dyDescent="0.25"/>
    <row r="179" s="50" customFormat="1" x14ac:dyDescent="0.25"/>
    <row r="180" s="50" customFormat="1" x14ac:dyDescent="0.25"/>
    <row r="181" s="50" customFormat="1" x14ac:dyDescent="0.25"/>
    <row r="182" s="50" customFormat="1" x14ac:dyDescent="0.25"/>
    <row r="183" s="50" customFormat="1" x14ac:dyDescent="0.25"/>
    <row r="184" s="50" customFormat="1" x14ac:dyDescent="0.25"/>
    <row r="185" s="50" customFormat="1" x14ac:dyDescent="0.25"/>
    <row r="186" s="50" customFormat="1" x14ac:dyDescent="0.25"/>
    <row r="187" s="50" customFormat="1" x14ac:dyDescent="0.25"/>
    <row r="188" s="50" customFormat="1" x14ac:dyDescent="0.25"/>
    <row r="189" s="50" customFormat="1" x14ac:dyDescent="0.25"/>
    <row r="190" s="50" customFormat="1" x14ac:dyDescent="0.25"/>
    <row r="191" s="50" customFormat="1" x14ac:dyDescent="0.25"/>
    <row r="192" s="50" customFormat="1" x14ac:dyDescent="0.25"/>
    <row r="193" s="50" customFormat="1" x14ac:dyDescent="0.25"/>
    <row r="194" s="50" customFormat="1" x14ac:dyDescent="0.25"/>
    <row r="195" s="50" customFormat="1" x14ac:dyDescent="0.25"/>
    <row r="196" s="50" customFormat="1" x14ac:dyDescent="0.25"/>
    <row r="197" s="50" customFormat="1" x14ac:dyDescent="0.25"/>
    <row r="198" s="50" customFormat="1" x14ac:dyDescent="0.25"/>
    <row r="199" s="50" customFormat="1" x14ac:dyDescent="0.25"/>
    <row r="200" s="50" customFormat="1" x14ac:dyDescent="0.25"/>
    <row r="201" s="50" customFormat="1" x14ac:dyDescent="0.25"/>
    <row r="202" s="50" customFormat="1" x14ac:dyDescent="0.25"/>
    <row r="203" s="50" customFormat="1" x14ac:dyDescent="0.25"/>
    <row r="204" s="50" customFormat="1" x14ac:dyDescent="0.25"/>
    <row r="205" s="50" customFormat="1" x14ac:dyDescent="0.25"/>
    <row r="206" s="50" customFormat="1" x14ac:dyDescent="0.25"/>
    <row r="207" s="50" customFormat="1" x14ac:dyDescent="0.25"/>
    <row r="208" s="50" customFormat="1" x14ac:dyDescent="0.25"/>
    <row r="209" s="50" customFormat="1" x14ac:dyDescent="0.25"/>
    <row r="210" s="50" customFormat="1" x14ac:dyDescent="0.25"/>
    <row r="211" s="50" customFormat="1" x14ac:dyDescent="0.25"/>
    <row r="212" s="50" customFormat="1" x14ac:dyDescent="0.25"/>
    <row r="213" s="50" customFormat="1" x14ac:dyDescent="0.25"/>
    <row r="214" s="50" customFormat="1" x14ac:dyDescent="0.25"/>
    <row r="215" s="50" customFormat="1" x14ac:dyDescent="0.25"/>
    <row r="216" s="50" customFormat="1" x14ac:dyDescent="0.25"/>
    <row r="217" s="50" customFormat="1" x14ac:dyDescent="0.25"/>
    <row r="218" s="50" customFormat="1" x14ac:dyDescent="0.25"/>
    <row r="219" s="50" customFormat="1" x14ac:dyDescent="0.25"/>
    <row r="220" s="50" customFormat="1" x14ac:dyDescent="0.25"/>
    <row r="221" s="50" customFormat="1" x14ac:dyDescent="0.25"/>
    <row r="222" s="50" customFormat="1" x14ac:dyDescent="0.25"/>
    <row r="223" s="50" customFormat="1" x14ac:dyDescent="0.25"/>
    <row r="224" s="50" customFormat="1" x14ac:dyDescent="0.25"/>
    <row r="225" s="50" customFormat="1" x14ac:dyDescent="0.25"/>
    <row r="226" s="50" customFormat="1" x14ac:dyDescent="0.25"/>
    <row r="227" s="50" customFormat="1" x14ac:dyDescent="0.25"/>
    <row r="228" s="50" customFormat="1" x14ac:dyDescent="0.25"/>
    <row r="229" s="50" customFormat="1" x14ac:dyDescent="0.25"/>
    <row r="230" s="50" customFormat="1" x14ac:dyDescent="0.25"/>
    <row r="231" s="50" customFormat="1" x14ac:dyDescent="0.25"/>
    <row r="232" s="50" customFormat="1" x14ac:dyDescent="0.25"/>
    <row r="233" s="50" customFormat="1" x14ac:dyDescent="0.25"/>
    <row r="234" s="50" customFormat="1" x14ac:dyDescent="0.25"/>
    <row r="235" s="50" customFormat="1" x14ac:dyDescent="0.25"/>
    <row r="236" s="50" customFormat="1" x14ac:dyDescent="0.25"/>
    <row r="237" s="50" customFormat="1" x14ac:dyDescent="0.25"/>
    <row r="238" s="50" customFormat="1" x14ac:dyDescent="0.25"/>
    <row r="239" s="50" customFormat="1" x14ac:dyDescent="0.25"/>
    <row r="240" s="50" customFormat="1" x14ac:dyDescent="0.25"/>
    <row r="241" s="50" customFormat="1" x14ac:dyDescent="0.25"/>
    <row r="242" s="50" customFormat="1" x14ac:dyDescent="0.25"/>
    <row r="243" s="50" customFormat="1" x14ac:dyDescent="0.25"/>
    <row r="244" s="50" customFormat="1" x14ac:dyDescent="0.25"/>
    <row r="245" s="50" customFormat="1" x14ac:dyDescent="0.25"/>
    <row r="246" s="50" customFormat="1" x14ac:dyDescent="0.25"/>
    <row r="247" s="50" customFormat="1" x14ac:dyDescent="0.25"/>
    <row r="248" s="50" customFormat="1" x14ac:dyDescent="0.25"/>
    <row r="249" s="50" customFormat="1" x14ac:dyDescent="0.25"/>
    <row r="250" s="50" customFormat="1" x14ac:dyDescent="0.25"/>
    <row r="251" s="50" customFormat="1" x14ac:dyDescent="0.25"/>
    <row r="252" s="50" customFormat="1" x14ac:dyDescent="0.25"/>
    <row r="253" s="50" customFormat="1" x14ac:dyDescent="0.25"/>
    <row r="254" s="50" customFormat="1" x14ac:dyDescent="0.25"/>
    <row r="255" s="50" customFormat="1" x14ac:dyDescent="0.25"/>
    <row r="256" s="50" customFormat="1" x14ac:dyDescent="0.25"/>
    <row r="257" s="50" customFormat="1" x14ac:dyDescent="0.25"/>
    <row r="258" s="50" customFormat="1" x14ac:dyDescent="0.25"/>
    <row r="259" s="50" customFormat="1" x14ac:dyDescent="0.25"/>
    <row r="260" s="50" customFormat="1" x14ac:dyDescent="0.25"/>
    <row r="261" s="50" customFormat="1" x14ac:dyDescent="0.25"/>
    <row r="262" s="50" customFormat="1" x14ac:dyDescent="0.25"/>
    <row r="263" s="50" customFormat="1" x14ac:dyDescent="0.25"/>
    <row r="264" s="50" customFormat="1" x14ac:dyDescent="0.25"/>
    <row r="265" s="50" customFormat="1" x14ac:dyDescent="0.25"/>
    <row r="266" s="50" customFormat="1" x14ac:dyDescent="0.25"/>
    <row r="267" s="50" customFormat="1" x14ac:dyDescent="0.25"/>
    <row r="268" s="50" customFormat="1" x14ac:dyDescent="0.25"/>
    <row r="269" s="50" customFormat="1" x14ac:dyDescent="0.25"/>
    <row r="270" s="50" customFormat="1" x14ac:dyDescent="0.25"/>
    <row r="271" s="50" customFormat="1" x14ac:dyDescent="0.25"/>
    <row r="272" s="50" customFormat="1" x14ac:dyDescent="0.25"/>
    <row r="273" s="50" customFormat="1" x14ac:dyDescent="0.25"/>
    <row r="274" s="50" customFormat="1" x14ac:dyDescent="0.25"/>
    <row r="275" s="50" customFormat="1" x14ac:dyDescent="0.25"/>
    <row r="276" s="50" customFormat="1" x14ac:dyDescent="0.25"/>
    <row r="277" s="50" customFormat="1" x14ac:dyDescent="0.25"/>
    <row r="278" s="50" customFormat="1" x14ac:dyDescent="0.25"/>
    <row r="279" s="50" customFormat="1" x14ac:dyDescent="0.25"/>
    <row r="280" s="50" customFormat="1" x14ac:dyDescent="0.25"/>
    <row r="281" s="50" customFormat="1" x14ac:dyDescent="0.25"/>
    <row r="282" s="50" customFormat="1" x14ac:dyDescent="0.25"/>
    <row r="283" s="50" customFormat="1" x14ac:dyDescent="0.25"/>
    <row r="284" s="50" customFormat="1" x14ac:dyDescent="0.25"/>
    <row r="285" s="50" customFormat="1" x14ac:dyDescent="0.25"/>
    <row r="286" s="50" customFormat="1" x14ac:dyDescent="0.25"/>
    <row r="287" s="50" customFormat="1" x14ac:dyDescent="0.25"/>
    <row r="288" s="50" customFormat="1" x14ac:dyDescent="0.25"/>
    <row r="289" s="50" customFormat="1" x14ac:dyDescent="0.25"/>
    <row r="290" s="50" customFormat="1" x14ac:dyDescent="0.25"/>
    <row r="291" s="50" customFormat="1" x14ac:dyDescent="0.25"/>
    <row r="292" s="50" customFormat="1" x14ac:dyDescent="0.25"/>
    <row r="293" s="50" customFormat="1" x14ac:dyDescent="0.25"/>
    <row r="294" s="50" customFormat="1" x14ac:dyDescent="0.25"/>
    <row r="295" s="50" customFormat="1" x14ac:dyDescent="0.25"/>
    <row r="296" s="50" customFormat="1" x14ac:dyDescent="0.25"/>
    <row r="297" s="50" customFormat="1" x14ac:dyDescent="0.25"/>
    <row r="298" s="50" customFormat="1" x14ac:dyDescent="0.25"/>
    <row r="299" s="50" customFormat="1" x14ac:dyDescent="0.25"/>
    <row r="300" s="50" customFormat="1" x14ac:dyDescent="0.25"/>
    <row r="301" s="50" customFormat="1" x14ac:dyDescent="0.25"/>
    <row r="302" s="50" customFormat="1" x14ac:dyDescent="0.25"/>
    <row r="303" s="50" customFormat="1" x14ac:dyDescent="0.25"/>
    <row r="304" s="50" customFormat="1" x14ac:dyDescent="0.25"/>
    <row r="305" s="50" customFormat="1" x14ac:dyDescent="0.25"/>
    <row r="306" s="50" customFormat="1" x14ac:dyDescent="0.25"/>
    <row r="307" s="50" customFormat="1" x14ac:dyDescent="0.25"/>
    <row r="308" s="50" customFormat="1" x14ac:dyDescent="0.25"/>
    <row r="309" s="50" customFormat="1" x14ac:dyDescent="0.25"/>
    <row r="310" s="50" customFormat="1" x14ac:dyDescent="0.25"/>
    <row r="311" s="50" customFormat="1" x14ac:dyDescent="0.25"/>
    <row r="312" s="50" customFormat="1" x14ac:dyDescent="0.25"/>
    <row r="313" s="50" customFormat="1" x14ac:dyDescent="0.25"/>
    <row r="314" s="50" customFormat="1" x14ac:dyDescent="0.25"/>
    <row r="315" s="50" customFormat="1" x14ac:dyDescent="0.25"/>
    <row r="316" s="50" customFormat="1" x14ac:dyDescent="0.25"/>
    <row r="317" s="50" customFormat="1" x14ac:dyDescent="0.25"/>
    <row r="318" s="50" customFormat="1" x14ac:dyDescent="0.25"/>
    <row r="319" s="50" customFormat="1" x14ac:dyDescent="0.25"/>
    <row r="320" s="50" customFormat="1" x14ac:dyDescent="0.25"/>
    <row r="321" s="50" customFormat="1" x14ac:dyDescent="0.25"/>
    <row r="322" s="50" customFormat="1" x14ac:dyDescent="0.25"/>
    <row r="323" s="50" customFormat="1" x14ac:dyDescent="0.25"/>
    <row r="324" s="50" customFormat="1" x14ac:dyDescent="0.25"/>
    <row r="325" s="50" customFormat="1" x14ac:dyDescent="0.25"/>
    <row r="326" s="50" customFormat="1" x14ac:dyDescent="0.25"/>
    <row r="327" s="50" customFormat="1" x14ac:dyDescent="0.25"/>
    <row r="328" s="50" customFormat="1" x14ac:dyDescent="0.25"/>
    <row r="329" s="50" customFormat="1" x14ac:dyDescent="0.25"/>
    <row r="330" s="50" customFormat="1" x14ac:dyDescent="0.25"/>
    <row r="331" s="50" customFormat="1" x14ac:dyDescent="0.25"/>
    <row r="332" s="50" customFormat="1" x14ac:dyDescent="0.25"/>
    <row r="333" s="50" customFormat="1" x14ac:dyDescent="0.25"/>
    <row r="334" s="50" customFormat="1" x14ac:dyDescent="0.25"/>
    <row r="335" s="50" customFormat="1" x14ac:dyDescent="0.25"/>
    <row r="336" s="50" customFormat="1" x14ac:dyDescent="0.25"/>
    <row r="337" s="50" customFormat="1" x14ac:dyDescent="0.25"/>
    <row r="338" s="50" customFormat="1" x14ac:dyDescent="0.25"/>
    <row r="339" s="50" customFormat="1" x14ac:dyDescent="0.25"/>
    <row r="340" s="50" customFormat="1" x14ac:dyDescent="0.25"/>
    <row r="341" s="50" customFormat="1" x14ac:dyDescent="0.25"/>
    <row r="342" s="50" customFormat="1" x14ac:dyDescent="0.25"/>
    <row r="343" s="50" customFormat="1" x14ac:dyDescent="0.25"/>
    <row r="344" s="50" customFormat="1" x14ac:dyDescent="0.25"/>
    <row r="345" s="50" customFormat="1" x14ac:dyDescent="0.25"/>
    <row r="346" s="50" customFormat="1" x14ac:dyDescent="0.25"/>
    <row r="347" s="50" customFormat="1" x14ac:dyDescent="0.25"/>
    <row r="348" s="50" customFormat="1" x14ac:dyDescent="0.25"/>
    <row r="349" s="50" customFormat="1" x14ac:dyDescent="0.25"/>
    <row r="350" s="50" customFormat="1" x14ac:dyDescent="0.25"/>
    <row r="351" s="50" customFormat="1" x14ac:dyDescent="0.25"/>
    <row r="352" s="50" customFormat="1" x14ac:dyDescent="0.25"/>
    <row r="353" s="50" customFormat="1" x14ac:dyDescent="0.25"/>
    <row r="354" s="50" customFormat="1" x14ac:dyDescent="0.25"/>
    <row r="355" s="50" customFormat="1" x14ac:dyDescent="0.25"/>
    <row r="356" s="50" customFormat="1" x14ac:dyDescent="0.25"/>
    <row r="357" s="50" customFormat="1" x14ac:dyDescent="0.25"/>
    <row r="358" s="50" customFormat="1" x14ac:dyDescent="0.25"/>
    <row r="359" s="50" customFormat="1" x14ac:dyDescent="0.25"/>
    <row r="360" s="50" customFormat="1" x14ac:dyDescent="0.25"/>
    <row r="361" s="50" customFormat="1" x14ac:dyDescent="0.25"/>
    <row r="362" s="50" customFormat="1" x14ac:dyDescent="0.25"/>
    <row r="363" s="50" customFormat="1" x14ac:dyDescent="0.25"/>
    <row r="364" s="50" customFormat="1" x14ac:dyDescent="0.25"/>
    <row r="365" s="50" customFormat="1" x14ac:dyDescent="0.25"/>
    <row r="366" s="50" customFormat="1" x14ac:dyDescent="0.25"/>
    <row r="367" s="50" customFormat="1" x14ac:dyDescent="0.25"/>
    <row r="368" s="50" customFormat="1" x14ac:dyDescent="0.25"/>
    <row r="369" s="50" customFormat="1" x14ac:dyDescent="0.25"/>
    <row r="370" s="50" customFormat="1" x14ac:dyDescent="0.25"/>
    <row r="371" s="50" customFormat="1" x14ac:dyDescent="0.25"/>
    <row r="372" s="50" customFormat="1" x14ac:dyDescent="0.25"/>
    <row r="373" s="50" customFormat="1" x14ac:dyDescent="0.25"/>
    <row r="374" s="50" customFormat="1" x14ac:dyDescent="0.25"/>
    <row r="375" s="50" customFormat="1" x14ac:dyDescent="0.25"/>
    <row r="376" s="50" customFormat="1" x14ac:dyDescent="0.25"/>
    <row r="377" s="50" customFormat="1" x14ac:dyDescent="0.25"/>
    <row r="378" s="50" customFormat="1" x14ac:dyDescent="0.25"/>
    <row r="379" s="50" customFormat="1" x14ac:dyDescent="0.25"/>
    <row r="380" s="50" customFormat="1" x14ac:dyDescent="0.25"/>
    <row r="381" s="50" customFormat="1" x14ac:dyDescent="0.25"/>
    <row r="382" s="50" customFormat="1" x14ac:dyDescent="0.25"/>
    <row r="383" s="50" customFormat="1" x14ac:dyDescent="0.25"/>
    <row r="384" s="50" customFormat="1" x14ac:dyDescent="0.25"/>
    <row r="385" s="50" customFormat="1" x14ac:dyDescent="0.25"/>
    <row r="386" s="50" customFormat="1" x14ac:dyDescent="0.25"/>
    <row r="387" s="50" customFormat="1" x14ac:dyDescent="0.25"/>
    <row r="388" s="50" customFormat="1" x14ac:dyDescent="0.25"/>
    <row r="389" s="50" customFormat="1" x14ac:dyDescent="0.25"/>
    <row r="390" s="50" customFormat="1" x14ac:dyDescent="0.25"/>
    <row r="391" s="50" customFormat="1" x14ac:dyDescent="0.25"/>
    <row r="392" s="50" customFormat="1" x14ac:dyDescent="0.25"/>
    <row r="393" s="50" customFormat="1" x14ac:dyDescent="0.25"/>
    <row r="394" s="50" customFormat="1" x14ac:dyDescent="0.25"/>
    <row r="395" s="50" customFormat="1" x14ac:dyDescent="0.25"/>
    <row r="396" s="50" customFormat="1" x14ac:dyDescent="0.25"/>
    <row r="397" s="50" customFormat="1" x14ac:dyDescent="0.25"/>
    <row r="398" s="50" customFormat="1" x14ac:dyDescent="0.25"/>
    <row r="399" s="50" customFormat="1" x14ac:dyDescent="0.25"/>
    <row r="400" s="50" customFormat="1" x14ac:dyDescent="0.25"/>
    <row r="401" s="50" customFormat="1" x14ac:dyDescent="0.25"/>
    <row r="402" s="50" customFormat="1" x14ac:dyDescent="0.25"/>
    <row r="403" s="50" customFormat="1" x14ac:dyDescent="0.25"/>
    <row r="404" s="50" customFormat="1" x14ac:dyDescent="0.25"/>
    <row r="405" s="50" customFormat="1" x14ac:dyDescent="0.25"/>
    <row r="406" s="50" customFormat="1" x14ac:dyDescent="0.25"/>
    <row r="407" s="50" customFormat="1" x14ac:dyDescent="0.25"/>
    <row r="408" s="50" customFormat="1" x14ac:dyDescent="0.25"/>
    <row r="409" s="50" customFormat="1" x14ac:dyDescent="0.25"/>
    <row r="410" s="50" customFormat="1" x14ac:dyDescent="0.25"/>
    <row r="411" s="50" customFormat="1" x14ac:dyDescent="0.25"/>
    <row r="412" s="50" customFormat="1" x14ac:dyDescent="0.25"/>
    <row r="413" s="50" customFormat="1" x14ac:dyDescent="0.25"/>
    <row r="414" s="50" customFormat="1" x14ac:dyDescent="0.25"/>
    <row r="415" s="50" customFormat="1" x14ac:dyDescent="0.25"/>
    <row r="416" s="50" customFormat="1" x14ac:dyDescent="0.25"/>
    <row r="417" s="50" customFormat="1" x14ac:dyDescent="0.25"/>
    <row r="418" s="50" customFormat="1" x14ac:dyDescent="0.25"/>
    <row r="419" s="50" customFormat="1" x14ac:dyDescent="0.25"/>
    <row r="420" s="50" customFormat="1" x14ac:dyDescent="0.25"/>
    <row r="421" s="50" customFormat="1" x14ac:dyDescent="0.25"/>
    <row r="422" s="50" customFormat="1" x14ac:dyDescent="0.25"/>
    <row r="423" s="50" customFormat="1" x14ac:dyDescent="0.25"/>
    <row r="424" s="50" customFormat="1" x14ac:dyDescent="0.25"/>
    <row r="425" s="50" customFormat="1" x14ac:dyDescent="0.25"/>
    <row r="426" s="50" customFormat="1" x14ac:dyDescent="0.25"/>
    <row r="427" s="50" customFormat="1" x14ac:dyDescent="0.25"/>
    <row r="428" s="50" customFormat="1" x14ac:dyDescent="0.25"/>
    <row r="429" s="50" customFormat="1" x14ac:dyDescent="0.25"/>
    <row r="430" s="50" customFormat="1" x14ac:dyDescent="0.25"/>
    <row r="431" s="50" customFormat="1" x14ac:dyDescent="0.25"/>
    <row r="432" s="50" customFormat="1" x14ac:dyDescent="0.25"/>
    <row r="433" s="50" customFormat="1" x14ac:dyDescent="0.25"/>
    <row r="434" s="50" customFormat="1" x14ac:dyDescent="0.25"/>
    <row r="435" s="50" customFormat="1" x14ac:dyDescent="0.25"/>
    <row r="436" s="50" customFormat="1" x14ac:dyDescent="0.25"/>
    <row r="437" s="50" customFormat="1" x14ac:dyDescent="0.25"/>
    <row r="438" s="50" customFormat="1" x14ac:dyDescent="0.25"/>
    <row r="439" s="50" customFormat="1" x14ac:dyDescent="0.25"/>
    <row r="440" s="50" customFormat="1" x14ac:dyDescent="0.25"/>
    <row r="441" s="50" customFormat="1" x14ac:dyDescent="0.25"/>
    <row r="442" s="50" customFormat="1" x14ac:dyDescent="0.25"/>
    <row r="443" s="50" customFormat="1" x14ac:dyDescent="0.25"/>
    <row r="444" s="50" customFormat="1" x14ac:dyDescent="0.25"/>
    <row r="445" s="50" customFormat="1" x14ac:dyDescent="0.25"/>
    <row r="446" s="50" customFormat="1" x14ac:dyDescent="0.25"/>
    <row r="447" s="50" customFormat="1" x14ac:dyDescent="0.25"/>
    <row r="448" s="50" customFormat="1" x14ac:dyDescent="0.25"/>
    <row r="449" s="50" customFormat="1" x14ac:dyDescent="0.25"/>
    <row r="450" s="50" customFormat="1" x14ac:dyDescent="0.25"/>
    <row r="451" s="50" customFormat="1" x14ac:dyDescent="0.25"/>
    <row r="452" s="50" customFormat="1" x14ac:dyDescent="0.25"/>
    <row r="453" s="50" customFormat="1" x14ac:dyDescent="0.25"/>
    <row r="454" s="50" customFormat="1" x14ac:dyDescent="0.25"/>
    <row r="455" s="50" customFormat="1" x14ac:dyDescent="0.25"/>
    <row r="456" s="50" customFormat="1" x14ac:dyDescent="0.25"/>
    <row r="457" s="50" customFormat="1" x14ac:dyDescent="0.25"/>
    <row r="458" s="50" customFormat="1" x14ac:dyDescent="0.25"/>
    <row r="459" s="50" customFormat="1" x14ac:dyDescent="0.25"/>
    <row r="460" s="50" customFormat="1" x14ac:dyDescent="0.25"/>
    <row r="461" s="50" customFormat="1" x14ac:dyDescent="0.25"/>
    <row r="462" s="50" customFormat="1" x14ac:dyDescent="0.25"/>
    <row r="463" s="50" customFormat="1" x14ac:dyDescent="0.25"/>
    <row r="464" s="50" customFormat="1" x14ac:dyDescent="0.25"/>
    <row r="465" s="50" customFormat="1" x14ac:dyDescent="0.25"/>
    <row r="466" s="50" customFormat="1" x14ac:dyDescent="0.25"/>
    <row r="467" s="50" customFormat="1" x14ac:dyDescent="0.25"/>
    <row r="468" s="50" customFormat="1" x14ac:dyDescent="0.25"/>
    <row r="469" s="50" customFormat="1" x14ac:dyDescent="0.25"/>
    <row r="470" s="50" customFormat="1" x14ac:dyDescent="0.25"/>
    <row r="471" s="50" customFormat="1" x14ac:dyDescent="0.25"/>
    <row r="472" s="50" customFormat="1" x14ac:dyDescent="0.25"/>
    <row r="473" s="50" customFormat="1" x14ac:dyDescent="0.25"/>
    <row r="474" s="50" customFormat="1" x14ac:dyDescent="0.25"/>
    <row r="475" s="50" customFormat="1" x14ac:dyDescent="0.25"/>
    <row r="476" s="50" customFormat="1" x14ac:dyDescent="0.25"/>
    <row r="477" s="50" customFormat="1" x14ac:dyDescent="0.25"/>
    <row r="478" s="50" customFormat="1" x14ac:dyDescent="0.25"/>
    <row r="479" s="50" customFormat="1" x14ac:dyDescent="0.25"/>
    <row r="480" s="50" customFormat="1" x14ac:dyDescent="0.25"/>
    <row r="481" s="50" customFormat="1" x14ac:dyDescent="0.25"/>
    <row r="482" s="50" customFormat="1" x14ac:dyDescent="0.25"/>
    <row r="483" s="50" customFormat="1" x14ac:dyDescent="0.25"/>
    <row r="484" s="50" customFormat="1" x14ac:dyDescent="0.25"/>
    <row r="485" s="50" customFormat="1" x14ac:dyDescent="0.25"/>
    <row r="486" s="50" customFormat="1" x14ac:dyDescent="0.25"/>
    <row r="487" s="50" customFormat="1" x14ac:dyDescent="0.25"/>
    <row r="488" s="50" customFormat="1" x14ac:dyDescent="0.25"/>
    <row r="489" s="50" customFormat="1" x14ac:dyDescent="0.25"/>
    <row r="490" s="50" customFormat="1" x14ac:dyDescent="0.25"/>
    <row r="491" s="50" customFormat="1" x14ac:dyDescent="0.25"/>
    <row r="492" s="50" customFormat="1" x14ac:dyDescent="0.25"/>
    <row r="493" s="50" customFormat="1" x14ac:dyDescent="0.25"/>
    <row r="494" s="50" customFormat="1" x14ac:dyDescent="0.25"/>
    <row r="495" s="50" customFormat="1" x14ac:dyDescent="0.25"/>
    <row r="496" s="50" customFormat="1" x14ac:dyDescent="0.25"/>
    <row r="497" s="50" customFormat="1" x14ac:dyDescent="0.25"/>
    <row r="498" s="50" customFormat="1" x14ac:dyDescent="0.25"/>
    <row r="499" s="50" customFormat="1" x14ac:dyDescent="0.25"/>
    <row r="500" s="50" customFormat="1" x14ac:dyDescent="0.25"/>
    <row r="501" s="50" customFormat="1" x14ac:dyDescent="0.25"/>
    <row r="502" s="50" customFormat="1" x14ac:dyDescent="0.25"/>
    <row r="503" s="50" customFormat="1" x14ac:dyDescent="0.25"/>
    <row r="504" s="50" customFormat="1" x14ac:dyDescent="0.25"/>
    <row r="505" s="50" customFormat="1" x14ac:dyDescent="0.25"/>
    <row r="506" s="50" customFormat="1" x14ac:dyDescent="0.25"/>
    <row r="507" s="50" customFormat="1" x14ac:dyDescent="0.25"/>
    <row r="508" s="50" customFormat="1" x14ac:dyDescent="0.25"/>
    <row r="509" s="50" customFormat="1" x14ac:dyDescent="0.25"/>
    <row r="510" s="50" customFormat="1" x14ac:dyDescent="0.25"/>
    <row r="511" s="50" customFormat="1" x14ac:dyDescent="0.25"/>
    <row r="512" s="50" customFormat="1" x14ac:dyDescent="0.25"/>
    <row r="513" s="50" customFormat="1" x14ac:dyDescent="0.25"/>
    <row r="514" s="50" customFormat="1" x14ac:dyDescent="0.25"/>
    <row r="515" s="50" customFormat="1" x14ac:dyDescent="0.25"/>
    <row r="516" s="50" customFormat="1" x14ac:dyDescent="0.25"/>
    <row r="517" s="50" customFormat="1" x14ac:dyDescent="0.25"/>
    <row r="518" s="50" customFormat="1" x14ac:dyDescent="0.25"/>
    <row r="519" s="50" customFormat="1" x14ac:dyDescent="0.25"/>
    <row r="520" s="50" customFormat="1" x14ac:dyDescent="0.25"/>
    <row r="521" s="50" customFormat="1" x14ac:dyDescent="0.25"/>
    <row r="522" s="50" customFormat="1" x14ac:dyDescent="0.25"/>
    <row r="523" s="50" customFormat="1" x14ac:dyDescent="0.25"/>
    <row r="524" s="50" customFormat="1" x14ac:dyDescent="0.25"/>
    <row r="525" s="50" customFormat="1" x14ac:dyDescent="0.25"/>
    <row r="526" s="50" customFormat="1" x14ac:dyDescent="0.25"/>
    <row r="527" s="50" customFormat="1" x14ac:dyDescent="0.25"/>
    <row r="528" s="50" customFormat="1" x14ac:dyDescent="0.25"/>
    <row r="529" s="50" customFormat="1" x14ac:dyDescent="0.25"/>
    <row r="530" s="50" customFormat="1" x14ac:dyDescent="0.25"/>
    <row r="531" s="50" customFormat="1" x14ac:dyDescent="0.25"/>
    <row r="532" s="50" customFormat="1" x14ac:dyDescent="0.25"/>
    <row r="533" s="50" customFormat="1" x14ac:dyDescent="0.25"/>
    <row r="534" s="50" customFormat="1" x14ac:dyDescent="0.25"/>
    <row r="535" s="50" customFormat="1" x14ac:dyDescent="0.25"/>
    <row r="536" s="50" customFormat="1" x14ac:dyDescent="0.25"/>
    <row r="537" s="50" customFormat="1" x14ac:dyDescent="0.25"/>
    <row r="538" s="50" customFormat="1" x14ac:dyDescent="0.25"/>
    <row r="539" s="50" customFormat="1" x14ac:dyDescent="0.25"/>
    <row r="540" s="50" customFormat="1" x14ac:dyDescent="0.25"/>
    <row r="541" s="50" customFormat="1" x14ac:dyDescent="0.25"/>
    <row r="542" s="50" customFormat="1" x14ac:dyDescent="0.25"/>
    <row r="543" s="50" customFormat="1" x14ac:dyDescent="0.25"/>
    <row r="544" s="50" customFormat="1" x14ac:dyDescent="0.25"/>
    <row r="545" s="50" customFormat="1" x14ac:dyDescent="0.25"/>
    <row r="546" s="50" customFormat="1" x14ac:dyDescent="0.25"/>
    <row r="547" s="50" customFormat="1" x14ac:dyDescent="0.25"/>
    <row r="548" s="50" customFormat="1" x14ac:dyDescent="0.25"/>
    <row r="549" s="50" customFormat="1" x14ac:dyDescent="0.25"/>
    <row r="550" s="50" customFormat="1" x14ac:dyDescent="0.25"/>
    <row r="551" s="50" customFormat="1" x14ac:dyDescent="0.25"/>
    <row r="552" s="50" customFormat="1" x14ac:dyDescent="0.25"/>
    <row r="553" s="50" customFormat="1" x14ac:dyDescent="0.25"/>
    <row r="554" s="50" customFormat="1" x14ac:dyDescent="0.25"/>
    <row r="555" s="50" customFormat="1" x14ac:dyDescent="0.25"/>
    <row r="556" s="50" customFormat="1" x14ac:dyDescent="0.25"/>
    <row r="557" s="50" customFormat="1" x14ac:dyDescent="0.25"/>
    <row r="558" s="50" customFormat="1" x14ac:dyDescent="0.25"/>
    <row r="559" s="50" customFormat="1" x14ac:dyDescent="0.25"/>
    <row r="560" s="50" customFormat="1" x14ac:dyDescent="0.25"/>
    <row r="561" s="50" customFormat="1" x14ac:dyDescent="0.25"/>
    <row r="562" s="50" customFormat="1" x14ac:dyDescent="0.25"/>
    <row r="563" s="50" customFormat="1" x14ac:dyDescent="0.25"/>
    <row r="564" s="50" customFormat="1" x14ac:dyDescent="0.25"/>
    <row r="565" s="50" customFormat="1" x14ac:dyDescent="0.25"/>
    <row r="566" s="50" customFormat="1" x14ac:dyDescent="0.25"/>
    <row r="567" s="50" customFormat="1" x14ac:dyDescent="0.25"/>
    <row r="568" s="50" customFormat="1" x14ac:dyDescent="0.25"/>
    <row r="569" s="50" customFormat="1" x14ac:dyDescent="0.25"/>
    <row r="570" s="50" customFormat="1" x14ac:dyDescent="0.25"/>
    <row r="571" s="50" customFormat="1" x14ac:dyDescent="0.25"/>
    <row r="572" s="50" customFormat="1" x14ac:dyDescent="0.25"/>
    <row r="573" s="50" customFormat="1" x14ac:dyDescent="0.25"/>
    <row r="574" s="50" customFormat="1" x14ac:dyDescent="0.25"/>
    <row r="575" s="50" customFormat="1" x14ac:dyDescent="0.25"/>
    <row r="576" s="50" customFormat="1" x14ac:dyDescent="0.25"/>
    <row r="577" s="50" customFormat="1" x14ac:dyDescent="0.25"/>
    <row r="578" s="50" customFormat="1" x14ac:dyDescent="0.25"/>
    <row r="579" s="50" customFormat="1" x14ac:dyDescent="0.25"/>
    <row r="580" s="50" customFormat="1" x14ac:dyDescent="0.25"/>
    <row r="581" s="50" customFormat="1" x14ac:dyDescent="0.25"/>
    <row r="582" s="50" customFormat="1" x14ac:dyDescent="0.25"/>
    <row r="583" s="50" customFormat="1" x14ac:dyDescent="0.25"/>
    <row r="584" s="50" customFormat="1" x14ac:dyDescent="0.25"/>
    <row r="585" s="50" customFormat="1" x14ac:dyDescent="0.25"/>
    <row r="586" s="50" customFormat="1" x14ac:dyDescent="0.25"/>
    <row r="587" s="50" customFormat="1" x14ac:dyDescent="0.25"/>
    <row r="588" s="50" customFormat="1" x14ac:dyDescent="0.25"/>
    <row r="589" s="50" customFormat="1" x14ac:dyDescent="0.25"/>
    <row r="590" s="50" customFormat="1" x14ac:dyDescent="0.25"/>
    <row r="591" s="50" customFormat="1" x14ac:dyDescent="0.25"/>
    <row r="592" s="50" customFormat="1" x14ac:dyDescent="0.25"/>
    <row r="593" s="50" customFormat="1" x14ac:dyDescent="0.25"/>
    <row r="594" s="50" customFormat="1" x14ac:dyDescent="0.25"/>
    <row r="595" s="50" customFormat="1" x14ac:dyDescent="0.25"/>
    <row r="596" s="50" customFormat="1" x14ac:dyDescent="0.25"/>
    <row r="597" s="50" customFormat="1" x14ac:dyDescent="0.25"/>
    <row r="598" s="50" customFormat="1" x14ac:dyDescent="0.25"/>
    <row r="599" s="50" customFormat="1" x14ac:dyDescent="0.25"/>
    <row r="600" s="50" customFormat="1" x14ac:dyDescent="0.25"/>
    <row r="601" s="50" customFormat="1" x14ac:dyDescent="0.25"/>
    <row r="602" s="50" customFormat="1" x14ac:dyDescent="0.25"/>
    <row r="603" s="50" customFormat="1" x14ac:dyDescent="0.25"/>
    <row r="604" s="50" customFormat="1" x14ac:dyDescent="0.25"/>
    <row r="605" s="50" customFormat="1" x14ac:dyDescent="0.25"/>
    <row r="606" s="50" customFormat="1" x14ac:dyDescent="0.25"/>
    <row r="607" s="50" customFormat="1" x14ac:dyDescent="0.25"/>
    <row r="608" s="50" customFormat="1" x14ac:dyDescent="0.25"/>
    <row r="609" s="50" customFormat="1" x14ac:dyDescent="0.25"/>
    <row r="610" s="50" customFormat="1" x14ac:dyDescent="0.25"/>
    <row r="611" s="50" customFormat="1" x14ac:dyDescent="0.25"/>
    <row r="612" s="50" customFormat="1" x14ac:dyDescent="0.25"/>
    <row r="613" s="50" customFormat="1" x14ac:dyDescent="0.25"/>
    <row r="614" s="50" customFormat="1" x14ac:dyDescent="0.25"/>
    <row r="615" s="50" customFormat="1" x14ac:dyDescent="0.25"/>
    <row r="616" s="50" customFormat="1" x14ac:dyDescent="0.25"/>
    <row r="617" s="50" customFormat="1" x14ac:dyDescent="0.25"/>
    <row r="618" s="50" customFormat="1" x14ac:dyDescent="0.25"/>
    <row r="619" s="50" customFormat="1" x14ac:dyDescent="0.25"/>
    <row r="620" s="50" customFormat="1" x14ac:dyDescent="0.25"/>
    <row r="621" s="50" customFormat="1" x14ac:dyDescent="0.25"/>
    <row r="622" s="50" customFormat="1" x14ac:dyDescent="0.25"/>
    <row r="623" s="50" customFormat="1" x14ac:dyDescent="0.25"/>
    <row r="624" s="50" customFormat="1" x14ac:dyDescent="0.25"/>
    <row r="625" s="50" customFormat="1" x14ac:dyDescent="0.25"/>
    <row r="626" s="50" customFormat="1" x14ac:dyDescent="0.25"/>
    <row r="627" s="50" customFormat="1" x14ac:dyDescent="0.25"/>
    <row r="628" s="50" customFormat="1" x14ac:dyDescent="0.25"/>
    <row r="629" s="50" customFormat="1" x14ac:dyDescent="0.25"/>
    <row r="630" s="50" customFormat="1" x14ac:dyDescent="0.25"/>
    <row r="631" s="50" customFormat="1" x14ac:dyDescent="0.25"/>
    <row r="632" s="50" customFormat="1" x14ac:dyDescent="0.25"/>
    <row r="633" s="50" customFormat="1" x14ac:dyDescent="0.25"/>
    <row r="634" s="50" customFormat="1" x14ac:dyDescent="0.25"/>
    <row r="635" s="50" customFormat="1" x14ac:dyDescent="0.25"/>
    <row r="636" s="50" customFormat="1" x14ac:dyDescent="0.25"/>
    <row r="637" s="50" customFormat="1" x14ac:dyDescent="0.25"/>
    <row r="638" s="50" customFormat="1" x14ac:dyDescent="0.25"/>
    <row r="639" s="50" customFormat="1" x14ac:dyDescent="0.25"/>
    <row r="640" s="50" customFormat="1" x14ac:dyDescent="0.25"/>
    <row r="641" s="50" customFormat="1" x14ac:dyDescent="0.25"/>
    <row r="642" s="50" customFormat="1" x14ac:dyDescent="0.25"/>
    <row r="643" s="50" customFormat="1" x14ac:dyDescent="0.25"/>
    <row r="644" s="50" customFormat="1" x14ac:dyDescent="0.25"/>
    <row r="645" s="50" customFormat="1" x14ac:dyDescent="0.25"/>
    <row r="646" s="50" customFormat="1" x14ac:dyDescent="0.25"/>
    <row r="647" s="50" customFormat="1" x14ac:dyDescent="0.25"/>
    <row r="648" s="50" customFormat="1" x14ac:dyDescent="0.25"/>
    <row r="649" s="50" customFormat="1" x14ac:dyDescent="0.25"/>
    <row r="650" s="50" customFormat="1" x14ac:dyDescent="0.25"/>
    <row r="651" s="50" customFormat="1" x14ac:dyDescent="0.25"/>
    <row r="652" s="50" customFormat="1" x14ac:dyDescent="0.25"/>
    <row r="653" s="50" customFormat="1" x14ac:dyDescent="0.25"/>
    <row r="654" s="50" customFormat="1" x14ac:dyDescent="0.25"/>
    <row r="655" s="50" customFormat="1" x14ac:dyDescent="0.25"/>
    <row r="656" s="50" customFormat="1" x14ac:dyDescent="0.25"/>
    <row r="657" s="50" customFormat="1" x14ac:dyDescent="0.25"/>
    <row r="658" s="50" customFormat="1" x14ac:dyDescent="0.25"/>
    <row r="659" s="50" customFormat="1" x14ac:dyDescent="0.25"/>
    <row r="660" s="50" customFormat="1" x14ac:dyDescent="0.25"/>
    <row r="661" s="50" customFormat="1" x14ac:dyDescent="0.25"/>
    <row r="662" s="50" customFormat="1" x14ac:dyDescent="0.25"/>
    <row r="663" s="50" customFormat="1" x14ac:dyDescent="0.25"/>
    <row r="664" s="50" customFormat="1" x14ac:dyDescent="0.25"/>
    <row r="665" s="50" customFormat="1" x14ac:dyDescent="0.25"/>
    <row r="666" s="50" customFormat="1" x14ac:dyDescent="0.25"/>
    <row r="667" s="50" customFormat="1" x14ac:dyDescent="0.25"/>
    <row r="668" s="50" customFormat="1" x14ac:dyDescent="0.25"/>
    <row r="669" s="50" customFormat="1" x14ac:dyDescent="0.25"/>
    <row r="670" s="50" customFormat="1" x14ac:dyDescent="0.25"/>
    <row r="671" s="50" customFormat="1" x14ac:dyDescent="0.25"/>
    <row r="672" s="50" customFormat="1" x14ac:dyDescent="0.25"/>
    <row r="673" s="50" customFormat="1" x14ac:dyDescent="0.25"/>
    <row r="674" s="50" customFormat="1" x14ac:dyDescent="0.25"/>
    <row r="675" s="50" customFormat="1" x14ac:dyDescent="0.25"/>
    <row r="676" s="50" customFormat="1" x14ac:dyDescent="0.25"/>
    <row r="677" s="50" customFormat="1" x14ac:dyDescent="0.25"/>
    <row r="678" s="50" customFormat="1" x14ac:dyDescent="0.25"/>
    <row r="679" s="50" customFormat="1" x14ac:dyDescent="0.25"/>
    <row r="680" s="50" customFormat="1" x14ac:dyDescent="0.25"/>
    <row r="681" s="50" customFormat="1" x14ac:dyDescent="0.25"/>
    <row r="682" s="50" customFormat="1" x14ac:dyDescent="0.25"/>
    <row r="683" s="50" customFormat="1" x14ac:dyDescent="0.25"/>
    <row r="684" s="50" customFormat="1" x14ac:dyDescent="0.25"/>
    <row r="685" s="50" customFormat="1" x14ac:dyDescent="0.25"/>
    <row r="686" s="50" customFormat="1" x14ac:dyDescent="0.25"/>
    <row r="687" s="50" customFormat="1" x14ac:dyDescent="0.25"/>
    <row r="688" s="50" customFormat="1" x14ac:dyDescent="0.25"/>
    <row r="689" s="50" customFormat="1" x14ac:dyDescent="0.25"/>
    <row r="690" s="50" customFormat="1" x14ac:dyDescent="0.25"/>
    <row r="691" s="50" customFormat="1" x14ac:dyDescent="0.25"/>
    <row r="692" s="50" customFormat="1" x14ac:dyDescent="0.25"/>
    <row r="693" s="50" customFormat="1" x14ac:dyDescent="0.25"/>
    <row r="694" s="50" customFormat="1" x14ac:dyDescent="0.25"/>
    <row r="695" s="50" customFormat="1" x14ac:dyDescent="0.25"/>
    <row r="696" s="50" customFormat="1" x14ac:dyDescent="0.25"/>
    <row r="697" s="50" customFormat="1" x14ac:dyDescent="0.25"/>
    <row r="698" s="50" customFormat="1" x14ac:dyDescent="0.25"/>
    <row r="699" s="50" customFormat="1" x14ac:dyDescent="0.25"/>
    <row r="700" s="50" customFormat="1" x14ac:dyDescent="0.25"/>
    <row r="701" s="50" customFormat="1" x14ac:dyDescent="0.25"/>
    <row r="702" s="50" customFormat="1" x14ac:dyDescent="0.25"/>
    <row r="703" s="50" customFormat="1" x14ac:dyDescent="0.25"/>
    <row r="704" s="50" customFormat="1" x14ac:dyDescent="0.25"/>
    <row r="705" s="50" customFormat="1" x14ac:dyDescent="0.25"/>
    <row r="706" s="50" customFormat="1" x14ac:dyDescent="0.25"/>
    <row r="707" s="50" customFormat="1" x14ac:dyDescent="0.25"/>
    <row r="708" s="50" customFormat="1" x14ac:dyDescent="0.25"/>
    <row r="709" s="50" customFormat="1" x14ac:dyDescent="0.25"/>
    <row r="710" s="50" customFormat="1" x14ac:dyDescent="0.25"/>
    <row r="711" s="50" customFormat="1" x14ac:dyDescent="0.25"/>
    <row r="712" s="50" customFormat="1" x14ac:dyDescent="0.25"/>
    <row r="713" s="50" customFormat="1" x14ac:dyDescent="0.25"/>
    <row r="714" s="50" customFormat="1" x14ac:dyDescent="0.25"/>
    <row r="715" s="50" customFormat="1" x14ac:dyDescent="0.25"/>
    <row r="716" s="50" customFormat="1" x14ac:dyDescent="0.25"/>
    <row r="717" s="50" customFormat="1" x14ac:dyDescent="0.25"/>
    <row r="718" s="50" customFormat="1" x14ac:dyDescent="0.25"/>
    <row r="719" s="50" customFormat="1" x14ac:dyDescent="0.25"/>
    <row r="720" s="50" customFormat="1" x14ac:dyDescent="0.25"/>
    <row r="721" s="50" customFormat="1" x14ac:dyDescent="0.25"/>
    <row r="722" s="50" customFormat="1" x14ac:dyDescent="0.25"/>
    <row r="723" s="50" customFormat="1" x14ac:dyDescent="0.25"/>
    <row r="724" s="50" customFormat="1" x14ac:dyDescent="0.25"/>
    <row r="725" s="50" customFormat="1" x14ac:dyDescent="0.25"/>
    <row r="726" s="50" customFormat="1" x14ac:dyDescent="0.25"/>
    <row r="727" s="50" customFormat="1" x14ac:dyDescent="0.25"/>
    <row r="728" s="50" customFormat="1" x14ac:dyDescent="0.25"/>
    <row r="729" s="50" customFormat="1" x14ac:dyDescent="0.25"/>
    <row r="730" s="50" customFormat="1" x14ac:dyDescent="0.25"/>
    <row r="731" s="50" customFormat="1" x14ac:dyDescent="0.25"/>
    <row r="732" s="50" customFormat="1" x14ac:dyDescent="0.25"/>
    <row r="733" s="50" customFormat="1" x14ac:dyDescent="0.25"/>
    <row r="734" s="50" customFormat="1" x14ac:dyDescent="0.25"/>
    <row r="735" s="50" customFormat="1" x14ac:dyDescent="0.25"/>
    <row r="736" s="50" customFormat="1" x14ac:dyDescent="0.25"/>
    <row r="737" s="50" customFormat="1" x14ac:dyDescent="0.25"/>
    <row r="738" s="50" customFormat="1" x14ac:dyDescent="0.25"/>
    <row r="739" s="50" customFormat="1" x14ac:dyDescent="0.25"/>
    <row r="740" s="50" customFormat="1" x14ac:dyDescent="0.25"/>
    <row r="741" s="50" customFormat="1" x14ac:dyDescent="0.25"/>
    <row r="742" s="50" customFormat="1" x14ac:dyDescent="0.25"/>
    <row r="743" s="50" customFormat="1" x14ac:dyDescent="0.25"/>
    <row r="744" s="50" customFormat="1" x14ac:dyDescent="0.25"/>
    <row r="745" s="50" customFormat="1" x14ac:dyDescent="0.25"/>
    <row r="746" s="50" customFormat="1" x14ac:dyDescent="0.25"/>
    <row r="747" s="50" customFormat="1" x14ac:dyDescent="0.25"/>
    <row r="748" s="50" customFormat="1" x14ac:dyDescent="0.25"/>
    <row r="749" s="50" customFormat="1" x14ac:dyDescent="0.25"/>
    <row r="750" s="50" customFormat="1" x14ac:dyDescent="0.25"/>
    <row r="751" s="50" customFormat="1" x14ac:dyDescent="0.25"/>
    <row r="752" s="50" customFormat="1" x14ac:dyDescent="0.25"/>
    <row r="753" s="50" customFormat="1" x14ac:dyDescent="0.25"/>
    <row r="754" s="50" customFormat="1" x14ac:dyDescent="0.25"/>
    <row r="755" s="50" customFormat="1" x14ac:dyDescent="0.25"/>
    <row r="756" s="50" customFormat="1" x14ac:dyDescent="0.25"/>
    <row r="757" s="50" customFormat="1" x14ac:dyDescent="0.25"/>
    <row r="758" s="50" customFormat="1" x14ac:dyDescent="0.25"/>
    <row r="759" s="50" customFormat="1" x14ac:dyDescent="0.25"/>
    <row r="760" s="50" customFormat="1" x14ac:dyDescent="0.25"/>
    <row r="761" s="50" customFormat="1" x14ac:dyDescent="0.25"/>
    <row r="762" s="50" customFormat="1" x14ac:dyDescent="0.25"/>
    <row r="763" s="50" customFormat="1" x14ac:dyDescent="0.25"/>
    <row r="764" s="50" customFormat="1" x14ac:dyDescent="0.25"/>
    <row r="765" s="50" customFormat="1" x14ac:dyDescent="0.25"/>
    <row r="766" s="50" customFormat="1" x14ac:dyDescent="0.25"/>
    <row r="767" s="50" customFormat="1" x14ac:dyDescent="0.25"/>
    <row r="768" s="50" customFormat="1" x14ac:dyDescent="0.25"/>
    <row r="769" s="50" customFormat="1" x14ac:dyDescent="0.25"/>
    <row r="770" s="50" customFormat="1" x14ac:dyDescent="0.25"/>
    <row r="771" s="50" customFormat="1" x14ac:dyDescent="0.25"/>
    <row r="772" s="50" customFormat="1" x14ac:dyDescent="0.25"/>
    <row r="773" s="50" customFormat="1" x14ac:dyDescent="0.25"/>
    <row r="774" s="50" customFormat="1" x14ac:dyDescent="0.25"/>
    <row r="775" s="50" customFormat="1" x14ac:dyDescent="0.25"/>
    <row r="776" s="50" customFormat="1" x14ac:dyDescent="0.25"/>
    <row r="777" s="50" customFormat="1" x14ac:dyDescent="0.25"/>
    <row r="778" s="50" customFormat="1" x14ac:dyDescent="0.25"/>
    <row r="779" s="50" customFormat="1" x14ac:dyDescent="0.25"/>
    <row r="780" s="50" customFormat="1" x14ac:dyDescent="0.25"/>
    <row r="781" s="50" customFormat="1" x14ac:dyDescent="0.25"/>
    <row r="782" s="50" customFormat="1" x14ac:dyDescent="0.25"/>
    <row r="783" s="50" customFormat="1" x14ac:dyDescent="0.25"/>
    <row r="784" s="50" customFormat="1" x14ac:dyDescent="0.25"/>
    <row r="785" s="50" customFormat="1" x14ac:dyDescent="0.25"/>
    <row r="786" s="50" customFormat="1" x14ac:dyDescent="0.25"/>
    <row r="787" s="50" customFormat="1" x14ac:dyDescent="0.25"/>
    <row r="788" s="50" customFormat="1" x14ac:dyDescent="0.25"/>
    <row r="789" s="50" customFormat="1" x14ac:dyDescent="0.25"/>
    <row r="790" s="50" customFormat="1" x14ac:dyDescent="0.25"/>
    <row r="791" s="50" customFormat="1" x14ac:dyDescent="0.25"/>
    <row r="792" s="50" customFormat="1" x14ac:dyDescent="0.25"/>
    <row r="793" s="50" customFormat="1" x14ac:dyDescent="0.25"/>
    <row r="794" s="50" customFormat="1" x14ac:dyDescent="0.25"/>
    <row r="795" s="50" customFormat="1" x14ac:dyDescent="0.25"/>
    <row r="796" s="50" customFormat="1" x14ac:dyDescent="0.25"/>
    <row r="797" s="50" customFormat="1" x14ac:dyDescent="0.25"/>
    <row r="798" s="50" customFormat="1" x14ac:dyDescent="0.25"/>
    <row r="799" s="50" customFormat="1" x14ac:dyDescent="0.25"/>
    <row r="800" s="50" customFormat="1" x14ac:dyDescent="0.25"/>
    <row r="801" s="50" customFormat="1" x14ac:dyDescent="0.25"/>
    <row r="802" s="50" customFormat="1" x14ac:dyDescent="0.25"/>
    <row r="803" s="50" customFormat="1" x14ac:dyDescent="0.25"/>
    <row r="804" s="50" customFormat="1" x14ac:dyDescent="0.25"/>
    <row r="805" s="50" customFormat="1" x14ac:dyDescent="0.25"/>
    <row r="806" s="50" customFormat="1" x14ac:dyDescent="0.25"/>
    <row r="807" s="50" customFormat="1" x14ac:dyDescent="0.25"/>
    <row r="808" s="50" customFormat="1" x14ac:dyDescent="0.25"/>
    <row r="809" s="50" customFormat="1" x14ac:dyDescent="0.25"/>
    <row r="810" s="50" customFormat="1" x14ac:dyDescent="0.25"/>
    <row r="811" s="50" customFormat="1" x14ac:dyDescent="0.25"/>
    <row r="812" s="50" customFormat="1" x14ac:dyDescent="0.25"/>
    <row r="813" s="50" customFormat="1" x14ac:dyDescent="0.25"/>
    <row r="814" s="50" customFormat="1" x14ac:dyDescent="0.25"/>
    <row r="815" s="50" customFormat="1" x14ac:dyDescent="0.25"/>
    <row r="816" s="50" customFormat="1" x14ac:dyDescent="0.25"/>
    <row r="817" s="50" customFormat="1" x14ac:dyDescent="0.25"/>
    <row r="818" s="50" customFormat="1" x14ac:dyDescent="0.25"/>
    <row r="819" s="50" customFormat="1" x14ac:dyDescent="0.25"/>
    <row r="820" s="50" customFormat="1" x14ac:dyDescent="0.25"/>
    <row r="821" s="50" customFormat="1" x14ac:dyDescent="0.25"/>
    <row r="822" s="50" customFormat="1" x14ac:dyDescent="0.25"/>
    <row r="823" s="50" customFormat="1" x14ac:dyDescent="0.25"/>
    <row r="824" s="50" customFormat="1" x14ac:dyDescent="0.25"/>
    <row r="825" s="50" customFormat="1" x14ac:dyDescent="0.25"/>
    <row r="826" s="50" customFormat="1" x14ac:dyDescent="0.25"/>
    <row r="827" s="50" customFormat="1" x14ac:dyDescent="0.25"/>
    <row r="828" s="50" customFormat="1" x14ac:dyDescent="0.25"/>
    <row r="829" s="50" customFormat="1" x14ac:dyDescent="0.25"/>
    <row r="830" s="50" customFormat="1" x14ac:dyDescent="0.25"/>
    <row r="831" s="50" customFormat="1" x14ac:dyDescent="0.25"/>
    <row r="832" s="50" customFormat="1" x14ac:dyDescent="0.25"/>
    <row r="833" s="50" customFormat="1" x14ac:dyDescent="0.25"/>
    <row r="834" s="50" customFormat="1" x14ac:dyDescent="0.25"/>
    <row r="835" s="50" customFormat="1" x14ac:dyDescent="0.25"/>
    <row r="836" s="50" customFormat="1" x14ac:dyDescent="0.25"/>
    <row r="837" s="50" customFormat="1" x14ac:dyDescent="0.25"/>
    <row r="838" s="50" customFormat="1" x14ac:dyDescent="0.25"/>
    <row r="839" s="50" customFormat="1" x14ac:dyDescent="0.25"/>
    <row r="840" s="50" customFormat="1" x14ac:dyDescent="0.25"/>
    <row r="841" s="50" customFormat="1" x14ac:dyDescent="0.25"/>
    <row r="842" s="50" customFormat="1" x14ac:dyDescent="0.25"/>
    <row r="843" s="50" customFormat="1" x14ac:dyDescent="0.25"/>
    <row r="844" s="50" customFormat="1" x14ac:dyDescent="0.25"/>
    <row r="845" s="50" customFormat="1" x14ac:dyDescent="0.25"/>
    <row r="846" s="50" customFormat="1" x14ac:dyDescent="0.25"/>
    <row r="847" s="50" customFormat="1" x14ac:dyDescent="0.25"/>
    <row r="848" s="50" customFormat="1" x14ac:dyDescent="0.25"/>
    <row r="849" s="50" customFormat="1" x14ac:dyDescent="0.25"/>
    <row r="850" s="50" customFormat="1" x14ac:dyDescent="0.25"/>
    <row r="851" s="50" customFormat="1" x14ac:dyDescent="0.25"/>
    <row r="852" s="50" customFormat="1" x14ac:dyDescent="0.25"/>
    <row r="853" s="50" customFormat="1" x14ac:dyDescent="0.25"/>
    <row r="854" s="50" customFormat="1" x14ac:dyDescent="0.25"/>
    <row r="855" s="50" customFormat="1" x14ac:dyDescent="0.25"/>
    <row r="856" s="50" customFormat="1" x14ac:dyDescent="0.25"/>
    <row r="857" s="50" customFormat="1" x14ac:dyDescent="0.25"/>
    <row r="858" s="50" customFormat="1" x14ac:dyDescent="0.25"/>
    <row r="859" s="50" customFormat="1" x14ac:dyDescent="0.25"/>
    <row r="860" s="50" customFormat="1" x14ac:dyDescent="0.25"/>
    <row r="861" s="50" customFormat="1" x14ac:dyDescent="0.25"/>
    <row r="862" s="50" customFormat="1" x14ac:dyDescent="0.25"/>
    <row r="863" s="50" customFormat="1" x14ac:dyDescent="0.25"/>
    <row r="864" s="50" customFormat="1" x14ac:dyDescent="0.25"/>
    <row r="865" s="50" customFormat="1" x14ac:dyDescent="0.25"/>
    <row r="866" s="50" customFormat="1" x14ac:dyDescent="0.25"/>
    <row r="867" s="50" customFormat="1" x14ac:dyDescent="0.25"/>
    <row r="868" s="50" customFormat="1" x14ac:dyDescent="0.25"/>
    <row r="869" s="50" customFormat="1" x14ac:dyDescent="0.25"/>
    <row r="870" s="50" customFormat="1" x14ac:dyDescent="0.25"/>
    <row r="871" s="50" customFormat="1" x14ac:dyDescent="0.25"/>
    <row r="872" s="50" customFormat="1" x14ac:dyDescent="0.25"/>
    <row r="873" s="50" customFormat="1" x14ac:dyDescent="0.25"/>
    <row r="874" s="50" customFormat="1" x14ac:dyDescent="0.25"/>
    <row r="875" s="50" customFormat="1" x14ac:dyDescent="0.25"/>
    <row r="876" s="50" customFormat="1" x14ac:dyDescent="0.25"/>
    <row r="877" s="50" customFormat="1" x14ac:dyDescent="0.25"/>
    <row r="878" s="50" customFormat="1" x14ac:dyDescent="0.25"/>
    <row r="879" s="50" customFormat="1" x14ac:dyDescent="0.25"/>
    <row r="880" s="50" customFormat="1" x14ac:dyDescent="0.25"/>
    <row r="881" s="50" customFormat="1" x14ac:dyDescent="0.25"/>
    <row r="882" s="50" customFormat="1" x14ac:dyDescent="0.25"/>
    <row r="883" s="50" customFormat="1" x14ac:dyDescent="0.25"/>
    <row r="884" s="50" customFormat="1" x14ac:dyDescent="0.25"/>
    <row r="885" s="50" customFormat="1" x14ac:dyDescent="0.25"/>
    <row r="886" s="50" customFormat="1" x14ac:dyDescent="0.25"/>
    <row r="887" s="50" customFormat="1" x14ac:dyDescent="0.25"/>
    <row r="888" s="50" customFormat="1" x14ac:dyDescent="0.25"/>
    <row r="889" s="50" customFormat="1" x14ac:dyDescent="0.25"/>
    <row r="890" s="50" customFormat="1" x14ac:dyDescent="0.25"/>
    <row r="891" s="50" customFormat="1" x14ac:dyDescent="0.25"/>
    <row r="892" s="50" customFormat="1" x14ac:dyDescent="0.25"/>
    <row r="893" s="50" customFormat="1" x14ac:dyDescent="0.25"/>
    <row r="894" s="50" customFormat="1" x14ac:dyDescent="0.25"/>
    <row r="895" s="50" customFormat="1" x14ac:dyDescent="0.25"/>
    <row r="896" s="50" customFormat="1" x14ac:dyDescent="0.25"/>
    <row r="897" s="50" customFormat="1" x14ac:dyDescent="0.25"/>
    <row r="898" s="50" customFormat="1" x14ac:dyDescent="0.25"/>
    <row r="899" s="50" customFormat="1" x14ac:dyDescent="0.25"/>
    <row r="900" s="50" customFormat="1" x14ac:dyDescent="0.25"/>
    <row r="901" s="50" customFormat="1" x14ac:dyDescent="0.25"/>
    <row r="902" s="50" customFormat="1" x14ac:dyDescent="0.25"/>
    <row r="903" s="50" customFormat="1" x14ac:dyDescent="0.25"/>
    <row r="904" s="50" customFormat="1" x14ac:dyDescent="0.25"/>
    <row r="905" s="50" customFormat="1" x14ac:dyDescent="0.25"/>
    <row r="906" s="50" customFormat="1" x14ac:dyDescent="0.25"/>
    <row r="907" s="50" customFormat="1" x14ac:dyDescent="0.25"/>
    <row r="908" s="50" customFormat="1" x14ac:dyDescent="0.25"/>
    <row r="909" s="50" customFormat="1" x14ac:dyDescent="0.25"/>
    <row r="910" s="50" customFormat="1" x14ac:dyDescent="0.25"/>
    <row r="911" s="50" customFormat="1" x14ac:dyDescent="0.25"/>
    <row r="912" s="50" customFormat="1" x14ac:dyDescent="0.25"/>
    <row r="913" s="50" customFormat="1" x14ac:dyDescent="0.25"/>
    <row r="914" s="50" customFormat="1" x14ac:dyDescent="0.25"/>
    <row r="915" s="50" customFormat="1" x14ac:dyDescent="0.25"/>
    <row r="916" s="50" customFormat="1" x14ac:dyDescent="0.25"/>
    <row r="917" s="50" customFormat="1" x14ac:dyDescent="0.25"/>
    <row r="918" s="50" customFormat="1" x14ac:dyDescent="0.25"/>
    <row r="919" s="50" customFormat="1" x14ac:dyDescent="0.25"/>
    <row r="920" s="50" customFormat="1" x14ac:dyDescent="0.25"/>
    <row r="921" s="50" customFormat="1" x14ac:dyDescent="0.25"/>
    <row r="922" s="50" customFormat="1" x14ac:dyDescent="0.25"/>
    <row r="923" s="50" customFormat="1" x14ac:dyDescent="0.25"/>
    <row r="924" s="50" customFormat="1" x14ac:dyDescent="0.25"/>
    <row r="925" s="50" customFormat="1" x14ac:dyDescent="0.25"/>
    <row r="926" s="50" customFormat="1" x14ac:dyDescent="0.25"/>
    <row r="927" s="50" customFormat="1" x14ac:dyDescent="0.25"/>
    <row r="928" s="50" customFormat="1" x14ac:dyDescent="0.25"/>
    <row r="929" s="50" customFormat="1" x14ac:dyDescent="0.25"/>
    <row r="930" s="50" customFormat="1" x14ac:dyDescent="0.25"/>
    <row r="931" s="50" customFormat="1" x14ac:dyDescent="0.25"/>
    <row r="932" s="50" customFormat="1" x14ac:dyDescent="0.25"/>
    <row r="933" s="50" customFormat="1" x14ac:dyDescent="0.25"/>
    <row r="934" s="50" customFormat="1" x14ac:dyDescent="0.25"/>
    <row r="935" s="50" customFormat="1" x14ac:dyDescent="0.25"/>
    <row r="936" s="50" customFormat="1" x14ac:dyDescent="0.25"/>
    <row r="937" s="50" customFormat="1" x14ac:dyDescent="0.25"/>
    <row r="938" s="50" customFormat="1" x14ac:dyDescent="0.25"/>
    <row r="939" s="50" customFormat="1" x14ac:dyDescent="0.25"/>
    <row r="940" s="50" customFormat="1" x14ac:dyDescent="0.25"/>
    <row r="941" s="50" customFormat="1" x14ac:dyDescent="0.25"/>
    <row r="942" s="50" customFormat="1" x14ac:dyDescent="0.25"/>
    <row r="943" s="50" customFormat="1" x14ac:dyDescent="0.25"/>
    <row r="944" s="50" customFormat="1" x14ac:dyDescent="0.25"/>
    <row r="945" s="50" customFormat="1" x14ac:dyDescent="0.25"/>
    <row r="946" s="50" customFormat="1" x14ac:dyDescent="0.25"/>
    <row r="947" s="50" customFormat="1" x14ac:dyDescent="0.25"/>
    <row r="948" s="50" customFormat="1" x14ac:dyDescent="0.25"/>
    <row r="949" s="50" customFormat="1" x14ac:dyDescent="0.25"/>
    <row r="950" s="50" customFormat="1" x14ac:dyDescent="0.25"/>
    <row r="951" s="50" customFormat="1" x14ac:dyDescent="0.25"/>
    <row r="952" s="50" customFormat="1" x14ac:dyDescent="0.25"/>
    <row r="953" s="50" customFormat="1" x14ac:dyDescent="0.25"/>
    <row r="954" s="50" customFormat="1" x14ac:dyDescent="0.25"/>
    <row r="955" s="50" customFormat="1" x14ac:dyDescent="0.25"/>
    <row r="956" s="50" customFormat="1" x14ac:dyDescent="0.25"/>
    <row r="957" s="50" customFormat="1" x14ac:dyDescent="0.25"/>
    <row r="958" s="50" customFormat="1" x14ac:dyDescent="0.25"/>
    <row r="959" s="50" customFormat="1" x14ac:dyDescent="0.25"/>
    <row r="960" s="50" customFormat="1" x14ac:dyDescent="0.25"/>
    <row r="961" s="50" customFormat="1" x14ac:dyDescent="0.25"/>
    <row r="962" s="50" customFormat="1" x14ac:dyDescent="0.25"/>
    <row r="963" s="50" customFormat="1" x14ac:dyDescent="0.25"/>
    <row r="964" s="50" customFormat="1" x14ac:dyDescent="0.25"/>
    <row r="965" s="50" customFormat="1" x14ac:dyDescent="0.25"/>
    <row r="966" s="50" customFormat="1" x14ac:dyDescent="0.25"/>
    <row r="967" s="50" customFormat="1" x14ac:dyDescent="0.25"/>
    <row r="968" s="50" customFormat="1" x14ac:dyDescent="0.25"/>
    <row r="969" s="50" customFormat="1" x14ac:dyDescent="0.25"/>
    <row r="970" s="50" customFormat="1" x14ac:dyDescent="0.25"/>
    <row r="971" s="50" customFormat="1" x14ac:dyDescent="0.25"/>
    <row r="972" s="50" customFormat="1" x14ac:dyDescent="0.25"/>
    <row r="973" s="50" customFormat="1" x14ac:dyDescent="0.25"/>
    <row r="974" s="50" customFormat="1" x14ac:dyDescent="0.25"/>
    <row r="975" s="50" customFormat="1" x14ac:dyDescent="0.25"/>
    <row r="976" s="50" customFormat="1" x14ac:dyDescent="0.25"/>
    <row r="977" s="50" customFormat="1" x14ac:dyDescent="0.25"/>
    <row r="978" s="50" customFormat="1" x14ac:dyDescent="0.25"/>
    <row r="979" s="50" customFormat="1" x14ac:dyDescent="0.25"/>
    <row r="980" s="50" customFormat="1" x14ac:dyDescent="0.25"/>
    <row r="981" s="50" customFormat="1" x14ac:dyDescent="0.25"/>
    <row r="982" s="50" customFormat="1" x14ac:dyDescent="0.25"/>
    <row r="983" s="50" customFormat="1" x14ac:dyDescent="0.25"/>
    <row r="984" s="50" customFormat="1" x14ac:dyDescent="0.25"/>
    <row r="985" s="50" customFormat="1" x14ac:dyDescent="0.25"/>
    <row r="986" s="50" customFormat="1" x14ac:dyDescent="0.25"/>
    <row r="987" s="50" customFormat="1" x14ac:dyDescent="0.25"/>
    <row r="988" s="50" customFormat="1" x14ac:dyDescent="0.25"/>
    <row r="989" s="50" customFormat="1" x14ac:dyDescent="0.25"/>
    <row r="990" s="50" customFormat="1" x14ac:dyDescent="0.25"/>
    <row r="991" s="50" customFormat="1" x14ac:dyDescent="0.25"/>
    <row r="992" s="50" customFormat="1" x14ac:dyDescent="0.25"/>
    <row r="993" s="50" customFormat="1" x14ac:dyDescent="0.25"/>
    <row r="994" s="50" customFormat="1" x14ac:dyDescent="0.25"/>
    <row r="995" s="50" customFormat="1" x14ac:dyDescent="0.25"/>
    <row r="996" s="50" customFormat="1" x14ac:dyDescent="0.25"/>
    <row r="997" s="50" customFormat="1" x14ac:dyDescent="0.25"/>
    <row r="998" s="50" customFormat="1" x14ac:dyDescent="0.25"/>
    <row r="999" s="50" customFormat="1" x14ac:dyDescent="0.25"/>
    <row r="1000" s="50" customFormat="1" x14ac:dyDescent="0.25"/>
    <row r="1001" s="50" customFormat="1" x14ac:dyDescent="0.25"/>
    <row r="1002" s="50" customFormat="1" x14ac:dyDescent="0.25"/>
    <row r="1003" s="50" customFormat="1" x14ac:dyDescent="0.25"/>
    <row r="1004" s="50" customFormat="1" x14ac:dyDescent="0.25"/>
    <row r="1005" s="50" customFormat="1" x14ac:dyDescent="0.25"/>
    <row r="1006" s="50" customFormat="1" x14ac:dyDescent="0.25"/>
    <row r="1007" s="50" customFormat="1" x14ac:dyDescent="0.25"/>
    <row r="1008" s="50" customFormat="1" x14ac:dyDescent="0.25"/>
    <row r="1009" s="50" customFormat="1" x14ac:dyDescent="0.25"/>
    <row r="1010" s="50" customFormat="1" x14ac:dyDescent="0.25"/>
    <row r="1011" s="50" customFormat="1" x14ac:dyDescent="0.25"/>
    <row r="1012" s="50" customFormat="1" x14ac:dyDescent="0.25"/>
    <row r="1013" s="50" customFormat="1" x14ac:dyDescent="0.25"/>
    <row r="1014" s="50" customFormat="1" x14ac:dyDescent="0.25"/>
    <row r="1015" s="50" customFormat="1" x14ac:dyDescent="0.25"/>
    <row r="1016" s="50" customFormat="1" x14ac:dyDescent="0.25"/>
    <row r="1017" s="50" customFormat="1" x14ac:dyDescent="0.25"/>
    <row r="1018" s="50" customFormat="1" x14ac:dyDescent="0.25"/>
    <row r="1019" s="50" customFormat="1" x14ac:dyDescent="0.25"/>
    <row r="1020" s="50" customFormat="1" x14ac:dyDescent="0.25"/>
    <row r="1021" s="50" customFormat="1" x14ac:dyDescent="0.25"/>
    <row r="1022" s="50" customFormat="1" x14ac:dyDescent="0.25"/>
    <row r="1023" s="50" customFormat="1" x14ac:dyDescent="0.25"/>
    <row r="1024" s="50" customFormat="1" x14ac:dyDescent="0.25"/>
    <row r="1025" s="50" customFormat="1" x14ac:dyDescent="0.25"/>
    <row r="1026" s="50" customFormat="1" x14ac:dyDescent="0.25"/>
    <row r="1027" s="50" customFormat="1" x14ac:dyDescent="0.25"/>
    <row r="1028" s="50" customFormat="1" x14ac:dyDescent="0.25"/>
    <row r="1029" s="50" customFormat="1" x14ac:dyDescent="0.25"/>
    <row r="1030" s="50" customFormat="1" x14ac:dyDescent="0.25"/>
    <row r="1031" s="50" customFormat="1" x14ac:dyDescent="0.25"/>
    <row r="1032" s="50" customFormat="1" x14ac:dyDescent="0.25"/>
    <row r="1033" s="50" customFormat="1" x14ac:dyDescent="0.25"/>
    <row r="1034" s="50" customFormat="1" x14ac:dyDescent="0.25"/>
    <row r="1035" s="50" customFormat="1" x14ac:dyDescent="0.25"/>
    <row r="1036" s="50" customFormat="1" x14ac:dyDescent="0.25"/>
    <row r="1037" s="50" customFormat="1" x14ac:dyDescent="0.25"/>
    <row r="1038" s="50" customFormat="1" x14ac:dyDescent="0.25"/>
    <row r="1039" s="50" customFormat="1" x14ac:dyDescent="0.25"/>
    <row r="1040" s="50" customFormat="1" x14ac:dyDescent="0.25"/>
    <row r="1041" s="50" customFormat="1" x14ac:dyDescent="0.25"/>
    <row r="1042" s="50" customFormat="1" x14ac:dyDescent="0.25"/>
    <row r="1043" s="50" customFormat="1" x14ac:dyDescent="0.25"/>
    <row r="1044" s="50" customFormat="1" x14ac:dyDescent="0.25"/>
    <row r="1045" s="50" customFormat="1" x14ac:dyDescent="0.25"/>
    <row r="1046" s="50" customFormat="1" x14ac:dyDescent="0.25"/>
    <row r="1047" s="50" customFormat="1" x14ac:dyDescent="0.25"/>
    <row r="1048" s="50" customFormat="1" x14ac:dyDescent="0.25"/>
    <row r="1049" s="50" customFormat="1" x14ac:dyDescent="0.25"/>
    <row r="1050" s="50" customFormat="1" x14ac:dyDescent="0.25"/>
    <row r="1051" s="50" customFormat="1" x14ac:dyDescent="0.25"/>
    <row r="1052" s="50" customFormat="1" x14ac:dyDescent="0.25"/>
    <row r="1053" s="50" customFormat="1" x14ac:dyDescent="0.25"/>
    <row r="1054" s="50" customFormat="1" x14ac:dyDescent="0.25"/>
    <row r="1055" s="50" customFormat="1" x14ac:dyDescent="0.25"/>
    <row r="1056" s="50" customFormat="1" x14ac:dyDescent="0.25"/>
    <row r="1057" s="50" customFormat="1" x14ac:dyDescent="0.25"/>
    <row r="1058" s="50" customFormat="1" x14ac:dyDescent="0.25"/>
    <row r="1059" s="50" customFormat="1" x14ac:dyDescent="0.25"/>
    <row r="1060" s="50" customFormat="1" x14ac:dyDescent="0.25"/>
    <row r="1061" s="50" customFormat="1" x14ac:dyDescent="0.25"/>
    <row r="1062" s="50" customFormat="1" x14ac:dyDescent="0.25"/>
    <row r="1063" s="50" customFormat="1" x14ac:dyDescent="0.25"/>
    <row r="1064" s="50" customFormat="1" x14ac:dyDescent="0.25"/>
    <row r="1065" s="50" customFormat="1" x14ac:dyDescent="0.25"/>
    <row r="1066" s="50" customFormat="1" x14ac:dyDescent="0.25"/>
    <row r="1067" s="50" customFormat="1" x14ac:dyDescent="0.25"/>
    <row r="1068" s="50" customFormat="1" x14ac:dyDescent="0.25"/>
    <row r="1069" s="50" customFormat="1" x14ac:dyDescent="0.25"/>
    <row r="1070" s="50" customFormat="1" x14ac:dyDescent="0.25"/>
    <row r="1071" s="50" customFormat="1" x14ac:dyDescent="0.25"/>
    <row r="1072" s="50" customFormat="1" x14ac:dyDescent="0.25"/>
    <row r="1073" s="50" customFormat="1" x14ac:dyDescent="0.25"/>
    <row r="1074" s="50" customFormat="1" x14ac:dyDescent="0.25"/>
    <row r="1075" s="50" customFormat="1" x14ac:dyDescent="0.25"/>
    <row r="1076" s="50" customFormat="1" x14ac:dyDescent="0.25"/>
    <row r="1077" s="50" customFormat="1" x14ac:dyDescent="0.25"/>
    <row r="1078" s="50" customFormat="1" x14ac:dyDescent="0.25"/>
    <row r="1079" s="50" customFormat="1" x14ac:dyDescent="0.25"/>
    <row r="1080" s="50" customFormat="1" x14ac:dyDescent="0.25"/>
    <row r="1081" s="50" customFormat="1" x14ac:dyDescent="0.25"/>
    <row r="1082" s="50" customFormat="1" x14ac:dyDescent="0.25"/>
    <row r="1083" s="50" customFormat="1" x14ac:dyDescent="0.25"/>
    <row r="1084" s="50" customFormat="1" x14ac:dyDescent="0.25"/>
    <row r="1085" s="50" customFormat="1" x14ac:dyDescent="0.25"/>
    <row r="1086" s="50" customFormat="1" x14ac:dyDescent="0.25"/>
    <row r="1087" s="50" customFormat="1" x14ac:dyDescent="0.25"/>
    <row r="1088" s="50" customFormat="1" x14ac:dyDescent="0.25"/>
    <row r="1089" s="50" customFormat="1" x14ac:dyDescent="0.25"/>
    <row r="1090" s="50" customFormat="1" x14ac:dyDescent="0.25"/>
    <row r="1091" s="50" customFormat="1" x14ac:dyDescent="0.25"/>
    <row r="1092" s="50" customFormat="1" x14ac:dyDescent="0.25"/>
    <row r="1093" s="50" customFormat="1" x14ac:dyDescent="0.25"/>
    <row r="1094" s="50" customFormat="1" x14ac:dyDescent="0.25"/>
    <row r="1095" s="50" customFormat="1" x14ac:dyDescent="0.25"/>
    <row r="1096" s="50" customFormat="1" x14ac:dyDescent="0.25"/>
    <row r="1097" s="50" customFormat="1" x14ac:dyDescent="0.25"/>
    <row r="1098" s="50" customFormat="1" x14ac:dyDescent="0.25"/>
    <row r="1099" s="50" customFormat="1" x14ac:dyDescent="0.25"/>
    <row r="1100" s="50" customFormat="1" x14ac:dyDescent="0.25"/>
    <row r="1101" s="50" customFormat="1" x14ac:dyDescent="0.25"/>
    <row r="1102" s="50" customFormat="1" x14ac:dyDescent="0.25"/>
    <row r="1103" s="50" customFormat="1" x14ac:dyDescent="0.25"/>
    <row r="1104" s="50" customFormat="1" x14ac:dyDescent="0.25"/>
    <row r="1105" s="50" customFormat="1" x14ac:dyDescent="0.25"/>
    <row r="1106" s="50" customFormat="1" x14ac:dyDescent="0.25"/>
    <row r="1107" s="50" customFormat="1" x14ac:dyDescent="0.25"/>
    <row r="1108" s="50" customFormat="1" x14ac:dyDescent="0.25"/>
    <row r="1109" s="50" customFormat="1" x14ac:dyDescent="0.25"/>
    <row r="1110" s="50" customFormat="1" x14ac:dyDescent="0.25"/>
    <row r="1111" s="50" customFormat="1" x14ac:dyDescent="0.25"/>
    <row r="1112" s="50" customFormat="1" x14ac:dyDescent="0.25"/>
    <row r="1113" s="50" customFormat="1" x14ac:dyDescent="0.25"/>
    <row r="1114" s="50" customFormat="1" x14ac:dyDescent="0.25"/>
    <row r="1115" s="50" customFormat="1" x14ac:dyDescent="0.25"/>
    <row r="1116" s="50" customFormat="1" x14ac:dyDescent="0.25"/>
    <row r="1117" s="50" customFormat="1" x14ac:dyDescent="0.25"/>
    <row r="1118" s="50" customFormat="1" x14ac:dyDescent="0.25"/>
    <row r="1119" s="50" customFormat="1" x14ac:dyDescent="0.25"/>
    <row r="1120" s="50" customFormat="1" x14ac:dyDescent="0.25"/>
    <row r="1121" s="50" customFormat="1" x14ac:dyDescent="0.25"/>
    <row r="1122" s="50" customFormat="1" x14ac:dyDescent="0.25"/>
    <row r="1123" s="50" customFormat="1" x14ac:dyDescent="0.25"/>
    <row r="1124" s="50" customFormat="1" x14ac:dyDescent="0.25"/>
    <row r="1125" s="50" customFormat="1" x14ac:dyDescent="0.25"/>
    <row r="1126" s="50" customFormat="1" x14ac:dyDescent="0.25"/>
    <row r="1127" s="50" customFormat="1" x14ac:dyDescent="0.25"/>
    <row r="1128" s="50" customFormat="1" x14ac:dyDescent="0.25"/>
    <row r="1129" s="50" customFormat="1" x14ac:dyDescent="0.25"/>
    <row r="1130" s="50" customFormat="1" x14ac:dyDescent="0.25"/>
    <row r="1131" s="50" customFormat="1" x14ac:dyDescent="0.25"/>
    <row r="1132" s="50" customFormat="1" x14ac:dyDescent="0.25"/>
    <row r="1133" s="50" customFormat="1" x14ac:dyDescent="0.25"/>
    <row r="1134" s="50" customFormat="1" x14ac:dyDescent="0.25"/>
    <row r="1135" s="50" customFormat="1" x14ac:dyDescent="0.25"/>
    <row r="1136" s="50" customFormat="1" x14ac:dyDescent="0.25"/>
    <row r="1137" s="50" customFormat="1" x14ac:dyDescent="0.25"/>
    <row r="1138" s="50" customFormat="1" x14ac:dyDescent="0.25"/>
    <row r="1139" s="50" customFormat="1" x14ac:dyDescent="0.25"/>
    <row r="1140" s="50" customFormat="1" x14ac:dyDescent="0.25"/>
    <row r="1141" s="50" customFormat="1" x14ac:dyDescent="0.25"/>
    <row r="1142" s="50" customFormat="1" x14ac:dyDescent="0.25"/>
    <row r="1143" s="50" customFormat="1" x14ac:dyDescent="0.25"/>
    <row r="1144" s="50" customFormat="1" x14ac:dyDescent="0.25"/>
    <row r="1145" s="50" customFormat="1" x14ac:dyDescent="0.25"/>
    <row r="1146" s="50" customFormat="1" x14ac:dyDescent="0.25"/>
    <row r="1147" s="50" customFormat="1" x14ac:dyDescent="0.25"/>
    <row r="1148" s="50" customFormat="1" x14ac:dyDescent="0.25"/>
    <row r="1149" s="50" customFormat="1" x14ac:dyDescent="0.25"/>
    <row r="1150" s="50" customFormat="1" x14ac:dyDescent="0.25"/>
    <row r="1151" s="50" customFormat="1" x14ac:dyDescent="0.25"/>
    <row r="1152" s="50" customFormat="1" x14ac:dyDescent="0.25"/>
    <row r="1153" s="50" customFormat="1" x14ac:dyDescent="0.25"/>
    <row r="1154" s="50" customFormat="1" x14ac:dyDescent="0.25"/>
    <row r="1155" s="50" customFormat="1" x14ac:dyDescent="0.25"/>
    <row r="1156" s="50" customFormat="1" x14ac:dyDescent="0.25"/>
    <row r="1157" s="50" customFormat="1" x14ac:dyDescent="0.25"/>
    <row r="1158" s="50" customFormat="1" x14ac:dyDescent="0.25"/>
    <row r="1159" s="50" customFormat="1" x14ac:dyDescent="0.25"/>
    <row r="1160" s="50" customFormat="1" x14ac:dyDescent="0.25"/>
    <row r="1161" s="50" customFormat="1" x14ac:dyDescent="0.25"/>
    <row r="1162" s="50" customFormat="1" x14ac:dyDescent="0.25"/>
    <row r="1163" s="50" customFormat="1" x14ac:dyDescent="0.25"/>
    <row r="1164" s="50" customFormat="1" x14ac:dyDescent="0.25"/>
    <row r="1165" s="50" customFormat="1" x14ac:dyDescent="0.25"/>
    <row r="1166" s="50" customFormat="1" x14ac:dyDescent="0.25"/>
    <row r="1167" s="50" customFormat="1" x14ac:dyDescent="0.25"/>
    <row r="1168" s="50" customFormat="1" x14ac:dyDescent="0.25"/>
    <row r="1169" s="50" customFormat="1" x14ac:dyDescent="0.25"/>
    <row r="1170" s="50" customFormat="1" x14ac:dyDescent="0.25"/>
    <row r="1171" s="50" customFormat="1" x14ac:dyDescent="0.25"/>
    <row r="1172" s="50" customFormat="1" x14ac:dyDescent="0.25"/>
    <row r="1173" s="50" customFormat="1" x14ac:dyDescent="0.25"/>
    <row r="1174" s="50" customFormat="1" x14ac:dyDescent="0.25"/>
    <row r="1175" s="50" customFormat="1" x14ac:dyDescent="0.25"/>
    <row r="1176" s="50" customFormat="1" x14ac:dyDescent="0.25"/>
    <row r="1177" s="50" customFormat="1" x14ac:dyDescent="0.25"/>
    <row r="1178" s="50" customFormat="1" x14ac:dyDescent="0.25"/>
    <row r="1179" s="50" customFormat="1" x14ac:dyDescent="0.25"/>
    <row r="1180" s="50" customFormat="1" x14ac:dyDescent="0.25"/>
    <row r="1181" s="50" customFormat="1" x14ac:dyDescent="0.25"/>
    <row r="1182" s="50" customFormat="1" x14ac:dyDescent="0.25"/>
    <row r="1183" s="50" customFormat="1" x14ac:dyDescent="0.25"/>
    <row r="1184" s="50" customFormat="1" x14ac:dyDescent="0.25"/>
    <row r="1185" s="50" customFormat="1" x14ac:dyDescent="0.25"/>
    <row r="1186" s="50" customFormat="1" x14ac:dyDescent="0.25"/>
    <row r="1187" s="50" customFormat="1" x14ac:dyDescent="0.25"/>
    <row r="1188" s="50" customFormat="1" x14ac:dyDescent="0.25"/>
    <row r="1189" s="50" customFormat="1" x14ac:dyDescent="0.25"/>
    <row r="1190" s="50" customFormat="1" x14ac:dyDescent="0.25"/>
    <row r="1191" s="50" customFormat="1" x14ac:dyDescent="0.25"/>
    <row r="1192" s="50" customFormat="1" x14ac:dyDescent="0.25"/>
    <row r="1193" s="50" customFormat="1" x14ac:dyDescent="0.25"/>
    <row r="1194" s="50" customFormat="1" x14ac:dyDescent="0.25"/>
    <row r="1195" s="50" customFormat="1" x14ac:dyDescent="0.25"/>
    <row r="1196" s="50" customFormat="1" x14ac:dyDescent="0.25"/>
    <row r="1197" s="50" customFormat="1" x14ac:dyDescent="0.25"/>
    <row r="1198" s="50" customFormat="1" x14ac:dyDescent="0.25"/>
    <row r="1199" s="50" customFormat="1" x14ac:dyDescent="0.25"/>
    <row r="1200" s="50" customFormat="1" x14ac:dyDescent="0.25"/>
    <row r="1201" s="50" customFormat="1" x14ac:dyDescent="0.25"/>
    <row r="1202" s="50" customFormat="1" x14ac:dyDescent="0.25"/>
    <row r="1203" s="50" customFormat="1" x14ac:dyDescent="0.25"/>
    <row r="1204" s="50" customFormat="1" x14ac:dyDescent="0.25"/>
    <row r="1205" s="50" customFormat="1" x14ac:dyDescent="0.25"/>
    <row r="1206" s="50" customFormat="1" x14ac:dyDescent="0.25"/>
    <row r="1207" s="50" customFormat="1" x14ac:dyDescent="0.25"/>
    <row r="1208" s="50" customFormat="1" x14ac:dyDescent="0.25"/>
    <row r="1209" s="50" customFormat="1" x14ac:dyDescent="0.25"/>
    <row r="1210" s="50" customFormat="1" x14ac:dyDescent="0.25"/>
    <row r="1211" s="50" customFormat="1" x14ac:dyDescent="0.25"/>
    <row r="1212" s="50" customFormat="1" x14ac:dyDescent="0.25"/>
    <row r="1213" s="50" customFormat="1" x14ac:dyDescent="0.25"/>
    <row r="1214" s="50" customFormat="1" x14ac:dyDescent="0.25"/>
    <row r="1215" s="50" customFormat="1" x14ac:dyDescent="0.25"/>
    <row r="1216" s="50" customFormat="1" x14ac:dyDescent="0.25"/>
    <row r="1217" s="50" customFormat="1" x14ac:dyDescent="0.25"/>
    <row r="1218" s="50" customFormat="1" x14ac:dyDescent="0.25"/>
    <row r="1219" s="50" customFormat="1" x14ac:dyDescent="0.25"/>
    <row r="1220" s="50" customFormat="1" x14ac:dyDescent="0.25"/>
    <row r="1221" s="50" customFormat="1" x14ac:dyDescent="0.25"/>
    <row r="1222" s="50" customFormat="1" x14ac:dyDescent="0.25"/>
    <row r="1223" s="50" customFormat="1" x14ac:dyDescent="0.25"/>
    <row r="1224" s="50" customFormat="1" x14ac:dyDescent="0.25"/>
    <row r="1225" s="50" customFormat="1" x14ac:dyDescent="0.25"/>
    <row r="1226" s="50" customFormat="1" x14ac:dyDescent="0.25"/>
    <row r="1227" s="50" customFormat="1" x14ac:dyDescent="0.25"/>
    <row r="1228" s="50" customFormat="1" x14ac:dyDescent="0.25"/>
    <row r="1229" s="50" customFormat="1" x14ac:dyDescent="0.25"/>
    <row r="1230" s="50" customFormat="1" x14ac:dyDescent="0.25"/>
    <row r="1231" s="50" customFormat="1" x14ac:dyDescent="0.25"/>
    <row r="1232" s="50" customFormat="1" x14ac:dyDescent="0.25"/>
    <row r="1233" s="50" customFormat="1" x14ac:dyDescent="0.25"/>
    <row r="1234" s="50" customFormat="1" x14ac:dyDescent="0.25"/>
    <row r="1235" s="50" customFormat="1" x14ac:dyDescent="0.25"/>
    <row r="1236" s="50" customFormat="1" x14ac:dyDescent="0.25"/>
    <row r="1237" s="50" customFormat="1" x14ac:dyDescent="0.25"/>
    <row r="1238" s="50" customFormat="1" x14ac:dyDescent="0.25"/>
    <row r="1239" s="50" customFormat="1" x14ac:dyDescent="0.25"/>
    <row r="1240" s="50" customFormat="1" x14ac:dyDescent="0.25"/>
    <row r="1241" s="50" customFormat="1" x14ac:dyDescent="0.25"/>
    <row r="1242" s="50" customFormat="1" x14ac:dyDescent="0.25"/>
    <row r="1243" s="50" customFormat="1" x14ac:dyDescent="0.25"/>
    <row r="1244" s="50" customFormat="1" x14ac:dyDescent="0.25"/>
    <row r="1245" s="50" customFormat="1" x14ac:dyDescent="0.25"/>
    <row r="1246" s="50" customFormat="1" x14ac:dyDescent="0.25"/>
    <row r="1247" s="50" customFormat="1" x14ac:dyDescent="0.25"/>
    <row r="1248" s="50" customFormat="1" x14ac:dyDescent="0.25"/>
    <row r="1249" s="50" customFormat="1" x14ac:dyDescent="0.25"/>
    <row r="1250" s="50" customFormat="1" x14ac:dyDescent="0.25"/>
    <row r="1251" s="50" customFormat="1" x14ac:dyDescent="0.25"/>
    <row r="1252" s="50" customFormat="1" x14ac:dyDescent="0.25"/>
    <row r="1253" s="50" customFormat="1" x14ac:dyDescent="0.25"/>
    <row r="1254" s="50" customFormat="1" x14ac:dyDescent="0.25"/>
    <row r="1255" s="50" customFormat="1" x14ac:dyDescent="0.25"/>
    <row r="1256" s="50" customFormat="1" x14ac:dyDescent="0.25"/>
    <row r="1257" s="50" customFormat="1" x14ac:dyDescent="0.25"/>
    <row r="1258" s="50" customFormat="1" x14ac:dyDescent="0.25"/>
    <row r="1259" s="50" customFormat="1" x14ac:dyDescent="0.25"/>
    <row r="1260" s="50" customFormat="1" x14ac:dyDescent="0.25"/>
    <row r="1261" s="50" customFormat="1" x14ac:dyDescent="0.25"/>
    <row r="1262" s="50" customFormat="1" x14ac:dyDescent="0.25"/>
    <row r="1263" s="50" customFormat="1" x14ac:dyDescent="0.25"/>
    <row r="1264" s="50" customFormat="1" x14ac:dyDescent="0.25"/>
    <row r="1265" s="50" customFormat="1" x14ac:dyDescent="0.25"/>
    <row r="1266" s="50" customFormat="1" x14ac:dyDescent="0.25"/>
    <row r="1267" s="50" customFormat="1" x14ac:dyDescent="0.25"/>
    <row r="1268" s="50" customFormat="1" x14ac:dyDescent="0.25"/>
    <row r="1269" s="50" customFormat="1" x14ac:dyDescent="0.25"/>
    <row r="1270" s="50" customFormat="1" x14ac:dyDescent="0.25"/>
    <row r="1271" s="50" customFormat="1" x14ac:dyDescent="0.25"/>
    <row r="1272" s="50" customFormat="1" x14ac:dyDescent="0.25"/>
    <row r="1273" s="50" customFormat="1" x14ac:dyDescent="0.25"/>
    <row r="1274" s="50" customFormat="1" x14ac:dyDescent="0.25"/>
    <row r="1275" s="50" customFormat="1" x14ac:dyDescent="0.25"/>
    <row r="1276" s="50" customFormat="1" x14ac:dyDescent="0.25"/>
    <row r="1277" s="50" customFormat="1" x14ac:dyDescent="0.25"/>
    <row r="1278" s="50" customFormat="1" x14ac:dyDescent="0.25"/>
    <row r="1279" s="50" customFormat="1" x14ac:dyDescent="0.25"/>
    <row r="1280" s="50" customFormat="1" x14ac:dyDescent="0.25"/>
    <row r="1281" s="50" customFormat="1" x14ac:dyDescent="0.25"/>
    <row r="1282" s="50" customFormat="1" x14ac:dyDescent="0.25"/>
    <row r="1283" s="50" customFormat="1" x14ac:dyDescent="0.25"/>
    <row r="1284" s="50" customFormat="1" x14ac:dyDescent="0.25"/>
    <row r="1285" s="50" customFormat="1" x14ac:dyDescent="0.25"/>
    <row r="1286" s="50" customFormat="1" x14ac:dyDescent="0.25"/>
    <row r="1287" s="50" customFormat="1" x14ac:dyDescent="0.25"/>
    <row r="1288" s="50" customFormat="1" x14ac:dyDescent="0.25"/>
    <row r="1289" s="50" customFormat="1" x14ac:dyDescent="0.25"/>
    <row r="1290" s="50" customFormat="1" x14ac:dyDescent="0.25"/>
    <row r="1291" s="50" customFormat="1" x14ac:dyDescent="0.25"/>
    <row r="1292" s="50" customFormat="1" x14ac:dyDescent="0.25"/>
    <row r="1293" s="50" customFormat="1" x14ac:dyDescent="0.25"/>
    <row r="1294" s="50" customFormat="1" x14ac:dyDescent="0.25"/>
    <row r="1295" s="50" customFormat="1" x14ac:dyDescent="0.25"/>
    <row r="1296" s="50" customFormat="1" x14ac:dyDescent="0.25"/>
    <row r="1297" s="50" customFormat="1" x14ac:dyDescent="0.25"/>
    <row r="1298" s="50" customFormat="1" x14ac:dyDescent="0.25"/>
    <row r="1299" s="50" customFormat="1" x14ac:dyDescent="0.25"/>
    <row r="1300" s="50" customFormat="1" x14ac:dyDescent="0.25"/>
    <row r="1301" s="50" customFormat="1" x14ac:dyDescent="0.25"/>
    <row r="1302" s="50" customFormat="1" x14ac:dyDescent="0.25"/>
    <row r="1303" s="50" customFormat="1" x14ac:dyDescent="0.25"/>
    <row r="1304" s="50" customFormat="1" x14ac:dyDescent="0.25"/>
    <row r="1305" s="50" customFormat="1" x14ac:dyDescent="0.25"/>
    <row r="1306" s="50" customFormat="1" x14ac:dyDescent="0.25"/>
    <row r="1307" s="50" customFormat="1" x14ac:dyDescent="0.25"/>
    <row r="1308" s="50" customFormat="1" x14ac:dyDescent="0.25"/>
    <row r="1309" s="50" customFormat="1" x14ac:dyDescent="0.25"/>
    <row r="1310" s="50" customFormat="1" x14ac:dyDescent="0.25"/>
    <row r="1311" s="50" customFormat="1" x14ac:dyDescent="0.25"/>
    <row r="1312" s="50" customFormat="1" x14ac:dyDescent="0.25"/>
    <row r="1313" s="50" customFormat="1" x14ac:dyDescent="0.25"/>
    <row r="1314" s="50" customFormat="1" x14ac:dyDescent="0.25"/>
    <row r="1315" s="50" customFormat="1" x14ac:dyDescent="0.25"/>
    <row r="1316" s="50" customFormat="1" x14ac:dyDescent="0.25"/>
    <row r="1317" s="50" customFormat="1" x14ac:dyDescent="0.25"/>
    <row r="1318" s="50" customFormat="1" x14ac:dyDescent="0.25"/>
    <row r="1319" s="50" customFormat="1" x14ac:dyDescent="0.25"/>
    <row r="1320" s="50" customFormat="1" x14ac:dyDescent="0.25"/>
    <row r="1321" s="50" customFormat="1" x14ac:dyDescent="0.25"/>
    <row r="1322" s="50" customFormat="1" x14ac:dyDescent="0.25"/>
    <row r="1323" s="50" customFormat="1" x14ac:dyDescent="0.25"/>
    <row r="1324" s="50" customFormat="1" x14ac:dyDescent="0.25"/>
    <row r="1325" s="50" customFormat="1" x14ac:dyDescent="0.25"/>
    <row r="1326" s="50" customFormat="1" x14ac:dyDescent="0.25"/>
    <row r="1327" s="50" customFormat="1" x14ac:dyDescent="0.25"/>
    <row r="1328" s="50" customFormat="1" x14ac:dyDescent="0.25"/>
    <row r="1329" s="50" customFormat="1" x14ac:dyDescent="0.25"/>
    <row r="1330" s="50" customFormat="1" x14ac:dyDescent="0.25"/>
    <row r="1331" s="50" customFormat="1" x14ac:dyDescent="0.25"/>
    <row r="1332" s="50" customFormat="1" x14ac:dyDescent="0.25"/>
    <row r="1333" s="50" customFormat="1" x14ac:dyDescent="0.25"/>
    <row r="1334" s="50" customFormat="1" x14ac:dyDescent="0.25"/>
    <row r="1335" s="50" customFormat="1" x14ac:dyDescent="0.25"/>
    <row r="1336" s="50" customFormat="1" x14ac:dyDescent="0.25"/>
    <row r="1337" s="50" customFormat="1" x14ac:dyDescent="0.25"/>
    <row r="1338" s="50" customFormat="1" x14ac:dyDescent="0.25"/>
    <row r="1339" s="50" customFormat="1" x14ac:dyDescent="0.25"/>
    <row r="1340" s="50" customFormat="1" x14ac:dyDescent="0.25"/>
    <row r="1341" s="50" customFormat="1" x14ac:dyDescent="0.25"/>
    <row r="1342" s="50" customFormat="1" x14ac:dyDescent="0.25"/>
    <row r="1343" s="50" customFormat="1" x14ac:dyDescent="0.25"/>
    <row r="1344" s="50" customFormat="1" x14ac:dyDescent="0.25"/>
    <row r="1345" s="50" customFormat="1" x14ac:dyDescent="0.25"/>
    <row r="1346" s="50" customFormat="1" x14ac:dyDescent="0.25"/>
    <row r="1347" s="50" customFormat="1" x14ac:dyDescent="0.25"/>
    <row r="1348" s="50" customFormat="1" x14ac:dyDescent="0.25"/>
    <row r="1349" s="50" customFormat="1" x14ac:dyDescent="0.25"/>
    <row r="1350" s="50" customFormat="1" x14ac:dyDescent="0.25"/>
    <row r="1351" s="50" customFormat="1" x14ac:dyDescent="0.25"/>
    <row r="1352" s="50" customFormat="1" x14ac:dyDescent="0.25"/>
    <row r="1353" s="50" customFormat="1" x14ac:dyDescent="0.25"/>
    <row r="1354" s="50" customFormat="1" x14ac:dyDescent="0.25"/>
    <row r="1355" s="50" customFormat="1" x14ac:dyDescent="0.25"/>
    <row r="1356" s="50" customFormat="1" x14ac:dyDescent="0.25"/>
    <row r="1357" s="50" customFormat="1" x14ac:dyDescent="0.25"/>
    <row r="1358" s="50" customFormat="1" x14ac:dyDescent="0.25"/>
    <row r="1359" s="50" customFormat="1" x14ac:dyDescent="0.25"/>
    <row r="1360" s="50" customFormat="1" x14ac:dyDescent="0.25"/>
    <row r="1361" s="50" customFormat="1" x14ac:dyDescent="0.25"/>
    <row r="1362" s="50" customFormat="1" x14ac:dyDescent="0.25"/>
    <row r="1363" s="50" customFormat="1" x14ac:dyDescent="0.25"/>
    <row r="1364" s="50" customFormat="1" x14ac:dyDescent="0.25"/>
    <row r="1365" s="50" customFormat="1" x14ac:dyDescent="0.25"/>
    <row r="1366" s="50" customFormat="1" x14ac:dyDescent="0.25"/>
    <row r="1367" s="50" customFormat="1" x14ac:dyDescent="0.25"/>
    <row r="1368" s="50" customFormat="1" x14ac:dyDescent="0.25"/>
    <row r="1369" s="50" customFormat="1" x14ac:dyDescent="0.25"/>
    <row r="1370" s="50" customFormat="1" x14ac:dyDescent="0.25"/>
    <row r="1371" s="50" customFormat="1" x14ac:dyDescent="0.25"/>
    <row r="1372" s="50" customFormat="1" x14ac:dyDescent="0.25"/>
    <row r="1373" s="50" customFormat="1" x14ac:dyDescent="0.25"/>
    <row r="1374" s="50" customFormat="1" x14ac:dyDescent="0.25"/>
    <row r="1375" s="50" customFormat="1" x14ac:dyDescent="0.25"/>
    <row r="1376" s="50" customFormat="1" x14ac:dyDescent="0.25"/>
    <row r="1377" s="50" customFormat="1" x14ac:dyDescent="0.25"/>
    <row r="1378" s="50" customFormat="1" x14ac:dyDescent="0.25"/>
    <row r="1379" s="50" customFormat="1" x14ac:dyDescent="0.25"/>
    <row r="1380" s="50" customFormat="1" x14ac:dyDescent="0.25"/>
    <row r="1381" s="50" customFormat="1" x14ac:dyDescent="0.25"/>
    <row r="1382" s="50" customFormat="1" x14ac:dyDescent="0.25"/>
    <row r="1383" s="50" customFormat="1" x14ac:dyDescent="0.25"/>
    <row r="1384" s="50" customFormat="1" x14ac:dyDescent="0.25"/>
    <row r="1385" s="50" customFormat="1" x14ac:dyDescent="0.25"/>
    <row r="1386" s="50" customFormat="1" x14ac:dyDescent="0.25"/>
    <row r="1387" s="50" customFormat="1" x14ac:dyDescent="0.25"/>
    <row r="1388" s="50" customFormat="1" x14ac:dyDescent="0.25"/>
    <row r="1389" s="50" customFormat="1" x14ac:dyDescent="0.25"/>
    <row r="1390" s="50" customFormat="1" x14ac:dyDescent="0.25"/>
    <row r="1391" s="50" customFormat="1" x14ac:dyDescent="0.25"/>
    <row r="1392" s="50" customFormat="1" x14ac:dyDescent="0.25"/>
    <row r="1393" s="50" customFormat="1" x14ac:dyDescent="0.25"/>
    <row r="1394" s="50" customFormat="1" x14ac:dyDescent="0.25"/>
    <row r="1395" s="50" customFormat="1" x14ac:dyDescent="0.25"/>
    <row r="1396" s="50" customFormat="1" x14ac:dyDescent="0.25"/>
    <row r="1397" s="50" customFormat="1" x14ac:dyDescent="0.25"/>
    <row r="1398" s="50" customFormat="1" x14ac:dyDescent="0.25"/>
    <row r="1399" s="50" customFormat="1" x14ac:dyDescent="0.25"/>
    <row r="1400" s="50" customFormat="1" x14ac:dyDescent="0.25"/>
    <row r="1401" s="50" customFormat="1" x14ac:dyDescent="0.25"/>
    <row r="1402" s="50" customFormat="1" x14ac:dyDescent="0.25"/>
    <row r="1403" s="50" customFormat="1" x14ac:dyDescent="0.25"/>
    <row r="1404" s="50" customFormat="1" x14ac:dyDescent="0.25"/>
    <row r="1405" s="50" customFormat="1" x14ac:dyDescent="0.25"/>
    <row r="1406" s="50" customFormat="1" x14ac:dyDescent="0.25"/>
    <row r="1407" s="50" customFormat="1" x14ac:dyDescent="0.25"/>
    <row r="1408" s="50" customFormat="1" x14ac:dyDescent="0.25"/>
    <row r="1409" s="50" customFormat="1" x14ac:dyDescent="0.25"/>
    <row r="1410" s="50" customFormat="1" x14ac:dyDescent="0.25"/>
    <row r="1411" s="50" customFormat="1" x14ac:dyDescent="0.25"/>
    <row r="1412" s="50" customFormat="1" x14ac:dyDescent="0.25"/>
    <row r="1413" s="50" customFormat="1" x14ac:dyDescent="0.25"/>
    <row r="1414" s="50" customFormat="1" x14ac:dyDescent="0.25"/>
    <row r="1415" s="50" customFormat="1" x14ac:dyDescent="0.25"/>
    <row r="1416" s="50" customFormat="1" x14ac:dyDescent="0.25"/>
    <row r="1417" s="50" customFormat="1" x14ac:dyDescent="0.25"/>
  </sheetData>
  <mergeCells count="29">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 ref="F3:F4"/>
    <mergeCell ref="L3:L4"/>
    <mergeCell ref="M3:M4"/>
    <mergeCell ref="N3:N4"/>
    <mergeCell ref="X3:X4"/>
    <mergeCell ref="Y3:Y4"/>
    <mergeCell ref="Z3:Z4"/>
    <mergeCell ref="O3:O4"/>
    <mergeCell ref="P3:S3"/>
    <mergeCell ref="T3:T4"/>
    <mergeCell ref="U3:U4"/>
    <mergeCell ref="V3:V4"/>
    <mergeCell ref="W3:W4"/>
  </mergeCells>
  <pageMargins left="0.7" right="0.7" top="0.78740157499999996" bottom="0.78740157499999996" header="0.3" footer="0.3"/>
  <pageSetup paperSize="9" scale="4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6"/>
  <sheetViews>
    <sheetView topLeftCell="A10" zoomScaleNormal="100" workbookViewId="0">
      <selection activeCell="Q16" sqref="Q16:R16"/>
    </sheetView>
  </sheetViews>
  <sheetFormatPr defaultColWidth="8.85546875" defaultRowHeight="15" x14ac:dyDescent="0.25"/>
  <cols>
    <col min="1" max="1" width="9" style="50" bestFit="1" customWidth="1"/>
    <col min="2" max="2" width="7.140625" style="50" customWidth="1"/>
    <col min="3" max="3" width="13.28515625" style="50" customWidth="1"/>
    <col min="4" max="4" width="11.7109375" style="50" customWidth="1"/>
    <col min="5" max="5" width="11.85546875" style="50" customWidth="1"/>
    <col min="6" max="6" width="11.7109375" style="50" customWidth="1"/>
    <col min="7" max="7" width="9.7109375" style="50" customWidth="1"/>
    <col min="8" max="8" width="11.28515625" style="50" customWidth="1"/>
    <col min="9" max="9" width="9.28515625" style="50" customWidth="1"/>
    <col min="10" max="10" width="57.5703125" style="50" customWidth="1"/>
    <col min="11" max="11" width="9.7109375" style="50" customWidth="1"/>
    <col min="12" max="12" width="9" style="50" bestFit="1" customWidth="1"/>
    <col min="13" max="14" width="8.42578125" style="50" customWidth="1"/>
    <col min="15" max="15" width="8.85546875" style="50"/>
    <col min="16" max="16" width="8.28515625" style="50" customWidth="1"/>
    <col min="17" max="17" width="10.42578125" style="50" customWidth="1"/>
    <col min="18" max="18" width="8.85546875" style="50"/>
    <col min="19" max="19" width="15.5703125" style="50" customWidth="1"/>
    <col min="20" max="20" width="10.42578125" style="50" customWidth="1"/>
    <col min="21" max="16384" width="8.85546875" style="50"/>
  </cols>
  <sheetData>
    <row r="1" spans="1:20" ht="15.75" thickBot="1" x14ac:dyDescent="0.3">
      <c r="A1" s="201" t="s">
        <v>354</v>
      </c>
      <c r="B1" s="202"/>
      <c r="C1" s="202"/>
      <c r="D1" s="202"/>
      <c r="E1" s="202"/>
      <c r="F1" s="202"/>
      <c r="G1" s="202"/>
      <c r="H1" s="202"/>
      <c r="I1" s="202"/>
      <c r="J1" s="202"/>
      <c r="K1" s="202"/>
      <c r="L1" s="202"/>
      <c r="M1" s="202"/>
      <c r="N1" s="202"/>
      <c r="O1" s="202"/>
      <c r="P1" s="202"/>
      <c r="Q1" s="202"/>
      <c r="R1" s="202"/>
      <c r="S1" s="202"/>
      <c r="T1" s="203"/>
    </row>
    <row r="2" spans="1:20" ht="42" customHeight="1" x14ac:dyDescent="0.25">
      <c r="A2" s="178" t="s">
        <v>355</v>
      </c>
      <c r="B2" s="178" t="s">
        <v>40</v>
      </c>
      <c r="C2" s="181" t="s">
        <v>356</v>
      </c>
      <c r="D2" s="182"/>
      <c r="E2" s="183"/>
      <c r="F2" s="178" t="s">
        <v>42</v>
      </c>
      <c r="G2" s="184" t="s">
        <v>143</v>
      </c>
      <c r="H2" s="187" t="s">
        <v>44</v>
      </c>
      <c r="I2" s="184" t="s">
        <v>45</v>
      </c>
      <c r="J2" s="204" t="s">
        <v>46</v>
      </c>
      <c r="K2" s="190" t="s">
        <v>398</v>
      </c>
      <c r="L2" s="191"/>
      <c r="M2" s="192" t="s">
        <v>390</v>
      </c>
      <c r="N2" s="193"/>
      <c r="O2" s="181" t="s">
        <v>399</v>
      </c>
      <c r="P2" s="182"/>
      <c r="Q2" s="182"/>
      <c r="R2" s="183"/>
      <c r="S2" s="192" t="s">
        <v>47</v>
      </c>
      <c r="T2" s="193"/>
    </row>
    <row r="3" spans="1:20" x14ac:dyDescent="0.25">
      <c r="A3" s="179"/>
      <c r="B3" s="179"/>
      <c r="C3" s="197" t="s">
        <v>357</v>
      </c>
      <c r="D3" s="199" t="s">
        <v>358</v>
      </c>
      <c r="E3" s="167" t="s">
        <v>359</v>
      </c>
      <c r="F3" s="179"/>
      <c r="G3" s="185"/>
      <c r="H3" s="188"/>
      <c r="I3" s="185"/>
      <c r="J3" s="205"/>
      <c r="K3" s="169" t="s">
        <v>360</v>
      </c>
      <c r="L3" s="171" t="s">
        <v>400</v>
      </c>
      <c r="M3" s="156" t="s">
        <v>55</v>
      </c>
      <c r="N3" s="158" t="s">
        <v>56</v>
      </c>
      <c r="O3" s="207" t="s">
        <v>144</v>
      </c>
      <c r="P3" s="165"/>
      <c r="Q3" s="165"/>
      <c r="R3" s="208"/>
      <c r="S3" s="156" t="s">
        <v>397</v>
      </c>
      <c r="T3" s="158" t="s">
        <v>58</v>
      </c>
    </row>
    <row r="4" spans="1:20" ht="80.25" thickBot="1" x14ac:dyDescent="0.3">
      <c r="A4" s="180"/>
      <c r="B4" s="180"/>
      <c r="C4" s="198"/>
      <c r="D4" s="200"/>
      <c r="E4" s="168"/>
      <c r="F4" s="180"/>
      <c r="G4" s="186"/>
      <c r="H4" s="189"/>
      <c r="I4" s="186"/>
      <c r="J4" s="206"/>
      <c r="K4" s="170"/>
      <c r="L4" s="172"/>
      <c r="M4" s="157"/>
      <c r="N4" s="159"/>
      <c r="O4" s="59" t="s">
        <v>149</v>
      </c>
      <c r="P4" s="82" t="s">
        <v>394</v>
      </c>
      <c r="Q4" s="82" t="s">
        <v>395</v>
      </c>
      <c r="R4" s="60" t="s">
        <v>401</v>
      </c>
      <c r="S4" s="157"/>
      <c r="T4" s="159"/>
    </row>
    <row r="5" spans="1:20" ht="90" x14ac:dyDescent="0.25">
      <c r="A5" s="63">
        <v>1</v>
      </c>
      <c r="B5" s="64">
        <v>1</v>
      </c>
      <c r="C5" s="64" t="s">
        <v>83</v>
      </c>
      <c r="D5" s="64" t="s">
        <v>84</v>
      </c>
      <c r="E5" s="64">
        <v>70982678</v>
      </c>
      <c r="F5" s="64" t="s">
        <v>361</v>
      </c>
      <c r="G5" s="64" t="s">
        <v>23</v>
      </c>
      <c r="H5" s="64" t="s">
        <v>60</v>
      </c>
      <c r="I5" s="64" t="s">
        <v>86</v>
      </c>
      <c r="J5" s="65" t="s">
        <v>362</v>
      </c>
      <c r="K5" s="66">
        <v>500000</v>
      </c>
      <c r="L5" s="66">
        <f t="shared" ref="L5:L15" si="0">0.85*K5</f>
        <v>425000</v>
      </c>
      <c r="M5" s="67">
        <v>2021</v>
      </c>
      <c r="N5" s="67">
        <v>2025</v>
      </c>
      <c r="O5" s="67"/>
      <c r="P5" s="67" t="s">
        <v>154</v>
      </c>
      <c r="Q5" s="67" t="s">
        <v>154</v>
      </c>
      <c r="R5" s="67"/>
      <c r="S5" s="64" t="s">
        <v>363</v>
      </c>
      <c r="T5" s="68" t="s">
        <v>364</v>
      </c>
    </row>
    <row r="6" spans="1:20" ht="135" x14ac:dyDescent="0.25">
      <c r="A6" s="26">
        <v>2</v>
      </c>
      <c r="B6" s="46">
        <v>2</v>
      </c>
      <c r="C6" s="46" t="s">
        <v>83</v>
      </c>
      <c r="D6" s="46" t="s">
        <v>84</v>
      </c>
      <c r="E6" s="46">
        <v>70982678</v>
      </c>
      <c r="F6" s="46" t="s">
        <v>208</v>
      </c>
      <c r="G6" s="46" t="s">
        <v>23</v>
      </c>
      <c r="H6" s="46" t="s">
        <v>60</v>
      </c>
      <c r="I6" s="46" t="s">
        <v>86</v>
      </c>
      <c r="J6" s="56" t="s">
        <v>365</v>
      </c>
      <c r="K6" s="47">
        <v>500000</v>
      </c>
      <c r="L6" s="47">
        <f t="shared" si="0"/>
        <v>425000</v>
      </c>
      <c r="M6" s="25">
        <v>2021</v>
      </c>
      <c r="N6" s="25">
        <v>2025</v>
      </c>
      <c r="O6" s="25"/>
      <c r="P6" s="25" t="s">
        <v>154</v>
      </c>
      <c r="Q6" s="25" t="s">
        <v>154</v>
      </c>
      <c r="R6" s="25"/>
      <c r="S6" s="46" t="s">
        <v>366</v>
      </c>
      <c r="T6" s="55" t="s">
        <v>364</v>
      </c>
    </row>
    <row r="7" spans="1:20" ht="105" x14ac:dyDescent="0.25">
      <c r="A7" s="26">
        <v>3</v>
      </c>
      <c r="B7" s="46">
        <v>3</v>
      </c>
      <c r="C7" s="46" t="s">
        <v>367</v>
      </c>
      <c r="D7" s="46" t="s">
        <v>233</v>
      </c>
      <c r="E7" s="46">
        <v>46750401</v>
      </c>
      <c r="F7" s="46" t="s">
        <v>368</v>
      </c>
      <c r="G7" s="46" t="s">
        <v>23</v>
      </c>
      <c r="H7" s="46" t="s">
        <v>96</v>
      </c>
      <c r="I7" s="46" t="s">
        <v>96</v>
      </c>
      <c r="J7" s="56" t="s">
        <v>369</v>
      </c>
      <c r="K7" s="47">
        <v>4000000</v>
      </c>
      <c r="L7" s="47">
        <f t="shared" si="0"/>
        <v>3400000</v>
      </c>
      <c r="M7" s="25">
        <v>2023</v>
      </c>
      <c r="N7" s="25">
        <v>2024</v>
      </c>
      <c r="O7" s="25"/>
      <c r="P7" s="25" t="s">
        <v>154</v>
      </c>
      <c r="Q7" s="25" t="s">
        <v>154</v>
      </c>
      <c r="R7" s="25"/>
      <c r="S7" s="46" t="s">
        <v>438</v>
      </c>
      <c r="T7" s="55" t="s">
        <v>407</v>
      </c>
    </row>
    <row r="8" spans="1:20" ht="120" x14ac:dyDescent="0.25">
      <c r="A8" s="26"/>
      <c r="B8" s="46">
        <v>4</v>
      </c>
      <c r="C8" s="46" t="s">
        <v>367</v>
      </c>
      <c r="D8" s="46" t="s">
        <v>233</v>
      </c>
      <c r="E8" s="46">
        <v>46750401</v>
      </c>
      <c r="F8" s="46" t="s">
        <v>370</v>
      </c>
      <c r="G8" s="46" t="s">
        <v>23</v>
      </c>
      <c r="H8" s="46" t="s">
        <v>96</v>
      </c>
      <c r="I8" s="46" t="s">
        <v>96</v>
      </c>
      <c r="J8" s="56" t="s">
        <v>371</v>
      </c>
      <c r="K8" s="47">
        <v>10000000</v>
      </c>
      <c r="L8" s="47">
        <f t="shared" si="0"/>
        <v>8500000</v>
      </c>
      <c r="M8" s="25">
        <v>2025</v>
      </c>
      <c r="N8" s="25">
        <v>2026</v>
      </c>
      <c r="O8" s="25" t="s">
        <v>154</v>
      </c>
      <c r="P8" s="25"/>
      <c r="Q8" s="25" t="s">
        <v>154</v>
      </c>
      <c r="R8" s="25" t="s">
        <v>154</v>
      </c>
      <c r="S8" s="46" t="s">
        <v>439</v>
      </c>
      <c r="T8" s="55" t="s">
        <v>407</v>
      </c>
    </row>
    <row r="9" spans="1:20" ht="105" x14ac:dyDescent="0.25">
      <c r="A9" s="26"/>
      <c r="B9" s="46">
        <v>5</v>
      </c>
      <c r="C9" s="46" t="s">
        <v>372</v>
      </c>
      <c r="D9" s="46" t="s">
        <v>233</v>
      </c>
      <c r="E9" s="46">
        <v>70975205</v>
      </c>
      <c r="F9" s="46" t="s">
        <v>373</v>
      </c>
      <c r="G9" s="46" t="s">
        <v>23</v>
      </c>
      <c r="H9" s="46" t="s">
        <v>96</v>
      </c>
      <c r="I9" s="56" t="s">
        <v>96</v>
      </c>
      <c r="J9" s="56" t="s">
        <v>374</v>
      </c>
      <c r="K9" s="47">
        <v>5000000</v>
      </c>
      <c r="L9" s="47">
        <f t="shared" si="0"/>
        <v>4250000</v>
      </c>
      <c r="M9" s="25">
        <v>2022</v>
      </c>
      <c r="N9" s="25">
        <v>2023</v>
      </c>
      <c r="O9" s="25"/>
      <c r="P9" s="25"/>
      <c r="Q9" s="25" t="s">
        <v>154</v>
      </c>
      <c r="R9" s="25" t="s">
        <v>154</v>
      </c>
      <c r="S9" s="46" t="s">
        <v>440</v>
      </c>
      <c r="T9" s="55" t="s">
        <v>407</v>
      </c>
    </row>
    <row r="10" spans="1:20" ht="105" x14ac:dyDescent="0.25">
      <c r="A10" s="26"/>
      <c r="B10" s="46">
        <v>6</v>
      </c>
      <c r="C10" s="46" t="s">
        <v>372</v>
      </c>
      <c r="D10" s="46" t="s">
        <v>233</v>
      </c>
      <c r="E10" s="46">
        <v>70975205</v>
      </c>
      <c r="F10" s="46" t="s">
        <v>373</v>
      </c>
      <c r="G10" s="46" t="s">
        <v>23</v>
      </c>
      <c r="H10" s="46" t="s">
        <v>96</v>
      </c>
      <c r="I10" s="56" t="s">
        <v>96</v>
      </c>
      <c r="J10" s="56" t="s">
        <v>375</v>
      </c>
      <c r="K10" s="47">
        <v>4000000</v>
      </c>
      <c r="L10" s="47">
        <f t="shared" si="0"/>
        <v>3400000</v>
      </c>
      <c r="M10" s="25">
        <v>2022</v>
      </c>
      <c r="N10" s="25">
        <v>2023</v>
      </c>
      <c r="O10" s="25"/>
      <c r="P10" s="25"/>
      <c r="Q10" s="25" t="s">
        <v>154</v>
      </c>
      <c r="R10" s="25" t="s">
        <v>154</v>
      </c>
      <c r="S10" s="46" t="s">
        <v>440</v>
      </c>
      <c r="T10" s="55" t="s">
        <v>407</v>
      </c>
    </row>
    <row r="11" spans="1:20" ht="105" x14ac:dyDescent="0.25">
      <c r="A11" s="26"/>
      <c r="B11" s="46">
        <v>7</v>
      </c>
      <c r="C11" s="46" t="s">
        <v>372</v>
      </c>
      <c r="D11" s="46" t="s">
        <v>233</v>
      </c>
      <c r="E11" s="46">
        <v>70975205</v>
      </c>
      <c r="F11" s="46" t="s">
        <v>373</v>
      </c>
      <c r="G11" s="46" t="s">
        <v>23</v>
      </c>
      <c r="H11" s="46" t="s">
        <v>96</v>
      </c>
      <c r="I11" s="56" t="s">
        <v>96</v>
      </c>
      <c r="J11" s="56" t="s">
        <v>376</v>
      </c>
      <c r="K11" s="47">
        <v>2000000</v>
      </c>
      <c r="L11" s="47">
        <f t="shared" si="0"/>
        <v>1700000</v>
      </c>
      <c r="M11" s="25">
        <v>2022</v>
      </c>
      <c r="N11" s="25">
        <v>2023</v>
      </c>
      <c r="O11" s="25"/>
      <c r="P11" s="25"/>
      <c r="Q11" s="25" t="s">
        <v>154</v>
      </c>
      <c r="R11" s="25" t="s">
        <v>154</v>
      </c>
      <c r="S11" s="46" t="s">
        <v>440</v>
      </c>
      <c r="T11" s="55" t="s">
        <v>407</v>
      </c>
    </row>
    <row r="12" spans="1:20" ht="60" x14ac:dyDescent="0.25">
      <c r="A12" s="26"/>
      <c r="B12" s="46">
        <v>8</v>
      </c>
      <c r="C12" s="46" t="s">
        <v>232</v>
      </c>
      <c r="D12" s="46" t="s">
        <v>233</v>
      </c>
      <c r="E12" s="46">
        <v>72743964</v>
      </c>
      <c r="F12" s="46" t="s">
        <v>237</v>
      </c>
      <c r="G12" s="46" t="s">
        <v>23</v>
      </c>
      <c r="H12" s="46" t="s">
        <v>96</v>
      </c>
      <c r="I12" s="46" t="s">
        <v>96</v>
      </c>
      <c r="J12" s="46" t="s">
        <v>238</v>
      </c>
      <c r="K12" s="47">
        <v>10000000</v>
      </c>
      <c r="L12" s="47">
        <f t="shared" si="0"/>
        <v>8500000</v>
      </c>
      <c r="M12" s="25">
        <v>2023</v>
      </c>
      <c r="N12" s="25">
        <v>2024</v>
      </c>
      <c r="O12" s="25" t="s">
        <v>154</v>
      </c>
      <c r="P12" s="25" t="s">
        <v>154</v>
      </c>
      <c r="Q12" s="25" t="s">
        <v>154</v>
      </c>
      <c r="R12" s="25"/>
      <c r="S12" s="46" t="s">
        <v>88</v>
      </c>
      <c r="T12" s="55" t="s">
        <v>407</v>
      </c>
    </row>
    <row r="13" spans="1:20" ht="135" x14ac:dyDescent="0.25">
      <c r="A13" s="26"/>
      <c r="B13" s="46">
        <v>9</v>
      </c>
      <c r="C13" s="46" t="s">
        <v>377</v>
      </c>
      <c r="D13" s="46" t="s">
        <v>141</v>
      </c>
      <c r="E13" s="46">
        <v>62237021</v>
      </c>
      <c r="F13" s="46" t="s">
        <v>378</v>
      </c>
      <c r="G13" s="46" t="s">
        <v>23</v>
      </c>
      <c r="H13" s="46" t="s">
        <v>60</v>
      </c>
      <c r="I13" s="46" t="s">
        <v>60</v>
      </c>
      <c r="J13" s="46" t="s">
        <v>379</v>
      </c>
      <c r="K13" s="47">
        <v>7000000</v>
      </c>
      <c r="L13" s="47">
        <f t="shared" si="0"/>
        <v>5950000</v>
      </c>
      <c r="M13" s="25">
        <v>2022</v>
      </c>
      <c r="N13" s="25">
        <v>2022</v>
      </c>
      <c r="O13" s="25"/>
      <c r="P13" s="25"/>
      <c r="Q13" s="25"/>
      <c r="R13" s="25"/>
      <c r="S13" s="46" t="s">
        <v>380</v>
      </c>
      <c r="T13" s="55" t="s">
        <v>407</v>
      </c>
    </row>
    <row r="14" spans="1:20" ht="75" x14ac:dyDescent="0.25">
      <c r="A14" s="26"/>
      <c r="B14" s="46">
        <v>10</v>
      </c>
      <c r="C14" s="46" t="s">
        <v>135</v>
      </c>
      <c r="D14" s="46" t="s">
        <v>136</v>
      </c>
      <c r="E14" s="46">
        <v>70695024</v>
      </c>
      <c r="F14" s="46" t="s">
        <v>382</v>
      </c>
      <c r="G14" s="46" t="s">
        <v>23</v>
      </c>
      <c r="H14" s="46" t="s">
        <v>96</v>
      </c>
      <c r="I14" s="46" t="s">
        <v>138</v>
      </c>
      <c r="J14" s="46" t="s">
        <v>383</v>
      </c>
      <c r="K14" s="47">
        <v>4000000</v>
      </c>
      <c r="L14" s="47">
        <f t="shared" si="0"/>
        <v>3400000</v>
      </c>
      <c r="M14" s="25">
        <v>2022</v>
      </c>
      <c r="N14" s="25">
        <v>2024</v>
      </c>
      <c r="O14" s="25"/>
      <c r="P14" s="25"/>
      <c r="Q14" s="25"/>
      <c r="R14" s="25"/>
      <c r="S14" s="46" t="s">
        <v>442</v>
      </c>
      <c r="T14" s="55" t="s">
        <v>407</v>
      </c>
    </row>
    <row r="15" spans="1:20" ht="105" x14ac:dyDescent="0.25">
      <c r="A15" s="103"/>
      <c r="B15" s="46">
        <v>11</v>
      </c>
      <c r="C15" s="46" t="s">
        <v>306</v>
      </c>
      <c r="D15" s="46" t="s">
        <v>141</v>
      </c>
      <c r="E15" s="46" t="s">
        <v>307</v>
      </c>
      <c r="F15" s="46" t="s">
        <v>312</v>
      </c>
      <c r="G15" s="46" t="s">
        <v>23</v>
      </c>
      <c r="H15" s="46" t="s">
        <v>308</v>
      </c>
      <c r="I15" s="46" t="s">
        <v>60</v>
      </c>
      <c r="J15" s="56" t="s">
        <v>313</v>
      </c>
      <c r="K15" s="47">
        <v>800000</v>
      </c>
      <c r="L15" s="47">
        <f t="shared" si="0"/>
        <v>680000</v>
      </c>
      <c r="M15" s="25">
        <v>2022</v>
      </c>
      <c r="N15" s="25">
        <v>2022</v>
      </c>
      <c r="O15" s="25" t="s">
        <v>154</v>
      </c>
      <c r="P15" s="25" t="s">
        <v>154</v>
      </c>
      <c r="Q15" s="25"/>
      <c r="R15" s="25" t="s">
        <v>154</v>
      </c>
      <c r="S15" s="100" t="s">
        <v>309</v>
      </c>
      <c r="T15" s="101" t="s">
        <v>407</v>
      </c>
    </row>
    <row r="16" spans="1:20" ht="75.75" thickBot="1" x14ac:dyDescent="0.3">
      <c r="A16" s="210"/>
      <c r="B16" s="211">
        <v>12</v>
      </c>
      <c r="C16" s="121" t="s">
        <v>549</v>
      </c>
      <c r="D16" s="121" t="s">
        <v>117</v>
      </c>
      <c r="E16" s="121">
        <v>70698546</v>
      </c>
      <c r="F16" s="121" t="s">
        <v>550</v>
      </c>
      <c r="G16" s="121" t="s">
        <v>23</v>
      </c>
      <c r="H16" s="121"/>
      <c r="I16" s="121" t="s">
        <v>118</v>
      </c>
      <c r="J16" s="212" t="s">
        <v>551</v>
      </c>
      <c r="K16" s="213">
        <v>3000000</v>
      </c>
      <c r="L16" s="213">
        <f>K16/100*70</f>
        <v>2100000</v>
      </c>
      <c r="M16" s="121"/>
      <c r="N16" s="121"/>
      <c r="O16" s="121"/>
      <c r="P16" s="121"/>
      <c r="Q16" s="215" t="s">
        <v>154</v>
      </c>
      <c r="R16" s="215" t="s">
        <v>154</v>
      </c>
      <c r="S16" s="121" t="s">
        <v>457</v>
      </c>
      <c r="T16" s="214"/>
    </row>
  </sheetData>
  <mergeCells count="23">
    <mergeCell ref="A1:T1"/>
    <mergeCell ref="A2:A4"/>
    <mergeCell ref="B2:B4"/>
    <mergeCell ref="C2:E2"/>
    <mergeCell ref="F2:F4"/>
    <mergeCell ref="G2:G4"/>
    <mergeCell ref="H2:H4"/>
    <mergeCell ref="I2:I4"/>
    <mergeCell ref="J2:J4"/>
    <mergeCell ref="K2:L2"/>
    <mergeCell ref="C3:C4"/>
    <mergeCell ref="D3:D4"/>
    <mergeCell ref="E3:E4"/>
    <mergeCell ref="K3:K4"/>
    <mergeCell ref="L3:L4"/>
    <mergeCell ref="O3:R3"/>
    <mergeCell ref="S3:S4"/>
    <mergeCell ref="T3:T4"/>
    <mergeCell ref="M2:N2"/>
    <mergeCell ref="O2:R2"/>
    <mergeCell ref="S2:T2"/>
    <mergeCell ref="M3:M4"/>
    <mergeCell ref="N3:N4"/>
  </mergeCells>
  <pageMargins left="0.7" right="0.7" top="0.78740157499999996" bottom="0.78740157499999996"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zájmové, neformální, cel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Spravce</dc:creator>
  <cp:lastModifiedBy>Spravce</cp:lastModifiedBy>
  <cp:lastPrinted>2022-10-13T07:50:50Z</cp:lastPrinted>
  <dcterms:created xsi:type="dcterms:W3CDTF">2022-01-11T11:29:44Z</dcterms:created>
  <dcterms:modified xsi:type="dcterms:W3CDTF">2022-10-13T07:53:19Z</dcterms:modified>
</cp:coreProperties>
</file>