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rcz.sharepoint.com/sites/ZIVEL-M365-01_Ridiciskupina/Shared Documents/01_Ridici skupina/P01_P02_aktualizace_23_1_2025_revize_Ž4/"/>
    </mc:Choice>
  </mc:AlternateContent>
  <xr:revisionPtr revIDLastSave="67" documentId="8_{B0DE2E2E-B9B6-444B-B9D1-2E16450C0DCA}" xr6:coauthVersionLast="47" xr6:coauthVersionMax="47" xr10:uidLastSave="{0741A663-4D52-4BE2-8014-7DCF9BCFFB1E}"/>
  <bookViews>
    <workbookView xWindow="-109" yWindow="-109" windowWidth="26301" windowHeight="14305" xr2:uid="{C14501A6-89EE-4430-B20D-BA36249DDEC8}"/>
  </bookViews>
  <sheets>
    <sheet name="P1_Formulář žadatel" sheetId="7" r:id="rId1"/>
    <sheet name="číselníky žadatel" sheetId="5" state="hidden" r:id="rId2"/>
  </sheets>
  <definedNames>
    <definedName name="_Hlk180317889" localSheetId="0">'P1_Formulář žadatel'!$B$9</definedName>
    <definedName name="_xlnm.Print_Area" localSheetId="0">'P1_Formulář žadatel'!$A$1:$F$47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7" l="1"/>
  <c r="G35" i="7" l="1" a="1"/>
  <c r="G35" i="7" s="1"/>
  <c r="C35" i="7" l="1"/>
  <c r="E35" i="7" s="1"/>
  <c r="C36" i="7"/>
  <c r="G36" i="7" a="1"/>
  <c r="G36" i="7" s="1"/>
  <c r="C25" i="7"/>
  <c r="G22" i="7" l="1" a="1"/>
  <c r="G22" i="7" s="1"/>
  <c r="G19" i="7" a="1"/>
  <c r="G19" i="7" s="1"/>
  <c r="G15" i="7" a="1"/>
  <c r="G15" i="7" s="1"/>
  <c r="E22" i="7"/>
  <c r="G18" i="7" a="1"/>
  <c r="G18" i="7" s="1"/>
  <c r="G17" i="7" a="1"/>
  <c r="G17" i="7" s="1"/>
  <c r="F16" i="7"/>
  <c r="G37" i="7" s="1"/>
  <c r="E36" i="7"/>
  <c r="G6" i="7" a="1"/>
  <c r="G6" i="7" s="1"/>
  <c r="G25" i="7" a="1"/>
  <c r="G25" i="7" s="1"/>
  <c r="G30" i="7" l="1" a="1"/>
  <c r="G30" i="7" s="1"/>
  <c r="E23" i="7"/>
  <c r="G28" i="7" a="1"/>
  <c r="G28" i="7" s="1"/>
  <c r="B26" i="7"/>
  <c r="E26" i="7" s="1"/>
  <c r="G27" i="7" a="1"/>
  <c r="G27" i="7" s="1"/>
  <c r="G26" i="7" a="1"/>
  <c r="G26" i="7" s="1"/>
  <c r="G24" i="7" a="1"/>
  <c r="G24" i="7" s="1"/>
  <c r="G23" i="7" a="1"/>
  <c r="G23" i="7" s="1"/>
  <c r="G16" i="7" a="1"/>
  <c r="G16" i="7" s="1"/>
  <c r="G13" i="7" a="1"/>
  <c r="G13" i="7" s="1"/>
  <c r="C44" i="7"/>
  <c r="C43" i="7"/>
  <c r="C45" i="7" l="1"/>
  <c r="B45" i="7"/>
  <c r="E25" i="7"/>
  <c r="B32" i="7"/>
  <c r="E32" i="7" s="1"/>
  <c r="B29" i="7"/>
  <c r="E29" i="7" s="1"/>
  <c r="G14" i="7" a="1"/>
  <c r="G14" i="7" s="1"/>
  <c r="B44" i="7" l="1"/>
  <c r="B43" i="7"/>
  <c r="H3" i="5" l="1"/>
  <c r="H2" i="5"/>
  <c r="E3" i="5"/>
  <c r="E4" i="5"/>
  <c r="E5" i="5"/>
  <c r="E6" i="5"/>
  <c r="E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Ševc Pavel</author>
  </authors>
  <commentList>
    <comment ref="A39" authorId="0" shapeId="0" xr:uid="{840AEE5F-DD6E-4471-8FB4-80E9D9A4A87C}">
      <text>
        <r>
          <rPr>
            <b/>
            <sz val="10"/>
            <color indexed="81"/>
            <rFont val="Tahoma"/>
            <family val="2"/>
            <charset val="238"/>
          </rPr>
          <t xml:space="preserve">Nápověda:
</t>
        </r>
        <r>
          <rPr>
            <sz val="10"/>
            <color indexed="81"/>
            <rFont val="Tahoma"/>
            <family val="2"/>
            <charset val="238"/>
          </rPr>
          <t xml:space="preserve">Z popisu každé aktivity musí vyplývat, že daná aktivita:
1) Aktivita akce řeší nouzovou situaci v způsobenou povodněmi.
2) Nezakládá veřejnou podporu (prosté konstatování nestačí)
3) V případě kombinace aktivity 1 a 2 v rámci jednoho projektu se musí jednat o dvě různé budovy 
4) Uveďte identifikaci nemovitostí, které vstupují do projektu (jedná se o nemovitost která bude rekonstruována/ pronajímána. Příp. o pozemek, na který budou umístěna mobilní zařízení). Identifikace musí být provedena v úrovni nutné pro vyhledání v katastru nemovitostí.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<sst xmlns="http://schemas.openxmlformats.org/spreadsheetml/2006/main" count="95" uniqueCount="80">
  <si>
    <t>Příloha č. 1 - Formulář nahrazující projektový záměr</t>
  </si>
  <si>
    <t>II. Údaje o projektu</t>
  </si>
  <si>
    <t>Název projektu:</t>
  </si>
  <si>
    <t>II. 1 Jaké aktivity budou v projektu realizovány - vyberte ANO/NE</t>
  </si>
  <si>
    <t>Název Aktivity</t>
  </si>
  <si>
    <t>ANO/NE</t>
  </si>
  <si>
    <t>A1: Příprava ubytovacích kapacit/prostor rekonstrukcí nebo údržbou</t>
  </si>
  <si>
    <t>A2: Pronájem mobilních/modulárních kapacit nebo jiného prostoru pro nouzové ubytování</t>
  </si>
  <si>
    <r>
      <t>A3: Příprava nouzových prostor pro vzdělávání</t>
    </r>
    <r>
      <rPr>
        <sz val="11"/>
        <rFont val="Calibri"/>
        <family val="2"/>
        <charset val="238"/>
        <scheme val="minor"/>
      </rPr>
      <t xml:space="preserve"> a školské služby</t>
    </r>
    <r>
      <rPr>
        <sz val="11"/>
        <color theme="1"/>
        <rFont val="Calibri"/>
        <family val="2"/>
        <charset val="238"/>
        <scheme val="minor"/>
      </rPr>
      <t xml:space="preserve"> rekonstrukcí nebo údržbou</t>
    </r>
  </si>
  <si>
    <r>
      <t>A4: Pronájem mobilních/modulárních nebo jiných prostor pro zajištění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vzdělávání a školských služeb</t>
    </r>
    <r>
      <rPr>
        <sz val="11"/>
        <color theme="1"/>
        <rFont val="Calibri"/>
        <family val="2"/>
        <charset val="238"/>
        <scheme val="minor"/>
      </rPr>
      <t xml:space="preserve"> (provoz školského zařízení)</t>
    </r>
  </si>
  <si>
    <t>II. 2 Jaké parametry bude projekt plnit - doplňte hodnotu dle vybrané aktivity</t>
  </si>
  <si>
    <t xml:space="preserve">Název parametru </t>
  </si>
  <si>
    <t>Jednotka</t>
  </si>
  <si>
    <t>Hodnota</t>
  </si>
  <si>
    <t>A1: Vytvořená kapacita pro ubytování v bytové jednotce (byt) - údržba, rekonstrukce</t>
  </si>
  <si>
    <t xml:space="preserve">počet (byty) </t>
  </si>
  <si>
    <t xml:space="preserve">A2: Pronájem mobilního / modulárního nebo jiného prostoru (byt) pro nouzové ubytování </t>
  </si>
  <si>
    <t xml:space="preserve">A3: Vytvořený prostor (rekonstrukce/údržba) pro zajištění vzdělávacích nebo jiných služeb veřejného (obecného) zájmu </t>
  </si>
  <si>
    <t>počet (zařízení = škol)</t>
  </si>
  <si>
    <t>A4: Pronájem mobilního / modulárního prostoru pro zajištění vzdělávacích nebo jiných služeb veřejného (obecného) zájmu</t>
  </si>
  <si>
    <t xml:space="preserve">A4: Pronájem klasického prostoru pro zajištění vzdělávacích nebo jiných služeb veřejného (obecného) zájmu </t>
  </si>
  <si>
    <t>II. 3 Výpočet maximální možné dotace</t>
  </si>
  <si>
    <t>Aktivita</t>
  </si>
  <si>
    <t>Limit na jednotku</t>
  </si>
  <si>
    <t>Počet</t>
  </si>
  <si>
    <t>Požadovaná výše dotace</t>
  </si>
  <si>
    <t>Maximální výše dotace</t>
  </si>
  <si>
    <t>A1: Počet ubytovaných osob</t>
  </si>
  <si>
    <t>A2: Počet ubytovaných osob</t>
  </si>
  <si>
    <t>A2: Počet měsíců</t>
  </si>
  <si>
    <t>A3: Počet podpořených škol</t>
  </si>
  <si>
    <t>A4: Počet podpořených škol</t>
  </si>
  <si>
    <t>A4: Počet tříd ve škole</t>
  </si>
  <si>
    <t>A4: Počet let nájmu</t>
  </si>
  <si>
    <t>Požadovaná částka dotace celkem:</t>
  </si>
  <si>
    <t>II. 4 Stručný popis všech plánovanových aktivit</t>
  </si>
  <si>
    <t>II. 5 Harmonogram akce</t>
  </si>
  <si>
    <t>Od</t>
  </si>
  <si>
    <t>Do</t>
  </si>
  <si>
    <t>Realizace akce</t>
  </si>
  <si>
    <t>Financování akce</t>
  </si>
  <si>
    <t>Předložení dokumentace k ZVA</t>
  </si>
  <si>
    <t>Lhůta pro dosažení účelu akce</t>
  </si>
  <si>
    <t>Za žadatele vypracoval:</t>
  </si>
  <si>
    <t>Datum a čas:</t>
  </si>
  <si>
    <t>Podpis:</t>
  </si>
  <si>
    <t>právní forma žadatele</t>
  </si>
  <si>
    <t>Neinvestiční bilance - náklady</t>
  </si>
  <si>
    <t>Investiční bilance náklady</t>
  </si>
  <si>
    <t>Investiční bilance - náklady</t>
  </si>
  <si>
    <t>Příspěvková org. zřízená ÚSC = OBCÍ</t>
  </si>
  <si>
    <t>331O</t>
  </si>
  <si>
    <t>5050</t>
  </si>
  <si>
    <t>Náklady na nákup materiálu (bez DHM)</t>
  </si>
  <si>
    <t>6091</t>
  </si>
  <si>
    <t>Náklady obnovy stavebních objektů</t>
  </si>
  <si>
    <t>Příspěvková org. zřízená ÚSC = KRAJEM</t>
  </si>
  <si>
    <t>331K</t>
  </si>
  <si>
    <t>5073</t>
  </si>
  <si>
    <t>Náklady na nájemné</t>
  </si>
  <si>
    <t>6159</t>
  </si>
  <si>
    <t>Jiné výše neuvedené náklady realizace projektu</t>
  </si>
  <si>
    <t>Školská právnická osoba</t>
  </si>
  <si>
    <t>5078</t>
  </si>
  <si>
    <t>Náklady na služby ostatní výše neuvedené</t>
  </si>
  <si>
    <t>Církve a náboženské společnosti</t>
  </si>
  <si>
    <t>5091</t>
  </si>
  <si>
    <t>Dobrovolný svazek obcí</t>
  </si>
  <si>
    <t>5159</t>
  </si>
  <si>
    <t>Obec</t>
  </si>
  <si>
    <t>Kraj</t>
  </si>
  <si>
    <t>Městská část, městský obvod</t>
  </si>
  <si>
    <t>PO zřízená zvláštním zákonem zapisovaná do veř.rejstříku</t>
  </si>
  <si>
    <t>A7: Dočasná náhrada za zničenou základní, krizovou infrastrukturu jako např. přemostění, lávka.</t>
  </si>
  <si>
    <t>počet (kus)</t>
  </si>
  <si>
    <t>A7: Počet kusů infrastruktury</t>
  </si>
  <si>
    <r>
      <t xml:space="preserve">A1: 
A2:
A3:
A4:
</t>
    </r>
    <r>
      <rPr>
        <b/>
        <sz val="11"/>
        <rFont val="Calibri"/>
        <family val="2"/>
        <charset val="238"/>
        <scheme val="minor"/>
      </rPr>
      <t xml:space="preserve">A7: </t>
    </r>
  </si>
  <si>
    <t>počet zajištěných prostor (= škol)</t>
  </si>
  <si>
    <t>A7: Dočasná náhrada za zničenou základní, krizovou infrastrukturu jako např. přemostění, lávka</t>
  </si>
  <si>
    <t>A4: Samostatný pronájem speciálních výukových prostor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</si>
</sst>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7">
    <xf numFmtId="0" fontId="0" fillId="0" borderId="0" xfId="0"/>
    <xf numFmtId="0" fontId="1" fillId="3" borderId="3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left" vertical="center" wrapText="1"/>
    </xf>
    <xf numFmtId="0" fontId="0" fillId="4" borderId="0" xfId="0" applyFill="1"/>
    <xf numFmtId="0" fontId="0" fillId="3" borderId="7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6" borderId="0" xfId="0" applyFill="1"/>
    <xf numFmtId="0" fontId="0" fillId="9" borderId="1" xfId="0" applyFill="1" applyBorder="1" applyAlignment="1">
      <alignment horizontal="left" vertical="center" wrapText="1"/>
    </xf>
    <xf numFmtId="0" fontId="0" fillId="9" borderId="36" xfId="0" applyFill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14" fontId="0" fillId="7" borderId="1" xfId="0" applyNumberFormat="1" applyFill="1" applyBorder="1" applyAlignment="1">
      <alignment vertical="center"/>
    </xf>
    <xf numFmtId="14" fontId="0" fillId="7" borderId="10" xfId="0" applyNumberFormat="1" applyFill="1" applyBorder="1" applyAlignment="1">
      <alignment vertical="center"/>
    </xf>
    <xf numFmtId="0" fontId="0" fillId="0" borderId="0" xfId="0" applyAlignment="1">
      <alignment wrapText="1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4" fontId="0" fillId="2" borderId="1" xfId="2" applyFon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8" borderId="8" xfId="0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2" borderId="7" xfId="0" applyFill="1" applyBorder="1" applyAlignment="1" applyProtection="1">
      <alignment vertical="center" wrapText="1"/>
      <protection locked="0"/>
    </xf>
    <xf numFmtId="0" fontId="15" fillId="0" borderId="0" xfId="0" applyFont="1"/>
    <xf numFmtId="164" fontId="10" fillId="3" borderId="1" xfId="1" applyNumberFormat="1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4" fontId="0" fillId="2" borderId="12" xfId="2" applyFont="1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center" vertical="center" wrapText="1"/>
    </xf>
    <xf numFmtId="164" fontId="10" fillId="9" borderId="1" xfId="1" applyNumberFormat="1" applyFont="1" applyFill="1" applyBorder="1" applyAlignment="1">
      <alignment horizontal="center" vertical="center" wrapText="1"/>
    </xf>
    <xf numFmtId="44" fontId="0" fillId="7" borderId="39" xfId="0" applyNumberForma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4" fontId="0" fillId="2" borderId="21" xfId="0" applyNumberFormat="1" applyFill="1" applyBorder="1" applyAlignment="1" applyProtection="1">
      <alignment horizontal="center" vertical="center"/>
      <protection locked="0"/>
    </xf>
    <xf numFmtId="14" fontId="0" fillId="2" borderId="22" xfId="0" applyNumberFormat="1" applyFill="1" applyBorder="1" applyAlignment="1" applyProtection="1">
      <alignment horizontal="center" vertical="center"/>
      <protection locked="0"/>
    </xf>
    <xf numFmtId="14" fontId="0" fillId="2" borderId="23" xfId="0" applyNumberFormat="1" applyFill="1" applyBorder="1" applyAlignment="1" applyProtection="1">
      <alignment horizontal="center" vertical="center"/>
      <protection locked="0"/>
    </xf>
    <xf numFmtId="14" fontId="0" fillId="7" borderId="21" xfId="0" applyNumberFormat="1" applyFill="1" applyBorder="1" applyAlignment="1">
      <alignment horizontal="center" vertical="center" wrapText="1"/>
    </xf>
    <xf numFmtId="14" fontId="0" fillId="7" borderId="22" xfId="0" applyNumberFormat="1" applyFill="1" applyBorder="1" applyAlignment="1">
      <alignment horizontal="center" vertical="center" wrapText="1"/>
    </xf>
    <xf numFmtId="14" fontId="0" fillId="7" borderId="23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21" xfId="0" applyFill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14" fontId="0" fillId="7" borderId="29" xfId="0" applyNumberFormat="1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7" borderId="32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44" fontId="0" fillId="9" borderId="21" xfId="2" applyFont="1" applyFill="1" applyBorder="1" applyAlignment="1">
      <alignment horizontal="center" vertical="center"/>
    </xf>
    <xf numFmtId="44" fontId="0" fillId="9" borderId="22" xfId="2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 wrapText="1"/>
    </xf>
    <xf numFmtId="44" fontId="0" fillId="3" borderId="1" xfId="2" applyFont="1" applyFill="1" applyBorder="1" applyAlignment="1">
      <alignment horizontal="center" vertical="center"/>
    </xf>
    <xf numFmtId="43" fontId="10" fillId="9" borderId="1" xfId="1" applyFont="1" applyFill="1" applyBorder="1" applyAlignment="1">
      <alignment horizontal="center" vertical="center" wrapText="1"/>
    </xf>
    <xf numFmtId="44" fontId="0" fillId="9" borderId="1" xfId="2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44" fontId="0" fillId="3" borderId="2" xfId="2" applyFont="1" applyFill="1" applyBorder="1" applyAlignment="1">
      <alignment horizontal="center" vertical="center"/>
    </xf>
    <xf numFmtId="44" fontId="0" fillId="3" borderId="32" xfId="2" applyFont="1" applyFill="1" applyBorder="1" applyAlignment="1">
      <alignment horizontal="center" vertical="center"/>
    </xf>
    <xf numFmtId="44" fontId="0" fillId="3" borderId="37" xfId="2" applyFont="1" applyFill="1" applyBorder="1" applyAlignment="1">
      <alignment horizontal="center" vertical="center"/>
    </xf>
    <xf numFmtId="44" fontId="0" fillId="3" borderId="38" xfId="2" applyFont="1" applyFill="1" applyBorder="1" applyAlignment="1">
      <alignment horizontal="center" vertical="center"/>
    </xf>
    <xf numFmtId="44" fontId="0" fillId="2" borderId="36" xfId="2" applyFont="1" applyFill="1" applyBorder="1" applyAlignment="1" applyProtection="1">
      <alignment horizontal="center" vertical="center"/>
      <protection locked="0"/>
    </xf>
    <xf numFmtId="44" fontId="0" fillId="2" borderId="12" xfId="2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44" fontId="0" fillId="3" borderId="8" xfId="2" applyFont="1" applyFill="1" applyBorder="1" applyAlignment="1">
      <alignment horizontal="center" vertical="center"/>
    </xf>
    <xf numFmtId="44" fontId="0" fillId="2" borderId="35" xfId="2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2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44" fontId="0" fillId="9" borderId="21" xfId="2" applyFont="1" applyFill="1" applyBorder="1" applyAlignment="1">
      <alignment horizontal="center"/>
    </xf>
    <xf numFmtId="44" fontId="0" fillId="9" borderId="23" xfId="2" applyFont="1" applyFill="1" applyBorder="1" applyAlignment="1">
      <alignment horizontal="center"/>
    </xf>
    <xf numFmtId="44" fontId="0" fillId="9" borderId="8" xfId="2" applyFont="1" applyFill="1" applyBorder="1" applyAlignment="1">
      <alignment horizontal="center" vertical="center"/>
    </xf>
  </cellXfs>
  <cellStyles count="3">
    <cellStyle name="Čárka" xfId="1" builtinId="3"/>
    <cellStyle name="Měna" xfId="2" builtinId="4"/>
    <cellStyle name="Normální" xfId="0" builtinId="0"/>
  </cellStyles>
  <dxfs count="1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DB0E-3E0F-4450-BA9C-6AD02B1A12FC}">
  <sheetPr>
    <pageSetUpPr fitToPage="1"/>
  </sheetPr>
  <dimension ref="A1:G47"/>
  <sheetViews>
    <sheetView tabSelected="1" view="pageBreakPreview" zoomScaleNormal="100" zoomScaleSheetLayoutView="100" workbookViewId="0">
      <selection activeCell="G35" sqref="G35"/>
    </sheetView>
  </sheetViews>
  <sheetFormatPr defaultColWidth="9" defaultRowHeight="14.3" outlineLevelRow="1" x14ac:dyDescent="0.25"/>
  <cols>
    <col min="1" max="1" width="30.375" style="2" customWidth="1"/>
    <col min="2" max="2" width="13.875" customWidth="1"/>
    <col min="3" max="3" width="8.875" customWidth="1"/>
    <col min="4" max="4" width="20" customWidth="1"/>
    <col min="5" max="5" width="12.875" customWidth="1"/>
    <col min="6" max="6" width="12.875" bestFit="1" customWidth="1"/>
    <col min="7" max="7" width="37" customWidth="1"/>
  </cols>
  <sheetData>
    <row r="1" spans="1:7" ht="24.45" thickBot="1" x14ac:dyDescent="0.45">
      <c r="A1" s="123" t="s">
        <v>0</v>
      </c>
      <c r="B1" s="123"/>
      <c r="C1" s="123"/>
      <c r="D1" s="123"/>
      <c r="E1" s="123"/>
      <c r="F1" s="123"/>
    </row>
    <row r="2" spans="1:7" s="30" customFormat="1" ht="20.25" customHeight="1" thickBot="1" x14ac:dyDescent="0.4">
      <c r="A2" s="105" t="s">
        <v>1</v>
      </c>
      <c r="B2" s="106"/>
      <c r="C2" s="106"/>
      <c r="D2" s="106"/>
      <c r="E2" s="106"/>
      <c r="F2" s="107"/>
    </row>
    <row r="3" spans="1:7" ht="14.95" thickBot="1" x14ac:dyDescent="0.3">
      <c r="A3" s="1" t="s">
        <v>2</v>
      </c>
      <c r="B3" s="108"/>
      <c r="C3" s="109"/>
      <c r="D3" s="109"/>
      <c r="E3" s="109"/>
      <c r="F3" s="110"/>
    </row>
    <row r="4" spans="1:7" s="30" customFormat="1" ht="20.25" customHeight="1" x14ac:dyDescent="0.35">
      <c r="A4" s="111" t="s">
        <v>3</v>
      </c>
      <c r="B4" s="112"/>
      <c r="C4" s="112"/>
      <c r="D4" s="112"/>
      <c r="E4" s="112"/>
      <c r="F4" s="113"/>
    </row>
    <row r="5" spans="1:7" ht="16.3" x14ac:dyDescent="0.25">
      <c r="A5" s="114" t="s">
        <v>4</v>
      </c>
      <c r="B5" s="115"/>
      <c r="C5" s="115"/>
      <c r="D5" s="115"/>
      <c r="E5" s="116"/>
      <c r="F5" s="7" t="s">
        <v>5</v>
      </c>
    </row>
    <row r="6" spans="1:7" x14ac:dyDescent="0.25">
      <c r="A6" s="117" t="s">
        <v>6</v>
      </c>
      <c r="B6" s="118"/>
      <c r="C6" s="118"/>
      <c r="D6" s="118"/>
      <c r="E6" s="119"/>
      <c r="F6" s="26"/>
      <c r="G6" s="18" t="str" cm="1">
        <f t="array" ref="G6:G10">IF(ISBLANK(F6:F10),"← doplň ANO/NE","")</f>
        <v>← doplň ANO/NE</v>
      </c>
    </row>
    <row r="7" spans="1:7" x14ac:dyDescent="0.25">
      <c r="A7" s="117" t="s">
        <v>7</v>
      </c>
      <c r="B7" s="118"/>
      <c r="C7" s="118"/>
      <c r="D7" s="118"/>
      <c r="E7" s="119"/>
      <c r="F7" s="26"/>
      <c r="G7" s="18" t="str">
        <v>← doplň ANO/NE</v>
      </c>
    </row>
    <row r="8" spans="1:7" x14ac:dyDescent="0.25">
      <c r="A8" s="117" t="s">
        <v>8</v>
      </c>
      <c r="B8" s="118"/>
      <c r="C8" s="118"/>
      <c r="D8" s="118"/>
      <c r="E8" s="119"/>
      <c r="F8" s="26"/>
      <c r="G8" s="18" t="str">
        <v>← doplň ANO/NE</v>
      </c>
    </row>
    <row r="9" spans="1:7" ht="33.799999999999997" customHeight="1" x14ac:dyDescent="0.25">
      <c r="A9" s="117" t="s">
        <v>9</v>
      </c>
      <c r="B9" s="118"/>
      <c r="C9" s="118"/>
      <c r="D9" s="118"/>
      <c r="E9" s="119"/>
      <c r="F9" s="26"/>
      <c r="G9" s="18" t="str">
        <v>← doplň ANO/NE</v>
      </c>
    </row>
    <row r="10" spans="1:7" ht="33.799999999999997" customHeight="1" thickBot="1" x14ac:dyDescent="0.3">
      <c r="A10" s="120" t="s">
        <v>73</v>
      </c>
      <c r="B10" s="121"/>
      <c r="C10" s="121"/>
      <c r="D10" s="121"/>
      <c r="E10" s="122"/>
      <c r="F10" s="42"/>
      <c r="G10" s="18" t="str">
        <v>← doplň ANO/NE</v>
      </c>
    </row>
    <row r="11" spans="1:7" s="30" customFormat="1" ht="20.25" customHeight="1" thickBot="1" x14ac:dyDescent="0.4">
      <c r="A11" s="76" t="s">
        <v>10</v>
      </c>
      <c r="B11" s="77"/>
      <c r="C11" s="77"/>
      <c r="D11" s="77"/>
      <c r="E11" s="77"/>
      <c r="F11" s="78"/>
    </row>
    <row r="12" spans="1:7" ht="16.3" x14ac:dyDescent="0.3">
      <c r="A12" s="101" t="s">
        <v>11</v>
      </c>
      <c r="B12" s="102"/>
      <c r="C12" s="102"/>
      <c r="D12" s="6" t="s">
        <v>12</v>
      </c>
      <c r="E12" s="103" t="s">
        <v>13</v>
      </c>
      <c r="F12" s="104"/>
    </row>
    <row r="13" spans="1:7" ht="29.25" customHeight="1" x14ac:dyDescent="0.25">
      <c r="A13" s="83" t="s">
        <v>14</v>
      </c>
      <c r="B13" s="54"/>
      <c r="C13" s="54"/>
      <c r="D13" s="4" t="s">
        <v>15</v>
      </c>
      <c r="E13" s="97"/>
      <c r="F13" s="98"/>
      <c r="G13" s="18" t="str" cm="1">
        <f t="array" ref="G13">_xlfn.IFS(F6="","",F6="NE",IF(E13="NR","","← vyplň NR"),F6="ANO",IF(E13="","← vyplň hodnotu",""))</f>
        <v/>
      </c>
    </row>
    <row r="14" spans="1:7" ht="32.299999999999997" customHeight="1" x14ac:dyDescent="0.25">
      <c r="A14" s="83" t="s">
        <v>16</v>
      </c>
      <c r="B14" s="54"/>
      <c r="C14" s="54"/>
      <c r="D14" s="4" t="s">
        <v>15</v>
      </c>
      <c r="E14" s="97"/>
      <c r="F14" s="98"/>
      <c r="G14" s="17" t="str" cm="1">
        <f t="array" ref="G14">_xlfn.IFS(F7="","",F7="NE",IF(E14="NR","","← vyplň NR"),F7="ANO",IF(E14="","← vyplň hodnotu",""))</f>
        <v/>
      </c>
    </row>
    <row r="15" spans="1:7" ht="35.15" customHeight="1" x14ac:dyDescent="0.25">
      <c r="A15" s="83" t="s">
        <v>17</v>
      </c>
      <c r="B15" s="54"/>
      <c r="C15" s="54"/>
      <c r="D15" s="5" t="s">
        <v>18</v>
      </c>
      <c r="E15" s="97"/>
      <c r="F15" s="98"/>
      <c r="G15" s="18" t="str" cm="1">
        <f t="array" ref="G15">_xlfn.IFS(F8="","",F8="NE",IF(E15="NR","","← vyplň NR"),F8="ANO",IF(E15="","← vyplň hodnotu",""))</f>
        <v/>
      </c>
    </row>
    <row r="16" spans="1:7" ht="37.4" customHeight="1" x14ac:dyDescent="0.25">
      <c r="A16" s="54" t="s">
        <v>19</v>
      </c>
      <c r="B16" s="54"/>
      <c r="C16" s="55"/>
      <c r="D16" s="5" t="s">
        <v>18</v>
      </c>
      <c r="E16" s="23"/>
      <c r="F16" s="67">
        <f>IFERROR(E16+E17+E18,"NR")</f>
        <v>0</v>
      </c>
      <c r="G16" s="18" t="str" cm="1">
        <f t="array" ref="G16">_xlfn.IFS(F9="","",F9="NE",IF(E16="NR","","← vyplň NR"),F9="ANO",IF(E16="","← vyplň hodnotu",""))</f>
        <v/>
      </c>
    </row>
    <row r="17" spans="1:7" ht="36.700000000000003" customHeight="1" x14ac:dyDescent="0.25">
      <c r="A17" s="83" t="s">
        <v>20</v>
      </c>
      <c r="B17" s="54"/>
      <c r="C17" s="54"/>
      <c r="D17" s="35" t="s">
        <v>77</v>
      </c>
      <c r="E17" s="23"/>
      <c r="F17" s="68"/>
      <c r="G17" s="18" t="str" cm="1">
        <f t="array" ref="G17">_xlfn.IFS(F9="","",F9="NE",IF(E17="NR","","← vyplň NR"),F9="ANO",IF(E17="","← vyplň hodnotu",""))</f>
        <v/>
      </c>
    </row>
    <row r="18" spans="1:7" ht="36.700000000000003" customHeight="1" x14ac:dyDescent="0.25">
      <c r="A18" s="95" t="s">
        <v>79</v>
      </c>
      <c r="B18" s="96"/>
      <c r="C18" s="96"/>
      <c r="D18" s="39" t="s">
        <v>77</v>
      </c>
      <c r="E18" s="23"/>
      <c r="F18" s="69"/>
      <c r="G18" s="18" t="str" cm="1">
        <f t="array" ref="G18">_xlfn.IFS(F9="","",F9="NE",IF(E18="NR","","← vyplň NR"),F9="ANO",IF(E18="","← vyplň hodnotu",""))</f>
        <v/>
      </c>
    </row>
    <row r="19" spans="1:7" ht="36.700000000000003" customHeight="1" thickBot="1" x14ac:dyDescent="0.3">
      <c r="A19" s="93" t="s">
        <v>78</v>
      </c>
      <c r="B19" s="94"/>
      <c r="C19" s="94"/>
      <c r="D19" s="38" t="s">
        <v>74</v>
      </c>
      <c r="E19" s="97"/>
      <c r="F19" s="98"/>
      <c r="G19" s="18" t="str" cm="1">
        <f t="array" ref="G19">_xlfn.IFS(F10="","",F10="NE",IF(E19="NR","","← vyplň NR"),F10="ANO",IF(E19="","← vyplň hodnotu",""))</f>
        <v/>
      </c>
    </row>
    <row r="20" spans="1:7" s="30" customFormat="1" ht="20.25" customHeight="1" thickBot="1" x14ac:dyDescent="0.4">
      <c r="A20" s="59" t="s">
        <v>21</v>
      </c>
      <c r="B20" s="60"/>
      <c r="C20" s="60"/>
      <c r="D20" s="60"/>
      <c r="E20" s="60"/>
      <c r="F20" s="61"/>
    </row>
    <row r="21" spans="1:7" ht="28.55" x14ac:dyDescent="0.25">
      <c r="A21" s="8" t="s">
        <v>22</v>
      </c>
      <c r="B21" s="9" t="s">
        <v>23</v>
      </c>
      <c r="C21" s="9" t="s">
        <v>24</v>
      </c>
      <c r="D21" s="9" t="s">
        <v>25</v>
      </c>
      <c r="E21" s="84" t="s">
        <v>26</v>
      </c>
      <c r="F21" s="85"/>
      <c r="G21" s="18"/>
    </row>
    <row r="22" spans="1:7" ht="16.5" customHeight="1" x14ac:dyDescent="0.25">
      <c r="A22" s="15" t="s">
        <v>27</v>
      </c>
      <c r="B22" s="36">
        <v>250000</v>
      </c>
      <c r="C22" s="23"/>
      <c r="D22" s="24"/>
      <c r="E22" s="124">
        <f>IFERROR(C22*B22,"")</f>
        <v>0</v>
      </c>
      <c r="F22" s="125"/>
      <c r="G22" s="17" t="str" cm="1">
        <f t="array" ref="G22">_xlfn.IFS(F6="","",F6="NE",IF(C22="","← vyplň počet NR",IF(D22="","","")),F6="ANO",IF(C22="","← vyplň počet",IF(D22="","← vyplň výši dotace","")))</f>
        <v/>
      </c>
    </row>
    <row r="23" spans="1:7" x14ac:dyDescent="0.25">
      <c r="A23" s="3" t="s">
        <v>28</v>
      </c>
      <c r="B23" s="86">
        <v>10000</v>
      </c>
      <c r="C23" s="23"/>
      <c r="D23" s="91"/>
      <c r="E23" s="87">
        <f>IFERROR(C23*C24*B23,"")</f>
        <v>0</v>
      </c>
      <c r="F23" s="88"/>
      <c r="G23" s="17" t="str" cm="1">
        <f t="array" ref="G23">_xlfn.IFS(F7="","",F7="NE",IF(C23="","← vyplň počet osob NR",IF(C24="","← vyplň počet měsíců 0","")),F7="ANO",IF(C23="","← vyplň počet osob",IF(C24="","← vyplň počet měsíců","")))</f>
        <v/>
      </c>
    </row>
    <row r="24" spans="1:7" x14ac:dyDescent="0.25">
      <c r="A24" s="3" t="s">
        <v>29</v>
      </c>
      <c r="B24" s="86"/>
      <c r="C24" s="23"/>
      <c r="D24" s="92"/>
      <c r="E24" s="89"/>
      <c r="F24" s="90"/>
      <c r="G24" s="17" t="str" cm="1">
        <f t="array" ref="G24">_xlfn.IFS(C24="NR","",C24=0,"",C24&gt;0,IF(D23="","← vyplň výši dotace",""))</f>
        <v/>
      </c>
    </row>
    <row r="25" spans="1:7" x14ac:dyDescent="0.25">
      <c r="A25" s="15" t="s">
        <v>30</v>
      </c>
      <c r="B25" s="36">
        <v>10000000</v>
      </c>
      <c r="C25" s="33">
        <f>E15</f>
        <v>0</v>
      </c>
      <c r="D25" s="24"/>
      <c r="E25" s="82">
        <f>IFERROR(B25*C25,"")</f>
        <v>0</v>
      </c>
      <c r="F25" s="126"/>
      <c r="G25" s="17" t="str" cm="1">
        <f t="array" ref="G25">_xlfn.IFS(F8="","",F8="NE",IF(C25="","← vyplň počet NR",IF(D25="","","")),F8="ANO",IF(C25="","← vyplň počet",IF(D25="","← vyplň výši dotace","")))</f>
        <v/>
      </c>
    </row>
    <row r="26" spans="1:7" ht="14.3" customHeight="1" x14ac:dyDescent="0.25">
      <c r="A26" s="3" t="s">
        <v>31</v>
      </c>
      <c r="B26" s="79" t="str">
        <f>IF(C27="","uveďte počet tříd a let nájmu",IF(C27&lt;=5,9000000,15000000))</f>
        <v>uveďte počet tříd a let nájmu</v>
      </c>
      <c r="C26" s="23"/>
      <c r="D26" s="91"/>
      <c r="E26" s="80" t="str">
        <f>IFERROR(B26*C28,"")</f>
        <v/>
      </c>
      <c r="F26" s="80"/>
      <c r="G26" s="17" t="str" cm="1">
        <f t="array" ref="G26">_xlfn.IFS(F9="","",F9="NE",IF(C26="","← vyplň počet škol NR",""),F9="ANO",IF(C26="","← vyplň počet škol 1",""))</f>
        <v/>
      </c>
    </row>
    <row r="27" spans="1:7" x14ac:dyDescent="0.25">
      <c r="A27" s="3" t="s">
        <v>32</v>
      </c>
      <c r="B27" s="79"/>
      <c r="C27" s="23"/>
      <c r="D27" s="100"/>
      <c r="E27" s="80"/>
      <c r="F27" s="80"/>
      <c r="G27" s="17" t="str" cm="1">
        <f t="array" ref="G27">_xlfn.IFS(F9="","",F9="NE",IF(C27="","← vyplň počet tříd NR",""),F9="ANO",IF(C27="","← vyplň počet tříd",""))</f>
        <v/>
      </c>
    </row>
    <row r="28" spans="1:7" x14ac:dyDescent="0.25">
      <c r="A28" s="10" t="s">
        <v>33</v>
      </c>
      <c r="B28" s="79"/>
      <c r="C28" s="25"/>
      <c r="D28" s="92"/>
      <c r="E28" s="80"/>
      <c r="F28" s="80"/>
      <c r="G28" s="17" t="str" cm="1">
        <f t="array" ref="G28">_xlfn.IFS(F9="","",F9="NE",IF(C28="","← vyplň počet let NR",""),F9="ANO",IF(C28="","← vyplň počet let",IF(D26="","←  vyplň výši dotace","")))</f>
        <v/>
      </c>
    </row>
    <row r="29" spans="1:7" outlineLevel="1" x14ac:dyDescent="0.25">
      <c r="A29" s="15" t="s">
        <v>31</v>
      </c>
      <c r="B29" s="81" t="str">
        <f>IF(C30="","uveďte počet tříd a let nájmu",IF(C30&lt;=5,9000000,15000000))</f>
        <v>uveďte počet tříd a let nájmu</v>
      </c>
      <c r="C29" s="25"/>
      <c r="D29" s="91"/>
      <c r="E29" s="82" t="str">
        <f>IFERROR(B29*C31,"")</f>
        <v/>
      </c>
      <c r="F29" s="82"/>
    </row>
    <row r="30" spans="1:7" outlineLevel="1" x14ac:dyDescent="0.25">
      <c r="A30" s="15" t="s">
        <v>32</v>
      </c>
      <c r="B30" s="81"/>
      <c r="C30" s="25"/>
      <c r="D30" s="100"/>
      <c r="E30" s="82"/>
      <c r="F30" s="82"/>
      <c r="G30" s="17" t="str" cm="1">
        <f t="array" ref="G30">IFERROR(_xlfn.IFS(F9="","",F9="NE","",F9="ANO",IF(C26+C29+C32+C35&lt;F16,"← pokračuj ve vyplňování",IF(C26+C29+C32+C35&gt;F16,"← chyba",""))),"")</f>
        <v/>
      </c>
    </row>
    <row r="31" spans="1:7" outlineLevel="1" x14ac:dyDescent="0.25">
      <c r="A31" s="16" t="s">
        <v>33</v>
      </c>
      <c r="B31" s="81"/>
      <c r="C31" s="25"/>
      <c r="D31" s="92"/>
      <c r="E31" s="82"/>
      <c r="F31" s="82"/>
    </row>
    <row r="32" spans="1:7" outlineLevel="1" x14ac:dyDescent="0.25">
      <c r="A32" s="3" t="s">
        <v>31</v>
      </c>
      <c r="B32" s="79" t="str">
        <f>IF(C33="","uveďte počet tříd a let nájmu",IF(C33&lt;=5,9000000,15000000))</f>
        <v>uveďte počet tříd a let nájmu</v>
      </c>
      <c r="C32" s="25"/>
      <c r="D32" s="91"/>
      <c r="E32" s="80" t="str">
        <f>IFERROR(B32*C34,"")</f>
        <v/>
      </c>
      <c r="F32" s="80"/>
    </row>
    <row r="33" spans="1:7" outlineLevel="1" x14ac:dyDescent="0.25">
      <c r="A33" s="3" t="s">
        <v>32</v>
      </c>
      <c r="B33" s="79"/>
      <c r="C33" s="25"/>
      <c r="D33" s="100"/>
      <c r="E33" s="80"/>
      <c r="F33" s="80"/>
    </row>
    <row r="34" spans="1:7" outlineLevel="1" x14ac:dyDescent="0.25">
      <c r="A34" s="10" t="s">
        <v>33</v>
      </c>
      <c r="B34" s="79"/>
      <c r="C34" s="23"/>
      <c r="D34" s="92"/>
      <c r="E34" s="80"/>
      <c r="F34" s="80"/>
    </row>
    <row r="35" spans="1:7" ht="28.55" x14ac:dyDescent="0.25">
      <c r="A35" s="40" t="s">
        <v>79</v>
      </c>
      <c r="B35" s="36">
        <v>9000000</v>
      </c>
      <c r="C35" s="33">
        <f>E18</f>
        <v>0</v>
      </c>
      <c r="D35" s="24"/>
      <c r="E35" s="70">
        <f>IFERROR(B35*C35,"")</f>
        <v>0</v>
      </c>
      <c r="F35" s="71"/>
      <c r="G35" s="18" t="str" cm="1">
        <f t="array" ref="G35">_xlfn.IFS(F9="","",F9="NE",IF(D35="","",""),F9="ANO",IF(D35="","← vyplň výši dotace",""))</f>
        <v/>
      </c>
    </row>
    <row r="36" spans="1:7" ht="14.95" thickBot="1" x14ac:dyDescent="0.3">
      <c r="A36" s="41" t="s">
        <v>75</v>
      </c>
      <c r="B36" s="31">
        <v>10000000</v>
      </c>
      <c r="C36" s="33">
        <f>E19</f>
        <v>0</v>
      </c>
      <c r="D36" s="34"/>
      <c r="E36" s="80">
        <f>IFERROR(B36*C36,"")</f>
        <v>0</v>
      </c>
      <c r="F36" s="99"/>
      <c r="G36" s="17" t="str" cm="1">
        <f t="array" ref="G36">_xlfn.IFS(F10="","",F10="NE",IF(D36="","",""),F10="ANO",IF(D36="","← vyplň výši dotace",""))</f>
        <v/>
      </c>
    </row>
    <row r="37" spans="1:7" ht="15.8" customHeight="1" thickBot="1" x14ac:dyDescent="0.3">
      <c r="A37" s="72" t="s">
        <v>34</v>
      </c>
      <c r="B37" s="73"/>
      <c r="C37" s="73"/>
      <c r="D37" s="37">
        <f>SUM(D22:D36)</f>
        <v>0</v>
      </c>
      <c r="E37" s="74"/>
      <c r="F37" s="75"/>
      <c r="G37" s="17" t="str">
        <f>IFERROR(IF(C26+C29+C32+C35=F16,"",IF(F16="NR","","← chybný součet počtu škol")),"")</f>
        <v/>
      </c>
    </row>
    <row r="38" spans="1:7" s="30" customFormat="1" ht="20.25" customHeight="1" thickBot="1" x14ac:dyDescent="0.4">
      <c r="A38" s="76" t="s">
        <v>35</v>
      </c>
      <c r="B38" s="77"/>
      <c r="C38" s="77"/>
      <c r="D38" s="77"/>
      <c r="E38" s="77"/>
      <c r="F38" s="78"/>
    </row>
    <row r="39" spans="1:7" ht="143.5" customHeight="1" thickBot="1" x14ac:dyDescent="0.3">
      <c r="A39" s="56" t="s">
        <v>76</v>
      </c>
      <c r="B39" s="57"/>
      <c r="C39" s="57"/>
      <c r="D39" s="57"/>
      <c r="E39" s="57"/>
      <c r="F39" s="58"/>
      <c r="G39" s="27"/>
    </row>
    <row r="40" spans="1:7" s="30" customFormat="1" ht="20.25" customHeight="1" thickBot="1" x14ac:dyDescent="0.4">
      <c r="A40" s="59" t="s">
        <v>36</v>
      </c>
      <c r="B40" s="60"/>
      <c r="C40" s="60"/>
      <c r="D40" s="60"/>
      <c r="E40" s="60"/>
      <c r="F40" s="61"/>
    </row>
    <row r="41" spans="1:7" x14ac:dyDescent="0.25">
      <c r="A41" s="28"/>
      <c r="B41" s="32" t="s">
        <v>37</v>
      </c>
      <c r="C41" s="43" t="s">
        <v>38</v>
      </c>
      <c r="D41" s="44"/>
      <c r="E41" s="44"/>
      <c r="F41" s="45"/>
    </row>
    <row r="42" spans="1:7" x14ac:dyDescent="0.25">
      <c r="A42" s="12" t="s">
        <v>39</v>
      </c>
      <c r="B42" s="22"/>
      <c r="C42" s="48"/>
      <c r="D42" s="49"/>
      <c r="E42" s="49"/>
      <c r="F42" s="50"/>
    </row>
    <row r="43" spans="1:7" x14ac:dyDescent="0.25">
      <c r="A43" s="12" t="s">
        <v>40</v>
      </c>
      <c r="B43" s="19">
        <f>B42</f>
        <v>0</v>
      </c>
      <c r="C43" s="51">
        <f>EOMONTH(C42,1)</f>
        <v>59</v>
      </c>
      <c r="D43" s="52"/>
      <c r="E43" s="52"/>
      <c r="F43" s="53"/>
    </row>
    <row r="44" spans="1:7" x14ac:dyDescent="0.25">
      <c r="A44" s="12" t="s">
        <v>41</v>
      </c>
      <c r="B44" s="19">
        <f>C42+1</f>
        <v>1</v>
      </c>
      <c r="C44" s="51">
        <f>EOMONTH(C42,2)</f>
        <v>91</v>
      </c>
      <c r="D44" s="52"/>
      <c r="E44" s="52"/>
      <c r="F44" s="53"/>
    </row>
    <row r="45" spans="1:7" ht="14.95" thickBot="1" x14ac:dyDescent="0.3">
      <c r="A45" s="13" t="s">
        <v>42</v>
      </c>
      <c r="B45" s="20">
        <f>B42</f>
        <v>0</v>
      </c>
      <c r="C45" s="62">
        <f>C42</f>
        <v>0</v>
      </c>
      <c r="D45" s="63"/>
      <c r="E45" s="63"/>
      <c r="F45" s="64"/>
    </row>
    <row r="46" spans="1:7" x14ac:dyDescent="0.25">
      <c r="A46" s="28" t="s">
        <v>43</v>
      </c>
      <c r="B46" s="65" t="s">
        <v>44</v>
      </c>
      <c r="C46" s="65"/>
      <c r="D46" s="65" t="s">
        <v>45</v>
      </c>
      <c r="E46" s="65"/>
      <c r="F46" s="66"/>
    </row>
    <row r="47" spans="1:7" ht="36" customHeight="1" x14ac:dyDescent="0.25">
      <c r="A47" s="29"/>
      <c r="B47" s="46"/>
      <c r="C47" s="46"/>
      <c r="D47" s="46"/>
      <c r="E47" s="46"/>
      <c r="F47" s="47"/>
    </row>
  </sheetData>
  <sheetProtection algorithmName="SHA-512" hashValue="iR5lveA9NHakNsAsQVhJXKvkaoBXs2REE+BjiUuhxBknlfkAX1RgbwSppCXxVtQ5VdUP05FQvCsdvul0Jsk/uQ==" saltValue="/2UhTdCHIULVZ/WIHiBluA==" spinCount="100000" sheet="1" formatRows="0"/>
  <mergeCells count="57">
    <mergeCell ref="A1:F1"/>
    <mergeCell ref="A7:E7"/>
    <mergeCell ref="A8:E8"/>
    <mergeCell ref="A9:E9"/>
    <mergeCell ref="A11:F11"/>
    <mergeCell ref="A12:C12"/>
    <mergeCell ref="E12:F12"/>
    <mergeCell ref="A2:F2"/>
    <mergeCell ref="B3:F3"/>
    <mergeCell ref="A4:F4"/>
    <mergeCell ref="A5:E5"/>
    <mergeCell ref="A6:E6"/>
    <mergeCell ref="A10:E10"/>
    <mergeCell ref="A13:C13"/>
    <mergeCell ref="E13:F13"/>
    <mergeCell ref="A14:C14"/>
    <mergeCell ref="E14:F14"/>
    <mergeCell ref="A15:C15"/>
    <mergeCell ref="E15:F15"/>
    <mergeCell ref="E25:F25"/>
    <mergeCell ref="D32:D34"/>
    <mergeCell ref="E36:F36"/>
    <mergeCell ref="E32:F34"/>
    <mergeCell ref="D26:D28"/>
    <mergeCell ref="D29:D31"/>
    <mergeCell ref="A17:C17"/>
    <mergeCell ref="A20:F20"/>
    <mergeCell ref="E21:F21"/>
    <mergeCell ref="E22:F22"/>
    <mergeCell ref="B23:B24"/>
    <mergeCell ref="E23:F24"/>
    <mergeCell ref="D23:D24"/>
    <mergeCell ref="A19:C19"/>
    <mergeCell ref="A18:C18"/>
    <mergeCell ref="E19:F19"/>
    <mergeCell ref="A16:C16"/>
    <mergeCell ref="A39:F39"/>
    <mergeCell ref="A40:F40"/>
    <mergeCell ref="C45:F45"/>
    <mergeCell ref="B46:C46"/>
    <mergeCell ref="D46:F46"/>
    <mergeCell ref="F16:F18"/>
    <mergeCell ref="E35:F35"/>
    <mergeCell ref="A37:C37"/>
    <mergeCell ref="E37:F37"/>
    <mergeCell ref="A38:F38"/>
    <mergeCell ref="B26:B28"/>
    <mergeCell ref="E26:F28"/>
    <mergeCell ref="B29:B31"/>
    <mergeCell ref="E29:F31"/>
    <mergeCell ref="B32:B34"/>
    <mergeCell ref="C41:F41"/>
    <mergeCell ref="B47:C47"/>
    <mergeCell ref="D47:F47"/>
    <mergeCell ref="C42:F42"/>
    <mergeCell ref="C43:F43"/>
    <mergeCell ref="C44:F44"/>
  </mergeCells>
  <conditionalFormatting sqref="C22">
    <cfRule type="containsText" dxfId="13" priority="15" operator="containsText" text="NR">
      <formula>NOT(ISERROR(SEARCH("NR",C22)))</formula>
    </cfRule>
  </conditionalFormatting>
  <conditionalFormatting sqref="C23">
    <cfRule type="containsText" dxfId="12" priority="13" operator="containsText" text="nr">
      <formula>NOT(ISERROR(SEARCH("nr",C23)))</formula>
    </cfRule>
  </conditionalFormatting>
  <conditionalFormatting sqref="C24">
    <cfRule type="expression" dxfId="11" priority="12">
      <formula>$C$23="NR"</formula>
    </cfRule>
  </conditionalFormatting>
  <conditionalFormatting sqref="C25">
    <cfRule type="containsText" dxfId="10" priority="10" operator="containsText" text="nr">
      <formula>NOT(ISERROR(SEARCH("nr",C25)))</formula>
    </cfRule>
  </conditionalFormatting>
  <conditionalFormatting sqref="C26:C28">
    <cfRule type="containsText" dxfId="9" priority="6" operator="containsText" text="NR">
      <formula>NOT(ISERROR(SEARCH("NR",C26)))</formula>
    </cfRule>
  </conditionalFormatting>
  <conditionalFormatting sqref="C36">
    <cfRule type="containsText" dxfId="8" priority="2" operator="containsText" text="nr">
      <formula>NOT(ISERROR(SEARCH("nr",C36)))</formula>
    </cfRule>
  </conditionalFormatting>
  <conditionalFormatting sqref="C29:D35">
    <cfRule type="expression" dxfId="7" priority="4">
      <formula>$C$26="NR"</formula>
    </cfRule>
  </conditionalFormatting>
  <conditionalFormatting sqref="D22">
    <cfRule type="expression" dxfId="6" priority="14">
      <formula>$C$22="NR"</formula>
    </cfRule>
  </conditionalFormatting>
  <conditionalFormatting sqref="D23:D24">
    <cfRule type="expression" dxfId="5" priority="11">
      <formula>$C$23="NR"</formula>
    </cfRule>
  </conditionalFormatting>
  <conditionalFormatting sqref="D25">
    <cfRule type="expression" dxfId="4" priority="9">
      <formula>$C$25="NR"</formula>
    </cfRule>
  </conditionalFormatting>
  <conditionalFormatting sqref="D26:D28">
    <cfRule type="expression" dxfId="3" priority="5">
      <formula>$C$26="NR"</formula>
    </cfRule>
  </conditionalFormatting>
  <conditionalFormatting sqref="D35">
    <cfRule type="expression" dxfId="2" priority="1">
      <formula>$C$35="NR"</formula>
    </cfRule>
  </conditionalFormatting>
  <conditionalFormatting sqref="D36">
    <cfRule type="expression" dxfId="1" priority="3">
      <formula>$C$36="NR"</formula>
    </cfRule>
  </conditionalFormatting>
  <conditionalFormatting sqref="E13:F15 E16:E18 E19:F19">
    <cfRule type="containsText" dxfId="0" priority="16" operator="containsText" text="NR">
      <formula>NOT(ISERROR(SEARCH("NR",E13)))</formula>
    </cfRule>
  </conditionalFormatting>
  <dataValidations count="7">
    <dataValidation type="list" allowBlank="1" showInputMessage="1" showErrorMessage="1" sqref="F6:F10" xr:uid="{969F64CC-DF4D-49DD-A819-AE863EDAA29C}">
      <formula1>"ANO, NE"</formula1>
    </dataValidation>
    <dataValidation type="decimal" allowBlank="1" showInputMessage="1" showErrorMessage="1" sqref="C24" xr:uid="{214D71D4-3658-4CE9-BB78-459B5BBF6A3C}">
      <formula1>0</formula1>
      <formula2>24</formula2>
    </dataValidation>
    <dataValidation type="custom" allowBlank="1" showInputMessage="1" showErrorMessage="1" sqref="C34:C36 C28 C31" xr:uid="{267C2668-A4C4-4AD0-809B-79DDF0A395C9}">
      <formula1>OR(AND(C28&gt;=0,C28&lt;=2),C28="NR")</formula1>
    </dataValidation>
    <dataValidation type="custom" allowBlank="1" showInputMessage="1" showErrorMessage="1" sqref="C32 C26 C29" xr:uid="{FF6D428D-23ED-488D-8921-6FB5C35D613E}">
      <formula1>OR(AND(C26&gt;=0,C26&lt;=1),C26="NR")</formula1>
    </dataValidation>
    <dataValidation type="whole" operator="lessThanOrEqual" allowBlank="1" showInputMessage="1" showErrorMessage="1" sqref="D22:D36" xr:uid="{DDDD2146-9F7C-425C-AF00-C6AC994B354D}">
      <formula1>E22</formula1>
    </dataValidation>
    <dataValidation type="date" operator="greaterThanOrEqual" allowBlank="1" showInputMessage="1" showErrorMessage="1" error="Realizace akce může být nejdříve od 13. 9. 2024" sqref="B42" xr:uid="{2BEF0093-7213-464F-B5B4-230E7F64AA9A}">
      <formula1>45548</formula1>
    </dataValidation>
    <dataValidation type="date" operator="lessThanOrEqual" allowBlank="1" showInputMessage="1" showErrorMessage="1" error="Akce musí skončit max. do 31. 12. 2026" sqref="C42:F42" xr:uid="{26372C52-2DA9-4907-8ECC-0B5CAC9FBE89}">
      <formula1>46387</formula1>
    </dataValidation>
  </dataValidations>
  <pageMargins left="0.23622047244094491" right="0.23622047244094491" top="0.74803149606299213" bottom="0.74803149606299213" header="0.31496062992125984" footer="0.31496062992125984"/>
  <pageSetup paperSize="9" scale="66" orientation="portrait" r:id="rId1"/>
  <headerFooter>
    <oddHeader>&amp;L&amp;P/&amp;N&amp;CPříloha č. 1 - Formulář nahrazující projektový záměr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0A47-8F9A-472F-B4A2-0D6BDA925572}">
  <dimension ref="A1:H10"/>
  <sheetViews>
    <sheetView workbookViewId="0">
      <selection activeCell="A10" sqref="A10"/>
    </sheetView>
  </sheetViews>
  <sheetFormatPr defaultRowHeight="14.3" x14ac:dyDescent="0.25"/>
  <cols>
    <col min="1" max="1" width="52.375" customWidth="1"/>
    <col min="2" max="2" width="20.375" bestFit="1" customWidth="1"/>
    <col min="3" max="3" width="14.375" style="11" customWidth="1"/>
    <col min="4" max="4" width="46.875" style="11" customWidth="1"/>
    <col min="5" max="5" width="69.375" style="14" bestFit="1" customWidth="1"/>
    <col min="6" max="6" width="14.375" style="11" hidden="1" customWidth="1"/>
    <col min="7" max="7" width="41.125" style="11" hidden="1" customWidth="1"/>
    <col min="8" max="8" width="53.375" style="14" customWidth="1"/>
  </cols>
  <sheetData>
    <row r="1" spans="1:8" x14ac:dyDescent="0.25">
      <c r="A1" t="s">
        <v>46</v>
      </c>
      <c r="B1" t="s">
        <v>46</v>
      </c>
      <c r="C1" s="11" t="s">
        <v>47</v>
      </c>
      <c r="D1" s="11" t="s">
        <v>47</v>
      </c>
      <c r="E1" s="14" t="s">
        <v>47</v>
      </c>
      <c r="F1" s="11" t="s">
        <v>48</v>
      </c>
      <c r="H1" s="14" t="s">
        <v>49</v>
      </c>
    </row>
    <row r="2" spans="1:8" x14ac:dyDescent="0.25">
      <c r="A2" s="21" t="s">
        <v>50</v>
      </c>
      <c r="B2" t="s">
        <v>51</v>
      </c>
      <c r="C2" s="11" t="s">
        <v>52</v>
      </c>
      <c r="D2" s="11" t="s">
        <v>53</v>
      </c>
      <c r="E2" s="14" t="str">
        <f>CONCATENATE(C2," | ",D2)</f>
        <v>5050 | Náklady na nákup materiálu (bez DHM)</v>
      </c>
      <c r="F2" s="11" t="s">
        <v>54</v>
      </c>
      <c r="G2" s="11" t="s">
        <v>55</v>
      </c>
      <c r="H2" s="14" t="str">
        <f>CONCATENATE(F2," | ",G2)</f>
        <v>6091 | Náklady obnovy stavebních objektů</v>
      </c>
    </row>
    <row r="3" spans="1:8" x14ac:dyDescent="0.25">
      <c r="A3" s="21" t="s">
        <v>56</v>
      </c>
      <c r="B3" t="s">
        <v>57</v>
      </c>
      <c r="C3" s="11" t="s">
        <v>58</v>
      </c>
      <c r="D3" s="11" t="s">
        <v>59</v>
      </c>
      <c r="E3" s="14" t="str">
        <f t="shared" ref="E3:E6" si="0">CONCATENATE(C3," | ",D3)</f>
        <v>5073 | Náklady na nájemné</v>
      </c>
      <c r="F3" s="11" t="s">
        <v>60</v>
      </c>
      <c r="G3" s="11" t="s">
        <v>61</v>
      </c>
      <c r="H3" s="14" t="str">
        <f t="shared" ref="H3" si="1">CONCATENATE(F3," | ",G3)</f>
        <v>6159 | Jiné výše neuvedené náklady realizace projektu</v>
      </c>
    </row>
    <row r="4" spans="1:8" x14ac:dyDescent="0.25">
      <c r="A4" t="s">
        <v>62</v>
      </c>
      <c r="B4">
        <v>641</v>
      </c>
      <c r="C4" s="11" t="s">
        <v>63</v>
      </c>
      <c r="D4" s="11" t="s">
        <v>64</v>
      </c>
      <c r="E4" s="14" t="str">
        <f t="shared" si="0"/>
        <v>5078 | Náklady na služby ostatní výše neuvedené</v>
      </c>
    </row>
    <row r="5" spans="1:8" x14ac:dyDescent="0.25">
      <c r="A5" t="s">
        <v>65</v>
      </c>
      <c r="B5">
        <v>721</v>
      </c>
      <c r="C5" s="11" t="s">
        <v>66</v>
      </c>
      <c r="D5" s="11" t="s">
        <v>55</v>
      </c>
      <c r="E5" s="14" t="str">
        <f t="shared" si="0"/>
        <v>5091 | Náklady obnovy stavebních objektů</v>
      </c>
    </row>
    <row r="6" spans="1:8" x14ac:dyDescent="0.25">
      <c r="A6" t="s">
        <v>67</v>
      </c>
      <c r="B6">
        <v>771</v>
      </c>
      <c r="C6" s="11" t="s">
        <v>68</v>
      </c>
      <c r="D6" s="11" t="s">
        <v>61</v>
      </c>
      <c r="E6" s="14" t="str">
        <f t="shared" si="0"/>
        <v>5159 | Jiné výše neuvedené náklady realizace projektu</v>
      </c>
    </row>
    <row r="7" spans="1:8" x14ac:dyDescent="0.25">
      <c r="A7" t="s">
        <v>69</v>
      </c>
      <c r="B7">
        <v>801</v>
      </c>
    </row>
    <row r="8" spans="1:8" x14ac:dyDescent="0.25">
      <c r="A8" t="s">
        <v>70</v>
      </c>
      <c r="B8">
        <v>804</v>
      </c>
    </row>
    <row r="9" spans="1:8" x14ac:dyDescent="0.25">
      <c r="A9" t="s">
        <v>71</v>
      </c>
      <c r="B9">
        <v>811</v>
      </c>
    </row>
    <row r="10" spans="1:8" x14ac:dyDescent="0.25">
      <c r="A10" t="s">
        <v>72</v>
      </c>
      <c r="B10">
        <v>960</v>
      </c>
    </row>
  </sheetData>
  <sheetProtection algorithmName="SHA-512" hashValue="IsM+vM8848J0WDSNbsdORNCueLC/UhCfy/5zCMkC1kKp0lKLp6sRPakIIgW9Gw2cEaRgchIE3G0be7Ja2YM/lQ==" saltValue="cJ1lndGpM4rm2wamxhyptg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14CEDE290CD7408434DE462ABFB3A4" ma:contentTypeVersion="4" ma:contentTypeDescription="Create a new document." ma:contentTypeScope="" ma:versionID="a918f550dbed2702c1ec15f73e743706">
  <xsd:schema xmlns:xsd="http://www.w3.org/2001/XMLSchema" xmlns:xs="http://www.w3.org/2001/XMLSchema" xmlns:p="http://schemas.microsoft.com/office/2006/metadata/properties" xmlns:ns2="7f926add-3524-4531-8af5-a731d61c9c4a" targetNamespace="http://schemas.microsoft.com/office/2006/metadata/properties" ma:root="true" ma:fieldsID="63775aff7f0c801f6d1842b83f24d7ac" ns2:_="">
    <xsd:import namespace="7f926add-3524-4531-8af5-a731d61c9c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26add-3524-4531-8af5-a731d61c9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19A0BE-C1A6-430A-BFC7-509368A0E32C}"/>
</file>

<file path=customXml/itemProps2.xml><?xml version="1.0" encoding="utf-8"?>
<ds:datastoreItem xmlns:ds="http://schemas.openxmlformats.org/officeDocument/2006/customXml" ds:itemID="{D8529D4B-319D-40DA-B71D-C802426D1AE3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7f926add-3524-4531-8af5-a731d61c9c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DFFDA-6AA5-42A8-8B54-4574E9E331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P1_Formulář žadatel</vt:lpstr>
      <vt:lpstr>číselníky žadatel</vt:lpstr>
      <vt:lpstr>'P1_Formulář žadatel'!_Hlk180317889</vt:lpstr>
      <vt:lpstr>'P1_Formulář žadatel'!Oblast_tisku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Adámková Lenka</dc:creator>
  <cp:keywords/>
  <dc:description/>
  <cp:lastModifiedBy>Ševc Pavel</cp:lastModifiedBy>
  <cp:revision/>
  <cp:lastPrinted>2025-01-24T10:10:10Z</cp:lastPrinted>
  <dcterms:created xsi:type="dcterms:W3CDTF">2024-10-16T06:43:55Z</dcterms:created>
  <dcterms:modified xsi:type="dcterms:W3CDTF">2025-01-24T10:51:36Z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0x010100CE14CEDE290CD7408434DE462ABFB3A4</vt:lpwstr>
  </property>
  <property fmtid="{D5CDD505-2E9C-101B-9397-08002B2CF9AE}" pid="3" name="MediaServiceImageTags">
    <vt:lpwstr/>
  </property>
</Properties>
</file>