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bronislav.podlaha\Documents\MAP III\ŘV leden 2023\"/>
    </mc:Choice>
  </mc:AlternateContent>
  <xr:revisionPtr revIDLastSave="0" documentId="13_ncr:1_{B900F17B-7BA4-4BCC-8068-9B03D6BB21B3}" xr6:coauthVersionLast="36" xr6:coauthVersionMax="47" xr10:uidLastSave="{00000000-0000-0000-0000-000000000000}"/>
  <bookViews>
    <workbookView xWindow="-108" yWindow="-108" windowWidth="23256" windowHeight="12576" tabRatio="710" activeTab="1" xr2:uid="{00000000-000D-0000-FFFF-FFFF00000000}"/>
  </bookViews>
  <sheets>
    <sheet name="Pokyny, info" sheetId="9" r:id="rId1"/>
    <sheet name="MŠ" sheetId="6" r:id="rId2"/>
    <sheet name="ZŠ" sheetId="7" r:id="rId3"/>
    <sheet name="zajmové, neformalní, cel" sheetId="8" r:id="rId4"/>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6" l="1"/>
  <c r="M24" i="6"/>
  <c r="M58" i="7"/>
  <c r="M57" i="7" l="1"/>
  <c r="M23" i="6" l="1"/>
  <c r="L14" i="8" l="1"/>
  <c r="L13" i="8"/>
  <c r="L12" i="8"/>
  <c r="L11" i="8"/>
  <c r="L10" i="8"/>
  <c r="L9" i="8"/>
  <c r="L8" i="8"/>
  <c r="L7" i="8"/>
  <c r="L6" i="8"/>
  <c r="L5" i="8"/>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2" i="6"/>
  <c r="M21" i="6"/>
  <c r="M20" i="6"/>
  <c r="M19" i="6"/>
  <c r="M17" i="6" l="1"/>
  <c r="M16" i="6"/>
  <c r="M15" i="6"/>
  <c r="M14" i="6"/>
  <c r="M13" i="6"/>
  <c r="M12" i="6"/>
  <c r="M11" i="6"/>
  <c r="M10" i="6"/>
  <c r="M9" i="6"/>
  <c r="M8" i="6"/>
  <c r="M7" i="6"/>
  <c r="M6" i="6" l="1"/>
  <c r="M5" i="6"/>
  <c r="M22" i="7"/>
  <c r="M21" i="7"/>
  <c r="M20" i="7"/>
  <c r="M19" i="7"/>
  <c r="M18" i="7"/>
  <c r="M17" i="7"/>
  <c r="M16" i="7"/>
  <c r="M15" i="7"/>
  <c r="M14" i="7"/>
  <c r="M13" i="7"/>
  <c r="M12" i="7"/>
  <c r="M11" i="7"/>
  <c r="M10" i="7"/>
  <c r="M9" i="7"/>
  <c r="M4" i="6" l="1"/>
  <c r="M8" i="7"/>
  <c r="M7" i="7"/>
  <c r="M6" i="7" l="1"/>
</calcChain>
</file>

<file path=xl/sharedStrings.xml><?xml version="1.0" encoding="utf-8"?>
<sst xmlns="http://schemas.openxmlformats.org/spreadsheetml/2006/main" count="1189" uniqueCount="330">
  <si>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</si>
  <si>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</si>
  <si>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</si>
  <si>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</si>
  <si>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</si>
  <si>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</si>
  <si>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</si>
  <si>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</si>
  <si>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</si>
  <si>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</si>
  <si>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</si>
  <si>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</si>
  <si>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</si>
  <si>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</si>
  <si>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</si>
  <si>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</si>
  <si>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</si>
  <si>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</si>
  <si>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</si>
  <si>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</si>
  <si>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</si>
  <si>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</si>
  <si>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</si>
  <si>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</si>
  <si>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</si>
  <si>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</si>
  <si>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</si>
  <si>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</si>
  <si>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</si>
  <si>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</si>
  <si>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</si>
  <si>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</si>
  <si>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</si>
  <si>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</si>
  <si>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</si>
  <si>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</si>
  <si>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</si>
  <si>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</si>
  <si>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</si>
  <si>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</si>
  <si>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</si>
  <si>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</si>
  <si>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</si>
  <si>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</si>
  <si>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</si>
  <si>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</si>
  <si>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</si>
  <si>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</si>
  <si>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</si>
  <si>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</si>
  <si>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</si>
  <si>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</si>
  <si>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</si>
  <si>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</si>
  <si>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</si>
  <si>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</si>
  <si>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</si>
  <si>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</si>
  <si>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</si>
  <si>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</si>
  <si>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</si>
  <si>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</si>
  <si>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</si>
  <si>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</si>
  <si>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</si>
  <si>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</si>
  <si>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</si>
  <si>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</si>
  <si>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</si>
  <si>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</si>
  <si>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</si>
  <si>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</si>
  <si>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</si>
  <si>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</si>
  <si>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</si>
  <si>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</si>
  <si>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</si>
  <si>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</si>
  <si>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</si>
  <si>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</si>
  <si>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</si>
  <si>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</si>
  <si>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</si>
  <si>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</si>
  <si>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</si>
  <si>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</si>
  <si>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</si>
  <si>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</si>
  <si>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</si>
  <si>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</si>
  <si>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</si>
  <si>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</si>
  <si>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</si>
  <si>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</si>
  <si>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</si>
  <si>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</si>
  <si>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</si>
  <si>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</si>
  <si>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</si>
  <si>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</si>
  <si>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</si>
  <si>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</si>
  <si>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</si>
  <si>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</si>
  <si>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</si>
  <si>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</si>
  <si>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</si>
  <si>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</si>
  <si>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</si>
  <si>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</si>
  <si>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Vzorec méně rozvinutý (85 % EFRR)</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</si>
  <si>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</si>
  <si>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</si>
  <si>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</si>
  <si>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</si>
  <si>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</si>
  <si>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</si>
  <si>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</si>
  <si>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</si>
  <si>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</si>
  <si>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r>
      <t>V případě, že je plánováno žádat o podporu investičního záměru do IROP, je třeba uvést záměr ZUŠ na listě "</t>
    </r>
    <r>
      <rPr>
        <i/>
        <sz val="12"/>
        <color theme="1"/>
        <rFont val="Calibri"/>
        <family val="2"/>
        <charset val="238"/>
        <scheme val="minor"/>
      </rPr>
      <t>zájmové, neformální, celoživotní učení</t>
    </r>
    <r>
      <rPr>
        <sz val="12"/>
        <color theme="1"/>
        <rFont val="Calibri"/>
        <family val="2"/>
        <charset val="238"/>
        <scheme val="minor"/>
      </rPr>
      <t>"</t>
    </r>
  </si>
  <si>
    <r>
      <rPr>
        <sz val="12"/>
        <rFont val="Calibri"/>
        <family val="2"/>
        <charset val="238"/>
        <scheme val="minor"/>
      </rPr>
      <t>je zveřejněn na stránkách</t>
    </r>
    <r>
      <rPr>
        <u/>
        <sz val="12"/>
        <rFont val="Calibri"/>
        <family val="2"/>
        <charset val="238"/>
        <scheme val="minor"/>
      </rPr>
      <t xml:space="preserve"> </t>
    </r>
    <r>
      <rPr>
        <u/>
        <sz val="12"/>
        <color theme="4" tint="-0.499984740745262"/>
        <rFont val="Calibri"/>
        <family val="2"/>
        <charset val="238"/>
        <scheme val="minor"/>
      </rPr>
      <t xml:space="preserve"> https://www.mmr.cz/cs/microsites/uzemni-dimenze/map-kap/stratigicke_ramce_map </t>
    </r>
    <r>
      <rPr>
        <u/>
        <sz val="12"/>
        <rFont val="Calibri"/>
        <family val="2"/>
        <charset val="238"/>
        <scheme val="minor"/>
      </rPr>
      <t xml:space="preserve">. </t>
    </r>
    <r>
      <rPr>
        <sz val="12"/>
        <rFont val="Calibri"/>
        <family val="2"/>
        <charset val="238"/>
        <scheme val="minor"/>
      </rPr>
      <t xml:space="preserve">Na území hlavního města Prahy je SR MAP uveřejněn na webových stránkách městské části, resp. správního obvodu ORP. </t>
    </r>
  </si>
  <si>
    <t>ZŠ Údlice</t>
  </si>
  <si>
    <t>obec Údlice46787267</t>
  </si>
  <si>
    <t>Chomutov</t>
  </si>
  <si>
    <t>Údlice</t>
  </si>
  <si>
    <t>x</t>
  </si>
  <si>
    <t>ne</t>
  </si>
  <si>
    <t>obec Údlice</t>
  </si>
  <si>
    <t>Odborná učebna pro  žáky 1. st. Ve které se budouvyučovat přírodovědné předměty, práce s dig. technologiemi a v druhé části dne bude sloužit jako školní družina. Včetně vybavení .</t>
  </si>
  <si>
    <t>Rekonstrukce stávajícího zázemí pro pedagogy - sborovna.</t>
  </si>
  <si>
    <t>Učebna informatiky, přírodovědných předmětů a školní družina pro 1. st. ZŠ</t>
  </si>
  <si>
    <t>Stávající školní sborovna s nárůstem pedagogů a AP nestačí svým vybavením ani koncepcí. Záměrem je prostorové rozšíření - přístavba k stávající sborovně. Součástí bude i zázemí pro školní poradenské pracoviště + nové vybavení.</t>
  </si>
  <si>
    <t>stavební náčrt a popis řešení</t>
  </si>
  <si>
    <t>Základní škola Jirkov, Budovatelů 1563, okres Chomutov</t>
  </si>
  <si>
    <t>Město Jirkov</t>
  </si>
  <si>
    <t>00830275</t>
  </si>
  <si>
    <t>Modernizace odborných učeben ZŠ Jirkov, Budovatelů 1563</t>
  </si>
  <si>
    <t>Modernizace odborných učeben ZŠ Jirkov, Budovatelů 1563 II</t>
  </si>
  <si>
    <t>Jirkov</t>
  </si>
  <si>
    <t>Modernizace učeben pro výuku pracovních činností (cvičná kuchyňka, šití, dílny), chemické laboratoře, jazykových učeben, ICT učebny vč. modernizace kabinetů.</t>
  </si>
  <si>
    <t>Modernizace učeben pro výuku polytechnického vzdělávání, cizích jazyků a přírodních věd vč. modernizace kabinetů.</t>
  </si>
  <si>
    <t>rozpracovaná SP a PD</t>
  </si>
  <si>
    <t>nerelevantní</t>
  </si>
  <si>
    <t>Montessori rodinná mateřská škola o.p.s.</t>
  </si>
  <si>
    <t>Navýšení kapacity Montessori rodinné, mateřské školy o.p.s.</t>
  </si>
  <si>
    <t>Chomutov/okolní obce?</t>
  </si>
  <si>
    <t>navýšení kapacity</t>
  </si>
  <si>
    <t>projektový záměr</t>
  </si>
  <si>
    <t>Jedná se o navýšení kapcity v nových prostorách na minimálně 45 dětí</t>
  </si>
  <si>
    <t>Základní škola a mateřská škola Svět, Chomutov s.r.o.</t>
  </si>
  <si>
    <t>PhDr. Mgr. Eva Anna Popíková</t>
  </si>
  <si>
    <t>Vybudování nových prostor pro školní družinu</t>
  </si>
  <si>
    <t>Vybudování školní kuchyně a jídelny - bezbariérový vstup</t>
  </si>
  <si>
    <t>Modernizace
učeben ZŠ Svět
Učebna fyziky a
chemie pro výuku
přírodních věd a
pracovních
činností;
Multimediální
učebna pro výuku
cizích jazyků a
přírodních věd;
Učebna informatiky
pro výuku
informatiky,
přírodních věd a
cizích jazyků.
Projekt zajistí
bezbariérovou
dostupnost budovy
školy. Součástí
budou úpravy
venkovního
prostranství a
zajištění konektivity
školy k internetu.</t>
  </si>
  <si>
    <t>Vybudování odborných učeben</t>
  </si>
  <si>
    <t>Polytechnické hřiště</t>
  </si>
  <si>
    <t>Zateplení budovy ZŠ a MŠ, rekonstrukce a zateplení střechy budovy</t>
  </si>
  <si>
    <t>Stavební úpravy sklepních prostor, zázemí pro pedagogy</t>
  </si>
  <si>
    <t>Rekonstrukce a zařízení prostor
školy (dílny pro výuku
PČ, šatny pro žáky,
rekonstrukce
stávajících půdních
prostor - víceúčelové,
kanceláře, kabinety)</t>
  </si>
  <si>
    <t>Oprava a rekonstrukce podlahových krytin ve třídách v ZŠ v 1.patře a 2. patře</t>
  </si>
  <si>
    <t>Výtah (pro kuchyň)</t>
  </si>
  <si>
    <t>Parkovací stání</t>
  </si>
  <si>
    <t>Nový plot s podezdívkou</t>
  </si>
  <si>
    <t>Výměna osvětlení v budově MŠ a ZŠ</t>
  </si>
  <si>
    <t>Vybudování
knihovny a čítárny</t>
  </si>
  <si>
    <t>plánováno</t>
  </si>
  <si>
    <t xml:space="preserve">Rekonstrukce a
modernizace 
učeben ve vazbě na
klíčové kompetence – práce s
digitálními
technologiemi,
komunikace v
cizích jazycích,
technické a
řemeslné obory,
přírodní vědy a
bezbariérové
přístupy a
modernizace
konektivity
</t>
  </si>
  <si>
    <t>Venkovní učebna</t>
  </si>
  <si>
    <t xml:space="preserve">Zahrada - rekonstrukce </t>
  </si>
  <si>
    <t>Sauna</t>
  </si>
  <si>
    <t>Solná jeskyně</t>
  </si>
  <si>
    <t>Výukové herní prvky na zahradu</t>
  </si>
  <si>
    <t>Revitalizace školního hřiště</t>
  </si>
  <si>
    <t>Rekonstrukce vnitřních dveří, zárubní a prosklené stěny v zádveří</t>
  </si>
  <si>
    <t>Navýšení kapacity MŠ</t>
  </si>
  <si>
    <t xml:space="preserve">Rekonstrukce a výstavba šatny pro MŠ </t>
  </si>
  <si>
    <t>Oprava podlahových krytin v přízemí a třídách v MŠ</t>
  </si>
  <si>
    <t>Úprava venkovního prostředí</t>
  </si>
  <si>
    <t>Revitalizace pískoviště</t>
  </si>
  <si>
    <t xml:space="preserve">ZŠ Chomutov, Hornická, </t>
  </si>
  <si>
    <t>Město Chomutov</t>
  </si>
  <si>
    <t>Budování zázemí družiny</t>
  </si>
  <si>
    <t xml:space="preserve">Vytvoření oddělení školní družiny ze šatny, chodby. </t>
  </si>
  <si>
    <t>Mateřská škola Černovice 97 okres Chomutov, příspěvková organizace</t>
  </si>
  <si>
    <t>Obec Černovice</t>
  </si>
  <si>
    <t>Enviromentální zahrada a pořízení herních prvků</t>
  </si>
  <si>
    <t>Černovice</t>
  </si>
  <si>
    <t>Vybudovat novou zahradu pro děti - enviromentální prvky a herní prvky pro jejich rozvoj.</t>
  </si>
  <si>
    <t>Plánováno</t>
  </si>
  <si>
    <t>Ne</t>
  </si>
  <si>
    <t>Montessori rodinná, mateřská škola o.p.s.</t>
  </si>
  <si>
    <t>Zajištění bezbariérovosti MRMŠ</t>
  </si>
  <si>
    <t>Útecký</t>
  </si>
  <si>
    <t>Vybudování bezbariérového vstupu, schodiště s nájezdem, výtah</t>
  </si>
  <si>
    <t>záměr</t>
  </si>
  <si>
    <t>NE</t>
  </si>
  <si>
    <t>Revitalizace okolí MRMŠ</t>
  </si>
  <si>
    <t>Rekonstrukce zahrady,revitaliztace hřiště, výukové herní prvky na zahradu, nové oplocení</t>
  </si>
  <si>
    <t>Stavební úpravy vnitřních prostror MRMŠ</t>
  </si>
  <si>
    <t>Propojení třid, modernizace učeben, digitální technologie, rekonstrukce podlahových krytin atd.</t>
  </si>
  <si>
    <t>X</t>
  </si>
  <si>
    <t>Vybudování venkovní učebny MRMŠ</t>
  </si>
  <si>
    <t xml:space="preserve"> Vybudování venkovní učebny pro přírodní vědy, technické a řemeslné činnosti</t>
  </si>
  <si>
    <t>ZŠ Strupčice</t>
  </si>
  <si>
    <t>Obec Strupčice</t>
  </si>
  <si>
    <t>Přístavba ZŠ Strupčice</t>
  </si>
  <si>
    <t>Strupčice</t>
  </si>
  <si>
    <t>Přístavba pro třídy 2. stupně - rozšíření školního komplexu v podobě pavilonu 2. stupně. Stávající kapacita školy nepostačuje potřebám spádových obcí.</t>
  </si>
  <si>
    <t>zpracována studie, připravuje se PD</t>
  </si>
  <si>
    <t>ZŠ Údlice, okres Chomutov</t>
  </si>
  <si>
    <t>Obec Údlice</t>
  </si>
  <si>
    <t>Nástavba školní budovy</t>
  </si>
  <si>
    <t>Obsahem projektu je nástavba školní budovy, ve které vzniknou dvě učebny družiny, dvě odborné učebny, prostor pro poradenské centrum, relaxační zóna a kabinety. Pro nové prostory bude řešeno zajištění jejich bezbariérovosti a standardu konektivity.</t>
  </si>
  <si>
    <t>zpracovává se PD a SP</t>
  </si>
  <si>
    <t>Modernizace a vybavení odborných učeben (chemická laboratoř, jazyková učebna, učebna šití, žákovská kuchyňka) a kabinetů.</t>
  </si>
  <si>
    <t>zpracovaná SP a PD</t>
  </si>
  <si>
    <t>Městské gymnázium a Základní škola Jirkov</t>
  </si>
  <si>
    <t>00830232</t>
  </si>
  <si>
    <t>Modernizace dílen</t>
  </si>
  <si>
    <t>Ústecký kraj</t>
  </si>
  <si>
    <t>Modernizace školních dílen, pořízení nového vybavení.</t>
  </si>
  <si>
    <t>01/2023</t>
  </si>
  <si>
    <t>12/2025</t>
  </si>
  <si>
    <t>příprava rozpočtu</t>
  </si>
  <si>
    <t>Jazykové učebny</t>
  </si>
  <si>
    <t>Stavební úpravy a pořízení nábytku a IT vybavení do dvou jazykových učeben.</t>
  </si>
  <si>
    <t>Odbbroné učebny přírodních věd</t>
  </si>
  <si>
    <t>Stavební úpravy a pořízení nábytku, IT vybavení a vzdělávacích pomůcek do dvou učeben přírodních věd.</t>
  </si>
  <si>
    <t>Modernizace laboratoře chemie</t>
  </si>
  <si>
    <t>Stavební úpravy a pořízení nábytku, IT vybavení a vzdělávacích pomůcek pro laboratoř chemie.</t>
  </si>
  <si>
    <t>Mobilní robotická učebna</t>
  </si>
  <si>
    <t>Pořízení robotických sestav a stavebnic pro mobilní robotickou učebnu.</t>
  </si>
  <si>
    <t>Realizace venkovních učeben</t>
  </si>
  <si>
    <t>Vytvoření dvou venkovnívh učeben jako prosotru pro realizaci sociálně inkluzivních aktivit.</t>
  </si>
  <si>
    <t>Vybavení vnitřního zázemí sociální inkluze.</t>
  </si>
  <si>
    <t>Vybavení vnitřního zázemí sociální inkluze - pořízení vybavení a kompenzačních pomůcek.</t>
  </si>
  <si>
    <t>Modernizace školního poradenského pracoviště</t>
  </si>
  <si>
    <t>Pořízení vybavení a případné drobné stavební úpravy školního poradenského pracoviště.</t>
  </si>
  <si>
    <t>Modernizace a vybavení školní družiny</t>
  </si>
  <si>
    <t>Drobné stavební úpravy a pořízení vybavení pro jednotlivá oddělení školní družiny.</t>
  </si>
  <si>
    <t>Základní škola Jirkov, Nerudova</t>
  </si>
  <si>
    <t>00830283</t>
  </si>
  <si>
    <t>Rekonstrukce dílen</t>
  </si>
  <si>
    <t>Stavební úpravy a pořízení nábytku, pořízení nového vybavení.</t>
  </si>
  <si>
    <t>Příprava rozpočtu</t>
  </si>
  <si>
    <t>Vybavení vnitřního zázemí sociální inkluze</t>
  </si>
  <si>
    <t>Stavební úpravy a pořízení vybavení pro oddělení školní družiny.</t>
  </si>
  <si>
    <t>Realizace dětského hřiště pro školní družiny</t>
  </si>
  <si>
    <t>Stavební úpravy, dodávka a montáž, konstrukce hriště včetně vybavení</t>
  </si>
  <si>
    <t>ZÁKLADNÍ ŠKOLA A MATEŘSKÁ ŠKOLA DUHOVÁ CESTA, s.r.o.</t>
  </si>
  <si>
    <t>Učebna v přírodě</t>
  </si>
  <si>
    <t>Venkovní učebna bude využívána při výuce jazyků, přírodních věd a polytechnických oborů s využitím digit. vyb.</t>
  </si>
  <si>
    <t>Školní kuchyňka</t>
  </si>
  <si>
    <t>Školní kuchyňka za účelem zatraktivnění řemeslných oborů.</t>
  </si>
  <si>
    <t>Základní škola a Mateřská škola, Chomutov, 17. listopadu 4728, příspěvková organizace</t>
  </si>
  <si>
    <t>Statutární město Chomutov</t>
  </si>
  <si>
    <t>vybudování, modernizace a vybavení zázemí základní školy 17. Listopadu</t>
  </si>
  <si>
    <t xml:space="preserve">Ústecký </t>
  </si>
  <si>
    <t>1. vybudování, modernizace a vybavení 2 učeben pro práci s digitálními technologiemi (1x pavilon B přízemí, 1x pavilon B 2. patro)
2. vybudování, modernizace a vybavení 1 učebny multimediální pro výuku přírodních věd a  cizího jazyka (pavilon B 2. patro)
3. vybudování, modernizace a vybavení 3 učeben pro polytechnické vzdělávání (pavilon B přízemí dílny, 1x kovodílna, 2x dřevodílna)
4. vybudování, modernizace a vybavení 1 učebny polytechnického vzdělávání – práce v domácnosti – cvičná kuchyňka (pavilon A 1. patro)
5. vybudování, modernizace a vybavení 1 učebny polytechnického vzdělávání – práce v domácnosti – učebna šití (pavilon B 2. patro)
6. vybudování, modernizace a vybavení zázemí pro 3 oddělení školní družiny (pavilon B přízemí)                                                                                                                                                                                                                                                          7. vybudování, modernizace a vybavení zázemí pro školní poradenské pracoviště (pavilon B 2. patro)
8. vybudování, modernizace a vybavení zázemí pro práci se žáky se speciálními vzdělávacími potřebami reedukační a relaxační učebna (pavilon B přízemí)
9. vybudování, modernizace a vybavení zázemí pro pedagogické pracovníky -  sborovna (pavilon B přízemí)
10. vybudování, modernizace a vybavení venkovního zázemí pro sportovní aktivity (pozemek u školy v majetku města Chomutova)
11. vybudování, modernizace a vybavení venkovního zázemí pro dopravní hřiště (pozemek ve správě školy)</t>
  </si>
  <si>
    <t>popis pro zadání PD</t>
  </si>
  <si>
    <t>Základní škola Chomutov, Akademika Heyrovského 4539</t>
  </si>
  <si>
    <t xml:space="preserve">102129363
</t>
  </si>
  <si>
    <t>vybudování, modernizace a vybavení zázemí základní školy Ak. Heyrovského</t>
  </si>
  <si>
    <t>Základní škola Chomutov, Březenecká 4679</t>
  </si>
  <si>
    <t>Rekonstrukce učebny přírodopisu</t>
  </si>
  <si>
    <t>Základní škola Chomutov, Hornická 4387</t>
  </si>
  <si>
    <t>vybudování, modernizace a vybavení zázemí základní školy Hornická</t>
  </si>
  <si>
    <t>Základní škola Chomutov, Kadaňská 2334</t>
  </si>
  <si>
    <t>Přístavba školní družiny (vybudování nových učeben)
Základní škola Chomutov, Kadaňská 2334</t>
  </si>
  <si>
    <t>Základní škola Chomutov, Na Příkopech 895</t>
  </si>
  <si>
    <t>Školní klub ZŠ Na Příkopech</t>
  </si>
  <si>
    <t>Základní škola Chomutov, Písečná 5144</t>
  </si>
  <si>
    <t xml:space="preserve">
600077411</t>
  </si>
  <si>
    <t>Budování zázemí pro školní družinu a školní klub – pavilon A</t>
  </si>
  <si>
    <t>Základní škola Chomutov, Školní 1480</t>
  </si>
  <si>
    <t>vybudování, modernizace a vybavení zázemí základní školy Školní</t>
  </si>
  <si>
    <t>VRC Lesná o.p.s.</t>
  </si>
  <si>
    <t>28666721</t>
  </si>
  <si>
    <t>Venkovní učebny - venkovní laboratoř pro badatelskou výuku</t>
  </si>
  <si>
    <t>Litvínov</t>
  </si>
  <si>
    <t>Nová Ves v Horách - Lesná</t>
  </si>
  <si>
    <t xml:space="preserve">Venkovní laboratoř pro badatelskou výuku, učebny vystavené v přírodě na kraji rybníka. Dřevostavba s kapacitou 30 žáků, dřevěná terasa, molo. Učebna pro přírodní vědy, polytechn. vzdělávání, digitální technologie. Ekologická stavba se solárními panely, eologickým WC a dešťovou vodou. Učebna bude využita pro bádání, programy zaměřené na vodní zkoumání, louku, les. V místnosti budou moci kolektivy přespávat. </t>
  </si>
  <si>
    <t>pozemek zajištěný, připravené pro stavební povolení</t>
  </si>
  <si>
    <t>Amfitéatr - venkovní přednáškový prostor s malým pódiem</t>
  </si>
  <si>
    <t>Venkovní přednáškový prostor pro kapacitu 100 sedících osob. Amfiteátr a malým pódiem zajistí důstojný prostor pro přednášky lektorů, vystupující na akcích VRC Lesná. Vzorec méně rozvinutý (85 % EFRR)</t>
  </si>
  <si>
    <t>Polytechnické hřiště - Rozvoj senzomotorického a technického myšlení</t>
  </si>
  <si>
    <t>Prostor pro polytechnickou výuku.
V rámci areálu u VRC by se vybudovalo – písková laboratoř, hmyzí domeček, vodní hrátky, lopatkový větrník, kuličkové bludiště, páka.  Vzorec méně rozvinutý (85 % EFRR)</t>
  </si>
  <si>
    <t>Naučná stezka v okolí Lesné – malý okruh naučné stezky pro MŠ a ZŠ</t>
  </si>
  <si>
    <t>Naučná stezka jako doplněk výuky pro MŠ, ZŠ, prostor pro výuku v terénu, pro rodiny s dětmi
Prvky zabudované na hřišti u VRC a v blízkém okolí Lesné. Vzorec méně rozvinutý (85 % EFRR)</t>
  </si>
  <si>
    <t>Přestavba půdních prostor pro moderní vzdělávací zařízení</t>
  </si>
  <si>
    <t>Přestavba půdních prostor a oprava střechy, trámy
Vznik vzdušné půdní místnosti se střešními okny, prostor pro badatelství
Možnost noclehárny školních kolektivů
Umělecky a zajímavě pojatý prostor – naplnění cílů – přírodní vědy, polytechn. vzděl., digit. technologie  Vzorec méně rozvinutý (85 % EFRR)</t>
  </si>
  <si>
    <t>projektová dokumentace připravena</t>
  </si>
  <si>
    <t>ano</t>
  </si>
  <si>
    <t>Vzdělávací věž - rozhledna s výukovými prvky – krajina a historie Krušných Hor</t>
  </si>
  <si>
    <t>Rozhledna se vzdělávacími prvky – dvě spodní patra zastřešená s možností schovat se před deštěm. Podporovaná oblast – přírodní vědy, práce s digit. techn., cizí jazyk
Vzdělávací věž bude zapojena do výuky – krajina a historie Krušných hor, UNESCO, projekce fotografií na podlahu, stěnu místnosti, 3D brýle. Vzdělávací moderní prvky – po stěnách a v prostoru – výstavy umělců, fotografií, …  Vzorec méně rozvinutý (85 % EFRR)</t>
  </si>
  <si>
    <t>pozemek zajištěný, stav pro povolení</t>
  </si>
  <si>
    <t>Vybudování lyžárny, cyklistárny</t>
  </si>
  <si>
    <t>Cílem projektu by bylo vybudování lyžárny a cyklistárny pro žáky VRC Lesná
Během pobytu na Lesné bývají využity i běžky, kola, či sněžnice pro poznávání krajiny a přesunu na jinou lokalitu k výuce. Poznávání Krušných hor a ekologická výuka je tímto umocněna. Zažít Krušné hory je mottem projektu.
Součástí projektu by byl nákup základního vybavení pro enviromentální zkoumání žáků v terénu – 25x sněžnice, 25x běžky, 25x kolo. 
Stojany na běžky, háky na kola, sušáky na boty, zamykatelné skříňky
Budova bude umístěna za vzdělávací budovu - propojení dveřmi – kterými se bude vcházet na pódium sálu budovy B  Vzorec méně rozvinutý (85 % EFRR)</t>
  </si>
  <si>
    <t>Venkovní učebna bude využívána v době volnočasových aktivit. Podpora rozvoje jazykové gramtonosti, přírodních věd, polytechnické oblasti a práce s digitálními tech.</t>
  </si>
  <si>
    <t>Ve volném čase šéfkuchařem!</t>
  </si>
  <si>
    <t>Vybudování školní kuchyňky, která bude využívána v době volnočasových aktivit. Půjde o podporu rozvoje jazykové gramtonosti, přírodních věd, polytechnické oblasti a práce s digitálními tech.</t>
  </si>
  <si>
    <t>Středisko volného času Domeček Chomutov, příspěvková organizace</t>
  </si>
  <si>
    <t>přírodovědné zájmové útvary Chovatelství a Teraristika</t>
  </si>
  <si>
    <t>Modernizace dvou učeben, ve kterých probíhají přírodovědné zájmové útvary Chovatelství a Teraristika. Lepší životní podmínky chovaných zvířat a moderní učebny pro děti.</t>
  </si>
  <si>
    <t>Mateřská škola Hora Svatého Šebestiána</t>
  </si>
  <si>
    <t>Obec Hora Svatého Šebestiána</t>
  </si>
  <si>
    <t>Hora Svatého Šebestiána</t>
  </si>
  <si>
    <t>Dřevěná venkovní učebna pro max. kapacitu 30 osob. Díky vybudování venkovní učebny bude předškolní vzdělávání inovované v tom, že výuka bude probíhat na zahradě MŠ. Do venkovní učebny bude zahrnut nový nábytek a nové prvky, které obohatí vzdělávání dětí. Tyto prvky a aktivity s nimi spojené, by měly směřovat k ochraně životního prostředí a ke vztahu k přírodě, k vlastní osobě a k péči o zdraví a životosprávu. Patří sem Vodní hřiště, potůček s vodními stavidly, vývšené záhony, skleník a vrbové domečky. Cílem projektu je zvýšení povědomí o kvalitě životního prostředí a o úctě k životu. V návaznosti na hlavní cíl, bude kladen důraz na upevňování vztahů dítěte k fauně i flóře, získávání nových informací a znalostí praktickou formou vzdělávání. Projekt jednoznačně přispěje k prosperitě školy. </t>
  </si>
  <si>
    <t>Venkovní učebna se zaměřením na EVVO výchovu</t>
  </si>
  <si>
    <t>Realizace polytechnického hřiště</t>
  </si>
  <si>
    <t>Stavební úpravy,vybudování, dodávka a montáž, konstrukce včetně vybavení</t>
  </si>
  <si>
    <r>
      <rPr>
        <b/>
        <sz val="11"/>
        <rFont val="Calibri"/>
        <family val="2"/>
        <charset val="238"/>
        <scheme val="minor"/>
      </rPr>
      <t xml:space="preserve">ZŠ Školní </t>
    </r>
    <r>
      <rPr>
        <sz val="11"/>
        <rFont val="Calibri"/>
        <family val="2"/>
        <charset val="238"/>
        <scheme val="minor"/>
      </rPr>
      <t xml:space="preserve">Rekonstrukce a vybavení učebny pro výuku </t>
    </r>
    <r>
      <rPr>
        <b/>
        <sz val="11"/>
        <rFont val="Calibri"/>
        <family val="2"/>
        <charset val="238"/>
        <scheme val="minor"/>
      </rPr>
      <t>přírodopisu a dalších přírodních věd</t>
    </r>
    <r>
      <rPr>
        <sz val="11"/>
        <rFont val="Calibri"/>
        <family val="2"/>
        <charset val="238"/>
        <scheme val="minor"/>
      </rPr>
      <t xml:space="preserve">  – modernizace a vybavení učebny a přilehlého kabinetu 
</t>
    </r>
    <r>
      <rPr>
        <b/>
        <sz val="11"/>
        <rFont val="Calibri"/>
        <family val="2"/>
        <charset val="238"/>
        <scheme val="minor"/>
      </rPr>
      <t xml:space="preserve">Vybudování učebny pro práci s digitálními technologiemi </t>
    </r>
    <r>
      <rPr>
        <sz val="11"/>
        <rFont val="Calibri"/>
        <family val="2"/>
        <charset val="238"/>
        <scheme val="minor"/>
      </rPr>
      <t xml:space="preserve">pro formální i neformální vzdělávání 
</t>
    </r>
    <r>
      <rPr>
        <b/>
        <sz val="11"/>
        <rFont val="Calibri"/>
        <family val="2"/>
        <charset val="238"/>
        <scheme val="minor"/>
      </rPr>
      <t xml:space="preserve">Reedukační a relaxační místnost </t>
    </r>
    <r>
      <rPr>
        <sz val="11"/>
        <rFont val="Calibri"/>
        <family val="2"/>
        <charset val="238"/>
        <scheme val="minor"/>
      </rPr>
      <t xml:space="preserve">pro žáky speciálními vzdělávacími potřebami žáci se speciálními vzdělávacími potřebami ve speciálních třídách a integrovaní žáci v běžných třídách,
Vzhledem k velikosti místnosti by bylo možné spojit s cvičným bytem ( + školní cvičná kuchyň)                                                                                                                                                                                                                                                   </t>
    </r>
    <r>
      <rPr>
        <b/>
        <sz val="11"/>
        <rFont val="Calibri"/>
        <family val="2"/>
        <charset val="238"/>
        <scheme val="minor"/>
      </rPr>
      <t>ZŠ BEET</t>
    </r>
    <r>
      <rPr>
        <sz val="11"/>
        <rFont val="Calibri"/>
        <family val="2"/>
        <charset val="238"/>
        <scheme val="minor"/>
      </rPr>
      <t xml:space="preserve"> </t>
    </r>
    <r>
      <rPr>
        <b/>
        <sz val="11"/>
        <rFont val="Calibri"/>
        <family val="2"/>
        <charset val="238"/>
        <scheme val="minor"/>
      </rPr>
      <t xml:space="preserve">Rekonstrukce a vybavení učebny na přírodní vědy </t>
    </r>
    <r>
      <rPr>
        <sz val="11"/>
        <rFont val="Calibri"/>
        <family val="2"/>
        <charset val="238"/>
        <scheme val="minor"/>
      </rPr>
      <t xml:space="preserve">–- modernizace a vybavení učebny - v souvislosti se školním vzdělávacím programem – předmět Člověk a svět - cílová skupina žáci 1. stupně
</t>
    </r>
    <r>
      <rPr>
        <b/>
        <sz val="11"/>
        <rFont val="Calibri"/>
        <family val="2"/>
        <charset val="238"/>
        <scheme val="minor"/>
      </rPr>
      <t xml:space="preserve">Sborovna pro pedagogické pracovníky </t>
    </r>
    <r>
      <rPr>
        <sz val="11"/>
        <rFont val="Calibri"/>
        <family val="2"/>
        <charset val="238"/>
        <scheme val="minor"/>
      </rPr>
      <t xml:space="preserve">– nyní nedostatečné zázemí pro kvalitní práci pedagogických pracovníků – cílová skupina zaměstnanci školy v Beethovenově ulici 
</t>
    </r>
    <r>
      <rPr>
        <b/>
        <sz val="11"/>
        <rFont val="Calibri"/>
        <family val="2"/>
        <charset val="238"/>
        <scheme val="minor"/>
      </rPr>
      <t>Reedukační a relaxační místnost pro žáky se speciálními vzdělávacími potřebami</t>
    </r>
    <r>
      <rPr>
        <sz val="11"/>
        <rFont val="Calibri"/>
        <family val="2"/>
        <charset val="238"/>
        <scheme val="minor"/>
      </rPr>
      <t xml:space="preserve"> (sloužila by i jako místnost pro komunitní aktivity) - žáci školy se speciálními vzdělávacími potřebami 
(speciální třídy 1.-5. ročník+ integrovaní žáci v běžných třídách), návaznost na školní poradenské pracoviště 
Školní družina 2x – zlepšení zázemí a zvýšení kvality poskytovaných služeb 
Vybudování venkovního zázemí za budovou v Beethovenově ulici – využití pro výuku, venkovní zázemí pro ŠD – dopravní hřiště, herní prvky </t>
    </r>
  </si>
  <si>
    <r>
      <t xml:space="preserve">Součástí školy je </t>
    </r>
    <r>
      <rPr>
        <b/>
        <sz val="11"/>
        <rFont val="Calibri"/>
        <family val="2"/>
        <charset val="238"/>
        <scheme val="minor"/>
      </rPr>
      <t>školní družina a školní klu</t>
    </r>
    <r>
      <rPr>
        <sz val="11"/>
        <rFont val="Calibri"/>
        <family val="2"/>
        <charset val="238"/>
        <scheme val="minor"/>
      </rPr>
      <t>b, který slouží také jako zázemí pro dvě přípravné třídy školy a školní studovnu
a pěvecký sbor. Školní družina a školní klub jsou umístěny v 1.NP pavilonu A.
Vzhledem k počtu zájmových útvarů a jejich naplněností dětmi a žáky, kteří také navštěvují školní družinu, se
každoročně potýkáme s nedostatečným zázemím. Škola by měla poskytovat kvalitní školní i mimoškolní vzdělávání
v moderním, bezpečném a motivujícím prostředí.</t>
    </r>
  </si>
  <si>
    <r>
      <t xml:space="preserve">Projekt vybudování </t>
    </r>
    <r>
      <rPr>
        <b/>
        <sz val="11"/>
        <rFont val="Calibri"/>
        <family val="2"/>
        <charset val="238"/>
        <scheme val="minor"/>
      </rPr>
      <t>školního klub</t>
    </r>
    <r>
      <rPr>
        <sz val="11"/>
        <rFont val="Calibri"/>
        <family val="2"/>
        <charset val="238"/>
        <scheme val="minor"/>
      </rPr>
      <t xml:space="preserve">u počítá nejenom s vybudováním vhodných prostor, ale v první fázi především s vybavením potřebnými hudebními nástroji, pomůckami a nezbytnou technikou a zvukovou aparaturou. </t>
    </r>
  </si>
  <si>
    <r>
      <t xml:space="preserve">budování zázemí pro </t>
    </r>
    <r>
      <rPr>
        <b/>
        <sz val="11"/>
        <rFont val="Calibri"/>
        <family val="2"/>
        <charset val="238"/>
        <scheme val="minor"/>
      </rPr>
      <t>školní družiny a školní kluby</t>
    </r>
    <r>
      <rPr>
        <sz val="11"/>
        <rFont val="Calibri"/>
        <family val="2"/>
        <charset val="238"/>
        <scheme val="minor"/>
      </rPr>
      <t xml:space="preserve"> umožňující zvyšování kvality
poskytovaných služeb</t>
    </r>
  </si>
  <si>
    <r>
      <t xml:space="preserve">Cílem této renovace je zlepšit kvalitu a dostupnost </t>
    </r>
    <r>
      <rPr>
        <b/>
        <sz val="11"/>
        <rFont val="Calibri"/>
        <family val="2"/>
        <charset val="238"/>
        <scheme val="minor"/>
      </rPr>
      <t>vzdělávání žáků školy v rámci výuky přírodních věd a cizích jazyků</t>
    </r>
    <r>
      <rPr>
        <sz val="11"/>
        <rFont val="Calibri"/>
        <family val="2"/>
        <charset val="238"/>
        <scheme val="minor"/>
      </rPr>
      <t xml:space="preserve">. Byly by tak vytvořeny optimální podmínky pro výuku zeměpisu, anglického a německého jazyka. Tato učebna by byla využívána také v rámci ostatních předmětů – natáčení videí před zeleným plátnem. </t>
    </r>
    <r>
      <rPr>
        <b/>
        <sz val="11"/>
        <rFont val="Calibri"/>
        <family val="2"/>
        <charset val="238"/>
        <scheme val="minor"/>
      </rPr>
      <t>Školní družina</t>
    </r>
    <r>
      <rPr>
        <sz val="11"/>
        <rFont val="Calibri"/>
        <family val="2"/>
        <charset val="238"/>
        <scheme val="minor"/>
      </rPr>
      <t xml:space="preserve"> je školské zařízení pro zájmové vzdělávání, poskytuje žákům naplnění volného času zájmovými činnostmi na zájmové oblasti navazující na školní výuku. Hlavním posláním školní družiny je zabezpečení zájmové činnosti, rekreace a odpočinek žáků. Modernizace </t>
    </r>
    <r>
      <rPr>
        <b/>
        <sz val="11"/>
        <rFont val="Calibri"/>
        <family val="2"/>
        <charset val="238"/>
        <scheme val="minor"/>
      </rPr>
      <t xml:space="preserve">zázemí pro pedagogické i nepedagogické pracovníky škol </t>
    </r>
    <r>
      <rPr>
        <sz val="11"/>
        <rFont val="Calibri"/>
        <family val="2"/>
        <charset val="238"/>
        <scheme val="minor"/>
      </rPr>
      <t xml:space="preserve">vedoucí k vyšší kvalitě vzdělávání ve školách s využitím zařízení pro práci s digitálními technologiemi pro formální, zájmové a neformální vzdělávání a celoživotní učení. </t>
    </r>
  </si>
  <si>
    <r>
      <t xml:space="preserve">Zmodernizované prostory budou odpovídat současnému vývoji a umožní realizaci nových výukových metod a forem práce </t>
    </r>
    <r>
      <rPr>
        <b/>
        <sz val="11"/>
        <rFont val="Calibri"/>
        <family val="2"/>
        <charset val="238"/>
        <scheme val="minor"/>
      </rPr>
      <t>výuky přírodních věd.</t>
    </r>
    <r>
      <rPr>
        <sz val="11"/>
        <rFont val="Calibri"/>
        <family val="2"/>
        <charset val="238"/>
        <scheme val="minor"/>
      </rPr>
      <t xml:space="preserve"> Nové prostory zvýší atraktivnost vyučování, aktivní zapojení žáků do výuky a motivaci v oblasti přírodních věd</t>
    </r>
  </si>
  <si>
    <r>
      <t>Vybudování</t>
    </r>
    <r>
      <rPr>
        <b/>
        <sz val="11"/>
        <rFont val="Calibri"/>
        <family val="2"/>
        <charset val="238"/>
        <scheme val="minor"/>
      </rPr>
      <t xml:space="preserve"> odborné učebny pro výuku fyziky a geografie, včetně přilehlého kabinetu fyziky ( zázemí pro pedagogy, pracoviště pro malou skupinu žáků – fyzikální praktika)</t>
    </r>
    <r>
      <rPr>
        <sz val="11"/>
        <rFont val="Calibri"/>
        <family val="2"/>
        <charset val="238"/>
        <scheme val="minor"/>
      </rPr>
      <t xml:space="preserve">
1 učebna + 1 kabinet v pavilonu B, s bezbariérovým přístupem prostřednictvím schodolezu z 1. etapy IROP. Zlepšení kvality výuky přírodovědných předmětů – v provazbě názornosti a interaktivity výuky fyziky a zeměpisu, zajištění zázemí pro pedagogy propojením s učebnou a využitím části prostor jako minilaboratoře pro výuku žáků nadaných na fyziku.Vybudování učebny v přírodě – v zahradě školy s malou biotopovou zahradou středoevropské flóry
</t>
    </r>
    <r>
      <rPr>
        <b/>
        <sz val="11"/>
        <rFont val="Calibri"/>
        <family val="2"/>
        <charset val="238"/>
        <scheme val="minor"/>
      </rPr>
      <t>Učebna – zahrada, mezi stromy</t>
    </r>
    <r>
      <rPr>
        <sz val="11"/>
        <rFont val="Calibri"/>
        <family val="2"/>
        <charset val="238"/>
        <scheme val="minor"/>
      </rPr>
      <t>, otevřený prostor, úprava sítě – přívod vody. Zlepšení kvality výuky přírodovědných předmětů  a praktických činností
Zázemí pro komunitní setkávání a inkluzi v rámci mimoškolních aktivit</t>
    </r>
  </si>
  <si>
    <t>Základní škola Vysoká Pec</t>
  </si>
  <si>
    <t>Obec Vysoká Pec</t>
  </si>
  <si>
    <t>Novostavba základní školy</t>
  </si>
  <si>
    <t>Vysoká Pec</t>
  </si>
  <si>
    <t xml:space="preserve">Novostavba základní školy. Výstavba dvou učeben, každá o kapacitě 30 dětí. Dvě jednotřídky pro první stupeň ZŠ. Součastí novostavby je multifunkční tělocvična, venkovní prostory, parkoviště, venkovní hřiště, kuchyň, školní jídelna,školní  družina, technické zázemí, zázemí pro personál. Budova je projektována v pasivním standardu.  </t>
  </si>
  <si>
    <t>zadávací studie pro výběr zhotovitele metodu Design&amp;Build</t>
  </si>
  <si>
    <t>Mateřská škola Vysoká Pec</t>
  </si>
  <si>
    <t>Novostavba mateřské školy</t>
  </si>
  <si>
    <t xml:space="preserve">Novostavba mateřské školy. Výstavba dvou učeben, každá o kapacitě  24 dětí. Součastí novostavby jsou venkovní prostory, parkoviště, dětské hřiště, kuchyň, jídelna, herna, ložnice, technické zázemí. Budova je projektována v pasivním standardu.   </t>
  </si>
  <si>
    <t>Rekonstrukce stávající ZŠaMŠ na mateřskou školu, včetně přístavby</t>
  </si>
  <si>
    <t xml:space="preserve">Rekonstrukce a přístavba stávající budovy ZŠaMŠ, č. p. 40 Vysoká Pec. Rekonstrukce dvou učeben, každá o kapacitě  24 dětí. Součastí projektu jsou úpravy venkovních prostor, vybudování parkoviště, rekonstrukce dětského hřiště, rekonstrukce kuchyně, rekonstrukce jídelny, rekonstrukce herny, rekonstrukce ložnic, nový zdroj vytápění. Vybudování přístavby z důvodu dispozičního řešení. Energetické snížení budovy. Sanace budovy.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</si>
</sst>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6"/>
      <color rgb="FFFF0000"/>
      <name val="Calibri"/>
      <family val="2"/>
      <charset val="238"/>
      <scheme val="minor"/>
    </font>
    <font>
      <u/>
      <sz val="11"/>
      <color theme="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b/>
      <sz val="12"/>
      <name val="Calibri"/>
      <family val="2"/>
      <charset val="238"/>
      <scheme val="minor"/>
    </font>
    <font>
      <sz val="12"/>
      <color theme="1"/>
      <name val="Calibri"/>
      <family val="2"/>
      <charset val="238"/>
      <scheme val="minor"/>
    </font>
    <font>
      <sz val="12"/>
      <name val="Calibri"/>
      <family val="2"/>
      <charset val="238"/>
      <scheme val="minor"/>
    </font>
    <font>
      <sz val="12"/>
      <color rgb="FFFF0000"/>
      <name val="Calibri"/>
      <family val="2"/>
      <charset val="238"/>
      <scheme val="minor"/>
    </font>
    <font>
      <b/>
      <sz val="12"/>
      <color theme="1"/>
      <name val="Calibri"/>
      <family val="2"/>
      <charset val="238"/>
      <scheme val="minor"/>
    </font>
    <font>
      <i/>
      <sz val="12"/>
      <color theme="1"/>
      <name val="Calibri"/>
      <family val="2"/>
      <charset val="238"/>
      <scheme val="minor"/>
    </font>
    <font>
      <u/>
      <sz val="12"/>
      <name val="Calibri"/>
      <family val="2"/>
      <charset val="238"/>
      <scheme val="minor"/>
    </font>
    <font>
      <u/>
      <sz val="12"/>
      <color theme="4" tint="-0.499984740745262"/>
      <name val="Calibri"/>
      <family val="2"/>
      <charset val="238"/>
      <scheme val="minor"/>
    </font>
    <font>
      <b/>
      <sz val="11"/>
      <name val="Calibri"/>
      <family val="2"/>
      <charset val="238"/>
      <scheme val="minor"/>
    </font>
    <font>
      <b/>
      <sz val="7"/>
      <name val="Verdana"/>
      <family val="2"/>
      <charset val="238"/>
    </font>
    <font>
      <sz val="10"/>
      <name val="Calibri"/>
      <family val="2"/>
      <charset val="23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rgb="FFF0F8FF"/>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rgb="FF808080"/>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9" fontId="21" fillId="0" borderId="0" applyFont="0" applyFill="0" applyBorder="0" applyAlignment="0" applyProtection="0"/>
  </cellStyleXfs>
  <cellXfs count="451">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3" fontId="0" fillId="0" borderId="0" xfId="0" applyNumberFormat="1" applyProtection="1">
      <protection locked="0"/>
    </xf>
    <xf numFmtId="0" fontId="17" fillId="0" borderId="0" xfId="0"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0" fontId="15" fillId="0" borderId="0" xfId="0" applyFont="1"/>
    <xf numFmtId="0" fontId="14" fillId="0" borderId="0" xfId="0" applyFont="1"/>
    <xf numFmtId="0" fontId="7" fillId="0" borderId="0" xfId="0" applyFont="1"/>
    <xf numFmtId="0" fontId="20" fillId="0" borderId="0" xfId="0" applyFont="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2" fillId="0" borderId="0" xfId="0" applyFont="1"/>
    <xf numFmtId="0" fontId="23" fillId="0" borderId="0" xfId="0" applyFont="1"/>
    <xf numFmtId="0" fontId="24" fillId="0" borderId="0" xfId="0" applyFont="1"/>
    <xf numFmtId="0" fontId="25" fillId="0" borderId="0" xfId="0" applyFont="1"/>
    <xf numFmtId="0" fontId="22" fillId="0" borderId="49" xfId="0" applyFont="1" applyBorder="1"/>
    <xf numFmtId="0" fontId="22" fillId="0" borderId="50" xfId="0" applyFont="1" applyBorder="1"/>
    <xf numFmtId="0" fontId="22" fillId="0" borderId="51" xfId="0" applyFont="1" applyBorder="1" applyAlignment="1">
      <alignment horizontal="center"/>
    </xf>
    <xf numFmtId="0" fontId="24" fillId="0" borderId="44" xfId="0" applyFont="1" applyBorder="1"/>
    <xf numFmtId="9" fontId="24" fillId="0" borderId="45" xfId="2" applyFont="1" applyFill="1" applyBorder="1" applyAlignment="1" applyProtection="1">
      <alignment horizontal="center"/>
    </xf>
    <xf numFmtId="0" fontId="24" fillId="3" borderId="44" xfId="0" applyFont="1" applyFill="1" applyBorder="1"/>
    <xf numFmtId="0" fontId="23" fillId="3" borderId="0" xfId="0" applyFont="1" applyFill="1"/>
    <xf numFmtId="9" fontId="24" fillId="3" borderId="45" xfId="2" applyFont="1" applyFill="1" applyBorder="1" applyAlignment="1" applyProtection="1">
      <alignment horizontal="center"/>
    </xf>
    <xf numFmtId="0" fontId="24" fillId="4" borderId="44" xfId="0" applyFont="1" applyFill="1" applyBorder="1"/>
    <xf numFmtId="0" fontId="23" fillId="4" borderId="0" xfId="0" applyFont="1" applyFill="1"/>
    <xf numFmtId="9" fontId="24" fillId="4" borderId="45" xfId="2" applyFont="1" applyFill="1" applyBorder="1" applyAlignment="1" applyProtection="1">
      <alignment horizontal="center"/>
    </xf>
    <xf numFmtId="0" fontId="24" fillId="4" borderId="46" xfId="0" applyFont="1" applyFill="1" applyBorder="1"/>
    <xf numFmtId="0" fontId="23" fillId="4" borderId="47" xfId="0" applyFont="1" applyFill="1" applyBorder="1"/>
    <xf numFmtId="9" fontId="24" fillId="4" borderId="48" xfId="2" applyFont="1" applyFill="1" applyBorder="1" applyAlignment="1" applyProtection="1">
      <alignment horizontal="center"/>
    </xf>
    <xf numFmtId="49" fontId="24" fillId="0" borderId="0" xfId="0" applyNumberFormat="1" applyFont="1"/>
    <xf numFmtId="0" fontId="26" fillId="0" borderId="0" xfId="0" applyFont="1"/>
    <xf numFmtId="0" fontId="28" fillId="0" borderId="0" xfId="1" applyFont="1" applyProtection="1"/>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31" xfId="0" applyBorder="1" applyAlignment="1" applyProtection="1">
      <alignment vertical="top" wrapText="1"/>
      <protection locked="0"/>
    </xf>
    <xf numFmtId="0" fontId="0" fillId="2" borderId="13" xfId="0" applyFill="1" applyBorder="1" applyAlignment="1" applyProtection="1">
      <alignment vertical="top" wrapText="1"/>
      <protection locked="0"/>
    </xf>
    <xf numFmtId="3" fontId="0" fillId="0" borderId="23" xfId="0" applyNumberFormat="1" applyBorder="1" applyAlignment="1" applyProtection="1">
      <alignment vertical="top" wrapText="1"/>
      <protection locked="0"/>
    </xf>
    <xf numFmtId="3" fontId="0" fillId="0" borderId="25" xfId="0" applyNumberFormat="1" applyBorder="1" applyAlignment="1" applyProtection="1">
      <alignment vertical="top" wrapText="1"/>
      <protection locked="0"/>
    </xf>
    <xf numFmtId="17" fontId="0" fillId="0" borderId="23" xfId="0" applyNumberFormat="1" applyBorder="1" applyAlignment="1" applyProtection="1">
      <alignment vertical="top" wrapText="1"/>
      <protection locked="0"/>
    </xf>
    <xf numFmtId="17" fontId="0" fillId="0" borderId="25" xfId="0" applyNumberForma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13" xfId="0" applyBorder="1" applyAlignment="1" applyProtection="1">
      <alignment vertical="top"/>
      <protection locked="0"/>
    </xf>
    <xf numFmtId="3" fontId="0" fillId="0" borderId="1" xfId="0" applyNumberFormat="1" applyBorder="1" applyAlignment="1" applyProtection="1">
      <alignment vertical="top"/>
      <protection locked="0"/>
    </xf>
    <xf numFmtId="3" fontId="0" fillId="0" borderId="3" xfId="0" applyNumberFormat="1" applyBorder="1" applyAlignment="1" applyProtection="1">
      <alignment vertical="top"/>
      <protection locked="0"/>
    </xf>
    <xf numFmtId="0" fontId="0" fillId="0" borderId="0" xfId="0"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protection locked="0"/>
    </xf>
    <xf numFmtId="0" fontId="0" fillId="2" borderId="31" xfId="0" applyFill="1" applyBorder="1" applyAlignment="1" applyProtection="1">
      <alignment vertical="top" wrapText="1"/>
      <protection locked="0"/>
    </xf>
    <xf numFmtId="3" fontId="0" fillId="0" borderId="23" xfId="0" applyNumberFormat="1" applyBorder="1" applyAlignment="1" applyProtection="1">
      <alignment vertical="top"/>
      <protection locked="0"/>
    </xf>
    <xf numFmtId="3" fontId="0" fillId="0" borderId="25" xfId="0" applyNumberFormat="1" applyBorder="1" applyAlignment="1" applyProtection="1">
      <alignment vertical="top"/>
      <protection locked="0"/>
    </xf>
    <xf numFmtId="0" fontId="0" fillId="0" borderId="24"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4" xfId="0" applyBorder="1" applyAlignment="1" applyProtection="1">
      <alignment vertical="top" wrapText="1"/>
      <protection locked="0"/>
    </xf>
    <xf numFmtId="3" fontId="0" fillId="0" borderId="4" xfId="0" applyNumberFormat="1" applyBorder="1" applyAlignment="1" applyProtection="1">
      <alignment vertical="top" wrapText="1"/>
      <protection locked="0"/>
    </xf>
    <xf numFmtId="3" fontId="0" fillId="0" borderId="6" xfId="0" applyNumberFormat="1" applyBorder="1" applyAlignment="1" applyProtection="1">
      <alignment vertical="top" wrapText="1"/>
      <protection locked="0"/>
    </xf>
    <xf numFmtId="0" fontId="0" fillId="0" borderId="31" xfId="0" applyBorder="1" applyAlignment="1" applyProtection="1">
      <alignment horizontal="center" vertical="center"/>
      <protection locked="0"/>
    </xf>
    <xf numFmtId="0" fontId="0" fillId="0" borderId="24" xfId="0" applyBorder="1" applyAlignment="1" applyProtection="1">
      <alignment vertical="center" wrapText="1"/>
      <protection locked="0"/>
    </xf>
    <xf numFmtId="0" fontId="0" fillId="0" borderId="24" xfId="0" applyBorder="1" applyAlignment="1" applyProtection="1">
      <alignment vertical="center"/>
      <protection locked="0"/>
    </xf>
    <xf numFmtId="3" fontId="0" fillId="0" borderId="24" xfId="0" applyNumberFormat="1" applyBorder="1" applyAlignment="1" applyProtection="1">
      <alignment vertical="center"/>
      <protection locked="0"/>
    </xf>
    <xf numFmtId="0" fontId="0" fillId="0" borderId="25" xfId="0" applyBorder="1" applyAlignment="1" applyProtection="1">
      <alignment vertical="center"/>
      <protection locked="0"/>
    </xf>
    <xf numFmtId="0" fontId="0" fillId="0" borderId="0" xfId="0" applyAlignment="1" applyProtection="1">
      <alignment vertical="center" wrapText="1"/>
      <protection locked="0"/>
    </xf>
    <xf numFmtId="0" fontId="0" fillId="0" borderId="31" xfId="0" applyBorder="1" applyAlignment="1" applyProtection="1">
      <alignment vertical="center"/>
      <protection locked="0"/>
    </xf>
    <xf numFmtId="0" fontId="0" fillId="2" borderId="31" xfId="0" applyFill="1" applyBorder="1" applyAlignment="1" applyProtection="1">
      <alignment vertical="center"/>
      <protection locked="0"/>
    </xf>
    <xf numFmtId="3" fontId="0" fillId="0" borderId="23"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0" fontId="0" fillId="0" borderId="23" xfId="0" applyBorder="1" applyAlignment="1" applyProtection="1">
      <alignment vertical="center"/>
      <protection locked="0"/>
    </xf>
    <xf numFmtId="0" fontId="0" fillId="0" borderId="31" xfId="0" applyBorder="1" applyAlignment="1" applyProtection="1">
      <alignment vertical="center" wrapText="1"/>
      <protection locked="0"/>
    </xf>
    <xf numFmtId="0" fontId="0" fillId="2" borderId="52" xfId="0" applyFill="1" applyBorder="1" applyAlignment="1" applyProtection="1">
      <alignment vertical="center"/>
      <protection locked="0"/>
    </xf>
    <xf numFmtId="3" fontId="0" fillId="0" borderId="17" xfId="0" applyNumberFormat="1" applyBorder="1" applyAlignment="1" applyProtection="1">
      <alignment vertical="center"/>
      <protection locked="0"/>
    </xf>
    <xf numFmtId="3" fontId="0" fillId="0" borderId="19" xfId="0" applyNumberFormat="1"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52" xfId="0" applyBorder="1" applyAlignment="1" applyProtection="1">
      <alignment vertical="center"/>
      <protection locked="0"/>
    </xf>
    <xf numFmtId="0" fontId="0" fillId="0" borderId="23" xfId="0" applyBorder="1" applyAlignment="1" applyProtection="1">
      <alignment horizontal="center" vertical="center"/>
      <protection locked="0"/>
    </xf>
    <xf numFmtId="0" fontId="0" fillId="0" borderId="0" xfId="0" applyAlignment="1" applyProtection="1">
      <alignment horizontal="left" vertical="center" wrapText="1"/>
      <protection locked="0"/>
    </xf>
    <xf numFmtId="3" fontId="4" fillId="0" borderId="24" xfId="0" applyNumberFormat="1" applyFont="1" applyBorder="1" applyAlignment="1" applyProtection="1">
      <alignment vertical="center"/>
      <protection locked="0"/>
    </xf>
    <xf numFmtId="0" fontId="0" fillId="0" borderId="13" xfId="0" applyBorder="1" applyProtection="1">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3" fontId="0" fillId="0" borderId="1" xfId="0" applyNumberFormat="1" applyBorder="1" applyAlignment="1" applyProtection="1">
      <alignment vertical="center"/>
      <protection locked="0"/>
    </xf>
    <xf numFmtId="3" fontId="0" fillId="0" borderId="3" xfId="0" applyNumberFormat="1" applyBorder="1" applyAlignment="1" applyProtection="1">
      <alignment vertical="center"/>
      <protection locked="0"/>
    </xf>
    <xf numFmtId="0" fontId="0" fillId="0" borderId="25" xfId="0"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25" xfId="0" applyFont="1" applyBorder="1" applyAlignment="1" applyProtection="1">
      <alignment horizontal="center" vertical="center" wrapText="1"/>
      <protection locked="0"/>
    </xf>
    <xf numFmtId="0" fontId="7" fillId="0" borderId="24" xfId="0" applyFont="1" applyBorder="1" applyAlignment="1" applyProtection="1">
      <alignment vertical="center" wrapText="1"/>
      <protection locked="0"/>
    </xf>
    <xf numFmtId="0" fontId="7" fillId="0" borderId="24" xfId="0" applyFont="1" applyBorder="1" applyAlignment="1" applyProtection="1">
      <alignment vertical="center"/>
      <protection locked="0"/>
    </xf>
    <xf numFmtId="0" fontId="7" fillId="0" borderId="25"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24" xfId="0" applyFont="1" applyBorder="1" applyAlignment="1" applyProtection="1">
      <alignment horizontal="center" vertical="center"/>
      <protection locked="0"/>
    </xf>
    <xf numFmtId="0" fontId="7" fillId="0" borderId="24"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7" fillId="0" borderId="48" xfId="0" applyFont="1" applyBorder="1" applyAlignment="1" applyProtection="1">
      <alignment vertical="center"/>
      <protection locked="0"/>
    </xf>
    <xf numFmtId="49" fontId="7" fillId="0" borderId="54" xfId="0" applyNumberFormat="1" applyFont="1" applyBorder="1" applyAlignment="1" applyProtection="1">
      <alignment vertical="center"/>
      <protection locked="0"/>
    </xf>
    <xf numFmtId="0" fontId="7" fillId="0" borderId="9" xfId="0" applyFont="1" applyBorder="1" applyAlignment="1" applyProtection="1">
      <alignment vertical="center" wrapText="1"/>
      <protection locked="0"/>
    </xf>
    <xf numFmtId="0" fontId="7" fillId="0" borderId="18" xfId="0" applyFont="1" applyBorder="1" applyAlignment="1" applyProtection="1">
      <alignment vertical="center"/>
      <protection locked="0"/>
    </xf>
    <xf numFmtId="0" fontId="7" fillId="0" borderId="41" xfId="0" applyFont="1" applyBorder="1" applyAlignment="1" applyProtection="1">
      <alignment vertical="center" wrapText="1"/>
      <protection locked="0"/>
    </xf>
    <xf numFmtId="0" fontId="7" fillId="0" borderId="56" xfId="0" applyFont="1" applyBorder="1" applyAlignment="1" applyProtection="1">
      <alignment vertical="center"/>
      <protection locked="0"/>
    </xf>
    <xf numFmtId="0" fontId="7" fillId="0" borderId="51" xfId="0" applyFont="1" applyBorder="1" applyAlignment="1" applyProtection="1">
      <alignment vertical="center"/>
      <protection locked="0"/>
    </xf>
    <xf numFmtId="0" fontId="7" fillId="0" borderId="57" xfId="0" applyFont="1" applyBorder="1" applyAlignment="1" applyProtection="1">
      <alignment vertical="center" wrapText="1"/>
      <protection locked="0"/>
    </xf>
    <xf numFmtId="0" fontId="7" fillId="0" borderId="54" xfId="0" applyFont="1" applyBorder="1" applyAlignment="1" applyProtection="1">
      <alignment vertical="center"/>
      <protection locked="0"/>
    </xf>
    <xf numFmtId="3" fontId="7" fillId="0" borderId="24" xfId="0" applyNumberFormat="1"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8" xfId="0" applyFont="1" applyBorder="1" applyAlignment="1" applyProtection="1">
      <alignment vertical="center" wrapText="1"/>
      <protection locked="0"/>
    </xf>
    <xf numFmtId="3" fontId="7" fillId="0" borderId="7" xfId="0" applyNumberFormat="1" applyFont="1" applyBorder="1" applyAlignment="1" applyProtection="1">
      <alignment vertical="center"/>
      <protection locked="0"/>
    </xf>
    <xf numFmtId="0" fontId="7" fillId="0" borderId="23" xfId="0" applyFont="1" applyBorder="1" applyAlignment="1" applyProtection="1">
      <alignment wrapText="1"/>
      <protection locked="0"/>
    </xf>
    <xf numFmtId="0" fontId="7" fillId="0" borderId="23" xfId="0" applyFont="1" applyBorder="1" applyAlignment="1" applyProtection="1">
      <alignment horizontal="left" vertical="center" wrapText="1"/>
      <protection locked="0"/>
    </xf>
    <xf numFmtId="0" fontId="7" fillId="0" borderId="50" xfId="0" applyFont="1" applyBorder="1" applyAlignment="1" applyProtection="1">
      <alignment horizontal="center" vertical="center"/>
      <protection locked="0"/>
    </xf>
    <xf numFmtId="0" fontId="7" fillId="0" borderId="49" xfId="0" applyFont="1" applyBorder="1" applyAlignment="1" applyProtection="1">
      <alignment horizontal="center" vertical="center" wrapText="1"/>
      <protection locked="0"/>
    </xf>
    <xf numFmtId="3" fontId="7" fillId="0" borderId="49" xfId="0" applyNumberFormat="1"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31" xfId="0" applyFont="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3" fontId="14" fillId="0" borderId="23" xfId="0" applyNumberFormat="1" applyFont="1" applyBorder="1" applyAlignment="1" applyProtection="1">
      <alignment horizontal="right" vertical="center" wrapText="1"/>
      <protection locked="0"/>
    </xf>
    <xf numFmtId="3" fontId="14" fillId="0" borderId="25" xfId="0" applyNumberFormat="1" applyFont="1" applyBorder="1" applyAlignment="1" applyProtection="1">
      <alignment horizontal="right" vertical="center" wrapText="1"/>
      <protection locked="0"/>
    </xf>
    <xf numFmtId="17" fontId="14" fillId="0" borderId="23" xfId="0" applyNumberFormat="1" applyFont="1" applyBorder="1" applyAlignment="1" applyProtection="1">
      <alignment horizontal="right" vertical="center" wrapText="1"/>
      <protection locked="0"/>
    </xf>
    <xf numFmtId="17" fontId="14" fillId="0" borderId="25" xfId="0" applyNumberFormat="1" applyFont="1" applyBorder="1" applyAlignment="1" applyProtection="1">
      <alignment horizontal="right" vertical="center" wrapText="1"/>
      <protection locked="0"/>
    </xf>
    <xf numFmtId="0" fontId="14" fillId="0" borderId="23"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24" xfId="0" applyFont="1" applyBorder="1" applyAlignment="1" applyProtection="1">
      <alignment vertical="center" wrapText="1"/>
      <protection locked="0"/>
    </xf>
    <xf numFmtId="0" fontId="14" fillId="0" borderId="24" xfId="0" applyFont="1" applyBorder="1" applyAlignment="1" applyProtection="1">
      <alignment vertical="center"/>
      <protection locked="0"/>
    </xf>
    <xf numFmtId="3" fontId="13" fillId="0" borderId="24" xfId="0" applyNumberFormat="1" applyFont="1" applyBorder="1" applyAlignment="1" applyProtection="1">
      <alignment vertical="center"/>
      <protection locked="0"/>
    </xf>
    <xf numFmtId="0" fontId="14" fillId="0" borderId="25" xfId="0" applyFont="1" applyBorder="1" applyAlignment="1" applyProtection="1">
      <alignment vertical="center"/>
      <protection locked="0"/>
    </xf>
    <xf numFmtId="0" fontId="14" fillId="0" borderId="31" xfId="0" applyFont="1" applyBorder="1" applyAlignment="1" applyProtection="1">
      <alignment vertical="center"/>
      <protection locked="0"/>
    </xf>
    <xf numFmtId="3" fontId="14" fillId="0" borderId="23" xfId="0" applyNumberFormat="1" applyFont="1" applyBorder="1" applyAlignment="1" applyProtection="1">
      <alignment horizontal="right" vertical="center"/>
      <protection locked="0"/>
    </xf>
    <xf numFmtId="3" fontId="14" fillId="0" borderId="25" xfId="0" applyNumberFormat="1" applyFont="1" applyBorder="1" applyAlignment="1" applyProtection="1">
      <alignment horizontal="right" vertical="center"/>
      <protection locked="0"/>
    </xf>
    <xf numFmtId="17" fontId="14" fillId="0" borderId="23" xfId="0" applyNumberFormat="1" applyFont="1" applyBorder="1" applyAlignment="1" applyProtection="1">
      <alignment horizontal="right" vertical="center"/>
      <protection locked="0"/>
    </xf>
    <xf numFmtId="17" fontId="14" fillId="0" borderId="25" xfId="0" applyNumberFormat="1" applyFont="1" applyBorder="1" applyAlignment="1" applyProtection="1">
      <alignment horizontal="right" vertical="center"/>
      <protection locked="0"/>
    </xf>
    <xf numFmtId="0" fontId="14" fillId="0" borderId="23"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18" xfId="0" applyFont="1" applyBorder="1" applyAlignment="1" applyProtection="1">
      <alignment vertical="center" wrapText="1"/>
      <protection locked="0"/>
    </xf>
    <xf numFmtId="0" fontId="14" fillId="0" borderId="18" xfId="0" applyFont="1" applyBorder="1" applyAlignment="1" applyProtection="1">
      <alignment vertical="center"/>
      <protection locked="0"/>
    </xf>
    <xf numFmtId="3" fontId="13" fillId="0" borderId="18" xfId="0" applyNumberFormat="1" applyFont="1" applyBorder="1" applyAlignment="1" applyProtection="1">
      <alignment vertical="center"/>
      <protection locked="0"/>
    </xf>
    <xf numFmtId="0" fontId="14" fillId="0" borderId="19" xfId="0" applyFont="1" applyBorder="1" applyAlignment="1" applyProtection="1">
      <alignment vertical="center"/>
      <protection locked="0"/>
    </xf>
    <xf numFmtId="0" fontId="14" fillId="0" borderId="52" xfId="0" applyFont="1" applyBorder="1" applyAlignment="1" applyProtection="1">
      <alignment vertical="center" wrapText="1"/>
      <protection locked="0"/>
    </xf>
    <xf numFmtId="0" fontId="14" fillId="0" borderId="52" xfId="0" applyFont="1" applyBorder="1" applyAlignment="1" applyProtection="1">
      <alignment vertical="center"/>
      <protection locked="0"/>
    </xf>
    <xf numFmtId="3" fontId="14" fillId="0" borderId="17" xfId="0" applyNumberFormat="1" applyFont="1" applyBorder="1" applyAlignment="1" applyProtection="1">
      <alignment horizontal="right" vertical="center"/>
      <protection locked="0"/>
    </xf>
    <xf numFmtId="3" fontId="14" fillId="0" borderId="19" xfId="0" applyNumberFormat="1" applyFont="1" applyBorder="1" applyAlignment="1" applyProtection="1">
      <alignment horizontal="right" vertical="center"/>
      <protection locked="0"/>
    </xf>
    <xf numFmtId="17" fontId="14" fillId="0" borderId="17" xfId="0" applyNumberFormat="1" applyFont="1" applyBorder="1" applyAlignment="1" applyProtection="1">
      <alignment horizontal="right" vertical="center"/>
      <protection locked="0"/>
    </xf>
    <xf numFmtId="17" fontId="14" fillId="0" borderId="19" xfId="0" applyNumberFormat="1" applyFont="1" applyBorder="1" applyAlignment="1" applyProtection="1">
      <alignment horizontal="right" vertical="center"/>
      <protection locked="0"/>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52" xfId="0" applyFont="1" applyBorder="1" applyAlignment="1" applyProtection="1">
      <alignment horizontal="center" vertical="center" wrapText="1"/>
      <protection locked="0"/>
    </xf>
    <xf numFmtId="0" fontId="14" fillId="0" borderId="1" xfId="0" applyFont="1" applyBorder="1" applyAlignment="1" applyProtection="1">
      <alignment horizontal="right" vertical="center"/>
      <protection locked="0"/>
    </xf>
    <xf numFmtId="3" fontId="14" fillId="0" borderId="24" xfId="0" applyNumberFormat="1" applyFont="1" applyBorder="1" applyAlignment="1" applyProtection="1">
      <alignment vertical="center"/>
      <protection locked="0"/>
    </xf>
    <xf numFmtId="0" fontId="14" fillId="0" borderId="0" xfId="0" applyFont="1" applyAlignment="1" applyProtection="1">
      <alignment vertical="center" wrapText="1"/>
      <protection locked="0"/>
    </xf>
    <xf numFmtId="0" fontId="14" fillId="2" borderId="31" xfId="0" applyFont="1" applyFill="1" applyBorder="1" applyAlignment="1" applyProtection="1">
      <alignment vertical="center" wrapText="1"/>
      <protection locked="0"/>
    </xf>
    <xf numFmtId="3" fontId="14" fillId="0" borderId="23" xfId="0" applyNumberFormat="1" applyFont="1" applyBorder="1" applyAlignment="1" applyProtection="1">
      <alignment vertical="center"/>
      <protection locked="0"/>
    </xf>
    <xf numFmtId="3" fontId="14" fillId="0" borderId="25" xfId="0" applyNumberFormat="1" applyFont="1" applyBorder="1" applyAlignment="1" applyProtection="1">
      <alignment vertical="center"/>
      <protection locked="0"/>
    </xf>
    <xf numFmtId="17" fontId="14" fillId="0" borderId="23" xfId="0" applyNumberFormat="1" applyFont="1" applyBorder="1" applyAlignment="1" applyProtection="1">
      <alignment vertical="center"/>
      <protection locked="0"/>
    </xf>
    <xf numFmtId="17" fontId="14" fillId="0" borderId="25" xfId="0" applyNumberFormat="1" applyFont="1" applyBorder="1" applyAlignment="1" applyProtection="1">
      <alignment vertical="center"/>
      <protection locked="0"/>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3" fontId="14" fillId="0" borderId="4" xfId="0" applyNumberFormat="1" applyFont="1" applyBorder="1" applyAlignment="1" applyProtection="1">
      <alignment vertical="center" wrapText="1"/>
      <protection locked="0"/>
    </xf>
    <xf numFmtId="3" fontId="14" fillId="0" borderId="6" xfId="0" applyNumberFormat="1" applyFont="1" applyBorder="1" applyAlignment="1" applyProtection="1">
      <alignment vertical="center" wrapText="1"/>
      <protection locked="0"/>
    </xf>
    <xf numFmtId="17" fontId="14" fillId="0" borderId="4" xfId="0" applyNumberFormat="1" applyFont="1" applyBorder="1" applyAlignment="1" applyProtection="1">
      <alignment vertical="center" wrapText="1"/>
      <protection locked="0"/>
    </xf>
    <xf numFmtId="17" fontId="14" fillId="0" borderId="6" xfId="0" applyNumberFormat="1" applyFont="1" applyBorder="1" applyAlignment="1" applyProtection="1">
      <alignment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3" fontId="14" fillId="0" borderId="23" xfId="0" applyNumberFormat="1" applyFont="1" applyBorder="1" applyAlignment="1" applyProtection="1">
      <alignment vertical="center" wrapText="1"/>
      <protection locked="0"/>
    </xf>
    <xf numFmtId="3" fontId="14" fillId="0" borderId="25" xfId="0" applyNumberFormat="1" applyFont="1" applyBorder="1" applyAlignment="1" applyProtection="1">
      <alignment vertical="center" wrapText="1"/>
      <protection locked="0"/>
    </xf>
    <xf numFmtId="17" fontId="14" fillId="0" borderId="23" xfId="0" applyNumberFormat="1" applyFont="1" applyBorder="1" applyAlignment="1" applyProtection="1">
      <alignment vertical="center" wrapText="1"/>
      <protection locked="0"/>
    </xf>
    <xf numFmtId="17" fontId="14" fillId="0" borderId="25" xfId="0" applyNumberFormat="1" applyFont="1" applyBorder="1" applyAlignment="1" applyProtection="1">
      <alignment vertical="center" wrapText="1"/>
      <protection locked="0"/>
    </xf>
    <xf numFmtId="0" fontId="14" fillId="0" borderId="24" xfId="0" applyFont="1" applyBorder="1" applyAlignment="1" applyProtection="1">
      <alignment horizontal="center" vertical="center" wrapText="1"/>
      <protection locked="0"/>
    </xf>
    <xf numFmtId="0" fontId="31" fillId="6" borderId="55" xfId="0" applyFont="1" applyFill="1" applyBorder="1" applyAlignment="1" applyProtection="1">
      <alignment horizontal="center" vertical="center" wrapText="1"/>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4" fillId="0" borderId="13" xfId="0" applyFont="1" applyBorder="1" applyAlignment="1" applyProtection="1">
      <alignment vertical="center"/>
      <protection locked="0"/>
    </xf>
    <xf numFmtId="3" fontId="14" fillId="0" borderId="1" xfId="0" applyNumberFormat="1" applyFont="1" applyBorder="1" applyAlignment="1" applyProtection="1">
      <alignment vertical="center"/>
      <protection locked="0"/>
    </xf>
    <xf numFmtId="3" fontId="14" fillId="0" borderId="3" xfId="0" applyNumberFormat="1" applyFont="1" applyBorder="1" applyAlignment="1" applyProtection="1">
      <alignment vertical="center"/>
      <protection locked="0"/>
    </xf>
    <xf numFmtId="17" fontId="14" fillId="0" borderId="1" xfId="0" applyNumberFormat="1" applyFont="1" applyBorder="1" applyAlignment="1" applyProtection="1">
      <alignment vertical="center"/>
      <protection locked="0"/>
    </xf>
    <xf numFmtId="17" fontId="14" fillId="0" borderId="3" xfId="0" applyNumberFormat="1"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2" borderId="0" xfId="0" applyFont="1" applyFill="1" applyProtection="1">
      <protection locked="0"/>
    </xf>
    <xf numFmtId="3" fontId="14" fillId="0" borderId="13" xfId="0" applyNumberFormat="1" applyFont="1" applyBorder="1" applyAlignment="1" applyProtection="1">
      <alignment vertical="center"/>
      <protection locked="0"/>
    </xf>
    <xf numFmtId="3" fontId="14" fillId="0" borderId="41" xfId="0" applyNumberFormat="1" applyFont="1" applyBorder="1" applyAlignment="1" applyProtection="1">
      <alignment vertical="center"/>
      <protection locked="0"/>
    </xf>
    <xf numFmtId="0" fontId="32" fillId="0" borderId="0" xfId="0" applyFont="1" applyAlignment="1" applyProtection="1">
      <alignment vertical="center"/>
      <protection locked="0"/>
    </xf>
    <xf numFmtId="0" fontId="14" fillId="0" borderId="2" xfId="0" applyFont="1" applyBorder="1" applyAlignment="1" applyProtection="1">
      <alignment vertical="center" wrapText="1" shrinkToFit="1"/>
      <protection locked="0"/>
    </xf>
    <xf numFmtId="49" fontId="14" fillId="0" borderId="2" xfId="0" applyNumberFormat="1" applyFont="1" applyBorder="1" applyAlignment="1" applyProtection="1">
      <alignment vertical="center" wrapText="1" shrinkToFit="1"/>
      <protection locked="0"/>
    </xf>
    <xf numFmtId="0" fontId="14" fillId="0" borderId="3" xfId="0" applyFont="1" applyBorder="1" applyAlignment="1" applyProtection="1">
      <alignment vertical="center" wrapText="1" shrinkToFit="1"/>
      <protection locked="0"/>
    </xf>
    <xf numFmtId="0" fontId="14" fillId="0" borderId="14" xfId="0" applyFont="1" applyBorder="1" applyAlignment="1" applyProtection="1">
      <alignment vertical="center" wrapText="1" shrinkToFit="1"/>
      <protection locked="0"/>
    </xf>
    <xf numFmtId="0" fontId="14" fillId="0" borderId="13" xfId="0" applyFont="1" applyBorder="1" applyAlignment="1" applyProtection="1">
      <alignment vertical="center" wrapText="1" shrinkToFit="1"/>
      <protection locked="0"/>
    </xf>
    <xf numFmtId="0" fontId="14" fillId="2" borderId="31" xfId="0" applyFont="1" applyFill="1" applyBorder="1" applyAlignment="1" applyProtection="1">
      <alignment vertical="center" wrapText="1" shrinkToFit="1"/>
      <protection locked="0"/>
    </xf>
    <xf numFmtId="3" fontId="14" fillId="0" borderId="23" xfId="0" applyNumberFormat="1" applyFont="1" applyBorder="1" applyAlignment="1" applyProtection="1">
      <alignment vertical="center" wrapText="1" shrinkToFit="1"/>
      <protection locked="0"/>
    </xf>
    <xf numFmtId="49" fontId="14" fillId="0" borderId="4" xfId="0" applyNumberFormat="1" applyFont="1" applyBorder="1" applyAlignment="1" applyProtection="1">
      <alignment vertical="center" wrapText="1" shrinkToFit="1"/>
      <protection locked="0"/>
    </xf>
    <xf numFmtId="49" fontId="14" fillId="0" borderId="6" xfId="0" applyNumberFormat="1" applyFont="1" applyBorder="1" applyAlignment="1" applyProtection="1">
      <alignment vertical="center" wrapText="1" shrinkToFit="1"/>
      <protection locked="0"/>
    </xf>
    <xf numFmtId="0" fontId="14" fillId="0" borderId="23" xfId="0" applyFont="1" applyBorder="1" applyAlignment="1" applyProtection="1">
      <alignment horizontal="center" vertical="center" wrapText="1" shrinkToFit="1"/>
      <protection locked="0"/>
    </xf>
    <xf numFmtId="0" fontId="14" fillId="0" borderId="24" xfId="0" applyFont="1" applyBorder="1" applyAlignment="1" applyProtection="1">
      <alignment horizontal="center" vertical="center" wrapText="1" shrinkToFit="1"/>
      <protection locked="0"/>
    </xf>
    <xf numFmtId="0" fontId="14" fillId="0" borderId="25" xfId="0" applyFont="1" applyBorder="1" applyAlignment="1" applyProtection="1">
      <alignment horizontal="center" vertical="center" wrapText="1" shrinkToFit="1"/>
      <protection locked="0"/>
    </xf>
    <xf numFmtId="0" fontId="14" fillId="0" borderId="31" xfId="0" applyFont="1" applyBorder="1" applyAlignment="1" applyProtection="1">
      <alignment horizontal="center" vertical="center" wrapText="1" shrinkToFit="1"/>
      <protection locked="0"/>
    </xf>
    <xf numFmtId="0" fontId="14" fillId="2" borderId="13" xfId="0" applyFont="1" applyFill="1" applyBorder="1" applyAlignment="1" applyProtection="1">
      <alignment horizontal="center" vertical="center" wrapText="1" shrinkToFit="1"/>
      <protection locked="0"/>
    </xf>
    <xf numFmtId="0" fontId="14" fillId="0" borderId="3" xfId="0" applyFont="1" applyBorder="1" applyAlignment="1" applyProtection="1">
      <alignment horizontal="center" vertical="center" wrapText="1" shrinkToFit="1"/>
      <protection locked="0"/>
    </xf>
    <xf numFmtId="3" fontId="14" fillId="0" borderId="4" xfId="0" applyNumberFormat="1" applyFont="1" applyBorder="1" applyAlignment="1" applyProtection="1">
      <alignment vertical="center" wrapText="1" shrinkToFit="1"/>
      <protection locked="0"/>
    </xf>
    <xf numFmtId="0" fontId="14" fillId="0" borderId="31" xfId="0" applyFont="1" applyBorder="1" applyAlignment="1" applyProtection="1">
      <alignment vertical="center" wrapText="1" shrinkToFit="1"/>
      <protection locked="0"/>
    </xf>
    <xf numFmtId="0" fontId="14" fillId="0" borderId="53" xfId="0" applyFont="1" applyBorder="1" applyAlignment="1" applyProtection="1">
      <alignment vertical="center" wrapText="1" shrinkToFit="1"/>
      <protection locked="0"/>
    </xf>
    <xf numFmtId="49" fontId="14" fillId="0" borderId="37" xfId="0" applyNumberFormat="1" applyFont="1" applyBorder="1" applyAlignment="1" applyProtection="1">
      <alignment vertical="center" wrapText="1" shrinkToFit="1"/>
      <protection locked="0"/>
    </xf>
    <xf numFmtId="49" fontId="14" fillId="0" borderId="38" xfId="0" applyNumberFormat="1" applyFont="1" applyBorder="1" applyAlignment="1" applyProtection="1">
      <alignment vertical="center" wrapText="1" shrinkToFit="1"/>
      <protection locked="0"/>
    </xf>
    <xf numFmtId="0" fontId="14" fillId="2" borderId="13" xfId="0" applyFont="1" applyFill="1" applyBorder="1" applyAlignment="1" applyProtection="1">
      <alignment vertical="center" wrapText="1" shrinkToFit="1"/>
      <protection locked="0"/>
    </xf>
    <xf numFmtId="3" fontId="14" fillId="0" borderId="1" xfId="0" applyNumberFormat="1" applyFont="1" applyBorder="1" applyAlignment="1" applyProtection="1">
      <alignment vertical="center" wrapText="1" shrinkToFit="1"/>
      <protection locked="0"/>
    </xf>
    <xf numFmtId="49" fontId="14" fillId="0" borderId="1" xfId="0" applyNumberFormat="1" applyFont="1" applyBorder="1" applyAlignment="1" applyProtection="1">
      <alignment vertical="center" wrapText="1" shrinkToFit="1"/>
      <protection locked="0"/>
    </xf>
    <xf numFmtId="49" fontId="14" fillId="0" borderId="3" xfId="0" applyNumberFormat="1" applyFont="1" applyBorder="1" applyAlignment="1" applyProtection="1">
      <alignment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2" xfId="0" applyFont="1" applyBorder="1" applyAlignment="1" applyProtection="1">
      <alignment horizontal="center" vertical="center" wrapText="1" shrinkToFit="1"/>
      <protection locked="0"/>
    </xf>
    <xf numFmtId="0" fontId="14" fillId="0" borderId="13" xfId="0" applyFont="1" applyBorder="1" applyAlignment="1" applyProtection="1">
      <alignment horizontal="center" vertical="center" wrapText="1" shrinkToFit="1"/>
      <protection locked="0"/>
    </xf>
    <xf numFmtId="0" fontId="14" fillId="2" borderId="53" xfId="0" applyFont="1" applyFill="1" applyBorder="1" applyAlignment="1" applyProtection="1">
      <alignment vertical="center" wrapText="1" shrinkToFit="1"/>
      <protection locked="0"/>
    </xf>
    <xf numFmtId="3" fontId="14" fillId="0" borderId="37" xfId="0" applyNumberFormat="1" applyFont="1" applyBorder="1" applyAlignment="1" applyProtection="1">
      <alignment vertical="center" wrapText="1" shrinkToFit="1"/>
      <protection locked="0"/>
    </xf>
    <xf numFmtId="0" fontId="14" fillId="0" borderId="4" xfId="0" applyFont="1" applyBorder="1" applyAlignment="1" applyProtection="1">
      <alignment horizontal="center" vertical="center" wrapText="1" shrinkToFit="1"/>
      <protection locked="0"/>
    </xf>
    <xf numFmtId="0" fontId="14" fillId="0" borderId="5" xfId="0" applyFont="1" applyBorder="1" applyAlignment="1" applyProtection="1">
      <alignment horizontal="center" vertical="center" wrapText="1" shrinkToFit="1"/>
      <protection locked="0"/>
    </xf>
    <xf numFmtId="0" fontId="14" fillId="0" borderId="6" xfId="0" applyFont="1" applyBorder="1" applyAlignment="1" applyProtection="1">
      <alignment horizontal="center" vertical="center" wrapText="1" shrinkToFit="1"/>
      <protection locked="0"/>
    </xf>
    <xf numFmtId="0" fontId="14" fillId="0" borderId="14" xfId="0" applyFont="1" applyBorder="1" applyAlignment="1" applyProtection="1">
      <alignment horizontal="center" vertical="center" wrapText="1" shrinkToFit="1"/>
      <protection locked="0"/>
    </xf>
    <xf numFmtId="0" fontId="14" fillId="0" borderId="54" xfId="0" applyFont="1" applyBorder="1" applyAlignment="1" applyProtection="1">
      <alignment vertical="center" wrapText="1"/>
      <protection locked="0"/>
    </xf>
    <xf numFmtId="49" fontId="14" fillId="0" borderId="54" xfId="0" applyNumberFormat="1" applyFont="1" applyBorder="1" applyAlignment="1" applyProtection="1">
      <alignment vertical="center" wrapText="1"/>
      <protection locked="0"/>
    </xf>
    <xf numFmtId="0" fontId="14" fillId="0" borderId="38" xfId="0" applyFont="1" applyBorder="1" applyAlignment="1" applyProtection="1">
      <alignment vertical="center" wrapText="1"/>
      <protection locked="0"/>
    </xf>
    <xf numFmtId="0" fontId="14" fillId="0" borderId="53" xfId="0" applyFont="1" applyBorder="1" applyAlignment="1" applyProtection="1">
      <alignment vertical="center" wrapText="1"/>
      <protection locked="0"/>
    </xf>
    <xf numFmtId="3" fontId="14" fillId="0" borderId="38" xfId="0" applyNumberFormat="1" applyFont="1" applyBorder="1" applyAlignment="1" applyProtection="1">
      <alignment vertical="center" wrapText="1"/>
      <protection locked="0"/>
    </xf>
    <xf numFmtId="49" fontId="14" fillId="0" borderId="37" xfId="0" applyNumberFormat="1" applyFont="1" applyBorder="1" applyAlignment="1" applyProtection="1">
      <alignment vertical="center" wrapText="1"/>
      <protection locked="0"/>
    </xf>
    <xf numFmtId="49" fontId="14" fillId="0" borderId="38" xfId="0" applyNumberFormat="1" applyFont="1" applyBorder="1" applyAlignment="1" applyProtection="1">
      <alignment vertical="center" wrapText="1"/>
      <protection locked="0"/>
    </xf>
    <xf numFmtId="0" fontId="14" fillId="0" borderId="37"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49" fontId="14" fillId="0" borderId="5" xfId="0" applyNumberFormat="1" applyFont="1" applyBorder="1" applyAlignment="1" applyProtection="1">
      <alignment vertical="center" wrapText="1"/>
      <protection locked="0"/>
    </xf>
    <xf numFmtId="49" fontId="14" fillId="0" borderId="4" xfId="0" applyNumberFormat="1" applyFont="1" applyBorder="1" applyAlignment="1" applyProtection="1">
      <alignment vertical="center" wrapText="1"/>
      <protection locked="0"/>
    </xf>
    <xf numFmtId="49" fontId="14" fillId="0" borderId="6" xfId="0" applyNumberFormat="1" applyFont="1" applyBorder="1" applyAlignment="1" applyProtection="1">
      <alignment vertical="center" wrapText="1"/>
      <protection locked="0"/>
    </xf>
    <xf numFmtId="49" fontId="14" fillId="0" borderId="2" xfId="0" applyNumberFormat="1" applyFont="1" applyBorder="1" applyAlignment="1" applyProtection="1">
      <alignment vertical="center" wrapText="1"/>
      <protection locked="0"/>
    </xf>
    <xf numFmtId="3" fontId="14" fillId="0" borderId="1" xfId="0" applyNumberFormat="1" applyFont="1" applyBorder="1" applyAlignment="1" applyProtection="1">
      <alignment vertical="center" wrapText="1"/>
      <protection locked="0"/>
    </xf>
    <xf numFmtId="3" fontId="14" fillId="0" borderId="3"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49" fontId="14" fillId="0" borderId="3" xfId="0" applyNumberFormat="1" applyFont="1" applyBorder="1" applyAlignment="1" applyProtection="1">
      <alignment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2" borderId="53" xfId="0" applyFont="1" applyFill="1" applyBorder="1" applyAlignment="1" applyProtection="1">
      <alignment vertical="center" wrapText="1"/>
      <protection locked="0"/>
    </xf>
    <xf numFmtId="3" fontId="14" fillId="0" borderId="37" xfId="0" applyNumberFormat="1" applyFont="1" applyBorder="1" applyAlignment="1" applyProtection="1">
      <alignment vertical="center" wrapText="1"/>
      <protection locked="0"/>
    </xf>
    <xf numFmtId="0" fontId="14" fillId="0" borderId="54"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3" fontId="14" fillId="2" borderId="1" xfId="0" applyNumberFormat="1" applyFont="1" applyFill="1" applyBorder="1" applyAlignment="1" applyProtection="1">
      <alignment vertical="center" wrapText="1"/>
      <protection locked="0"/>
    </xf>
    <xf numFmtId="3" fontId="14" fillId="2" borderId="25" xfId="0" applyNumberFormat="1"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0" borderId="23" xfId="0" applyFont="1" applyBorder="1" applyAlignment="1" applyProtection="1">
      <alignment vertical="center"/>
      <protection locked="0"/>
    </xf>
    <xf numFmtId="0" fontId="7" fillId="0" borderId="32" xfId="0" applyFont="1" applyBorder="1" applyAlignment="1" applyProtection="1">
      <alignment vertical="center" wrapText="1" shrinkToFit="1"/>
      <protection locked="0"/>
    </xf>
    <xf numFmtId="49" fontId="7" fillId="0" borderId="32" xfId="0" applyNumberFormat="1" applyFont="1" applyBorder="1" applyAlignment="1" applyProtection="1">
      <alignment vertical="center" wrapText="1" shrinkToFit="1"/>
      <protection locked="0"/>
    </xf>
    <xf numFmtId="0" fontId="7" fillId="0" borderId="33" xfId="0" applyFont="1" applyBorder="1" applyAlignment="1" applyProtection="1">
      <alignment vertical="center" wrapText="1" shrinkToFit="1"/>
      <protection locked="0"/>
    </xf>
    <xf numFmtId="0" fontId="7" fillId="0" borderId="52" xfId="0" applyFont="1" applyBorder="1" applyAlignment="1" applyProtection="1">
      <alignment vertical="center" wrapText="1" shrinkToFit="1"/>
      <protection locked="0"/>
    </xf>
    <xf numFmtId="0" fontId="7" fillId="0" borderId="10" xfId="0" applyFont="1" applyBorder="1" applyAlignment="1" applyProtection="1">
      <alignment vertical="center" wrapText="1" shrinkToFit="1"/>
      <protection locked="0"/>
    </xf>
    <xf numFmtId="3" fontId="7" fillId="0" borderId="17" xfId="0" applyNumberFormat="1" applyFont="1" applyBorder="1" applyAlignment="1" applyProtection="1">
      <alignment vertical="center" wrapText="1" shrinkToFit="1"/>
      <protection locked="0"/>
    </xf>
    <xf numFmtId="49" fontId="7" fillId="0" borderId="17" xfId="0" applyNumberFormat="1" applyFont="1" applyBorder="1" applyAlignment="1" applyProtection="1">
      <alignment vertical="center" wrapText="1" shrinkToFit="1"/>
      <protection locked="0"/>
    </xf>
    <xf numFmtId="49" fontId="7" fillId="0" borderId="19" xfId="0" applyNumberFormat="1" applyFont="1" applyBorder="1" applyAlignment="1" applyProtection="1">
      <alignment vertical="center" wrapText="1" shrinkToFit="1"/>
      <protection locked="0"/>
    </xf>
    <xf numFmtId="0" fontId="7" fillId="0" borderId="17" xfId="0" applyFont="1" applyBorder="1" applyAlignment="1" applyProtection="1">
      <alignment horizontal="center" vertical="center" wrapText="1" shrinkToFit="1"/>
      <protection locked="0"/>
    </xf>
    <xf numFmtId="0" fontId="7" fillId="0" borderId="18" xfId="0" applyFont="1" applyBorder="1" applyAlignment="1" applyProtection="1">
      <alignment horizontal="center" vertical="center" wrapText="1" shrinkToFit="1"/>
      <protection locked="0"/>
    </xf>
    <xf numFmtId="0" fontId="7" fillId="0" borderId="19" xfId="0" applyFont="1" applyBorder="1" applyAlignment="1" applyProtection="1">
      <alignment horizontal="center" vertical="center" wrapText="1" shrinkToFit="1"/>
      <protection locked="0"/>
    </xf>
    <xf numFmtId="0" fontId="7" fillId="0" borderId="52" xfId="0" applyFont="1" applyBorder="1" applyAlignment="1" applyProtection="1">
      <alignment horizontal="center" vertical="center" wrapText="1" shrinkToFit="1"/>
      <protection locked="0"/>
    </xf>
    <xf numFmtId="0" fontId="7" fillId="2" borderId="10" xfId="0" applyFont="1" applyFill="1" applyBorder="1" applyAlignment="1" applyProtection="1">
      <alignment horizontal="center" vertical="center" wrapText="1" shrinkToFit="1"/>
      <protection locked="0"/>
    </xf>
    <xf numFmtId="0" fontId="7" fillId="0" borderId="33" xfId="0" applyFont="1" applyBorder="1" applyAlignment="1" applyProtection="1">
      <alignment horizontal="center" vertical="center" wrapText="1" shrinkToFit="1"/>
      <protection locked="0"/>
    </xf>
    <xf numFmtId="3" fontId="7" fillId="0" borderId="24" xfId="0" applyNumberFormat="1" applyFont="1" applyBorder="1" applyAlignment="1" applyProtection="1">
      <alignment vertical="center"/>
      <protection locked="0"/>
    </xf>
    <xf numFmtId="0" fontId="7" fillId="2" borderId="24" xfId="0" applyFont="1" applyFill="1" applyBorder="1" applyAlignment="1" applyProtection="1">
      <alignment vertical="center" wrapText="1"/>
      <protection locked="0"/>
    </xf>
    <xf numFmtId="49" fontId="7" fillId="0" borderId="24" xfId="0" applyNumberFormat="1" applyFont="1" applyBorder="1" applyAlignment="1" applyProtection="1">
      <alignment vertical="center"/>
      <protection locked="0"/>
    </xf>
    <xf numFmtId="49" fontId="7" fillId="0" borderId="24" xfId="0" applyNumberFormat="1" applyFont="1" applyBorder="1" applyAlignment="1" applyProtection="1">
      <alignment horizontal="center" vertical="center"/>
      <protection locked="0"/>
    </xf>
    <xf numFmtId="0" fontId="7" fillId="0" borderId="24" xfId="0" applyFont="1" applyBorder="1" applyAlignment="1" applyProtection="1">
      <alignment horizontal="lef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8"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14" fillId="0" borderId="31" xfId="0" applyNumberFormat="1" applyFont="1" applyBorder="1" applyAlignment="1" applyProtection="1">
      <alignment vertical="center"/>
      <protection locked="0"/>
    </xf>
    <xf numFmtId="3" fontId="14" fillId="0" borderId="52" xfId="0" applyNumberFormat="1" applyFont="1" applyBorder="1" applyAlignment="1" applyProtection="1">
      <alignment vertical="center"/>
      <protection locked="0"/>
    </xf>
    <xf numFmtId="0" fontId="14" fillId="0" borderId="17" xfId="0" applyFont="1" applyBorder="1" applyAlignment="1" applyProtection="1">
      <alignment vertical="center"/>
      <protection locked="0"/>
    </xf>
    <xf numFmtId="0" fontId="14" fillId="0" borderId="18" xfId="0" applyFont="1" applyBorder="1" applyAlignment="1" applyProtection="1">
      <alignment horizontal="center" vertical="center"/>
      <protection locked="0"/>
    </xf>
    <xf numFmtId="0" fontId="14" fillId="0" borderId="17" xfId="0" applyFont="1" applyBorder="1" applyAlignment="1" applyProtection="1">
      <alignment horizontal="center" vertical="center" wrapText="1"/>
      <protection locked="0"/>
    </xf>
    <xf numFmtId="17" fontId="14" fillId="0" borderId="1" xfId="0" applyNumberFormat="1" applyFont="1" applyBorder="1" applyAlignment="1" applyProtection="1">
      <alignment horizontal="center" vertical="center"/>
      <protection locked="0"/>
    </xf>
    <xf numFmtId="17" fontId="14" fillId="0" borderId="3" xfId="0" applyNumberFormat="1" applyFont="1" applyBorder="1" applyAlignment="1" applyProtection="1">
      <alignment horizontal="center" vertical="center"/>
      <protection locked="0"/>
    </xf>
    <xf numFmtId="0" fontId="2" fillId="2" borderId="59"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7" fillId="0" borderId="59"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3" fillId="2" borderId="58" xfId="0" applyFont="1" applyFill="1" applyBorder="1" applyAlignment="1">
      <alignment horizontal="center" vertical="center" wrapText="1"/>
    </xf>
    <xf numFmtId="0" fontId="7" fillId="0" borderId="58" xfId="0" applyFont="1" applyBorder="1" applyAlignment="1" applyProtection="1">
      <alignment horizontal="center"/>
      <protection locked="0"/>
    </xf>
    <xf numFmtId="0" fontId="7" fillId="0" borderId="58" xfId="0" applyFont="1" applyBorder="1" applyProtection="1">
      <protection locked="0"/>
    </xf>
    <xf numFmtId="0" fontId="2" fillId="2" borderId="61" xfId="0" applyFont="1" applyFill="1" applyBorder="1" applyAlignment="1">
      <alignment horizontal="center" vertical="center" wrapText="1"/>
    </xf>
    <xf numFmtId="0" fontId="0" fillId="0" borderId="59" xfId="0" applyBorder="1" applyAlignment="1" applyProtection="1">
      <alignment vertical="top"/>
      <protection locked="0"/>
    </xf>
    <xf numFmtId="0" fontId="0" fillId="0" borderId="51" xfId="0" applyBorder="1" applyAlignment="1" applyProtection="1">
      <alignment vertical="top"/>
      <protection locked="0"/>
    </xf>
    <xf numFmtId="0" fontId="0" fillId="0" borderId="51" xfId="0" applyBorder="1" applyAlignment="1" applyProtection="1">
      <alignment vertical="top" wrapText="1"/>
      <protection locked="0"/>
    </xf>
    <xf numFmtId="0" fontId="0" fillId="0" borderId="61" xfId="0" applyBorder="1" applyAlignment="1" applyProtection="1">
      <alignment vertical="top" wrapText="1"/>
      <protection locked="0"/>
    </xf>
    <xf numFmtId="0" fontId="0" fillId="0" borderId="51" xfId="0" applyBorder="1" applyAlignment="1" applyProtection="1">
      <alignment vertical="center" wrapText="1"/>
      <protection locked="0"/>
    </xf>
    <xf numFmtId="0" fontId="14" fillId="0" borderId="59" xfId="0" applyFont="1" applyBorder="1" applyAlignment="1" applyProtection="1">
      <alignment vertical="center"/>
      <protection locked="0"/>
    </xf>
    <xf numFmtId="0" fontId="14" fillId="0" borderId="59" xfId="0" applyFont="1" applyBorder="1" applyAlignment="1" applyProtection="1">
      <alignment vertical="center" wrapText="1"/>
      <protection locked="0"/>
    </xf>
    <xf numFmtId="0" fontId="14" fillId="0" borderId="48" xfId="0" applyFont="1" applyBorder="1" applyAlignment="1" applyProtection="1">
      <alignment vertical="center" wrapText="1"/>
      <protection locked="0"/>
    </xf>
    <xf numFmtId="0" fontId="14" fillId="0" borderId="61" xfId="0" applyFont="1" applyBorder="1" applyAlignment="1" applyProtection="1">
      <alignment vertical="center" wrapText="1"/>
      <protection locked="0"/>
    </xf>
    <xf numFmtId="0" fontId="14" fillId="0" borderId="48" xfId="0" applyFont="1" applyBorder="1" applyAlignment="1" applyProtection="1">
      <alignment vertical="center" wrapText="1" shrinkToFit="1"/>
      <protection locked="0"/>
    </xf>
    <xf numFmtId="0" fontId="14" fillId="0" borderId="51" xfId="0" applyFont="1" applyBorder="1" applyAlignment="1" applyProtection="1">
      <alignment vertical="center" wrapText="1"/>
      <protection locked="0"/>
    </xf>
    <xf numFmtId="0" fontId="7" fillId="0" borderId="45" xfId="0" applyFont="1" applyBorder="1" applyAlignment="1" applyProtection="1">
      <alignment vertical="center" wrapText="1" shrinkToFit="1"/>
      <protection locked="0"/>
    </xf>
    <xf numFmtId="0" fontId="0" fillId="0" borderId="58" xfId="0" applyBorder="1" applyAlignment="1" applyProtection="1">
      <alignment horizontal="center" vertical="top"/>
      <protection locked="0"/>
    </xf>
    <xf numFmtId="0" fontId="0" fillId="0" borderId="58" xfId="0" applyBorder="1" applyAlignment="1" applyProtection="1">
      <alignment horizontal="center" vertical="top" wrapText="1"/>
      <protection locked="0"/>
    </xf>
    <xf numFmtId="0" fontId="0" fillId="0" borderId="58" xfId="0" applyBorder="1" applyAlignment="1" applyProtection="1">
      <alignment horizontal="center" vertical="center"/>
      <protection locked="0"/>
    </xf>
    <xf numFmtId="0" fontId="14" fillId="0" borderId="58" xfId="0" applyFont="1" applyBorder="1" applyProtection="1">
      <protection locked="0"/>
    </xf>
    <xf numFmtId="0" fontId="14" fillId="0" borderId="58" xfId="0" applyFont="1" applyBorder="1" applyAlignment="1" applyProtection="1">
      <alignment vertical="center"/>
      <protection locked="0"/>
    </xf>
    <xf numFmtId="0" fontId="0" fillId="0" borderId="58" xfId="0" applyBorder="1" applyProtection="1">
      <protection locked="0"/>
    </xf>
    <xf numFmtId="0" fontId="0" fillId="0" borderId="58" xfId="0" applyBorder="1" applyAlignment="1" applyProtection="1">
      <alignment vertical="center"/>
      <protection locked="0"/>
    </xf>
    <xf numFmtId="0" fontId="3" fillId="2" borderId="61" xfId="0" applyFont="1" applyFill="1" applyBorder="1" applyAlignment="1">
      <alignment horizontal="center" vertical="center" wrapText="1"/>
    </xf>
    <xf numFmtId="0" fontId="0" fillId="0" borderId="59" xfId="0" applyBorder="1" applyAlignment="1" applyProtection="1">
      <alignment vertical="top" wrapText="1"/>
      <protection locked="0"/>
    </xf>
    <xf numFmtId="0" fontId="14" fillId="0" borderId="56" xfId="0" applyFont="1" applyBorder="1" applyAlignment="1" applyProtection="1">
      <alignment vertical="center" wrapText="1"/>
      <protection locked="0"/>
    </xf>
    <xf numFmtId="0" fontId="7" fillId="0" borderId="51" xfId="0" applyFont="1" applyBorder="1" applyAlignment="1" applyProtection="1">
      <alignment horizontal="center" vertical="center" wrapText="1"/>
      <protection locked="0"/>
    </xf>
    <xf numFmtId="0" fontId="14" fillId="0" borderId="58" xfId="0" applyFont="1" applyBorder="1" applyAlignment="1" applyProtection="1">
      <alignment horizontal="center" vertical="center"/>
      <protection locked="0"/>
    </xf>
    <xf numFmtId="0" fontId="7" fillId="0" borderId="58" xfId="0" applyFont="1" applyBorder="1" applyAlignment="1" applyProtection="1">
      <alignment horizontal="right"/>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showGridLines="0" topLeftCell="A31" zoomScale="90" zoomScaleNormal="90" workbookViewId="0">
      <selection activeCell="E12" sqref="E12"/>
    </sheetView>
  </sheetViews>
  <sheetFormatPr defaultColWidth="8.88671875" defaultRowHeight="14.4" x14ac:dyDescent="0.3"/>
  <cols>
    <col min="1" max="1" width="17.5546875" customWidth="1"/>
    <col min="2" max="2" width="14.5546875" customWidth="1"/>
    <col min="3" max="3" width="14.88671875" customWidth="1"/>
  </cols>
  <sheetData>
    <row r="1" spans="1:24" ht="21" x14ac:dyDescent="0.4">
      <c r="A1" s="12" t="s">
        <v>0</v>
      </c>
    </row>
    <row r="2" spans="1:24" ht="14.25" customHeight="1" x14ac:dyDescent="0.3">
      <c r="D2" s="13"/>
      <c r="E2" s="13"/>
      <c r="F2" s="13"/>
      <c r="G2" s="13"/>
      <c r="H2" s="13"/>
      <c r="I2" s="13"/>
      <c r="J2" s="13"/>
      <c r="K2" s="13"/>
      <c r="L2" s="13"/>
      <c r="M2" s="13"/>
      <c r="N2" s="13"/>
    </row>
    <row r="3" spans="1:24" ht="14.25" customHeight="1" x14ac:dyDescent="0.3">
      <c r="A3" s="32" t="s">
        <v>117</v>
      </c>
      <c r="B3" s="33"/>
      <c r="C3" s="33"/>
      <c r="D3" s="34"/>
      <c r="E3" s="34"/>
      <c r="F3" s="34"/>
      <c r="G3" s="34"/>
      <c r="H3" s="34"/>
      <c r="I3" s="34"/>
      <c r="J3" s="34"/>
      <c r="K3" s="34"/>
      <c r="L3" s="34"/>
      <c r="M3" s="34"/>
      <c r="N3" s="34"/>
      <c r="O3" s="33"/>
      <c r="P3" s="33"/>
      <c r="Q3" s="33"/>
      <c r="R3" s="33"/>
      <c r="S3" s="33"/>
      <c r="T3" s="33"/>
      <c r="U3" s="33"/>
      <c r="V3" s="33"/>
      <c r="W3" s="33"/>
      <c r="X3" s="33"/>
    </row>
    <row r="4" spans="1:24" ht="14.25" customHeight="1" x14ac:dyDescent="0.3">
      <c r="A4" s="34" t="s">
        <v>118</v>
      </c>
      <c r="B4" s="33"/>
      <c r="C4" s="33"/>
      <c r="D4" s="34"/>
      <c r="E4" s="34"/>
      <c r="F4" s="34"/>
      <c r="G4" s="34"/>
      <c r="H4" s="34"/>
      <c r="I4" s="34"/>
      <c r="J4" s="34"/>
      <c r="K4" s="34"/>
      <c r="L4" s="34"/>
      <c r="M4" s="34"/>
      <c r="N4" s="34"/>
      <c r="O4" s="33"/>
      <c r="P4" s="33"/>
      <c r="Q4" s="33"/>
      <c r="R4" s="33"/>
      <c r="S4" s="33"/>
      <c r="T4" s="33"/>
      <c r="U4" s="33"/>
      <c r="V4" s="33"/>
      <c r="W4" s="33"/>
      <c r="X4" s="33"/>
    </row>
    <row r="5" spans="1:24" ht="14.25" customHeight="1" x14ac:dyDescent="0.3">
      <c r="A5" s="33"/>
      <c r="B5" s="33"/>
      <c r="C5" s="33"/>
      <c r="D5" s="34"/>
      <c r="E5" s="34"/>
      <c r="F5" s="34"/>
      <c r="G5" s="34"/>
      <c r="H5" s="34"/>
      <c r="I5" s="34"/>
      <c r="J5" s="34"/>
      <c r="K5" s="34"/>
      <c r="L5" s="34"/>
      <c r="M5" s="34"/>
      <c r="N5" s="34"/>
      <c r="O5" s="33"/>
      <c r="P5" s="33"/>
      <c r="Q5" s="33"/>
      <c r="R5" s="33"/>
      <c r="S5" s="33"/>
      <c r="T5" s="33"/>
      <c r="U5" s="33"/>
      <c r="V5" s="33"/>
      <c r="W5" s="33"/>
      <c r="X5" s="33"/>
    </row>
    <row r="6" spans="1:24" ht="14.25" customHeight="1" x14ac:dyDescent="0.3">
      <c r="A6" s="32" t="s">
        <v>116</v>
      </c>
      <c r="B6" s="34"/>
      <c r="C6" s="34"/>
      <c r="D6" s="34"/>
      <c r="E6" s="34"/>
      <c r="F6" s="34"/>
      <c r="G6" s="34"/>
      <c r="H6" s="34"/>
      <c r="I6" s="34"/>
      <c r="J6" s="34"/>
      <c r="K6" s="34"/>
      <c r="L6" s="34"/>
      <c r="M6" s="34"/>
      <c r="N6" s="34"/>
      <c r="O6" s="33"/>
      <c r="P6" s="33"/>
      <c r="Q6" s="33"/>
      <c r="R6" s="33"/>
      <c r="S6" s="33"/>
      <c r="T6" s="33"/>
      <c r="U6" s="33"/>
      <c r="V6" s="33"/>
      <c r="W6" s="33"/>
      <c r="X6" s="33"/>
    </row>
    <row r="7" spans="1:24" ht="14.25" customHeight="1" x14ac:dyDescent="0.3">
      <c r="A7" s="34" t="s">
        <v>107</v>
      </c>
      <c r="B7" s="34"/>
      <c r="C7" s="34"/>
      <c r="D7" s="34"/>
      <c r="E7" s="34"/>
      <c r="F7" s="34"/>
      <c r="G7" s="34"/>
      <c r="H7" s="34"/>
      <c r="I7" s="34"/>
      <c r="J7" s="34"/>
      <c r="K7" s="34"/>
      <c r="L7" s="34"/>
      <c r="M7" s="34"/>
      <c r="N7" s="34"/>
      <c r="O7" s="33"/>
      <c r="P7" s="33"/>
      <c r="Q7" s="33"/>
      <c r="R7" s="33"/>
      <c r="S7" s="33"/>
      <c r="T7" s="33"/>
      <c r="U7" s="33"/>
      <c r="V7" s="33"/>
      <c r="W7" s="33"/>
      <c r="X7" s="33"/>
    </row>
    <row r="8" spans="1:24" ht="14.25" customHeight="1" x14ac:dyDescent="0.3">
      <c r="A8" s="34" t="s">
        <v>95</v>
      </c>
      <c r="B8" s="34"/>
      <c r="C8" s="34"/>
      <c r="D8" s="34"/>
      <c r="E8" s="34"/>
      <c r="F8" s="34"/>
      <c r="G8" s="34"/>
      <c r="H8" s="34"/>
      <c r="I8" s="34"/>
      <c r="J8" s="34"/>
      <c r="K8" s="34"/>
      <c r="L8" s="34"/>
      <c r="M8" s="34"/>
      <c r="N8" s="34"/>
      <c r="O8" s="33"/>
      <c r="P8" s="33"/>
      <c r="Q8" s="33"/>
      <c r="R8" s="33"/>
      <c r="S8" s="33"/>
      <c r="T8" s="33"/>
      <c r="U8" s="33"/>
      <c r="V8" s="33"/>
      <c r="W8" s="33"/>
      <c r="X8" s="33"/>
    </row>
    <row r="9" spans="1:24" ht="14.25" customHeight="1" x14ac:dyDescent="0.3">
      <c r="A9" s="35"/>
      <c r="B9" s="33"/>
      <c r="C9" s="33"/>
      <c r="D9" s="34"/>
      <c r="E9" s="34"/>
      <c r="F9" s="34"/>
      <c r="G9" s="34"/>
      <c r="H9" s="34"/>
      <c r="I9" s="34"/>
      <c r="J9" s="34"/>
      <c r="K9" s="34"/>
      <c r="L9" s="34"/>
      <c r="M9" s="34"/>
      <c r="N9" s="34"/>
      <c r="O9" s="33"/>
      <c r="P9" s="33"/>
      <c r="Q9" s="33"/>
      <c r="R9" s="33"/>
      <c r="S9" s="33"/>
      <c r="T9" s="33"/>
      <c r="U9" s="33"/>
      <c r="V9" s="33"/>
      <c r="W9" s="33"/>
      <c r="X9" s="33"/>
    </row>
    <row r="10" spans="1:24" ht="14.25" customHeight="1" x14ac:dyDescent="0.3">
      <c r="A10" s="36" t="s">
        <v>85</v>
      </c>
      <c r="B10" s="37" t="s">
        <v>86</v>
      </c>
      <c r="C10" s="38" t="s">
        <v>87</v>
      </c>
      <c r="D10" s="34"/>
      <c r="E10" s="34"/>
      <c r="F10" s="34"/>
      <c r="G10" s="34"/>
      <c r="H10" s="34"/>
      <c r="I10" s="34"/>
      <c r="J10" s="34"/>
      <c r="K10" s="34"/>
      <c r="L10" s="34"/>
      <c r="M10" s="34"/>
      <c r="N10" s="34"/>
      <c r="O10" s="33"/>
      <c r="P10" s="33"/>
      <c r="Q10" s="33"/>
      <c r="R10" s="33"/>
      <c r="S10" s="33"/>
      <c r="T10" s="33"/>
      <c r="U10" s="33"/>
      <c r="V10" s="33"/>
      <c r="W10" s="33"/>
      <c r="X10" s="33"/>
    </row>
    <row r="11" spans="1:24" ht="14.25" customHeight="1" x14ac:dyDescent="0.3">
      <c r="A11" s="39" t="s">
        <v>102</v>
      </c>
      <c r="B11" s="34" t="s">
        <v>103</v>
      </c>
      <c r="C11" s="40" t="s">
        <v>106</v>
      </c>
      <c r="D11" s="34"/>
      <c r="E11" s="34"/>
      <c r="F11" s="34"/>
      <c r="G11" s="34"/>
      <c r="H11" s="34"/>
      <c r="I11" s="34"/>
      <c r="J11" s="34"/>
      <c r="K11" s="34"/>
      <c r="L11" s="34"/>
      <c r="M11" s="34"/>
      <c r="N11" s="34"/>
      <c r="O11" s="33"/>
      <c r="P11" s="33"/>
      <c r="Q11" s="33"/>
      <c r="R11" s="33"/>
      <c r="S11" s="33"/>
      <c r="T11" s="33"/>
      <c r="U11" s="33"/>
      <c r="V11" s="33"/>
      <c r="W11" s="33"/>
      <c r="X11" s="33"/>
    </row>
    <row r="12" spans="1:24" ht="14.25" customHeight="1" x14ac:dyDescent="0.3">
      <c r="A12" s="41" t="s">
        <v>88</v>
      </c>
      <c r="B12" s="42" t="s">
        <v>100</v>
      </c>
      <c r="C12" s="43" t="s">
        <v>104</v>
      </c>
      <c r="D12" s="34"/>
      <c r="E12" s="34"/>
      <c r="F12" s="34"/>
      <c r="G12" s="34"/>
      <c r="H12" s="34"/>
      <c r="I12" s="34"/>
      <c r="J12" s="34"/>
      <c r="K12" s="34"/>
      <c r="L12" s="34"/>
      <c r="M12" s="34"/>
      <c r="N12" s="34"/>
      <c r="O12" s="33"/>
      <c r="P12" s="33"/>
      <c r="Q12" s="33"/>
      <c r="R12" s="33"/>
      <c r="S12" s="33"/>
      <c r="T12" s="33"/>
      <c r="U12" s="33"/>
      <c r="V12" s="33"/>
      <c r="W12" s="33"/>
      <c r="X12" s="33"/>
    </row>
    <row r="13" spans="1:24" ht="14.25" customHeight="1" x14ac:dyDescent="0.3">
      <c r="A13" s="41" t="s">
        <v>89</v>
      </c>
      <c r="B13" s="42" t="s">
        <v>100</v>
      </c>
      <c r="C13" s="43" t="s">
        <v>104</v>
      </c>
      <c r="D13" s="34"/>
      <c r="E13" s="34"/>
      <c r="F13" s="34"/>
      <c r="G13" s="34"/>
      <c r="H13" s="34"/>
      <c r="I13" s="34"/>
      <c r="J13" s="34"/>
      <c r="K13" s="34"/>
      <c r="L13" s="34"/>
      <c r="M13" s="34"/>
      <c r="N13" s="34"/>
      <c r="O13" s="33"/>
      <c r="P13" s="33"/>
      <c r="Q13" s="33"/>
      <c r="R13" s="33"/>
      <c r="S13" s="33"/>
      <c r="T13" s="33"/>
      <c r="U13" s="33"/>
      <c r="V13" s="33"/>
      <c r="W13" s="33"/>
      <c r="X13" s="33"/>
    </row>
    <row r="14" spans="1:24" ht="14.25" customHeight="1" x14ac:dyDescent="0.3">
      <c r="A14" s="41" t="s">
        <v>91</v>
      </c>
      <c r="B14" s="42" t="s">
        <v>100</v>
      </c>
      <c r="C14" s="43" t="s">
        <v>104</v>
      </c>
      <c r="D14" s="34"/>
      <c r="E14" s="34"/>
      <c r="F14" s="34"/>
      <c r="G14" s="34"/>
      <c r="H14" s="34"/>
      <c r="I14" s="34"/>
      <c r="J14" s="34"/>
      <c r="K14" s="34"/>
      <c r="L14" s="34"/>
      <c r="M14" s="34"/>
      <c r="N14" s="34"/>
      <c r="O14" s="33"/>
      <c r="P14" s="33"/>
      <c r="Q14" s="33"/>
      <c r="R14" s="33"/>
      <c r="S14" s="33"/>
      <c r="T14" s="33"/>
      <c r="U14" s="33"/>
      <c r="V14" s="33"/>
      <c r="W14" s="33"/>
      <c r="X14" s="33"/>
    </row>
    <row r="15" spans="1:24" ht="14.25" customHeight="1" x14ac:dyDescent="0.3">
      <c r="A15" s="41" t="s">
        <v>92</v>
      </c>
      <c r="B15" s="42" t="s">
        <v>100</v>
      </c>
      <c r="C15" s="43" t="s">
        <v>104</v>
      </c>
      <c r="D15" s="34"/>
      <c r="E15" s="34"/>
      <c r="F15" s="34"/>
      <c r="G15" s="34"/>
      <c r="H15" s="34"/>
      <c r="I15" s="34"/>
      <c r="J15" s="34"/>
      <c r="K15" s="34"/>
      <c r="L15" s="34"/>
      <c r="M15" s="34"/>
      <c r="N15" s="34"/>
      <c r="O15" s="33"/>
      <c r="P15" s="33"/>
      <c r="Q15" s="33"/>
      <c r="R15" s="33"/>
      <c r="S15" s="33"/>
      <c r="T15" s="33"/>
      <c r="U15" s="33"/>
      <c r="V15" s="33"/>
      <c r="W15" s="33"/>
      <c r="X15" s="33"/>
    </row>
    <row r="16" spans="1:24" ht="14.25" customHeight="1" x14ac:dyDescent="0.3">
      <c r="A16" s="41" t="s">
        <v>93</v>
      </c>
      <c r="B16" s="42" t="s">
        <v>100</v>
      </c>
      <c r="C16" s="43" t="s">
        <v>104</v>
      </c>
      <c r="D16" s="34"/>
      <c r="E16" s="34"/>
      <c r="F16" s="34"/>
      <c r="G16" s="34"/>
      <c r="H16" s="34"/>
      <c r="I16" s="34"/>
      <c r="J16" s="34"/>
      <c r="K16" s="34"/>
      <c r="L16" s="34"/>
      <c r="M16" s="34"/>
      <c r="N16" s="34"/>
      <c r="O16" s="33"/>
      <c r="P16" s="33"/>
      <c r="Q16" s="33"/>
      <c r="R16" s="33"/>
      <c r="S16" s="33"/>
      <c r="T16" s="33"/>
      <c r="U16" s="33"/>
      <c r="V16" s="33"/>
      <c r="W16" s="33"/>
      <c r="X16" s="33"/>
    </row>
    <row r="17" spans="1:24" ht="14.25" customHeight="1" x14ac:dyDescent="0.3">
      <c r="A17" s="44" t="s">
        <v>90</v>
      </c>
      <c r="B17" s="45" t="s">
        <v>101</v>
      </c>
      <c r="C17" s="46" t="s">
        <v>105</v>
      </c>
      <c r="D17" s="34"/>
      <c r="E17" s="34"/>
      <c r="F17" s="34"/>
      <c r="G17" s="34"/>
      <c r="H17" s="34"/>
      <c r="I17" s="34"/>
      <c r="J17" s="34"/>
      <c r="K17" s="34"/>
      <c r="L17" s="34"/>
      <c r="M17" s="34"/>
      <c r="N17" s="34"/>
      <c r="O17" s="33"/>
      <c r="P17" s="33"/>
      <c r="Q17" s="33"/>
      <c r="R17" s="33"/>
      <c r="S17" s="33"/>
      <c r="T17" s="33"/>
      <c r="U17" s="33"/>
      <c r="V17" s="33"/>
      <c r="W17" s="33"/>
      <c r="X17" s="33"/>
    </row>
    <row r="18" spans="1:24" ht="14.25" customHeight="1" x14ac:dyDescent="0.3">
      <c r="A18" s="44" t="s">
        <v>94</v>
      </c>
      <c r="B18" s="45" t="s">
        <v>101</v>
      </c>
      <c r="C18" s="46" t="s">
        <v>105</v>
      </c>
      <c r="D18" s="34"/>
      <c r="E18" s="34"/>
      <c r="F18" s="34"/>
      <c r="G18" s="34"/>
      <c r="H18" s="34"/>
      <c r="I18" s="34"/>
      <c r="J18" s="34"/>
      <c r="K18" s="34"/>
      <c r="L18" s="34"/>
      <c r="M18" s="34"/>
      <c r="N18" s="34"/>
      <c r="O18" s="33"/>
      <c r="P18" s="33"/>
      <c r="Q18" s="33"/>
      <c r="R18" s="33"/>
      <c r="S18" s="33"/>
      <c r="T18" s="33"/>
      <c r="U18" s="33"/>
      <c r="V18" s="33"/>
      <c r="W18" s="33"/>
      <c r="X18" s="33"/>
    </row>
    <row r="19" spans="1:24" ht="14.25" customHeight="1" x14ac:dyDescent="0.3">
      <c r="A19" s="44" t="s">
        <v>96</v>
      </c>
      <c r="B19" s="45" t="s">
        <v>101</v>
      </c>
      <c r="C19" s="46" t="s">
        <v>105</v>
      </c>
      <c r="D19" s="34"/>
      <c r="E19" s="34"/>
      <c r="F19" s="34"/>
      <c r="G19" s="34"/>
      <c r="H19" s="34"/>
      <c r="I19" s="34"/>
      <c r="J19" s="34"/>
      <c r="K19" s="34"/>
      <c r="L19" s="34"/>
      <c r="M19" s="34"/>
      <c r="N19" s="34"/>
      <c r="O19" s="33"/>
      <c r="P19" s="33"/>
      <c r="Q19" s="33"/>
      <c r="R19" s="33"/>
      <c r="S19" s="33"/>
      <c r="T19" s="33"/>
      <c r="U19" s="33"/>
      <c r="V19" s="33"/>
      <c r="W19" s="33"/>
      <c r="X19" s="33"/>
    </row>
    <row r="20" spans="1:24" ht="14.25" customHeight="1" x14ac:dyDescent="0.3">
      <c r="A20" s="44" t="s">
        <v>97</v>
      </c>
      <c r="B20" s="45" t="s">
        <v>101</v>
      </c>
      <c r="C20" s="46" t="s">
        <v>105</v>
      </c>
      <c r="D20" s="34"/>
      <c r="E20" s="34"/>
      <c r="F20" s="34"/>
      <c r="G20" s="34"/>
      <c r="H20" s="34"/>
      <c r="I20" s="34"/>
      <c r="J20" s="34"/>
      <c r="K20" s="34"/>
      <c r="L20" s="34"/>
      <c r="M20" s="34"/>
      <c r="N20" s="34"/>
      <c r="O20" s="33"/>
      <c r="P20" s="33"/>
      <c r="Q20" s="33"/>
      <c r="R20" s="33"/>
      <c r="S20" s="33"/>
      <c r="T20" s="33"/>
      <c r="U20" s="33"/>
      <c r="V20" s="33"/>
      <c r="W20" s="33"/>
      <c r="X20" s="33"/>
    </row>
    <row r="21" spans="1:24" ht="14.25" customHeight="1" x14ac:dyDescent="0.3">
      <c r="A21" s="44" t="s">
        <v>98</v>
      </c>
      <c r="B21" s="45" t="s">
        <v>101</v>
      </c>
      <c r="C21" s="46" t="s">
        <v>105</v>
      </c>
      <c r="D21" s="34"/>
      <c r="E21" s="34"/>
      <c r="F21" s="34"/>
      <c r="G21" s="34"/>
      <c r="H21" s="34"/>
      <c r="I21" s="34"/>
      <c r="J21" s="34"/>
      <c r="K21" s="34"/>
      <c r="L21" s="34"/>
      <c r="M21" s="34"/>
      <c r="N21" s="34"/>
      <c r="O21" s="33"/>
      <c r="P21" s="33"/>
      <c r="Q21" s="33"/>
      <c r="R21" s="33"/>
      <c r="S21" s="33"/>
      <c r="T21" s="33"/>
      <c r="U21" s="33"/>
      <c r="V21" s="33"/>
      <c r="W21" s="33"/>
      <c r="X21" s="33"/>
    </row>
    <row r="22" spans="1:24" ht="14.25" customHeight="1" x14ac:dyDescent="0.3">
      <c r="A22" s="44" t="s">
        <v>114</v>
      </c>
      <c r="B22" s="45" t="s">
        <v>101</v>
      </c>
      <c r="C22" s="46" t="s">
        <v>105</v>
      </c>
      <c r="D22" s="34"/>
      <c r="E22" s="34"/>
      <c r="F22" s="34"/>
      <c r="G22" s="34"/>
      <c r="H22" s="34"/>
      <c r="I22" s="34"/>
      <c r="J22" s="34"/>
      <c r="K22" s="34"/>
      <c r="L22" s="34"/>
      <c r="M22" s="34"/>
      <c r="N22" s="34"/>
      <c r="O22" s="33"/>
      <c r="P22" s="33"/>
      <c r="Q22" s="33"/>
      <c r="R22" s="33"/>
      <c r="S22" s="33"/>
      <c r="T22" s="33"/>
      <c r="U22" s="33"/>
      <c r="V22" s="33"/>
      <c r="W22" s="33"/>
      <c r="X22" s="33"/>
    </row>
    <row r="23" spans="1:24" ht="14.25" customHeight="1" x14ac:dyDescent="0.3">
      <c r="A23" s="44" t="s">
        <v>115</v>
      </c>
      <c r="B23" s="45" t="s">
        <v>101</v>
      </c>
      <c r="C23" s="46" t="s">
        <v>105</v>
      </c>
      <c r="D23" s="34"/>
      <c r="E23" s="34"/>
      <c r="F23" s="34"/>
      <c r="G23" s="34"/>
      <c r="H23" s="34"/>
      <c r="I23" s="34"/>
      <c r="J23" s="34"/>
      <c r="K23" s="34"/>
      <c r="L23" s="34"/>
      <c r="M23" s="34"/>
      <c r="N23" s="34"/>
      <c r="O23" s="33"/>
      <c r="P23" s="33"/>
      <c r="Q23" s="33"/>
      <c r="R23" s="33"/>
      <c r="S23" s="33"/>
      <c r="T23" s="33"/>
      <c r="U23" s="33"/>
      <c r="V23" s="33"/>
      <c r="W23" s="33"/>
      <c r="X23" s="33"/>
    </row>
    <row r="24" spans="1:24" ht="14.25" customHeight="1" x14ac:dyDescent="0.3">
      <c r="A24" s="47" t="s">
        <v>99</v>
      </c>
      <c r="B24" s="48" t="s">
        <v>101</v>
      </c>
      <c r="C24" s="49" t="s">
        <v>105</v>
      </c>
      <c r="D24" s="34"/>
      <c r="E24" s="34"/>
      <c r="F24" s="34"/>
      <c r="G24" s="34"/>
      <c r="H24" s="34"/>
      <c r="I24" s="34"/>
      <c r="J24" s="34"/>
      <c r="K24" s="34"/>
      <c r="L24" s="34"/>
      <c r="M24" s="34"/>
      <c r="N24" s="34"/>
      <c r="O24" s="33"/>
      <c r="P24" s="33"/>
      <c r="Q24" s="33"/>
      <c r="R24" s="33"/>
      <c r="S24" s="33"/>
      <c r="T24" s="33"/>
      <c r="U24" s="33"/>
      <c r="V24" s="33"/>
      <c r="W24" s="33"/>
      <c r="X24" s="33"/>
    </row>
    <row r="25" spans="1:24" ht="14.25" customHeight="1" x14ac:dyDescent="0.3">
      <c r="A25" s="33"/>
      <c r="B25" s="34"/>
      <c r="C25" s="50"/>
      <c r="D25" s="34"/>
      <c r="E25" s="34"/>
      <c r="F25" s="34"/>
      <c r="G25" s="34"/>
      <c r="H25" s="34"/>
      <c r="I25" s="34"/>
      <c r="J25" s="34"/>
      <c r="K25" s="34"/>
      <c r="L25" s="34"/>
      <c r="M25" s="34"/>
      <c r="N25" s="34"/>
      <c r="O25" s="33"/>
      <c r="P25" s="33"/>
      <c r="Q25" s="33"/>
      <c r="R25" s="33"/>
      <c r="S25" s="33"/>
      <c r="T25" s="33"/>
      <c r="U25" s="33"/>
      <c r="V25" s="33"/>
      <c r="W25" s="33"/>
      <c r="X25" s="33"/>
    </row>
    <row r="26" spans="1:24" ht="15.6" x14ac:dyDescent="0.3">
      <c r="A26" s="34"/>
      <c r="B26" s="33"/>
      <c r="C26" s="33"/>
      <c r="D26" s="33"/>
      <c r="E26" s="33"/>
      <c r="F26" s="33"/>
      <c r="G26" s="33"/>
      <c r="H26" s="33"/>
      <c r="I26" s="33"/>
      <c r="J26" s="33"/>
      <c r="K26" s="33"/>
      <c r="L26" s="33"/>
      <c r="M26" s="33"/>
      <c r="N26" s="33"/>
      <c r="O26" s="33"/>
      <c r="P26" s="33"/>
      <c r="Q26" s="33"/>
      <c r="R26" s="33"/>
      <c r="S26" s="33"/>
      <c r="T26" s="33"/>
      <c r="U26" s="33"/>
      <c r="V26" s="33"/>
      <c r="W26" s="33"/>
      <c r="X26" s="33"/>
    </row>
    <row r="27" spans="1:24" ht="15.6" x14ac:dyDescent="0.3">
      <c r="A27" s="32" t="s">
        <v>1</v>
      </c>
      <c r="B27" s="33"/>
      <c r="C27" s="33"/>
      <c r="D27" s="33"/>
      <c r="E27" s="33"/>
      <c r="F27" s="33"/>
      <c r="G27" s="33"/>
      <c r="H27" s="33"/>
      <c r="I27" s="33"/>
      <c r="J27" s="33"/>
      <c r="K27" s="33"/>
      <c r="L27" s="33"/>
      <c r="M27" s="33"/>
      <c r="N27" s="33"/>
      <c r="O27" s="33"/>
      <c r="P27" s="33"/>
      <c r="Q27" s="33"/>
      <c r="R27" s="33"/>
      <c r="S27" s="33"/>
      <c r="T27" s="33"/>
      <c r="U27" s="33"/>
      <c r="V27" s="33"/>
      <c r="W27" s="33"/>
      <c r="X27" s="33"/>
    </row>
    <row r="28" spans="1:24" ht="15.6" x14ac:dyDescent="0.3">
      <c r="A28" s="34" t="s">
        <v>2</v>
      </c>
      <c r="B28" s="33"/>
      <c r="C28" s="33"/>
      <c r="D28" s="33"/>
      <c r="E28" s="33"/>
      <c r="F28" s="33"/>
      <c r="G28" s="33"/>
      <c r="H28" s="33"/>
      <c r="I28" s="33"/>
      <c r="J28" s="33"/>
      <c r="K28" s="33"/>
      <c r="L28" s="33"/>
      <c r="M28" s="33"/>
      <c r="N28" s="33"/>
      <c r="O28" s="33"/>
      <c r="P28" s="33"/>
      <c r="Q28" s="33"/>
      <c r="R28" s="33"/>
      <c r="S28" s="33"/>
      <c r="T28" s="33"/>
      <c r="U28" s="33"/>
      <c r="V28" s="33"/>
      <c r="W28" s="33"/>
      <c r="X28" s="33"/>
    </row>
    <row r="29" spans="1:24" ht="15.6" x14ac:dyDescent="0.3">
      <c r="A29" s="34" t="s">
        <v>119</v>
      </c>
      <c r="B29" s="33"/>
      <c r="C29" s="33"/>
      <c r="D29" s="33"/>
      <c r="E29" s="33"/>
      <c r="F29" s="33"/>
      <c r="G29" s="33"/>
      <c r="H29" s="33"/>
      <c r="I29" s="33"/>
      <c r="J29" s="33"/>
      <c r="K29" s="33"/>
      <c r="L29" s="33"/>
      <c r="M29" s="33"/>
      <c r="N29" s="33"/>
      <c r="O29" s="33"/>
      <c r="P29" s="33"/>
      <c r="Q29" s="33"/>
      <c r="R29" s="33"/>
      <c r="S29" s="33"/>
      <c r="T29" s="33"/>
      <c r="U29" s="33"/>
      <c r="V29" s="33"/>
      <c r="W29" s="33"/>
      <c r="X29" s="33"/>
    </row>
    <row r="30" spans="1:24" ht="15.6" x14ac:dyDescent="0.3">
      <c r="A30" s="34"/>
      <c r="B30" s="33"/>
      <c r="C30" s="33"/>
      <c r="D30" s="33"/>
      <c r="E30" s="33"/>
      <c r="F30" s="33"/>
      <c r="G30" s="33"/>
      <c r="H30" s="33"/>
      <c r="I30" s="33"/>
      <c r="J30" s="33"/>
      <c r="K30" s="33"/>
      <c r="L30" s="33"/>
      <c r="M30" s="33"/>
      <c r="N30" s="33"/>
      <c r="O30" s="33"/>
      <c r="P30" s="33"/>
      <c r="Q30" s="33"/>
      <c r="R30" s="33"/>
      <c r="S30" s="33"/>
      <c r="T30" s="33"/>
      <c r="U30" s="33"/>
      <c r="V30" s="33"/>
      <c r="W30" s="33"/>
      <c r="X30" s="33"/>
    </row>
    <row r="31" spans="1:24" ht="130.65" customHeight="1" x14ac:dyDescent="0.3">
      <c r="A31" s="34"/>
      <c r="B31" s="33"/>
      <c r="C31" s="33"/>
      <c r="D31" s="33"/>
      <c r="E31" s="33"/>
      <c r="F31" s="33"/>
      <c r="G31" s="33"/>
      <c r="H31" s="33"/>
      <c r="I31" s="33"/>
      <c r="J31" s="33"/>
      <c r="K31" s="33"/>
      <c r="L31" s="33"/>
      <c r="M31" s="33"/>
      <c r="N31" s="33"/>
      <c r="O31" s="33"/>
      <c r="P31" s="33"/>
      <c r="Q31" s="33"/>
      <c r="R31" s="33"/>
      <c r="S31" s="33"/>
      <c r="T31" s="33"/>
      <c r="U31" s="33"/>
      <c r="V31" s="33"/>
      <c r="W31" s="33"/>
      <c r="X31" s="33"/>
    </row>
    <row r="32" spans="1:24" ht="38.25" customHeight="1" x14ac:dyDescent="0.3">
      <c r="A32" s="35"/>
      <c r="B32" s="33"/>
      <c r="C32" s="33"/>
      <c r="D32" s="33"/>
      <c r="E32" s="33"/>
      <c r="F32" s="33"/>
      <c r="G32" s="33"/>
      <c r="H32" s="33"/>
      <c r="I32" s="33"/>
      <c r="J32" s="33"/>
      <c r="K32" s="33"/>
      <c r="L32" s="33"/>
      <c r="M32" s="33"/>
      <c r="N32" s="33"/>
      <c r="O32" s="33"/>
      <c r="P32" s="33"/>
      <c r="Q32" s="33"/>
      <c r="R32" s="33"/>
      <c r="S32" s="33"/>
      <c r="T32" s="33"/>
      <c r="U32" s="33"/>
      <c r="V32" s="33"/>
      <c r="W32" s="33"/>
      <c r="X32" s="33"/>
    </row>
    <row r="33" spans="1:24" ht="15.6" x14ac:dyDescent="0.3">
      <c r="A33" s="35"/>
      <c r="B33" s="33"/>
      <c r="C33" s="33"/>
      <c r="D33" s="33"/>
      <c r="E33" s="33"/>
      <c r="F33" s="33"/>
      <c r="G33" s="33"/>
      <c r="H33" s="33"/>
      <c r="I33" s="33"/>
      <c r="J33" s="33"/>
      <c r="K33" s="33"/>
      <c r="L33" s="33"/>
      <c r="M33" s="33"/>
      <c r="N33" s="33"/>
      <c r="O33" s="33"/>
      <c r="P33" s="33"/>
      <c r="Q33" s="33"/>
      <c r="R33" s="33"/>
      <c r="S33" s="33"/>
      <c r="T33" s="33"/>
      <c r="U33" s="33"/>
      <c r="V33" s="33"/>
      <c r="W33" s="33"/>
      <c r="X33" s="33"/>
    </row>
    <row r="34" spans="1:24" ht="15.6" x14ac:dyDescent="0.3">
      <c r="A34" s="51" t="s">
        <v>113</v>
      </c>
      <c r="B34" s="33"/>
      <c r="C34" s="33"/>
      <c r="D34" s="33"/>
      <c r="E34" s="33"/>
      <c r="F34" s="33"/>
      <c r="G34" s="33"/>
      <c r="H34" s="33"/>
      <c r="I34" s="33"/>
      <c r="J34" s="33"/>
      <c r="K34" s="33"/>
      <c r="L34" s="33"/>
      <c r="M34" s="33"/>
      <c r="N34" s="33"/>
      <c r="O34" s="33"/>
      <c r="P34" s="33"/>
      <c r="Q34" s="33"/>
      <c r="R34" s="33"/>
      <c r="S34" s="33"/>
      <c r="T34" s="33"/>
      <c r="U34" s="33"/>
      <c r="V34" s="33"/>
      <c r="W34" s="33"/>
      <c r="X34" s="33"/>
    </row>
    <row r="35" spans="1:24" ht="15.6" x14ac:dyDescent="0.3">
      <c r="A35" s="33" t="s">
        <v>120</v>
      </c>
      <c r="B35" s="33"/>
      <c r="C35" s="33"/>
      <c r="D35" s="33"/>
      <c r="E35" s="33"/>
      <c r="F35" s="33"/>
      <c r="G35" s="33"/>
      <c r="H35" s="33"/>
      <c r="I35" s="33"/>
      <c r="J35" s="33"/>
      <c r="K35" s="33"/>
      <c r="L35" s="33"/>
      <c r="M35" s="33"/>
      <c r="N35" s="33"/>
      <c r="O35" s="33"/>
      <c r="P35" s="33"/>
      <c r="Q35" s="33"/>
      <c r="R35" s="33"/>
      <c r="S35" s="33"/>
      <c r="T35" s="33"/>
      <c r="U35" s="33"/>
      <c r="V35" s="33"/>
      <c r="W35" s="33"/>
      <c r="X35" s="33"/>
    </row>
    <row r="36" spans="1:24" ht="15.6" x14ac:dyDescent="0.3">
      <c r="A36" s="33"/>
      <c r="B36" s="33"/>
      <c r="C36" s="33"/>
      <c r="D36" s="33"/>
      <c r="E36" s="33"/>
      <c r="F36" s="33"/>
      <c r="G36" s="33"/>
      <c r="H36" s="33"/>
      <c r="I36" s="33"/>
      <c r="J36" s="33"/>
      <c r="K36" s="33"/>
      <c r="L36" s="33"/>
      <c r="M36" s="33"/>
      <c r="N36" s="33"/>
      <c r="O36" s="33"/>
      <c r="P36" s="33"/>
      <c r="Q36" s="33"/>
      <c r="R36" s="33"/>
      <c r="S36" s="33"/>
      <c r="T36" s="33"/>
      <c r="U36" s="33"/>
      <c r="V36" s="33"/>
      <c r="W36" s="33"/>
      <c r="X36" s="33"/>
    </row>
    <row r="37" spans="1:24" ht="15.6" x14ac:dyDescent="0.3">
      <c r="A37" s="51" t="s">
        <v>3</v>
      </c>
      <c r="B37" s="33"/>
      <c r="C37" s="33"/>
      <c r="D37" s="33"/>
      <c r="E37" s="33"/>
      <c r="F37" s="33"/>
      <c r="G37" s="33"/>
      <c r="H37" s="33"/>
      <c r="I37" s="33"/>
      <c r="J37" s="33"/>
      <c r="K37" s="33"/>
      <c r="L37" s="33"/>
      <c r="M37" s="33"/>
      <c r="N37" s="33"/>
      <c r="O37" s="33"/>
      <c r="P37" s="33"/>
      <c r="Q37" s="33"/>
      <c r="R37" s="33"/>
      <c r="S37" s="33"/>
      <c r="T37" s="33"/>
      <c r="U37" s="33"/>
      <c r="V37" s="33"/>
      <c r="W37" s="33"/>
      <c r="X37" s="33"/>
    </row>
    <row r="38" spans="1:24" ht="15.6" x14ac:dyDescent="0.3">
      <c r="A38" s="33" t="s">
        <v>111</v>
      </c>
      <c r="B38" s="33"/>
      <c r="C38" s="33"/>
      <c r="D38" s="33"/>
      <c r="E38" s="33"/>
      <c r="F38" s="33"/>
      <c r="G38" s="33"/>
      <c r="H38" s="33"/>
      <c r="I38" s="33"/>
      <c r="J38" s="33"/>
      <c r="K38" s="33"/>
      <c r="L38" s="33"/>
      <c r="M38" s="33"/>
      <c r="N38" s="33"/>
      <c r="O38" s="33"/>
      <c r="P38" s="33"/>
      <c r="Q38" s="33"/>
      <c r="R38" s="33"/>
      <c r="S38" s="33"/>
      <c r="T38" s="33"/>
      <c r="U38" s="33"/>
      <c r="V38" s="33"/>
      <c r="W38" s="33"/>
      <c r="X38" s="33"/>
    </row>
    <row r="39" spans="1:24" ht="15.6" x14ac:dyDescent="0.3">
      <c r="A39" s="33"/>
      <c r="B39" s="33"/>
      <c r="C39" s="33"/>
      <c r="D39" s="33"/>
      <c r="E39" s="33"/>
      <c r="F39" s="33"/>
      <c r="G39" s="33"/>
      <c r="H39" s="33"/>
      <c r="I39" s="33"/>
      <c r="J39" s="33"/>
      <c r="K39" s="33"/>
      <c r="L39" s="33"/>
      <c r="M39" s="33"/>
      <c r="N39" s="33"/>
      <c r="O39" s="33"/>
      <c r="P39" s="33"/>
      <c r="Q39" s="33"/>
      <c r="R39" s="33"/>
      <c r="S39" s="33"/>
      <c r="T39" s="33"/>
      <c r="U39" s="33"/>
      <c r="V39" s="33"/>
      <c r="W39" s="33"/>
      <c r="X39" s="33"/>
    </row>
    <row r="40" spans="1:24" ht="15.6" x14ac:dyDescent="0.3">
      <c r="A40" s="32" t="s">
        <v>4</v>
      </c>
      <c r="B40" s="33"/>
      <c r="C40" s="33"/>
      <c r="D40" s="33"/>
      <c r="E40" s="33"/>
      <c r="F40" s="33"/>
      <c r="G40" s="33"/>
      <c r="H40" s="33"/>
      <c r="I40" s="33"/>
      <c r="J40" s="33"/>
      <c r="K40" s="33"/>
      <c r="L40" s="33"/>
      <c r="M40" s="33"/>
      <c r="N40" s="33"/>
      <c r="O40" s="33"/>
      <c r="P40" s="33"/>
      <c r="Q40" s="33"/>
      <c r="R40" s="33"/>
      <c r="S40" s="33"/>
      <c r="T40" s="33"/>
      <c r="U40" s="33"/>
      <c r="V40" s="33"/>
      <c r="W40" s="33"/>
      <c r="X40" s="33"/>
    </row>
    <row r="41" spans="1:24" ht="15.6" x14ac:dyDescent="0.3">
      <c r="A41" s="34" t="s">
        <v>112</v>
      </c>
      <c r="B41" s="33"/>
      <c r="C41" s="33"/>
      <c r="D41" s="33"/>
      <c r="E41" s="33"/>
      <c r="F41" s="33"/>
      <c r="G41" s="33"/>
      <c r="H41" s="33"/>
      <c r="I41" s="33"/>
      <c r="J41" s="33"/>
      <c r="K41" s="33"/>
      <c r="L41" s="33"/>
      <c r="M41" s="33"/>
      <c r="N41" s="33"/>
      <c r="O41" s="33"/>
      <c r="P41" s="33"/>
      <c r="Q41" s="33"/>
      <c r="R41" s="33"/>
      <c r="S41" s="33"/>
      <c r="T41" s="33"/>
      <c r="U41" s="33"/>
      <c r="V41" s="33"/>
      <c r="W41" s="33"/>
      <c r="X41" s="33"/>
    </row>
    <row r="42" spans="1:24" ht="15.6" x14ac:dyDescent="0.3">
      <c r="A42" s="52" t="s">
        <v>121</v>
      </c>
      <c r="B42" s="33"/>
      <c r="C42" s="33"/>
      <c r="D42" s="33"/>
      <c r="E42" s="33"/>
      <c r="F42" s="33"/>
      <c r="G42" s="33"/>
      <c r="H42" s="33"/>
      <c r="I42" s="33"/>
      <c r="J42" s="33"/>
      <c r="K42" s="33"/>
      <c r="L42" s="33"/>
      <c r="M42" s="33"/>
      <c r="N42" s="33"/>
      <c r="O42" s="33"/>
      <c r="P42" s="33"/>
      <c r="Q42" s="33"/>
      <c r="R42" s="33"/>
      <c r="S42" s="33"/>
      <c r="T42" s="33"/>
      <c r="U42" s="33"/>
      <c r="V42" s="33"/>
      <c r="W42" s="33"/>
      <c r="X42" s="33"/>
    </row>
    <row r="43" spans="1:24" x14ac:dyDescent="0.3">
      <c r="B43" s="14"/>
      <c r="C43" s="14"/>
      <c r="D43" s="14"/>
      <c r="E43" s="14"/>
      <c r="F43" s="14"/>
      <c r="G43" s="14"/>
    </row>
    <row r="44" spans="1:24" x14ac:dyDescent="0.3">
      <c r="A44" s="15"/>
      <c r="B44" s="14"/>
      <c r="C44" s="14"/>
      <c r="D44" s="14"/>
      <c r="E44" s="14"/>
      <c r="F44" s="14"/>
      <c r="G44" s="14"/>
    </row>
    <row r="45" spans="1:24" x14ac:dyDescent="0.3">
      <c r="B45" s="14"/>
      <c r="C45" s="14"/>
      <c r="D45" s="14"/>
      <c r="E45" s="14"/>
      <c r="F45" s="14"/>
      <c r="G45" s="14"/>
    </row>
    <row r="46" spans="1:24" x14ac:dyDescent="0.3">
      <c r="A46" s="14"/>
      <c r="B46" s="14"/>
      <c r="C46" s="14"/>
      <c r="D46" s="14"/>
      <c r="E46" s="14"/>
      <c r="F46" s="14"/>
      <c r="G46" s="14"/>
    </row>
    <row r="47" spans="1:24" x14ac:dyDescent="0.3">
      <c r="A47" s="14"/>
      <c r="B47" s="14"/>
      <c r="C47" s="14"/>
      <c r="D47" s="14"/>
      <c r="E47" s="14"/>
      <c r="F47" s="14"/>
      <c r="G47" s="14"/>
    </row>
    <row r="48" spans="1:24" x14ac:dyDescent="0.3">
      <c r="A48" s="14"/>
      <c r="B48" s="14"/>
      <c r="C48" s="14"/>
      <c r="D48" s="14"/>
      <c r="E48" s="14"/>
      <c r="F48" s="14"/>
      <c r="G48" s="14"/>
    </row>
    <row r="49" spans="1:7" x14ac:dyDescent="0.3">
      <c r="A49" s="14"/>
      <c r="B49" s="14"/>
      <c r="C49" s="14"/>
      <c r="D49" s="14"/>
      <c r="E49" s="14"/>
      <c r="F49" s="14"/>
      <c r="G49" s="14"/>
    </row>
    <row r="50" spans="1:7" x14ac:dyDescent="0.3">
      <c r="A50" s="14"/>
      <c r="B50" s="14"/>
      <c r="C50" s="14"/>
      <c r="D50" s="14"/>
      <c r="E50" s="14"/>
      <c r="F50" s="14"/>
      <c r="G50" s="14"/>
    </row>
    <row r="51" spans="1:7" x14ac:dyDescent="0.3">
      <c r="A51" s="14"/>
      <c r="B51" s="14"/>
      <c r="C51" s="14"/>
      <c r="D51" s="14"/>
      <c r="E51" s="14"/>
      <c r="F51" s="14"/>
      <c r="G51" s="14"/>
    </row>
    <row r="52" spans="1:7" x14ac:dyDescent="0.3">
      <c r="A52" s="14"/>
      <c r="B52" s="14"/>
      <c r="C52" s="14"/>
      <c r="D52" s="14"/>
      <c r="E52" s="14"/>
      <c r="F52" s="14"/>
      <c r="G52" s="14"/>
    </row>
    <row r="53" spans="1:7" x14ac:dyDescent="0.3">
      <c r="A53" s="14"/>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55"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abSelected="1" topLeftCell="A24" workbookViewId="0">
      <selection activeCell="G25" sqref="G25"/>
    </sheetView>
  </sheetViews>
  <sheetFormatPr defaultColWidth="9.44140625" defaultRowHeight="15" thickBottom="1" x14ac:dyDescent="0.35"/>
  <cols>
    <col min="1" max="1" width="7.44140625" style="443" customWidth="1"/>
    <col min="2" max="2" width="9.44140625" style="1" customWidth="1"/>
    <col min="3" max="4" width="9.44140625" style="1"/>
    <col min="5" max="5" width="10.88671875" style="1" bestFit="1" customWidth="1"/>
    <col min="6" max="6" width="10" style="1" bestFit="1" customWidth="1"/>
    <col min="7" max="7" width="21" style="1" customWidth="1"/>
    <col min="8" max="9" width="12.88671875" style="1" customWidth="1"/>
    <col min="10" max="10" width="11.5546875" style="1" customWidth="1"/>
    <col min="11" max="11" width="42.44140625" style="1" customWidth="1"/>
    <col min="12" max="13" width="13.109375" style="7" customWidth="1"/>
    <col min="14" max="15" width="9.44140625" style="1"/>
    <col min="16" max="16" width="13.5546875" style="1" customWidth="1"/>
    <col min="17" max="17" width="13.44140625" style="1" customWidth="1"/>
    <col min="18" max="18" width="10.44140625" style="1" customWidth="1"/>
    <col min="19" max="16384" width="9.44140625" style="1"/>
  </cols>
  <sheetData>
    <row r="1" spans="1:19" ht="18.600000000000001" thickBot="1" x14ac:dyDescent="0.4">
      <c r="A1" s="316" t="s">
        <v>5</v>
      </c>
      <c r="B1" s="317"/>
      <c r="C1" s="317"/>
      <c r="D1" s="317"/>
      <c r="E1" s="317"/>
      <c r="F1" s="317"/>
      <c r="G1" s="317"/>
      <c r="H1" s="317"/>
      <c r="I1" s="317"/>
      <c r="J1" s="317"/>
      <c r="K1" s="317"/>
      <c r="L1" s="317"/>
      <c r="M1" s="317"/>
      <c r="N1" s="317"/>
      <c r="O1" s="317"/>
      <c r="P1" s="317"/>
      <c r="Q1" s="317"/>
      <c r="R1" s="317"/>
      <c r="S1" s="318"/>
    </row>
    <row r="2" spans="1:19" ht="27.15" customHeight="1" thickBot="1" x14ac:dyDescent="0.35">
      <c r="A2" s="422" t="s">
        <v>6</v>
      </c>
      <c r="B2" s="321" t="s">
        <v>7</v>
      </c>
      <c r="C2" s="322"/>
      <c r="D2" s="322"/>
      <c r="E2" s="322"/>
      <c r="F2" s="323"/>
      <c r="G2" s="319" t="s">
        <v>8</v>
      </c>
      <c r="H2" s="326" t="s">
        <v>9</v>
      </c>
      <c r="I2" s="328" t="s">
        <v>67</v>
      </c>
      <c r="J2" s="319" t="s">
        <v>10</v>
      </c>
      <c r="K2" s="319" t="s">
        <v>11</v>
      </c>
      <c r="L2" s="324" t="s">
        <v>12</v>
      </c>
      <c r="M2" s="325"/>
      <c r="N2" s="312" t="s">
        <v>13</v>
      </c>
      <c r="O2" s="313"/>
      <c r="P2" s="314" t="s">
        <v>14</v>
      </c>
      <c r="Q2" s="315"/>
      <c r="R2" s="312" t="s">
        <v>15</v>
      </c>
      <c r="S2" s="313"/>
    </row>
    <row r="3" spans="1:19" ht="111" thickBot="1" x14ac:dyDescent="0.35">
      <c r="A3" s="422"/>
      <c r="B3" s="445" t="s">
        <v>16</v>
      </c>
      <c r="C3" s="16" t="s">
        <v>17</v>
      </c>
      <c r="D3" s="16" t="s">
        <v>18</v>
      </c>
      <c r="E3" s="16" t="s">
        <v>19</v>
      </c>
      <c r="F3" s="17" t="s">
        <v>20</v>
      </c>
      <c r="G3" s="320"/>
      <c r="H3" s="327"/>
      <c r="I3" s="329"/>
      <c r="J3" s="320"/>
      <c r="K3" s="320"/>
      <c r="L3" s="18" t="s">
        <v>21</v>
      </c>
      <c r="M3" s="19" t="s">
        <v>83</v>
      </c>
      <c r="N3" s="20" t="s">
        <v>22</v>
      </c>
      <c r="O3" s="21" t="s">
        <v>23</v>
      </c>
      <c r="P3" s="22" t="s">
        <v>24</v>
      </c>
      <c r="Q3" s="23" t="s">
        <v>25</v>
      </c>
      <c r="R3" s="24" t="s">
        <v>26</v>
      </c>
      <c r="S3" s="21" t="s">
        <v>27</v>
      </c>
    </row>
    <row r="4" spans="1:19" s="65" customFormat="1" ht="72.599999999999994" thickBot="1" x14ac:dyDescent="0.35">
      <c r="A4" s="439">
        <v>1</v>
      </c>
      <c r="B4" s="446" t="s">
        <v>144</v>
      </c>
      <c r="C4" s="54"/>
      <c r="D4" s="54">
        <v>22795634</v>
      </c>
      <c r="E4" s="54">
        <v>181037386</v>
      </c>
      <c r="F4" s="55">
        <v>691004285</v>
      </c>
      <c r="G4" s="56" t="s">
        <v>145</v>
      </c>
      <c r="H4" s="57" t="s">
        <v>99</v>
      </c>
      <c r="I4" s="57" t="s">
        <v>124</v>
      </c>
      <c r="J4" s="56" t="s">
        <v>146</v>
      </c>
      <c r="K4" s="58" t="s">
        <v>149</v>
      </c>
      <c r="L4" s="59">
        <v>25000000</v>
      </c>
      <c r="M4" s="60">
        <f>L4/100*85</f>
        <v>21250000</v>
      </c>
      <c r="N4" s="61">
        <v>44713</v>
      </c>
      <c r="O4" s="62">
        <v>45261</v>
      </c>
      <c r="P4" s="63" t="s">
        <v>147</v>
      </c>
      <c r="Q4" s="64"/>
      <c r="R4" s="57" t="s">
        <v>148</v>
      </c>
      <c r="S4" s="57"/>
    </row>
    <row r="5" spans="1:19" ht="245.4" thickBot="1" x14ac:dyDescent="0.35">
      <c r="A5" s="440">
        <v>2</v>
      </c>
      <c r="B5" s="430" t="s">
        <v>150</v>
      </c>
      <c r="C5" s="88" t="s">
        <v>151</v>
      </c>
      <c r="D5" s="89">
        <v>5258537</v>
      </c>
      <c r="E5" s="108">
        <v>181090171</v>
      </c>
      <c r="F5" s="91">
        <v>691011133</v>
      </c>
      <c r="G5" s="98" t="s">
        <v>167</v>
      </c>
      <c r="H5" s="93" t="s">
        <v>99</v>
      </c>
      <c r="I5" s="93" t="s">
        <v>124</v>
      </c>
      <c r="J5" s="93" t="s">
        <v>124</v>
      </c>
      <c r="K5" s="93"/>
      <c r="L5" s="95">
        <v>20000000</v>
      </c>
      <c r="M5" s="96">
        <f>L5/100*85</f>
        <v>17000000</v>
      </c>
      <c r="N5" s="97">
        <v>2022</v>
      </c>
      <c r="O5" s="91">
        <v>2027</v>
      </c>
      <c r="P5" s="106" t="s">
        <v>126</v>
      </c>
      <c r="Q5" s="91"/>
      <c r="R5" s="93" t="s">
        <v>166</v>
      </c>
      <c r="S5" s="93" t="s">
        <v>127</v>
      </c>
    </row>
    <row r="6" spans="1:19" ht="101.4" thickBot="1" x14ac:dyDescent="0.35">
      <c r="A6" s="440">
        <v>3</v>
      </c>
      <c r="B6" s="430" t="s">
        <v>150</v>
      </c>
      <c r="C6" s="88" t="s">
        <v>151</v>
      </c>
      <c r="D6" s="89">
        <v>5258537</v>
      </c>
      <c r="E6" s="108">
        <v>181090171</v>
      </c>
      <c r="F6" s="91">
        <v>691011133</v>
      </c>
      <c r="G6" s="98" t="s">
        <v>168</v>
      </c>
      <c r="H6" s="93" t="s">
        <v>99</v>
      </c>
      <c r="I6" s="93" t="s">
        <v>124</v>
      </c>
      <c r="J6" s="93" t="s">
        <v>124</v>
      </c>
      <c r="K6" s="93"/>
      <c r="L6" s="95">
        <v>800000</v>
      </c>
      <c r="M6" s="96">
        <f>L6/100*85</f>
        <v>680000</v>
      </c>
      <c r="N6" s="97"/>
      <c r="O6" s="91"/>
      <c r="P6" s="97" t="s">
        <v>126</v>
      </c>
      <c r="Q6" s="91"/>
      <c r="R6" s="93" t="s">
        <v>166</v>
      </c>
      <c r="S6" s="93" t="s">
        <v>127</v>
      </c>
    </row>
    <row r="7" spans="1:19" ht="101.4" thickBot="1" x14ac:dyDescent="0.35">
      <c r="A7" s="440">
        <v>4</v>
      </c>
      <c r="B7" s="430" t="s">
        <v>150</v>
      </c>
      <c r="C7" s="88" t="s">
        <v>151</v>
      </c>
      <c r="D7" s="89">
        <v>5258537</v>
      </c>
      <c r="E7" s="108">
        <v>181090171</v>
      </c>
      <c r="F7" s="91">
        <v>691011133</v>
      </c>
      <c r="G7" s="98" t="s">
        <v>169</v>
      </c>
      <c r="H7" s="93" t="s">
        <v>99</v>
      </c>
      <c r="I7" s="93" t="s">
        <v>124</v>
      </c>
      <c r="J7" s="93" t="s">
        <v>124</v>
      </c>
      <c r="K7" s="93"/>
      <c r="L7" s="95">
        <v>2000000</v>
      </c>
      <c r="M7" s="96">
        <f t="shared" ref="M7:M17" si="0">L7/100*85</f>
        <v>1700000</v>
      </c>
      <c r="N7" s="97">
        <v>2022</v>
      </c>
      <c r="O7" s="91">
        <v>2027</v>
      </c>
      <c r="P7" s="97"/>
      <c r="Q7" s="91"/>
      <c r="R7" s="93" t="s">
        <v>166</v>
      </c>
      <c r="S7" s="93" t="s">
        <v>127</v>
      </c>
    </row>
    <row r="8" spans="1:19" ht="101.4" thickBot="1" x14ac:dyDescent="0.35">
      <c r="A8" s="440">
        <v>5</v>
      </c>
      <c r="B8" s="430" t="s">
        <v>150</v>
      </c>
      <c r="C8" s="88" t="s">
        <v>151</v>
      </c>
      <c r="D8" s="89">
        <v>5258537</v>
      </c>
      <c r="E8" s="108">
        <v>181090171</v>
      </c>
      <c r="F8" s="91">
        <v>691011133</v>
      </c>
      <c r="G8" s="98" t="s">
        <v>170</v>
      </c>
      <c r="H8" s="93" t="s">
        <v>99</v>
      </c>
      <c r="I8" s="93" t="s">
        <v>124</v>
      </c>
      <c r="J8" s="93" t="s">
        <v>124</v>
      </c>
      <c r="K8" s="93"/>
      <c r="L8" s="95">
        <v>800000</v>
      </c>
      <c r="M8" s="96">
        <f t="shared" si="0"/>
        <v>680000</v>
      </c>
      <c r="N8" s="97">
        <v>2022</v>
      </c>
      <c r="O8" s="91">
        <v>2027</v>
      </c>
      <c r="P8" s="97"/>
      <c r="Q8" s="91"/>
      <c r="R8" s="93" t="s">
        <v>166</v>
      </c>
      <c r="S8" s="93" t="s">
        <v>127</v>
      </c>
    </row>
    <row r="9" spans="1:19" ht="101.4" thickBot="1" x14ac:dyDescent="0.35">
      <c r="A9" s="440">
        <v>6</v>
      </c>
      <c r="B9" s="430" t="s">
        <v>150</v>
      </c>
      <c r="C9" s="88" t="s">
        <v>151</v>
      </c>
      <c r="D9" s="89">
        <v>5258537</v>
      </c>
      <c r="E9" s="108">
        <v>181090171</v>
      </c>
      <c r="F9" s="91">
        <v>691011133</v>
      </c>
      <c r="G9" s="98" t="s">
        <v>171</v>
      </c>
      <c r="H9" s="93" t="s">
        <v>99</v>
      </c>
      <c r="I9" s="93" t="s">
        <v>124</v>
      </c>
      <c r="J9" s="93" t="s">
        <v>124</v>
      </c>
      <c r="K9" s="93"/>
      <c r="L9" s="95">
        <v>4000000</v>
      </c>
      <c r="M9" s="96">
        <f t="shared" si="0"/>
        <v>3400000</v>
      </c>
      <c r="N9" s="97">
        <v>2022</v>
      </c>
      <c r="O9" s="91">
        <v>2027</v>
      </c>
      <c r="P9" s="106" t="s">
        <v>126</v>
      </c>
      <c r="Q9" s="91"/>
      <c r="R9" s="93" t="s">
        <v>166</v>
      </c>
      <c r="S9" s="93" t="s">
        <v>127</v>
      </c>
    </row>
    <row r="10" spans="1:19" ht="101.4" thickBot="1" x14ac:dyDescent="0.35">
      <c r="A10" s="440">
        <v>7</v>
      </c>
      <c r="B10" s="430" t="s">
        <v>150</v>
      </c>
      <c r="C10" s="88" t="s">
        <v>151</v>
      </c>
      <c r="D10" s="89">
        <v>5258537</v>
      </c>
      <c r="E10" s="108">
        <v>181090171</v>
      </c>
      <c r="F10" s="91">
        <v>691011133</v>
      </c>
      <c r="G10" s="92" t="s">
        <v>172</v>
      </c>
      <c r="H10" s="93" t="s">
        <v>99</v>
      </c>
      <c r="I10" s="93" t="s">
        <v>124</v>
      </c>
      <c r="J10" s="93" t="s">
        <v>124</v>
      </c>
      <c r="K10" s="93"/>
      <c r="L10" s="95">
        <v>800000</v>
      </c>
      <c r="M10" s="96">
        <f t="shared" si="0"/>
        <v>680000</v>
      </c>
      <c r="N10" s="97">
        <v>2022</v>
      </c>
      <c r="O10" s="91">
        <v>2027</v>
      </c>
      <c r="P10" s="97"/>
      <c r="Q10" s="91"/>
      <c r="R10" s="93" t="s">
        <v>166</v>
      </c>
      <c r="S10" s="93" t="s">
        <v>127</v>
      </c>
    </row>
    <row r="11" spans="1:19" ht="101.4" thickBot="1" x14ac:dyDescent="0.35">
      <c r="A11" s="440">
        <v>8</v>
      </c>
      <c r="B11" s="430" t="s">
        <v>150</v>
      </c>
      <c r="C11" s="88" t="s">
        <v>151</v>
      </c>
      <c r="D11" s="89">
        <v>5258537</v>
      </c>
      <c r="E11" s="108">
        <v>181090171</v>
      </c>
      <c r="F11" s="91">
        <v>691011133</v>
      </c>
      <c r="G11" s="107" t="s">
        <v>173</v>
      </c>
      <c r="H11" s="93" t="s">
        <v>99</v>
      </c>
      <c r="I11" s="93" t="s">
        <v>124</v>
      </c>
      <c r="J11" s="93" t="s">
        <v>124</v>
      </c>
      <c r="K11" s="93"/>
      <c r="L11" s="95">
        <v>5000000</v>
      </c>
      <c r="M11" s="96">
        <f t="shared" si="0"/>
        <v>4250000</v>
      </c>
      <c r="N11" s="97">
        <v>2022</v>
      </c>
      <c r="O11" s="91">
        <v>2027</v>
      </c>
      <c r="P11" s="97"/>
      <c r="Q11" s="91"/>
      <c r="R11" s="93" t="s">
        <v>166</v>
      </c>
      <c r="S11" s="93" t="s">
        <v>127</v>
      </c>
    </row>
    <row r="12" spans="1:19" ht="101.4" thickBot="1" x14ac:dyDescent="0.35">
      <c r="A12" s="440">
        <v>9</v>
      </c>
      <c r="B12" s="430" t="s">
        <v>150</v>
      </c>
      <c r="C12" s="88" t="s">
        <v>151</v>
      </c>
      <c r="D12" s="89">
        <v>5258537</v>
      </c>
      <c r="E12" s="108">
        <v>181090171</v>
      </c>
      <c r="F12" s="91">
        <v>691011133</v>
      </c>
      <c r="G12" s="92" t="s">
        <v>174</v>
      </c>
      <c r="H12" s="93" t="s">
        <v>99</v>
      </c>
      <c r="I12" s="93" t="s">
        <v>124</v>
      </c>
      <c r="J12" s="93" t="s">
        <v>124</v>
      </c>
      <c r="K12" s="93"/>
      <c r="L12" s="95">
        <v>2000000</v>
      </c>
      <c r="M12" s="96">
        <f t="shared" si="0"/>
        <v>1700000</v>
      </c>
      <c r="N12" s="97">
        <v>2022</v>
      </c>
      <c r="O12" s="91">
        <v>2027</v>
      </c>
      <c r="P12" s="97"/>
      <c r="Q12" s="91"/>
      <c r="R12" s="93" t="s">
        <v>166</v>
      </c>
      <c r="S12" s="93" t="s">
        <v>127</v>
      </c>
    </row>
    <row r="13" spans="1:19" ht="101.4" thickBot="1" x14ac:dyDescent="0.35">
      <c r="A13" s="440">
        <v>10</v>
      </c>
      <c r="B13" s="430" t="s">
        <v>150</v>
      </c>
      <c r="C13" s="88" t="s">
        <v>151</v>
      </c>
      <c r="D13" s="89">
        <v>5258537</v>
      </c>
      <c r="E13" s="108">
        <v>181090171</v>
      </c>
      <c r="F13" s="91">
        <v>691011133</v>
      </c>
      <c r="G13" s="98" t="s">
        <v>175</v>
      </c>
      <c r="H13" s="93" t="s">
        <v>99</v>
      </c>
      <c r="I13" s="93" t="s">
        <v>124</v>
      </c>
      <c r="J13" s="93" t="s">
        <v>124</v>
      </c>
      <c r="K13" s="93"/>
      <c r="L13" s="95">
        <v>5000000</v>
      </c>
      <c r="M13" s="96">
        <f t="shared" si="0"/>
        <v>4250000</v>
      </c>
      <c r="N13" s="97">
        <v>2022</v>
      </c>
      <c r="O13" s="91">
        <v>2027</v>
      </c>
      <c r="P13" s="97" t="s">
        <v>126</v>
      </c>
      <c r="Q13" s="91"/>
      <c r="R13" s="93" t="s">
        <v>166</v>
      </c>
      <c r="S13" s="93" t="s">
        <v>127</v>
      </c>
    </row>
    <row r="14" spans="1:19" ht="101.4" thickBot="1" x14ac:dyDescent="0.35">
      <c r="A14" s="440">
        <v>11</v>
      </c>
      <c r="B14" s="430" t="s">
        <v>150</v>
      </c>
      <c r="C14" s="88" t="s">
        <v>151</v>
      </c>
      <c r="D14" s="89">
        <v>5258537</v>
      </c>
      <c r="E14" s="108">
        <v>181090171</v>
      </c>
      <c r="F14" s="91">
        <v>691011133</v>
      </c>
      <c r="G14" s="98" t="s">
        <v>176</v>
      </c>
      <c r="H14" s="93" t="s">
        <v>99</v>
      </c>
      <c r="I14" s="93" t="s">
        <v>124</v>
      </c>
      <c r="J14" s="93" t="s">
        <v>124</v>
      </c>
      <c r="K14" s="93"/>
      <c r="L14" s="95">
        <v>1000000</v>
      </c>
      <c r="M14" s="96">
        <f t="shared" si="0"/>
        <v>850000</v>
      </c>
      <c r="N14" s="97">
        <v>2022</v>
      </c>
      <c r="O14" s="91">
        <v>2027</v>
      </c>
      <c r="P14" s="97" t="s">
        <v>126</v>
      </c>
      <c r="Q14" s="91"/>
      <c r="R14" s="93" t="s">
        <v>166</v>
      </c>
      <c r="S14" s="93" t="s">
        <v>127</v>
      </c>
    </row>
    <row r="15" spans="1:19" ht="101.4" thickBot="1" x14ac:dyDescent="0.35">
      <c r="A15" s="440">
        <v>12</v>
      </c>
      <c r="B15" s="430" t="s">
        <v>150</v>
      </c>
      <c r="C15" s="88" t="s">
        <v>151</v>
      </c>
      <c r="D15" s="89">
        <v>5258537</v>
      </c>
      <c r="E15" s="108">
        <v>181090171</v>
      </c>
      <c r="F15" s="91">
        <v>691011133</v>
      </c>
      <c r="G15" s="98" t="s">
        <v>177</v>
      </c>
      <c r="H15" s="93" t="s">
        <v>99</v>
      </c>
      <c r="I15" s="93" t="s">
        <v>124</v>
      </c>
      <c r="J15" s="93" t="s">
        <v>124</v>
      </c>
      <c r="K15" s="93"/>
      <c r="L15" s="95">
        <v>800000</v>
      </c>
      <c r="M15" s="96">
        <f t="shared" si="0"/>
        <v>680000</v>
      </c>
      <c r="N15" s="97">
        <v>2022</v>
      </c>
      <c r="O15" s="91">
        <v>2027</v>
      </c>
      <c r="P15" s="97" t="s">
        <v>126</v>
      </c>
      <c r="Q15" s="91"/>
      <c r="R15" s="93" t="s">
        <v>166</v>
      </c>
      <c r="S15" s="93" t="s">
        <v>127</v>
      </c>
    </row>
    <row r="16" spans="1:19" ht="101.4" thickBot="1" x14ac:dyDescent="0.35">
      <c r="A16" s="440">
        <v>13</v>
      </c>
      <c r="B16" s="430" t="s">
        <v>150</v>
      </c>
      <c r="C16" s="88" t="s">
        <v>151</v>
      </c>
      <c r="D16" s="89">
        <v>5258537</v>
      </c>
      <c r="E16" s="108">
        <v>181090171</v>
      </c>
      <c r="F16" s="91">
        <v>691011133</v>
      </c>
      <c r="G16" s="92" t="s">
        <v>178</v>
      </c>
      <c r="H16" s="93" t="s">
        <v>99</v>
      </c>
      <c r="I16" s="93" t="s">
        <v>124</v>
      </c>
      <c r="J16" s="93" t="s">
        <v>124</v>
      </c>
      <c r="K16" s="93"/>
      <c r="L16" s="95">
        <v>1000000</v>
      </c>
      <c r="M16" s="96">
        <f t="shared" si="0"/>
        <v>850000</v>
      </c>
      <c r="N16" s="97">
        <v>2022</v>
      </c>
      <c r="O16" s="91">
        <v>2027</v>
      </c>
      <c r="P16" s="97"/>
      <c r="Q16" s="91"/>
      <c r="R16" s="93" t="s">
        <v>166</v>
      </c>
      <c r="S16" s="93" t="s">
        <v>127</v>
      </c>
    </row>
    <row r="17" spans="1:19" ht="101.4" thickBot="1" x14ac:dyDescent="0.35">
      <c r="A17" s="440">
        <v>14</v>
      </c>
      <c r="B17" s="430" t="s">
        <v>150</v>
      </c>
      <c r="C17" s="88" t="s">
        <v>151</v>
      </c>
      <c r="D17" s="89">
        <v>5258537</v>
      </c>
      <c r="E17" s="108">
        <v>181090171</v>
      </c>
      <c r="F17" s="91">
        <v>691011133</v>
      </c>
      <c r="G17" s="9" t="s">
        <v>179</v>
      </c>
      <c r="H17" s="93" t="s">
        <v>99</v>
      </c>
      <c r="I17" s="93" t="s">
        <v>124</v>
      </c>
      <c r="J17" s="93" t="s">
        <v>124</v>
      </c>
      <c r="K17" s="93"/>
      <c r="L17" s="95">
        <v>800000</v>
      </c>
      <c r="M17" s="96">
        <f t="shared" si="0"/>
        <v>680000</v>
      </c>
      <c r="N17" s="97">
        <v>2022</v>
      </c>
      <c r="O17" s="91">
        <v>2027</v>
      </c>
      <c r="P17" s="97" t="s">
        <v>126</v>
      </c>
      <c r="Q17" s="91"/>
      <c r="R17" s="93" t="s">
        <v>166</v>
      </c>
      <c r="S17" s="93" t="s">
        <v>127</v>
      </c>
    </row>
    <row r="18" spans="1:19" s="2" customFormat="1" ht="144.6" thickBot="1" x14ac:dyDescent="0.35">
      <c r="A18" s="449">
        <v>15</v>
      </c>
      <c r="B18" s="432" t="s">
        <v>184</v>
      </c>
      <c r="C18" s="147" t="s">
        <v>185</v>
      </c>
      <c r="D18" s="147">
        <v>72742046</v>
      </c>
      <c r="E18" s="147">
        <v>107562561</v>
      </c>
      <c r="F18" s="148">
        <v>600076962</v>
      </c>
      <c r="G18" s="149" t="s">
        <v>186</v>
      </c>
      <c r="H18" s="150" t="s">
        <v>99</v>
      </c>
      <c r="I18" s="150" t="s">
        <v>124</v>
      </c>
      <c r="J18" s="149" t="s">
        <v>187</v>
      </c>
      <c r="K18" s="151" t="s">
        <v>188</v>
      </c>
      <c r="L18" s="152">
        <v>600000</v>
      </c>
      <c r="M18" s="153">
        <v>510000</v>
      </c>
      <c r="N18" s="183">
        <v>2022</v>
      </c>
      <c r="O18" s="183">
        <v>2024</v>
      </c>
      <c r="P18" s="156"/>
      <c r="Q18" s="157"/>
      <c r="R18" s="158" t="s">
        <v>189</v>
      </c>
      <c r="S18" s="158" t="s">
        <v>190</v>
      </c>
    </row>
    <row r="19" spans="1:19" s="2" customFormat="1" ht="72.599999999999994" thickBot="1" x14ac:dyDescent="0.35">
      <c r="A19" s="449">
        <v>16</v>
      </c>
      <c r="B19" s="432" t="s">
        <v>191</v>
      </c>
      <c r="C19" s="147"/>
      <c r="D19" s="147">
        <v>22795634</v>
      </c>
      <c r="E19" s="147">
        <v>181037386</v>
      </c>
      <c r="F19" s="148">
        <v>691004285</v>
      </c>
      <c r="G19" s="149" t="s">
        <v>192</v>
      </c>
      <c r="H19" s="150" t="s">
        <v>193</v>
      </c>
      <c r="I19" s="150" t="s">
        <v>124</v>
      </c>
      <c r="J19" s="149" t="s">
        <v>124</v>
      </c>
      <c r="K19" s="151" t="s">
        <v>194</v>
      </c>
      <c r="L19" s="152">
        <v>5000000</v>
      </c>
      <c r="M19" s="153">
        <f>L19*0.85</f>
        <v>4250000</v>
      </c>
      <c r="N19" s="154">
        <v>44927</v>
      </c>
      <c r="O19" s="155">
        <v>45078</v>
      </c>
      <c r="P19" s="156"/>
      <c r="Q19" s="157"/>
      <c r="R19" s="158" t="s">
        <v>195</v>
      </c>
      <c r="S19" s="158" t="s">
        <v>196</v>
      </c>
    </row>
    <row r="20" spans="1:19" s="2" customFormat="1" ht="72.599999999999994" thickBot="1" x14ac:dyDescent="0.35">
      <c r="A20" s="449">
        <v>17</v>
      </c>
      <c r="B20" s="436" t="s">
        <v>191</v>
      </c>
      <c r="C20" s="159"/>
      <c r="D20" s="160">
        <v>22795634</v>
      </c>
      <c r="E20" s="161">
        <v>181037386</v>
      </c>
      <c r="F20" s="162">
        <v>691004285</v>
      </c>
      <c r="G20" s="150" t="s">
        <v>197</v>
      </c>
      <c r="H20" s="163" t="s">
        <v>99</v>
      </c>
      <c r="I20" s="163" t="s">
        <v>124</v>
      </c>
      <c r="J20" s="163" t="s">
        <v>124</v>
      </c>
      <c r="K20" s="150" t="s">
        <v>198</v>
      </c>
      <c r="L20" s="164">
        <v>7000000</v>
      </c>
      <c r="M20" s="165">
        <f>L20*0.85</f>
        <v>5950000</v>
      </c>
      <c r="N20" s="166">
        <v>45383</v>
      </c>
      <c r="O20" s="167">
        <v>45536</v>
      </c>
      <c r="P20" s="168"/>
      <c r="Q20" s="169"/>
      <c r="R20" s="158" t="s">
        <v>195</v>
      </c>
      <c r="S20" s="158" t="s">
        <v>196</v>
      </c>
    </row>
    <row r="21" spans="1:19" s="2" customFormat="1" ht="72.599999999999994" thickBot="1" x14ac:dyDescent="0.35">
      <c r="A21" s="441">
        <v>18</v>
      </c>
      <c r="B21" s="436" t="s">
        <v>191</v>
      </c>
      <c r="C21" s="159"/>
      <c r="D21" s="160">
        <v>22795634</v>
      </c>
      <c r="E21" s="161">
        <v>181037386</v>
      </c>
      <c r="F21" s="162">
        <v>691004285</v>
      </c>
      <c r="G21" s="150" t="s">
        <v>199</v>
      </c>
      <c r="H21" s="163" t="s">
        <v>99</v>
      </c>
      <c r="I21" s="163" t="s">
        <v>124</v>
      </c>
      <c r="J21" s="163" t="s">
        <v>124</v>
      </c>
      <c r="K21" s="150" t="s">
        <v>200</v>
      </c>
      <c r="L21" s="164">
        <v>10000000</v>
      </c>
      <c r="M21" s="165">
        <f t="shared" ref="M21:M25" si="1">L21*0.85</f>
        <v>8500000</v>
      </c>
      <c r="N21" s="166">
        <v>45078</v>
      </c>
      <c r="O21" s="167">
        <v>45170</v>
      </c>
      <c r="P21" s="168" t="s">
        <v>201</v>
      </c>
      <c r="Q21" s="169"/>
      <c r="R21" s="158" t="s">
        <v>195</v>
      </c>
      <c r="S21" s="158" t="s">
        <v>196</v>
      </c>
    </row>
    <row r="22" spans="1:19" s="2" customFormat="1" ht="72.599999999999994" thickBot="1" x14ac:dyDescent="0.35">
      <c r="A22" s="441">
        <v>19</v>
      </c>
      <c r="B22" s="447" t="s">
        <v>191</v>
      </c>
      <c r="C22" s="170"/>
      <c r="D22" s="171">
        <v>22795634</v>
      </c>
      <c r="E22" s="172">
        <v>181037386</v>
      </c>
      <c r="F22" s="173">
        <v>691004285</v>
      </c>
      <c r="G22" s="174" t="s">
        <v>202</v>
      </c>
      <c r="H22" s="175" t="s">
        <v>99</v>
      </c>
      <c r="I22" s="175" t="s">
        <v>124</v>
      </c>
      <c r="J22" s="175" t="s">
        <v>124</v>
      </c>
      <c r="K22" s="174" t="s">
        <v>203</v>
      </c>
      <c r="L22" s="176">
        <v>3000000</v>
      </c>
      <c r="M22" s="177">
        <f t="shared" si="1"/>
        <v>2550000</v>
      </c>
      <c r="N22" s="178">
        <v>45383</v>
      </c>
      <c r="O22" s="179">
        <v>45536</v>
      </c>
      <c r="P22" s="180"/>
      <c r="Q22" s="181"/>
      <c r="R22" s="182" t="s">
        <v>195</v>
      </c>
      <c r="S22" s="182" t="s">
        <v>196</v>
      </c>
    </row>
    <row r="23" spans="1:19" ht="252" customHeight="1" thickBot="1" x14ac:dyDescent="0.35">
      <c r="A23" s="450">
        <v>20</v>
      </c>
      <c r="B23" s="448" t="s">
        <v>305</v>
      </c>
      <c r="C23" s="144" t="s">
        <v>306</v>
      </c>
      <c r="D23" s="125">
        <v>75003210</v>
      </c>
      <c r="E23" s="125">
        <v>107562324</v>
      </c>
      <c r="F23" s="143">
        <v>600076806</v>
      </c>
      <c r="G23" s="126" t="s">
        <v>309</v>
      </c>
      <c r="H23" s="144" t="s">
        <v>99</v>
      </c>
      <c r="I23" s="144" t="s">
        <v>307</v>
      </c>
      <c r="J23" s="119" t="s">
        <v>307</v>
      </c>
      <c r="K23" s="142" t="s">
        <v>308</v>
      </c>
      <c r="L23" s="145">
        <v>1000000</v>
      </c>
      <c r="M23" s="145">
        <f t="shared" si="1"/>
        <v>850000</v>
      </c>
      <c r="N23" s="138">
        <v>2023</v>
      </c>
      <c r="O23" s="138">
        <v>2023</v>
      </c>
      <c r="P23" s="138"/>
      <c r="Q23" s="138"/>
      <c r="R23" s="143" t="s">
        <v>195</v>
      </c>
      <c r="S23" s="125" t="s">
        <v>127</v>
      </c>
    </row>
    <row r="24" spans="1:19" ht="252" customHeight="1" thickBot="1" x14ac:dyDescent="0.35">
      <c r="A24" s="450">
        <v>21</v>
      </c>
      <c r="B24" s="448" t="s">
        <v>325</v>
      </c>
      <c r="C24" s="126" t="s">
        <v>320</v>
      </c>
      <c r="D24" s="125">
        <v>72745169</v>
      </c>
      <c r="E24" s="125">
        <v>107562391</v>
      </c>
      <c r="F24" s="125">
        <v>600077624</v>
      </c>
      <c r="G24" s="126" t="s">
        <v>326</v>
      </c>
      <c r="H24" s="126" t="s">
        <v>99</v>
      </c>
      <c r="I24" s="126" t="s">
        <v>322</v>
      </c>
      <c r="J24" s="126" t="s">
        <v>322</v>
      </c>
      <c r="K24" s="311" t="s">
        <v>327</v>
      </c>
      <c r="L24" s="137">
        <v>200000000</v>
      </c>
      <c r="M24" s="137">
        <f t="shared" si="1"/>
        <v>170000000</v>
      </c>
      <c r="N24" s="125">
        <v>2023</v>
      </c>
      <c r="O24" s="125">
        <v>2026</v>
      </c>
      <c r="P24" s="125" t="s">
        <v>126</v>
      </c>
      <c r="Q24" s="125"/>
      <c r="R24" s="126" t="s">
        <v>324</v>
      </c>
      <c r="S24" s="125" t="s">
        <v>127</v>
      </c>
    </row>
    <row r="25" spans="1:19" ht="144.6" thickBot="1" x14ac:dyDescent="0.35">
      <c r="A25" s="424">
        <v>22</v>
      </c>
      <c r="B25" s="448" t="s">
        <v>325</v>
      </c>
      <c r="C25" s="126" t="s">
        <v>320</v>
      </c>
      <c r="D25" s="125">
        <v>72745169</v>
      </c>
      <c r="E25" s="125">
        <v>107562391</v>
      </c>
      <c r="F25" s="125">
        <v>600077624</v>
      </c>
      <c r="G25" s="126" t="s">
        <v>328</v>
      </c>
      <c r="H25" s="126" t="s">
        <v>99</v>
      </c>
      <c r="I25" s="126" t="s">
        <v>322</v>
      </c>
      <c r="J25" s="126" t="s">
        <v>322</v>
      </c>
      <c r="K25" s="311" t="s">
        <v>329</v>
      </c>
      <c r="L25" s="137">
        <v>150000000</v>
      </c>
      <c r="M25" s="137">
        <f t="shared" si="1"/>
        <v>127500000</v>
      </c>
      <c r="N25" s="125">
        <v>2024</v>
      </c>
      <c r="O25" s="125">
        <v>2026</v>
      </c>
      <c r="P25" s="125" t="s">
        <v>126</v>
      </c>
      <c r="Q25" s="125"/>
      <c r="R25" s="126" t="s">
        <v>195</v>
      </c>
      <c r="S25" s="125" t="s">
        <v>127</v>
      </c>
    </row>
    <row r="26" spans="1:19" thickBot="1" x14ac:dyDescent="0.35">
      <c r="H26" s="1" t="s">
        <v>30</v>
      </c>
      <c r="L26" s="1"/>
      <c r="M26" s="1"/>
    </row>
    <row r="27" spans="1:19" s="8" customFormat="1" thickBot="1" x14ac:dyDescent="0.35">
      <c r="A27" s="441"/>
      <c r="B27" s="2"/>
      <c r="C27" s="2"/>
      <c r="H27" s="1" t="s">
        <v>109</v>
      </c>
      <c r="I27" s="1"/>
      <c r="J27" s="1"/>
      <c r="K27" s="1"/>
      <c r="L27" s="1"/>
      <c r="M27" s="1"/>
      <c r="N27" s="1"/>
      <c r="O27" s="1"/>
      <c r="P27" s="1"/>
      <c r="Q27" s="1"/>
      <c r="R27" s="1"/>
    </row>
    <row r="28" spans="1:19" thickBot="1" x14ac:dyDescent="0.35">
      <c r="L28" s="1"/>
      <c r="M28" s="1"/>
    </row>
    <row r="29" spans="1:19" thickBot="1" x14ac:dyDescent="0.35">
      <c r="A29" s="441"/>
      <c r="B29" s="2"/>
      <c r="C29" s="2"/>
      <c r="H29" s="1" t="s">
        <v>31</v>
      </c>
      <c r="L29" s="1"/>
      <c r="M29" s="1"/>
    </row>
    <row r="30" spans="1:19" thickBot="1" x14ac:dyDescent="0.35">
      <c r="L30" s="1"/>
      <c r="M30" s="1"/>
    </row>
    <row r="31" spans="1:19" thickBot="1" x14ac:dyDescent="0.35">
      <c r="A31" s="441"/>
      <c r="H31" s="2" t="s">
        <v>32</v>
      </c>
      <c r="I31" s="2"/>
      <c r="J31" s="2"/>
      <c r="K31" s="8"/>
      <c r="L31" s="8"/>
      <c r="M31" s="8"/>
      <c r="N31" s="8"/>
      <c r="O31" s="8"/>
      <c r="P31" s="8"/>
      <c r="Q31" s="8"/>
      <c r="R31" s="8"/>
    </row>
    <row r="32" spans="1:19" thickBot="1" x14ac:dyDescent="0.35">
      <c r="L32" s="1"/>
      <c r="M32" s="1"/>
    </row>
    <row r="33" spans="8:13" thickBot="1" x14ac:dyDescent="0.35">
      <c r="H33" s="2" t="s">
        <v>33</v>
      </c>
      <c r="I33" s="2"/>
      <c r="J33" s="2"/>
      <c r="L33" s="1"/>
      <c r="M33"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85"/>
  <sheetViews>
    <sheetView topLeftCell="A31" workbookViewId="0">
      <selection activeCell="A31" sqref="A1:A1048576"/>
    </sheetView>
  </sheetViews>
  <sheetFormatPr defaultColWidth="9.44140625" defaultRowHeight="15" thickBottom="1" x14ac:dyDescent="0.35"/>
  <cols>
    <col min="1" max="1" width="6.5546875" style="443" customWidth="1"/>
    <col min="2" max="4" width="9.44140625" style="1"/>
    <col min="5" max="5" width="10.88671875" style="1" bestFit="1" customWidth="1"/>
    <col min="6" max="6" width="9.88671875" style="1" bestFit="1" customWidth="1"/>
    <col min="7" max="7" width="16.44140625" style="1" customWidth="1"/>
    <col min="8" max="9" width="14.44140625" style="1" customWidth="1"/>
    <col min="10" max="10" width="14.5546875" style="1" customWidth="1"/>
    <col min="11" max="11" width="39.44140625" style="1" customWidth="1"/>
    <col min="12" max="12" width="13.88671875" style="7" customWidth="1"/>
    <col min="13" max="13" width="15.44140625" style="7" customWidth="1"/>
    <col min="14" max="15" width="9.44140625" style="1"/>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8" ht="18" customHeight="1" thickBot="1" x14ac:dyDescent="0.4">
      <c r="A1" s="330" t="s">
        <v>34</v>
      </c>
      <c r="B1" s="331"/>
      <c r="C1" s="331"/>
      <c r="D1" s="331"/>
      <c r="E1" s="331"/>
      <c r="F1" s="331"/>
      <c r="G1" s="331"/>
      <c r="H1" s="331"/>
      <c r="I1" s="331"/>
      <c r="J1" s="331"/>
      <c r="K1" s="331"/>
      <c r="L1" s="331"/>
      <c r="M1" s="331"/>
      <c r="N1" s="331"/>
      <c r="O1" s="331"/>
      <c r="P1" s="331"/>
      <c r="Q1" s="331"/>
      <c r="R1" s="331"/>
      <c r="S1" s="331"/>
      <c r="T1" s="331"/>
      <c r="U1" s="331"/>
      <c r="V1" s="331"/>
      <c r="W1" s="331"/>
      <c r="X1" s="331"/>
      <c r="Y1" s="331"/>
      <c r="Z1" s="332"/>
    </row>
    <row r="2" spans="1:28" ht="29.1" customHeight="1" thickBot="1" x14ac:dyDescent="0.35">
      <c r="A2" s="422" t="s">
        <v>6</v>
      </c>
      <c r="B2" s="357" t="s">
        <v>7</v>
      </c>
      <c r="C2" s="358"/>
      <c r="D2" s="358"/>
      <c r="E2" s="358"/>
      <c r="F2" s="359"/>
      <c r="G2" s="337" t="s">
        <v>8</v>
      </c>
      <c r="H2" s="376" t="s">
        <v>35</v>
      </c>
      <c r="I2" s="379" t="s">
        <v>67</v>
      </c>
      <c r="J2" s="340" t="s">
        <v>10</v>
      </c>
      <c r="K2" s="354" t="s">
        <v>11</v>
      </c>
      <c r="L2" s="360" t="s">
        <v>36</v>
      </c>
      <c r="M2" s="361"/>
      <c r="N2" s="362" t="s">
        <v>13</v>
      </c>
      <c r="O2" s="363"/>
      <c r="P2" s="349" t="s">
        <v>37</v>
      </c>
      <c r="Q2" s="350"/>
      <c r="R2" s="350"/>
      <c r="S2" s="350"/>
      <c r="T2" s="350"/>
      <c r="U2" s="350"/>
      <c r="V2" s="350"/>
      <c r="W2" s="351"/>
      <c r="X2" s="351"/>
      <c r="Y2" s="312" t="s">
        <v>15</v>
      </c>
      <c r="Z2" s="313"/>
    </row>
    <row r="3" spans="1:28" ht="14.85" customHeight="1" thickBot="1" x14ac:dyDescent="0.35">
      <c r="A3" s="422"/>
      <c r="B3" s="417" t="s">
        <v>16</v>
      </c>
      <c r="C3" s="333" t="s">
        <v>17</v>
      </c>
      <c r="D3" s="333" t="s">
        <v>18</v>
      </c>
      <c r="E3" s="333" t="s">
        <v>19</v>
      </c>
      <c r="F3" s="335" t="s">
        <v>20</v>
      </c>
      <c r="G3" s="338"/>
      <c r="H3" s="377"/>
      <c r="I3" s="380"/>
      <c r="J3" s="341"/>
      <c r="K3" s="355"/>
      <c r="L3" s="368" t="s">
        <v>21</v>
      </c>
      <c r="M3" s="370" t="s">
        <v>84</v>
      </c>
      <c r="N3" s="372" t="s">
        <v>22</v>
      </c>
      <c r="O3" s="374" t="s">
        <v>23</v>
      </c>
      <c r="P3" s="352" t="s">
        <v>38</v>
      </c>
      <c r="Q3" s="353"/>
      <c r="R3" s="353"/>
      <c r="S3" s="354"/>
      <c r="T3" s="343" t="s">
        <v>39</v>
      </c>
      <c r="U3" s="345" t="s">
        <v>81</v>
      </c>
      <c r="V3" s="345" t="s">
        <v>82</v>
      </c>
      <c r="W3" s="343" t="s">
        <v>40</v>
      </c>
      <c r="X3" s="347" t="s">
        <v>68</v>
      </c>
      <c r="Y3" s="364" t="s">
        <v>26</v>
      </c>
      <c r="Z3" s="366" t="s">
        <v>27</v>
      </c>
    </row>
    <row r="4" spans="1:28" ht="80.099999999999994" customHeight="1" thickBot="1" x14ac:dyDescent="0.35">
      <c r="A4" s="422"/>
      <c r="B4" s="425"/>
      <c r="C4" s="334"/>
      <c r="D4" s="334"/>
      <c r="E4" s="334"/>
      <c r="F4" s="336"/>
      <c r="G4" s="339"/>
      <c r="H4" s="378"/>
      <c r="I4" s="381"/>
      <c r="J4" s="342"/>
      <c r="K4" s="356"/>
      <c r="L4" s="369"/>
      <c r="M4" s="371"/>
      <c r="N4" s="373"/>
      <c r="O4" s="375"/>
      <c r="P4" s="25" t="s">
        <v>61</v>
      </c>
      <c r="Q4" s="26" t="s">
        <v>41</v>
      </c>
      <c r="R4" s="26" t="s">
        <v>42</v>
      </c>
      <c r="S4" s="27" t="s">
        <v>43</v>
      </c>
      <c r="T4" s="344"/>
      <c r="U4" s="346"/>
      <c r="V4" s="346"/>
      <c r="W4" s="344"/>
      <c r="X4" s="348"/>
      <c r="Y4" s="365"/>
      <c r="Z4" s="367"/>
    </row>
    <row r="5" spans="1:28" s="72" customFormat="1" ht="72.599999999999994" thickBot="1" x14ac:dyDescent="0.35">
      <c r="A5" s="438">
        <v>1</v>
      </c>
      <c r="B5" s="426" t="s">
        <v>122</v>
      </c>
      <c r="C5" s="67" t="s">
        <v>123</v>
      </c>
      <c r="D5" s="67"/>
      <c r="E5" s="67">
        <v>102129690</v>
      </c>
      <c r="F5" s="68">
        <v>600077000</v>
      </c>
      <c r="G5" s="56" t="s">
        <v>130</v>
      </c>
      <c r="H5" s="69" t="s">
        <v>99</v>
      </c>
      <c r="I5" s="69" t="s">
        <v>124</v>
      </c>
      <c r="J5" s="69" t="s">
        <v>125</v>
      </c>
      <c r="K5" s="58" t="s">
        <v>132</v>
      </c>
      <c r="L5" s="70">
        <v>6000000</v>
      </c>
      <c r="M5" s="71">
        <v>5100000</v>
      </c>
      <c r="N5" s="66">
        <v>2024</v>
      </c>
      <c r="O5" s="68">
        <v>2026</v>
      </c>
      <c r="P5" s="66"/>
      <c r="Q5" s="67"/>
      <c r="R5" s="67"/>
      <c r="S5" s="68"/>
      <c r="T5" s="69"/>
      <c r="U5" s="69" t="s">
        <v>126</v>
      </c>
      <c r="V5" s="69"/>
      <c r="W5" s="69"/>
      <c r="X5" s="69"/>
      <c r="Y5" s="53" t="s">
        <v>127</v>
      </c>
      <c r="Z5" s="68" t="s">
        <v>127</v>
      </c>
    </row>
    <row r="6" spans="1:28" s="72" customFormat="1" ht="87" thickBot="1" x14ac:dyDescent="0.35">
      <c r="A6" s="438">
        <v>2</v>
      </c>
      <c r="B6" s="427" t="s">
        <v>122</v>
      </c>
      <c r="C6" s="74" t="s">
        <v>128</v>
      </c>
      <c r="D6" s="74">
        <v>46787267</v>
      </c>
      <c r="E6" s="74">
        <v>102129690</v>
      </c>
      <c r="F6" s="75">
        <v>600077000</v>
      </c>
      <c r="G6" s="57" t="s">
        <v>131</v>
      </c>
      <c r="H6" s="76" t="s">
        <v>99</v>
      </c>
      <c r="I6" s="76" t="s">
        <v>124</v>
      </c>
      <c r="J6" s="76" t="s">
        <v>125</v>
      </c>
      <c r="K6" s="77" t="s">
        <v>129</v>
      </c>
      <c r="L6" s="78">
        <v>17000000</v>
      </c>
      <c r="M6" s="79">
        <f>L6/100*85</f>
        <v>14450000</v>
      </c>
      <c r="N6" s="73">
        <v>2024</v>
      </c>
      <c r="O6" s="75">
        <v>2026</v>
      </c>
      <c r="P6" s="73"/>
      <c r="Q6" s="74" t="s">
        <v>126</v>
      </c>
      <c r="R6" s="74"/>
      <c r="S6" s="75" t="s">
        <v>126</v>
      </c>
      <c r="T6" s="76"/>
      <c r="U6" s="76"/>
      <c r="V6" s="76" t="s">
        <v>126</v>
      </c>
      <c r="W6" s="76" t="s">
        <v>126</v>
      </c>
      <c r="X6" s="76" t="s">
        <v>126</v>
      </c>
      <c r="Y6" s="63" t="s">
        <v>133</v>
      </c>
      <c r="Z6" s="75" t="s">
        <v>127</v>
      </c>
    </row>
    <row r="7" spans="1:28" s="65" customFormat="1" ht="101.4" thickBot="1" x14ac:dyDescent="0.35">
      <c r="A7" s="439">
        <v>3</v>
      </c>
      <c r="B7" s="428" t="s">
        <v>134</v>
      </c>
      <c r="C7" s="80" t="s">
        <v>135</v>
      </c>
      <c r="D7" s="80" t="s">
        <v>136</v>
      </c>
      <c r="E7" s="80">
        <v>102129401</v>
      </c>
      <c r="F7" s="64">
        <v>600077420</v>
      </c>
      <c r="G7" s="57" t="s">
        <v>137</v>
      </c>
      <c r="H7" s="57" t="s">
        <v>99</v>
      </c>
      <c r="I7" s="57" t="s">
        <v>124</v>
      </c>
      <c r="J7" s="57" t="s">
        <v>139</v>
      </c>
      <c r="K7" s="57" t="s">
        <v>140</v>
      </c>
      <c r="L7" s="59">
        <v>9000000</v>
      </c>
      <c r="M7" s="60">
        <f>L7/100*85</f>
        <v>7650000</v>
      </c>
      <c r="N7" s="63">
        <v>2021</v>
      </c>
      <c r="O7" s="64">
        <v>2025</v>
      </c>
      <c r="P7" s="63" t="s">
        <v>126</v>
      </c>
      <c r="Q7" s="80" t="s">
        <v>126</v>
      </c>
      <c r="R7" s="80" t="s">
        <v>126</v>
      </c>
      <c r="S7" s="64" t="s">
        <v>126</v>
      </c>
      <c r="T7" s="57"/>
      <c r="U7" s="57"/>
      <c r="V7" s="57"/>
      <c r="W7" s="57"/>
      <c r="X7" s="57"/>
      <c r="Y7" s="63" t="s">
        <v>142</v>
      </c>
      <c r="Z7" s="64" t="s">
        <v>143</v>
      </c>
    </row>
    <row r="8" spans="1:28" s="65" customFormat="1" ht="101.4" thickBot="1" x14ac:dyDescent="0.35">
      <c r="A8" s="439">
        <v>4</v>
      </c>
      <c r="B8" s="429" t="s">
        <v>134</v>
      </c>
      <c r="C8" s="82" t="s">
        <v>135</v>
      </c>
      <c r="D8" s="82" t="s">
        <v>136</v>
      </c>
      <c r="E8" s="82">
        <v>102129401</v>
      </c>
      <c r="F8" s="83">
        <v>600077420</v>
      </c>
      <c r="G8" s="84" t="s">
        <v>138</v>
      </c>
      <c r="H8" s="84" t="s">
        <v>99</v>
      </c>
      <c r="I8" s="84" t="s">
        <v>124</v>
      </c>
      <c r="J8" s="84" t="s">
        <v>139</v>
      </c>
      <c r="K8" s="84" t="s">
        <v>141</v>
      </c>
      <c r="L8" s="85">
        <v>4000000</v>
      </c>
      <c r="M8" s="86">
        <f>L8/100*85</f>
        <v>3400000</v>
      </c>
      <c r="N8" s="81">
        <v>2022</v>
      </c>
      <c r="O8" s="83">
        <v>2025</v>
      </c>
      <c r="P8" s="81" t="s">
        <v>126</v>
      </c>
      <c r="Q8" s="82" t="s">
        <v>126</v>
      </c>
      <c r="R8" s="82" t="s">
        <v>126</v>
      </c>
      <c r="S8" s="83"/>
      <c r="T8" s="84"/>
      <c r="U8" s="84"/>
      <c r="V8" s="84"/>
      <c r="W8" s="84"/>
      <c r="X8" s="84"/>
      <c r="Y8" s="81"/>
      <c r="Z8" s="83" t="s">
        <v>143</v>
      </c>
    </row>
    <row r="9" spans="1:28" ht="101.4" thickBot="1" x14ac:dyDescent="0.35">
      <c r="A9" s="440">
        <v>5</v>
      </c>
      <c r="B9" s="430" t="s">
        <v>150</v>
      </c>
      <c r="C9" s="88" t="s">
        <v>151</v>
      </c>
      <c r="D9" s="89">
        <v>5258537</v>
      </c>
      <c r="E9" s="90">
        <v>181090171</v>
      </c>
      <c r="F9" s="91">
        <v>691011133</v>
      </c>
      <c r="G9" s="92" t="s">
        <v>152</v>
      </c>
      <c r="H9" s="93" t="s">
        <v>99</v>
      </c>
      <c r="I9" s="93" t="s">
        <v>124</v>
      </c>
      <c r="J9" s="93" t="s">
        <v>124</v>
      </c>
      <c r="K9" s="94" t="s">
        <v>110</v>
      </c>
      <c r="L9" s="95">
        <v>1000000</v>
      </c>
      <c r="M9" s="96">
        <f>L9/100*85</f>
        <v>850000</v>
      </c>
      <c r="N9" s="97">
        <v>2022</v>
      </c>
      <c r="O9" s="91">
        <v>2027</v>
      </c>
      <c r="P9" s="97"/>
      <c r="Q9" s="89"/>
      <c r="R9" s="89"/>
      <c r="S9" s="91"/>
      <c r="T9" s="93"/>
      <c r="U9" s="93"/>
      <c r="V9" s="93"/>
      <c r="W9" s="87" t="s">
        <v>126</v>
      </c>
      <c r="X9" s="93"/>
      <c r="Y9" s="97" t="s">
        <v>166</v>
      </c>
      <c r="Z9" s="91" t="s">
        <v>127</v>
      </c>
      <c r="AA9" s="9"/>
      <c r="AB9" s="9"/>
    </row>
    <row r="10" spans="1:28" ht="101.4" thickBot="1" x14ac:dyDescent="0.35">
      <c r="A10" s="440">
        <v>6</v>
      </c>
      <c r="B10" s="430" t="s">
        <v>150</v>
      </c>
      <c r="C10" s="88" t="s">
        <v>151</v>
      </c>
      <c r="D10" s="89">
        <v>5258537</v>
      </c>
      <c r="E10" s="90">
        <v>181090171</v>
      </c>
      <c r="F10" s="91">
        <v>691011133</v>
      </c>
      <c r="G10" s="98" t="s">
        <v>153</v>
      </c>
      <c r="H10" s="98" t="s">
        <v>99</v>
      </c>
      <c r="I10" s="93" t="s">
        <v>124</v>
      </c>
      <c r="J10" s="93" t="s">
        <v>124</v>
      </c>
      <c r="K10" s="94" t="s">
        <v>110</v>
      </c>
      <c r="L10" s="95">
        <v>15000000</v>
      </c>
      <c r="M10" s="96">
        <f>L10/100*85</f>
        <v>12750000</v>
      </c>
      <c r="N10" s="97">
        <v>2022</v>
      </c>
      <c r="O10" s="91">
        <v>2027</v>
      </c>
      <c r="P10" s="97"/>
      <c r="Q10" s="89"/>
      <c r="R10" s="89"/>
      <c r="S10" s="91"/>
      <c r="T10" s="93"/>
      <c r="U10" s="93"/>
      <c r="V10" s="93"/>
      <c r="W10" s="93"/>
      <c r="X10" s="93"/>
      <c r="Y10" s="97" t="s">
        <v>166</v>
      </c>
      <c r="Z10" s="91" t="s">
        <v>127</v>
      </c>
      <c r="AA10" s="9"/>
      <c r="AB10" s="9"/>
    </row>
    <row r="11" spans="1:28" ht="403.8" thickBot="1" x14ac:dyDescent="0.35">
      <c r="A11" s="440">
        <v>7</v>
      </c>
      <c r="B11" s="430" t="s">
        <v>150</v>
      </c>
      <c r="C11" s="88" t="s">
        <v>151</v>
      </c>
      <c r="D11" s="89">
        <v>5258537</v>
      </c>
      <c r="E11" s="90">
        <v>181090171</v>
      </c>
      <c r="F11" s="91">
        <v>691011133</v>
      </c>
      <c r="G11" s="98" t="s">
        <v>154</v>
      </c>
      <c r="H11" s="93" t="s">
        <v>99</v>
      </c>
      <c r="I11" s="93" t="s">
        <v>124</v>
      </c>
      <c r="J11" s="93" t="s">
        <v>124</v>
      </c>
      <c r="K11" s="94" t="s">
        <v>110</v>
      </c>
      <c r="L11" s="95">
        <v>20000000</v>
      </c>
      <c r="M11" s="96">
        <f t="shared" ref="M11:M22" si="0">L11/100*85</f>
        <v>17000000</v>
      </c>
      <c r="N11" s="97">
        <v>2022</v>
      </c>
      <c r="O11" s="91">
        <v>2027</v>
      </c>
      <c r="P11" s="97" t="s">
        <v>126</v>
      </c>
      <c r="Q11" s="89" t="s">
        <v>126</v>
      </c>
      <c r="R11" s="89" t="s">
        <v>126</v>
      </c>
      <c r="S11" s="91" t="s">
        <v>126</v>
      </c>
      <c r="T11" s="93"/>
      <c r="U11" s="93"/>
      <c r="V11" s="93" t="s">
        <v>126</v>
      </c>
      <c r="W11" s="93"/>
      <c r="X11" s="93" t="s">
        <v>126</v>
      </c>
      <c r="Y11" s="97" t="s">
        <v>166</v>
      </c>
      <c r="Z11" s="91" t="s">
        <v>127</v>
      </c>
      <c r="AA11" s="9"/>
      <c r="AB11" s="9"/>
    </row>
    <row r="12" spans="1:28" ht="101.4" thickBot="1" x14ac:dyDescent="0.35">
      <c r="A12" s="440">
        <v>8</v>
      </c>
      <c r="B12" s="430" t="s">
        <v>150</v>
      </c>
      <c r="C12" s="88" t="s">
        <v>151</v>
      </c>
      <c r="D12" s="89">
        <v>5258537</v>
      </c>
      <c r="E12" s="90">
        <v>181090171</v>
      </c>
      <c r="F12" s="91">
        <v>691011133</v>
      </c>
      <c r="G12" s="92" t="s">
        <v>155</v>
      </c>
      <c r="H12" s="93" t="s">
        <v>99</v>
      </c>
      <c r="I12" s="93" t="s">
        <v>124</v>
      </c>
      <c r="J12" s="93" t="s">
        <v>124</v>
      </c>
      <c r="K12" s="94" t="s">
        <v>110</v>
      </c>
      <c r="L12" s="95">
        <v>20000000</v>
      </c>
      <c r="M12" s="96">
        <f t="shared" si="0"/>
        <v>17000000</v>
      </c>
      <c r="N12" s="97">
        <v>2022</v>
      </c>
      <c r="O12" s="91">
        <v>2027</v>
      </c>
      <c r="P12" s="97"/>
      <c r="Q12" s="89"/>
      <c r="R12" s="89"/>
      <c r="S12" s="91"/>
      <c r="T12" s="93"/>
      <c r="U12" s="93"/>
      <c r="V12" s="93"/>
      <c r="W12" s="93"/>
      <c r="X12" s="93"/>
      <c r="Y12" s="97" t="s">
        <v>166</v>
      </c>
      <c r="Z12" s="91" t="s">
        <v>127</v>
      </c>
      <c r="AA12" s="9"/>
      <c r="AB12" s="9"/>
    </row>
    <row r="13" spans="1:28" ht="101.4" thickBot="1" x14ac:dyDescent="0.35">
      <c r="A13" s="440">
        <v>9</v>
      </c>
      <c r="B13" s="430" t="s">
        <v>150</v>
      </c>
      <c r="C13" s="88" t="s">
        <v>151</v>
      </c>
      <c r="D13" s="89">
        <v>5258537</v>
      </c>
      <c r="E13" s="90">
        <v>181090171</v>
      </c>
      <c r="F13" s="91">
        <v>691011133</v>
      </c>
      <c r="G13" s="92" t="s">
        <v>156</v>
      </c>
      <c r="H13" s="93" t="s">
        <v>99</v>
      </c>
      <c r="I13" s="93" t="s">
        <v>124</v>
      </c>
      <c r="J13" s="93" t="s">
        <v>124</v>
      </c>
      <c r="K13" s="94" t="s">
        <v>110</v>
      </c>
      <c r="L13" s="95">
        <v>1000000</v>
      </c>
      <c r="M13" s="96">
        <f t="shared" si="0"/>
        <v>850000</v>
      </c>
      <c r="N13" s="97">
        <v>2022</v>
      </c>
      <c r="O13" s="91">
        <v>2027</v>
      </c>
      <c r="P13" s="97" t="s">
        <v>126</v>
      </c>
      <c r="Q13" s="89" t="s">
        <v>126</v>
      </c>
      <c r="R13" s="89"/>
      <c r="S13" s="91"/>
      <c r="T13" s="93"/>
      <c r="U13" s="93"/>
      <c r="V13" s="93"/>
      <c r="W13" s="93"/>
      <c r="X13" s="93"/>
      <c r="Y13" s="97" t="s">
        <v>166</v>
      </c>
      <c r="Z13" s="91" t="s">
        <v>127</v>
      </c>
      <c r="AA13" s="9"/>
      <c r="AB13" s="9"/>
    </row>
    <row r="14" spans="1:28" ht="101.4" thickBot="1" x14ac:dyDescent="0.35">
      <c r="A14" s="440">
        <v>10</v>
      </c>
      <c r="B14" s="430" t="s">
        <v>150</v>
      </c>
      <c r="C14" s="88" t="s">
        <v>151</v>
      </c>
      <c r="D14" s="89">
        <v>5258537</v>
      </c>
      <c r="E14" s="90">
        <v>181090171</v>
      </c>
      <c r="F14" s="91">
        <v>691011133</v>
      </c>
      <c r="G14" s="98" t="s">
        <v>157</v>
      </c>
      <c r="H14" s="93" t="s">
        <v>99</v>
      </c>
      <c r="I14" s="93" t="s">
        <v>124</v>
      </c>
      <c r="J14" s="93" t="s">
        <v>124</v>
      </c>
      <c r="K14" s="94" t="s">
        <v>110</v>
      </c>
      <c r="L14" s="95">
        <v>30000000</v>
      </c>
      <c r="M14" s="96">
        <f t="shared" si="0"/>
        <v>25500000</v>
      </c>
      <c r="N14" s="97">
        <v>2022</v>
      </c>
      <c r="O14" s="91">
        <v>2027</v>
      </c>
      <c r="P14" s="97"/>
      <c r="Q14" s="89"/>
      <c r="R14" s="89"/>
      <c r="S14" s="91"/>
      <c r="T14" s="93"/>
      <c r="U14" s="93"/>
      <c r="V14" s="93"/>
      <c r="W14" s="93"/>
      <c r="X14" s="93"/>
      <c r="Y14" s="97" t="s">
        <v>166</v>
      </c>
      <c r="Z14" s="91" t="s">
        <v>127</v>
      </c>
      <c r="AA14" s="9"/>
      <c r="AB14" s="9"/>
    </row>
    <row r="15" spans="1:28" ht="101.4" thickBot="1" x14ac:dyDescent="0.35">
      <c r="A15" s="440">
        <v>11</v>
      </c>
      <c r="B15" s="430" t="s">
        <v>150</v>
      </c>
      <c r="C15" s="88" t="s">
        <v>151</v>
      </c>
      <c r="D15" s="89">
        <v>5258537</v>
      </c>
      <c r="E15" s="90">
        <v>181090171</v>
      </c>
      <c r="F15" s="91">
        <v>691011133</v>
      </c>
      <c r="G15" s="92" t="s">
        <v>158</v>
      </c>
      <c r="H15" s="93" t="s">
        <v>99</v>
      </c>
      <c r="I15" s="93" t="s">
        <v>124</v>
      </c>
      <c r="J15" s="93" t="s">
        <v>124</v>
      </c>
      <c r="K15" s="94" t="s">
        <v>110</v>
      </c>
      <c r="L15" s="95">
        <v>5000000</v>
      </c>
      <c r="M15" s="96">
        <f t="shared" si="0"/>
        <v>4250000</v>
      </c>
      <c r="N15" s="97">
        <v>2022</v>
      </c>
      <c r="O15" s="91">
        <v>2027</v>
      </c>
      <c r="P15" s="97"/>
      <c r="Q15" s="89"/>
      <c r="R15" s="89"/>
      <c r="S15" s="91"/>
      <c r="T15" s="93"/>
      <c r="U15" s="93"/>
      <c r="V15" s="93"/>
      <c r="W15" s="93"/>
      <c r="X15" s="93"/>
      <c r="Y15" s="97" t="s">
        <v>166</v>
      </c>
      <c r="Z15" s="91" t="s">
        <v>127</v>
      </c>
      <c r="AA15" s="9"/>
      <c r="AB15" s="9"/>
    </row>
    <row r="16" spans="1:28" ht="159" thickBot="1" x14ac:dyDescent="0.35">
      <c r="A16" s="440">
        <v>12</v>
      </c>
      <c r="B16" s="430" t="s">
        <v>150</v>
      </c>
      <c r="C16" s="88" t="s">
        <v>151</v>
      </c>
      <c r="D16" s="89">
        <v>5258537</v>
      </c>
      <c r="E16" s="90">
        <v>181090171</v>
      </c>
      <c r="F16" s="91">
        <v>691011133</v>
      </c>
      <c r="G16" s="98" t="s">
        <v>159</v>
      </c>
      <c r="H16" s="93" t="s">
        <v>99</v>
      </c>
      <c r="I16" s="93" t="s">
        <v>124</v>
      </c>
      <c r="J16" s="93" t="s">
        <v>124</v>
      </c>
      <c r="K16" s="94" t="s">
        <v>110</v>
      </c>
      <c r="L16" s="95">
        <v>10000000</v>
      </c>
      <c r="M16" s="96">
        <f t="shared" si="0"/>
        <v>8500000</v>
      </c>
      <c r="N16" s="97">
        <v>2022</v>
      </c>
      <c r="O16" s="91">
        <v>2027</v>
      </c>
      <c r="P16" s="97"/>
      <c r="Q16" s="89"/>
      <c r="R16" s="89"/>
      <c r="S16" s="91"/>
      <c r="T16" s="93"/>
      <c r="U16" s="93"/>
      <c r="V16" s="93"/>
      <c r="W16" s="93"/>
      <c r="X16" s="93"/>
      <c r="Y16" s="97" t="s">
        <v>166</v>
      </c>
      <c r="Z16" s="91" t="s">
        <v>127</v>
      </c>
      <c r="AA16" s="9"/>
      <c r="AB16" s="9"/>
    </row>
    <row r="17" spans="1:28" ht="101.4" thickBot="1" x14ac:dyDescent="0.35">
      <c r="A17" s="440">
        <v>13</v>
      </c>
      <c r="B17" s="430" t="s">
        <v>150</v>
      </c>
      <c r="C17" s="88" t="s">
        <v>151</v>
      </c>
      <c r="D17" s="89">
        <v>5258537</v>
      </c>
      <c r="E17" s="90">
        <v>181090171</v>
      </c>
      <c r="F17" s="91">
        <v>691011133</v>
      </c>
      <c r="G17" s="98" t="s">
        <v>160</v>
      </c>
      <c r="H17" s="93" t="s">
        <v>99</v>
      </c>
      <c r="I17" s="93" t="s">
        <v>124</v>
      </c>
      <c r="J17" s="93" t="s">
        <v>124</v>
      </c>
      <c r="K17" s="94" t="s">
        <v>110</v>
      </c>
      <c r="L17" s="95">
        <v>4000000</v>
      </c>
      <c r="M17" s="96">
        <f t="shared" si="0"/>
        <v>3400000</v>
      </c>
      <c r="N17" s="97">
        <v>2022</v>
      </c>
      <c r="O17" s="91">
        <v>2027</v>
      </c>
      <c r="P17" s="97"/>
      <c r="Q17" s="89"/>
      <c r="R17" s="89"/>
      <c r="S17" s="91"/>
      <c r="T17" s="93"/>
      <c r="U17" s="93"/>
      <c r="V17" s="93"/>
      <c r="W17" s="93"/>
      <c r="X17" s="93"/>
      <c r="Y17" s="97" t="s">
        <v>166</v>
      </c>
      <c r="Z17" s="91" t="s">
        <v>127</v>
      </c>
      <c r="AA17" s="9"/>
      <c r="AB17" s="9"/>
    </row>
    <row r="18" spans="1:28" ht="101.4" thickBot="1" x14ac:dyDescent="0.35">
      <c r="A18" s="440">
        <v>14</v>
      </c>
      <c r="B18" s="430" t="s">
        <v>150</v>
      </c>
      <c r="C18" s="88" t="s">
        <v>151</v>
      </c>
      <c r="D18" s="89">
        <v>5258537</v>
      </c>
      <c r="E18" s="90">
        <v>181090171</v>
      </c>
      <c r="F18" s="91">
        <v>691011133</v>
      </c>
      <c r="G18" s="9" t="s">
        <v>161</v>
      </c>
      <c r="H18" s="93" t="s">
        <v>99</v>
      </c>
      <c r="I18" s="93" t="s">
        <v>124</v>
      </c>
      <c r="J18" s="93" t="s">
        <v>124</v>
      </c>
      <c r="K18" s="94" t="s">
        <v>110</v>
      </c>
      <c r="L18" s="95">
        <v>2000000</v>
      </c>
      <c r="M18" s="96">
        <f t="shared" si="0"/>
        <v>1700000</v>
      </c>
      <c r="N18" s="97">
        <v>2022</v>
      </c>
      <c r="O18" s="91">
        <v>2027</v>
      </c>
      <c r="P18" s="97"/>
      <c r="Q18" s="89"/>
      <c r="R18" s="89"/>
      <c r="S18" s="91"/>
      <c r="T18" s="93"/>
      <c r="U18" s="93"/>
      <c r="V18" s="93"/>
      <c r="W18" s="93"/>
      <c r="X18" s="93"/>
      <c r="Y18" s="97" t="s">
        <v>166</v>
      </c>
      <c r="Z18" s="91" t="s">
        <v>127</v>
      </c>
      <c r="AA18" s="9"/>
      <c r="AB18" s="9"/>
    </row>
    <row r="19" spans="1:28" ht="101.4" thickBot="1" x14ac:dyDescent="0.35">
      <c r="A19" s="440">
        <v>15</v>
      </c>
      <c r="B19" s="430" t="s">
        <v>150</v>
      </c>
      <c r="C19" s="88" t="s">
        <v>151</v>
      </c>
      <c r="D19" s="89">
        <v>5258537</v>
      </c>
      <c r="E19" s="90">
        <v>181090171</v>
      </c>
      <c r="F19" s="91">
        <v>691011133</v>
      </c>
      <c r="G19" s="9" t="s">
        <v>162</v>
      </c>
      <c r="H19" s="93" t="s">
        <v>99</v>
      </c>
      <c r="I19" s="93" t="s">
        <v>124</v>
      </c>
      <c r="J19" s="93" t="s">
        <v>124</v>
      </c>
      <c r="K19" s="94" t="s">
        <v>110</v>
      </c>
      <c r="L19" s="95">
        <v>1000000</v>
      </c>
      <c r="M19" s="96">
        <f t="shared" si="0"/>
        <v>850000</v>
      </c>
      <c r="N19" s="97">
        <v>2022</v>
      </c>
      <c r="O19" s="91">
        <v>2027</v>
      </c>
      <c r="P19" s="97"/>
      <c r="Q19" s="89"/>
      <c r="R19" s="89"/>
      <c r="S19" s="91"/>
      <c r="T19" s="93"/>
      <c r="U19" s="93"/>
      <c r="V19" s="93"/>
      <c r="W19" s="93"/>
      <c r="X19" s="93"/>
      <c r="Y19" s="97" t="s">
        <v>166</v>
      </c>
      <c r="Z19" s="91" t="s">
        <v>127</v>
      </c>
      <c r="AA19" s="9"/>
      <c r="AB19" s="9"/>
    </row>
    <row r="20" spans="1:28" ht="101.4" thickBot="1" x14ac:dyDescent="0.35">
      <c r="A20" s="440">
        <v>16</v>
      </c>
      <c r="B20" s="430" t="s">
        <v>150</v>
      </c>
      <c r="C20" s="88" t="s">
        <v>151</v>
      </c>
      <c r="D20" s="89">
        <v>5258537</v>
      </c>
      <c r="E20" s="90">
        <v>181090171</v>
      </c>
      <c r="F20" s="91">
        <v>691011133</v>
      </c>
      <c r="G20" s="92" t="s">
        <v>163</v>
      </c>
      <c r="H20" s="93" t="s">
        <v>99</v>
      </c>
      <c r="I20" s="93" t="s">
        <v>124</v>
      </c>
      <c r="J20" s="93" t="s">
        <v>124</v>
      </c>
      <c r="K20" s="99"/>
      <c r="L20" s="100">
        <v>2000000</v>
      </c>
      <c r="M20" s="101">
        <f t="shared" si="0"/>
        <v>1700000</v>
      </c>
      <c r="N20" s="97">
        <v>2022</v>
      </c>
      <c r="O20" s="91">
        <v>2027</v>
      </c>
      <c r="P20" s="102"/>
      <c r="Q20" s="103"/>
      <c r="R20" s="103"/>
      <c r="S20" s="104"/>
      <c r="T20" s="105"/>
      <c r="U20" s="105"/>
      <c r="V20" s="105"/>
      <c r="W20" s="105"/>
      <c r="X20" s="105"/>
      <c r="Y20" s="97" t="s">
        <v>166</v>
      </c>
      <c r="Z20" s="91" t="s">
        <v>127</v>
      </c>
      <c r="AA20" s="9"/>
      <c r="AB20" s="9"/>
    </row>
    <row r="21" spans="1:28" ht="101.4" thickBot="1" x14ac:dyDescent="0.35">
      <c r="A21" s="440">
        <v>17</v>
      </c>
      <c r="B21" s="430" t="s">
        <v>150</v>
      </c>
      <c r="C21" s="88" t="s">
        <v>151</v>
      </c>
      <c r="D21" s="89">
        <v>5258537</v>
      </c>
      <c r="E21" s="90">
        <v>181090171</v>
      </c>
      <c r="F21" s="91">
        <v>691011133</v>
      </c>
      <c r="G21" s="92" t="s">
        <v>164</v>
      </c>
      <c r="H21" s="93" t="s">
        <v>99</v>
      </c>
      <c r="I21" s="93" t="s">
        <v>124</v>
      </c>
      <c r="J21" s="93" t="s">
        <v>124</v>
      </c>
      <c r="K21" s="99"/>
      <c r="L21" s="100">
        <v>2000000</v>
      </c>
      <c r="M21" s="101">
        <f t="shared" si="0"/>
        <v>1700000</v>
      </c>
      <c r="N21" s="97">
        <v>2022</v>
      </c>
      <c r="O21" s="91">
        <v>2027</v>
      </c>
      <c r="P21" s="102"/>
      <c r="Q21" s="103"/>
      <c r="R21" s="103"/>
      <c r="S21" s="104"/>
      <c r="T21" s="105"/>
      <c r="U21" s="105"/>
      <c r="V21" s="105"/>
      <c r="W21" s="105"/>
      <c r="X21" s="105"/>
      <c r="Y21" s="97" t="s">
        <v>166</v>
      </c>
      <c r="Z21" s="91" t="s">
        <v>127</v>
      </c>
      <c r="AA21" s="9"/>
      <c r="AB21" s="9"/>
    </row>
    <row r="22" spans="1:28" ht="101.4" thickBot="1" x14ac:dyDescent="0.35">
      <c r="A22" s="440">
        <v>18</v>
      </c>
      <c r="B22" s="430" t="s">
        <v>150</v>
      </c>
      <c r="C22" s="88" t="s">
        <v>151</v>
      </c>
      <c r="D22" s="89">
        <v>5258537</v>
      </c>
      <c r="E22" s="90">
        <v>181090171</v>
      </c>
      <c r="F22" s="91">
        <v>691011133</v>
      </c>
      <c r="G22" s="98" t="s">
        <v>165</v>
      </c>
      <c r="H22" s="98" t="s">
        <v>99</v>
      </c>
      <c r="I22" s="93" t="s">
        <v>124</v>
      </c>
      <c r="J22" s="93" t="s">
        <v>124</v>
      </c>
      <c r="K22" s="94"/>
      <c r="L22" s="95">
        <v>800000</v>
      </c>
      <c r="M22" s="96">
        <f t="shared" si="0"/>
        <v>680000</v>
      </c>
      <c r="N22" s="97">
        <v>2022</v>
      </c>
      <c r="O22" s="91">
        <v>2027</v>
      </c>
      <c r="P22" s="97"/>
      <c r="Q22" s="89"/>
      <c r="R22" s="89"/>
      <c r="S22" s="91"/>
      <c r="T22" s="93"/>
      <c r="U22" s="93"/>
      <c r="V22" s="93"/>
      <c r="W22" s="93"/>
      <c r="X22" s="93"/>
      <c r="Y22" s="97" t="s">
        <v>166</v>
      </c>
      <c r="Z22" s="91" t="s">
        <v>127</v>
      </c>
      <c r="AA22" s="9"/>
      <c r="AB22" s="9"/>
    </row>
    <row r="23" spans="1:28" ht="58.2" thickBot="1" x14ac:dyDescent="0.35">
      <c r="A23" s="440">
        <v>19</v>
      </c>
      <c r="B23" s="430" t="s">
        <v>180</v>
      </c>
      <c r="C23" s="88" t="s">
        <v>181</v>
      </c>
      <c r="D23" s="88">
        <v>46789723</v>
      </c>
      <c r="E23" s="88">
        <v>102129312</v>
      </c>
      <c r="F23" s="114">
        <v>600077365</v>
      </c>
      <c r="G23" s="98" t="s">
        <v>182</v>
      </c>
      <c r="H23" s="98" t="s">
        <v>99</v>
      </c>
      <c r="I23" s="93" t="s">
        <v>124</v>
      </c>
      <c r="J23" s="93" t="s">
        <v>124</v>
      </c>
      <c r="K23" s="58" t="s">
        <v>183</v>
      </c>
      <c r="L23" s="112">
        <v>1500000</v>
      </c>
      <c r="M23" s="113">
        <v>1275000</v>
      </c>
      <c r="N23" s="110">
        <v>2022</v>
      </c>
      <c r="O23" s="111">
        <v>2027</v>
      </c>
      <c r="P23" s="4"/>
      <c r="Q23" s="5"/>
      <c r="R23" s="5"/>
      <c r="S23" s="6"/>
      <c r="T23" s="109"/>
      <c r="U23" s="109"/>
      <c r="V23" s="109"/>
      <c r="W23" s="69" t="s">
        <v>126</v>
      </c>
      <c r="X23" s="69"/>
      <c r="Y23" s="110" t="s">
        <v>166</v>
      </c>
      <c r="Z23" s="111" t="s">
        <v>127</v>
      </c>
    </row>
    <row r="24" spans="1:28" s="2" customFormat="1" ht="58.2" thickBot="1" x14ac:dyDescent="0.35">
      <c r="A24" s="441">
        <v>20</v>
      </c>
      <c r="B24" s="431" t="s">
        <v>204</v>
      </c>
      <c r="C24" s="210" t="s">
        <v>205</v>
      </c>
      <c r="D24" s="210">
        <v>46787704</v>
      </c>
      <c r="E24" s="210">
        <v>102129649</v>
      </c>
      <c r="F24" s="211">
        <v>600077527</v>
      </c>
      <c r="G24" s="149" t="s">
        <v>206</v>
      </c>
      <c r="H24" s="212" t="s">
        <v>99</v>
      </c>
      <c r="I24" s="212" t="s">
        <v>124</v>
      </c>
      <c r="J24" s="212" t="s">
        <v>207</v>
      </c>
      <c r="K24" s="151" t="s">
        <v>208</v>
      </c>
      <c r="L24" s="213">
        <v>70000000</v>
      </c>
      <c r="M24" s="214">
        <v>59500000</v>
      </c>
      <c r="N24" s="215">
        <v>45017</v>
      </c>
      <c r="O24" s="216">
        <v>45383</v>
      </c>
      <c r="P24" s="217" t="s">
        <v>126</v>
      </c>
      <c r="Q24" s="218" t="s">
        <v>126</v>
      </c>
      <c r="R24" s="218"/>
      <c r="S24" s="219" t="s">
        <v>126</v>
      </c>
      <c r="T24" s="220"/>
      <c r="U24" s="220"/>
      <c r="V24" s="220"/>
      <c r="W24" s="220"/>
      <c r="X24" s="220"/>
      <c r="Y24" s="221" t="s">
        <v>209</v>
      </c>
      <c r="Z24" s="219" t="s">
        <v>127</v>
      </c>
    </row>
    <row r="25" spans="1:28" s="2" customFormat="1" ht="87" thickBot="1" x14ac:dyDescent="0.35">
      <c r="A25" s="441">
        <v>21</v>
      </c>
      <c r="B25" s="432" t="s">
        <v>210</v>
      </c>
      <c r="C25" s="147" t="s">
        <v>211</v>
      </c>
      <c r="D25" s="210">
        <v>46787267</v>
      </c>
      <c r="E25" s="210">
        <v>102129690</v>
      </c>
      <c r="F25" s="211">
        <v>600077543</v>
      </c>
      <c r="G25" s="149" t="s">
        <v>212</v>
      </c>
      <c r="H25" s="212" t="s">
        <v>99</v>
      </c>
      <c r="I25" s="212" t="s">
        <v>124</v>
      </c>
      <c r="J25" s="212" t="s">
        <v>125</v>
      </c>
      <c r="K25" s="186" t="s">
        <v>213</v>
      </c>
      <c r="L25" s="213">
        <v>85000000</v>
      </c>
      <c r="M25" s="214">
        <v>72250000</v>
      </c>
      <c r="N25" s="283">
        <v>2022</v>
      </c>
      <c r="O25" s="211">
        <v>2026</v>
      </c>
      <c r="P25" s="217" t="s">
        <v>126</v>
      </c>
      <c r="Q25" s="218" t="s">
        <v>126</v>
      </c>
      <c r="R25" s="218" t="s">
        <v>126</v>
      </c>
      <c r="S25" s="219" t="s">
        <v>126</v>
      </c>
      <c r="T25" s="220"/>
      <c r="U25" s="220" t="s">
        <v>126</v>
      </c>
      <c r="V25" s="220" t="s">
        <v>126</v>
      </c>
      <c r="W25" s="220" t="s">
        <v>126</v>
      </c>
      <c r="X25" s="220" t="s">
        <v>126</v>
      </c>
      <c r="Y25" s="221" t="s">
        <v>214</v>
      </c>
      <c r="Z25" s="219" t="s">
        <v>127</v>
      </c>
    </row>
    <row r="26" spans="1:28" s="2" customFormat="1" ht="101.4" thickBot="1" x14ac:dyDescent="0.35">
      <c r="A26" s="441">
        <v>22</v>
      </c>
      <c r="B26" s="432" t="s">
        <v>134</v>
      </c>
      <c r="C26" s="147" t="s">
        <v>135</v>
      </c>
      <c r="D26" s="271" t="s">
        <v>136</v>
      </c>
      <c r="E26" s="147">
        <v>102129401</v>
      </c>
      <c r="F26" s="148">
        <v>600077420</v>
      </c>
      <c r="G26" s="149" t="s">
        <v>137</v>
      </c>
      <c r="H26" s="150" t="s">
        <v>99</v>
      </c>
      <c r="I26" s="150" t="s">
        <v>124</v>
      </c>
      <c r="J26" s="150" t="s">
        <v>139</v>
      </c>
      <c r="K26" s="151" t="s">
        <v>215</v>
      </c>
      <c r="L26" s="284">
        <v>17000000</v>
      </c>
      <c r="M26" s="285">
        <f>L26/100*85</f>
        <v>14450000</v>
      </c>
      <c r="N26" s="286">
        <v>2021</v>
      </c>
      <c r="O26" s="287">
        <v>2025</v>
      </c>
      <c r="P26" s="288" t="s">
        <v>126</v>
      </c>
      <c r="Q26" s="289" t="s">
        <v>126</v>
      </c>
      <c r="R26" s="289" t="s">
        <v>126</v>
      </c>
      <c r="S26" s="290" t="s">
        <v>126</v>
      </c>
      <c r="T26" s="291"/>
      <c r="U26" s="291"/>
      <c r="V26" s="291"/>
      <c r="W26" s="291"/>
      <c r="X26" s="291"/>
      <c r="Y26" s="288" t="s">
        <v>216</v>
      </c>
      <c r="Z26" s="290" t="s">
        <v>127</v>
      </c>
    </row>
    <row r="27" spans="1:28" s="2" customFormat="1" ht="101.4" thickBot="1" x14ac:dyDescent="0.35">
      <c r="A27" s="441">
        <v>23</v>
      </c>
      <c r="B27" s="432" t="s">
        <v>134</v>
      </c>
      <c r="C27" s="147" t="s">
        <v>135</v>
      </c>
      <c r="D27" s="271" t="s">
        <v>136</v>
      </c>
      <c r="E27" s="147">
        <v>102129401</v>
      </c>
      <c r="F27" s="148">
        <v>600077420</v>
      </c>
      <c r="G27" s="150" t="s">
        <v>138</v>
      </c>
      <c r="H27" s="150" t="s">
        <v>99</v>
      </c>
      <c r="I27" s="150" t="s">
        <v>124</v>
      </c>
      <c r="J27" s="150" t="s">
        <v>139</v>
      </c>
      <c r="K27" s="186" t="s">
        <v>141</v>
      </c>
      <c r="L27" s="187">
        <v>4000000</v>
      </c>
      <c r="M27" s="188">
        <f>L27/100*85</f>
        <v>3400000</v>
      </c>
      <c r="N27" s="292">
        <v>2022</v>
      </c>
      <c r="O27" s="162">
        <v>2025</v>
      </c>
      <c r="P27" s="168" t="s">
        <v>126</v>
      </c>
      <c r="Q27" s="191" t="s">
        <v>126</v>
      </c>
      <c r="R27" s="191" t="s">
        <v>126</v>
      </c>
      <c r="S27" s="169"/>
      <c r="T27" s="146"/>
      <c r="U27" s="146"/>
      <c r="V27" s="146"/>
      <c r="W27" s="146"/>
      <c r="X27" s="146"/>
      <c r="Y27" s="288" t="s">
        <v>216</v>
      </c>
      <c r="Z27" s="219" t="s">
        <v>127</v>
      </c>
    </row>
    <row r="28" spans="1:28" s="2" customFormat="1" ht="87" thickBot="1" x14ac:dyDescent="0.35">
      <c r="A28" s="441">
        <v>24</v>
      </c>
      <c r="B28" s="432" t="s">
        <v>217</v>
      </c>
      <c r="C28" s="147" t="s">
        <v>135</v>
      </c>
      <c r="D28" s="271" t="s">
        <v>218</v>
      </c>
      <c r="E28" s="147">
        <v>102577757</v>
      </c>
      <c r="F28" s="148">
        <v>600077594</v>
      </c>
      <c r="G28" s="149" t="s">
        <v>219</v>
      </c>
      <c r="H28" s="149" t="s">
        <v>220</v>
      </c>
      <c r="I28" s="149" t="s">
        <v>124</v>
      </c>
      <c r="J28" s="149" t="s">
        <v>139</v>
      </c>
      <c r="K28" s="151" t="s">
        <v>221</v>
      </c>
      <c r="L28" s="272">
        <v>3500000</v>
      </c>
      <c r="M28" s="273">
        <f>L28*0.85</f>
        <v>2975000</v>
      </c>
      <c r="N28" s="274" t="s">
        <v>222</v>
      </c>
      <c r="O28" s="275" t="s">
        <v>223</v>
      </c>
      <c r="P28" s="221"/>
      <c r="Q28" s="276"/>
      <c r="R28" s="276" t="s">
        <v>126</v>
      </c>
      <c r="S28" s="277"/>
      <c r="T28" s="278"/>
      <c r="U28" s="278"/>
      <c r="V28" s="278"/>
      <c r="W28" s="278"/>
      <c r="X28" s="278"/>
      <c r="Y28" s="221" t="s">
        <v>224</v>
      </c>
      <c r="Z28" s="277" t="s">
        <v>127</v>
      </c>
    </row>
    <row r="29" spans="1:28" s="2" customFormat="1" ht="87" thickBot="1" x14ac:dyDescent="0.35">
      <c r="A29" s="441">
        <v>25</v>
      </c>
      <c r="B29" s="433" t="s">
        <v>217</v>
      </c>
      <c r="C29" s="259" t="s">
        <v>135</v>
      </c>
      <c r="D29" s="260" t="s">
        <v>218</v>
      </c>
      <c r="E29" s="259">
        <v>102577757</v>
      </c>
      <c r="F29" s="261">
        <v>600077594</v>
      </c>
      <c r="G29" s="262" t="s">
        <v>225</v>
      </c>
      <c r="H29" s="262" t="s">
        <v>220</v>
      </c>
      <c r="I29" s="262" t="s">
        <v>124</v>
      </c>
      <c r="J29" s="262" t="s">
        <v>139</v>
      </c>
      <c r="K29" s="279" t="s">
        <v>226</v>
      </c>
      <c r="L29" s="280">
        <v>9000000</v>
      </c>
      <c r="M29" s="263">
        <f>L29*0.85</f>
        <v>7650000</v>
      </c>
      <c r="N29" s="264" t="s">
        <v>222</v>
      </c>
      <c r="O29" s="265" t="s">
        <v>223</v>
      </c>
      <c r="P29" s="266" t="s">
        <v>126</v>
      </c>
      <c r="Q29" s="281"/>
      <c r="R29" s="281"/>
      <c r="S29" s="267" t="s">
        <v>126</v>
      </c>
      <c r="T29" s="282"/>
      <c r="U29" s="282"/>
      <c r="V29" s="282"/>
      <c r="W29" s="282"/>
      <c r="X29" s="282"/>
      <c r="Y29" s="266" t="s">
        <v>224</v>
      </c>
      <c r="Z29" s="267" t="s">
        <v>127</v>
      </c>
    </row>
    <row r="30" spans="1:28" s="2" customFormat="1" ht="87" thickBot="1" x14ac:dyDescent="0.35">
      <c r="A30" s="441">
        <v>26</v>
      </c>
      <c r="B30" s="433" t="s">
        <v>217</v>
      </c>
      <c r="C30" s="259" t="s">
        <v>135</v>
      </c>
      <c r="D30" s="260" t="s">
        <v>218</v>
      </c>
      <c r="E30" s="259">
        <v>102577757</v>
      </c>
      <c r="F30" s="261">
        <v>600077594</v>
      </c>
      <c r="G30" s="262" t="s">
        <v>227</v>
      </c>
      <c r="H30" s="262" t="s">
        <v>220</v>
      </c>
      <c r="I30" s="262" t="s">
        <v>124</v>
      </c>
      <c r="J30" s="262" t="s">
        <v>139</v>
      </c>
      <c r="K30" s="279" t="s">
        <v>228</v>
      </c>
      <c r="L30" s="280">
        <v>10000000</v>
      </c>
      <c r="M30" s="263">
        <f t="shared" ref="M30:M35" si="1">L30*0.85</f>
        <v>8500000</v>
      </c>
      <c r="N30" s="264" t="s">
        <v>222</v>
      </c>
      <c r="O30" s="265" t="s">
        <v>223</v>
      </c>
      <c r="P30" s="266"/>
      <c r="Q30" s="281" t="s">
        <v>126</v>
      </c>
      <c r="R30" s="281"/>
      <c r="S30" s="267" t="s">
        <v>126</v>
      </c>
      <c r="T30" s="282"/>
      <c r="U30" s="282"/>
      <c r="V30" s="282"/>
      <c r="W30" s="282"/>
      <c r="X30" s="282"/>
      <c r="Y30" s="266" t="s">
        <v>224</v>
      </c>
      <c r="Z30" s="267" t="s">
        <v>127</v>
      </c>
    </row>
    <row r="31" spans="1:28" s="2" customFormat="1" ht="87" thickBot="1" x14ac:dyDescent="0.35">
      <c r="A31" s="441">
        <v>27</v>
      </c>
      <c r="B31" s="433" t="s">
        <v>217</v>
      </c>
      <c r="C31" s="259" t="s">
        <v>135</v>
      </c>
      <c r="D31" s="260" t="s">
        <v>218</v>
      </c>
      <c r="E31" s="259">
        <v>102577757</v>
      </c>
      <c r="F31" s="261">
        <v>600077594</v>
      </c>
      <c r="G31" s="262" t="s">
        <v>229</v>
      </c>
      <c r="H31" s="262" t="s">
        <v>220</v>
      </c>
      <c r="I31" s="262" t="s">
        <v>124</v>
      </c>
      <c r="J31" s="262" t="s">
        <v>139</v>
      </c>
      <c r="K31" s="279" t="s">
        <v>230</v>
      </c>
      <c r="L31" s="280">
        <v>3000000</v>
      </c>
      <c r="M31" s="263">
        <f t="shared" si="1"/>
        <v>2550000</v>
      </c>
      <c r="N31" s="264" t="s">
        <v>222</v>
      </c>
      <c r="O31" s="265" t="s">
        <v>223</v>
      </c>
      <c r="P31" s="266"/>
      <c r="Q31" s="281" t="s">
        <v>126</v>
      </c>
      <c r="R31" s="281"/>
      <c r="S31" s="267" t="s">
        <v>126</v>
      </c>
      <c r="T31" s="282"/>
      <c r="U31" s="282"/>
      <c r="V31" s="282"/>
      <c r="W31" s="282"/>
      <c r="X31" s="282"/>
      <c r="Y31" s="266" t="s">
        <v>224</v>
      </c>
      <c r="Z31" s="267" t="s">
        <v>127</v>
      </c>
    </row>
    <row r="32" spans="1:28" s="2" customFormat="1" ht="87" thickBot="1" x14ac:dyDescent="0.35">
      <c r="A32" s="441">
        <v>28</v>
      </c>
      <c r="B32" s="433" t="s">
        <v>217</v>
      </c>
      <c r="C32" s="259" t="s">
        <v>135</v>
      </c>
      <c r="D32" s="260" t="s">
        <v>218</v>
      </c>
      <c r="E32" s="259">
        <v>102577757</v>
      </c>
      <c r="F32" s="261">
        <v>600077594</v>
      </c>
      <c r="G32" s="262" t="s">
        <v>231</v>
      </c>
      <c r="H32" s="262" t="s">
        <v>220</v>
      </c>
      <c r="I32" s="262" t="s">
        <v>124</v>
      </c>
      <c r="J32" s="262" t="s">
        <v>139</v>
      </c>
      <c r="K32" s="279" t="s">
        <v>232</v>
      </c>
      <c r="L32" s="280">
        <v>3500000</v>
      </c>
      <c r="M32" s="263">
        <f t="shared" si="1"/>
        <v>2975000</v>
      </c>
      <c r="N32" s="264" t="s">
        <v>222</v>
      </c>
      <c r="O32" s="265" t="s">
        <v>223</v>
      </c>
      <c r="P32" s="266"/>
      <c r="Q32" s="281"/>
      <c r="R32" s="281" t="s">
        <v>126</v>
      </c>
      <c r="S32" s="267" t="s">
        <v>126</v>
      </c>
      <c r="T32" s="282"/>
      <c r="U32" s="282"/>
      <c r="V32" s="282"/>
      <c r="W32" s="282"/>
      <c r="X32" s="282"/>
      <c r="Y32" s="266" t="s">
        <v>224</v>
      </c>
      <c r="Z32" s="267" t="s">
        <v>127</v>
      </c>
    </row>
    <row r="33" spans="1:26" s="2" customFormat="1" ht="87" thickBot="1" x14ac:dyDescent="0.35">
      <c r="A33" s="441">
        <v>29</v>
      </c>
      <c r="B33" s="433" t="s">
        <v>217</v>
      </c>
      <c r="C33" s="259" t="s">
        <v>135</v>
      </c>
      <c r="D33" s="260" t="s">
        <v>218</v>
      </c>
      <c r="E33" s="259">
        <v>102577757</v>
      </c>
      <c r="F33" s="261">
        <v>600077594</v>
      </c>
      <c r="G33" s="150" t="s">
        <v>233</v>
      </c>
      <c r="H33" s="262" t="s">
        <v>220</v>
      </c>
      <c r="I33" s="262" t="s">
        <v>124</v>
      </c>
      <c r="J33" s="262" t="s">
        <v>139</v>
      </c>
      <c r="K33" s="186" t="s">
        <v>234</v>
      </c>
      <c r="L33" s="204">
        <v>5000000</v>
      </c>
      <c r="M33" s="263">
        <f t="shared" si="1"/>
        <v>4250000</v>
      </c>
      <c r="N33" s="264" t="s">
        <v>222</v>
      </c>
      <c r="O33" s="265" t="s">
        <v>223</v>
      </c>
      <c r="P33" s="156"/>
      <c r="Q33" s="208"/>
      <c r="R33" s="208"/>
      <c r="S33" s="157"/>
      <c r="T33" s="158"/>
      <c r="U33" s="158"/>
      <c r="V33" s="158" t="s">
        <v>126</v>
      </c>
      <c r="W33" s="158"/>
      <c r="X33" s="158"/>
      <c r="Y33" s="266" t="s">
        <v>224</v>
      </c>
      <c r="Z33" s="267" t="s">
        <v>127</v>
      </c>
    </row>
    <row r="34" spans="1:26" s="2" customFormat="1" ht="87" thickBot="1" x14ac:dyDescent="0.35">
      <c r="A34" s="442">
        <v>30</v>
      </c>
      <c r="B34" s="433" t="s">
        <v>217</v>
      </c>
      <c r="C34" s="259" t="s">
        <v>135</v>
      </c>
      <c r="D34" s="260" t="s">
        <v>218</v>
      </c>
      <c r="E34" s="259">
        <v>102577757</v>
      </c>
      <c r="F34" s="261">
        <v>600077594</v>
      </c>
      <c r="G34" s="150" t="s">
        <v>235</v>
      </c>
      <c r="H34" s="262" t="s">
        <v>220</v>
      </c>
      <c r="I34" s="262" t="s">
        <v>124</v>
      </c>
      <c r="J34" s="262" t="s">
        <v>139</v>
      </c>
      <c r="K34" s="186" t="s">
        <v>236</v>
      </c>
      <c r="L34" s="204">
        <v>2500000</v>
      </c>
      <c r="M34" s="263">
        <f t="shared" si="1"/>
        <v>2125000</v>
      </c>
      <c r="N34" s="264" t="s">
        <v>222</v>
      </c>
      <c r="O34" s="265" t="s">
        <v>223</v>
      </c>
      <c r="P34" s="156"/>
      <c r="Q34" s="208"/>
      <c r="R34" s="208"/>
      <c r="S34" s="157"/>
      <c r="T34" s="158"/>
      <c r="U34" s="158"/>
      <c r="V34" s="158" t="s">
        <v>126</v>
      </c>
      <c r="W34" s="158"/>
      <c r="X34" s="158"/>
      <c r="Y34" s="266" t="s">
        <v>224</v>
      </c>
      <c r="Z34" s="267" t="s">
        <v>127</v>
      </c>
    </row>
    <row r="35" spans="1:26" s="2" customFormat="1" ht="87" thickBot="1" x14ac:dyDescent="0.35">
      <c r="A35" s="441">
        <v>31</v>
      </c>
      <c r="B35" s="433" t="s">
        <v>217</v>
      </c>
      <c r="C35" s="259" t="s">
        <v>135</v>
      </c>
      <c r="D35" s="260" t="s">
        <v>218</v>
      </c>
      <c r="E35" s="259">
        <v>102577757</v>
      </c>
      <c r="F35" s="261">
        <v>600077594</v>
      </c>
      <c r="G35" s="150" t="s">
        <v>237</v>
      </c>
      <c r="H35" s="262" t="s">
        <v>220</v>
      </c>
      <c r="I35" s="262" t="s">
        <v>124</v>
      </c>
      <c r="J35" s="262" t="s">
        <v>139</v>
      </c>
      <c r="K35" s="150" t="s">
        <v>238</v>
      </c>
      <c r="L35" s="204">
        <v>5000000</v>
      </c>
      <c r="M35" s="263">
        <f t="shared" si="1"/>
        <v>4250000</v>
      </c>
      <c r="N35" s="264" t="s">
        <v>222</v>
      </c>
      <c r="O35" s="265" t="s">
        <v>223</v>
      </c>
      <c r="P35" s="156"/>
      <c r="Q35" s="208"/>
      <c r="R35" s="208"/>
      <c r="S35" s="157"/>
      <c r="T35" s="158"/>
      <c r="U35" s="158" t="s">
        <v>126</v>
      </c>
      <c r="V35" s="158"/>
      <c r="W35" s="158"/>
      <c r="X35" s="158"/>
      <c r="Y35" s="266" t="s">
        <v>224</v>
      </c>
      <c r="Z35" s="267" t="s">
        <v>127</v>
      </c>
    </row>
    <row r="36" spans="1:26" s="2" customFormat="1" ht="87" thickBot="1" x14ac:dyDescent="0.35">
      <c r="A36" s="441">
        <v>32</v>
      </c>
      <c r="B36" s="434" t="s">
        <v>217</v>
      </c>
      <c r="C36" s="193" t="s">
        <v>135</v>
      </c>
      <c r="D36" s="268" t="s">
        <v>218</v>
      </c>
      <c r="E36" s="193">
        <v>102577757</v>
      </c>
      <c r="F36" s="194">
        <v>600077594</v>
      </c>
      <c r="G36" s="195" t="s">
        <v>239</v>
      </c>
      <c r="H36" s="195" t="s">
        <v>220</v>
      </c>
      <c r="I36" s="195" t="s">
        <v>124</v>
      </c>
      <c r="J36" s="195" t="s">
        <v>139</v>
      </c>
      <c r="K36" s="195" t="s">
        <v>240</v>
      </c>
      <c r="L36" s="196">
        <v>10000000</v>
      </c>
      <c r="M36" s="197">
        <f>L36*0.85</f>
        <v>8500000</v>
      </c>
      <c r="N36" s="269" t="s">
        <v>222</v>
      </c>
      <c r="O36" s="270" t="s">
        <v>223</v>
      </c>
      <c r="P36" s="200"/>
      <c r="Q36" s="201"/>
      <c r="R36" s="201"/>
      <c r="S36" s="202"/>
      <c r="T36" s="203"/>
      <c r="U36" s="203"/>
      <c r="V36" s="203"/>
      <c r="W36" s="203" t="s">
        <v>126</v>
      </c>
      <c r="X36" s="203"/>
      <c r="Y36" s="200" t="s">
        <v>224</v>
      </c>
      <c r="Z36" s="202" t="s">
        <v>127</v>
      </c>
    </row>
    <row r="37" spans="1:26" s="2" customFormat="1" ht="58.2" thickBot="1" x14ac:dyDescent="0.35">
      <c r="A37" s="441">
        <v>33</v>
      </c>
      <c r="B37" s="435" t="s">
        <v>241</v>
      </c>
      <c r="C37" s="226" t="s">
        <v>135</v>
      </c>
      <c r="D37" s="227" t="s">
        <v>242</v>
      </c>
      <c r="E37" s="226">
        <v>102129452</v>
      </c>
      <c r="F37" s="228">
        <v>600077438</v>
      </c>
      <c r="G37" s="230" t="s">
        <v>243</v>
      </c>
      <c r="H37" s="230" t="s">
        <v>220</v>
      </c>
      <c r="I37" s="230" t="s">
        <v>124</v>
      </c>
      <c r="J37" s="230" t="s">
        <v>139</v>
      </c>
      <c r="K37" s="246" t="s">
        <v>244</v>
      </c>
      <c r="L37" s="247">
        <v>5500000</v>
      </c>
      <c r="M37" s="247">
        <f t="shared" ref="M37:M46" si="2">L37*0.85</f>
        <v>4675000</v>
      </c>
      <c r="N37" s="248" t="s">
        <v>222</v>
      </c>
      <c r="O37" s="249" t="s">
        <v>223</v>
      </c>
      <c r="P37" s="250"/>
      <c r="Q37" s="251"/>
      <c r="R37" s="251" t="s">
        <v>126</v>
      </c>
      <c r="S37" s="240"/>
      <c r="T37" s="252"/>
      <c r="U37" s="252"/>
      <c r="V37" s="252"/>
      <c r="W37" s="252"/>
      <c r="X37" s="252"/>
      <c r="Y37" s="239" t="s">
        <v>245</v>
      </c>
      <c r="Z37" s="240" t="s">
        <v>127</v>
      </c>
    </row>
    <row r="38" spans="1:26" s="2" customFormat="1" ht="58.2" thickBot="1" x14ac:dyDescent="0.35">
      <c r="A38" s="441">
        <v>34</v>
      </c>
      <c r="B38" s="435" t="s">
        <v>241</v>
      </c>
      <c r="C38" s="226" t="s">
        <v>135</v>
      </c>
      <c r="D38" s="227" t="s">
        <v>242</v>
      </c>
      <c r="E38" s="226">
        <v>102129452</v>
      </c>
      <c r="F38" s="228">
        <v>600077438</v>
      </c>
      <c r="G38" s="243" t="s">
        <v>225</v>
      </c>
      <c r="H38" s="243" t="s">
        <v>220</v>
      </c>
      <c r="I38" s="230" t="s">
        <v>124</v>
      </c>
      <c r="J38" s="230" t="s">
        <v>139</v>
      </c>
      <c r="K38" s="253" t="s">
        <v>226</v>
      </c>
      <c r="L38" s="254">
        <v>9000000</v>
      </c>
      <c r="M38" s="254">
        <f t="shared" si="2"/>
        <v>7650000</v>
      </c>
      <c r="N38" s="244" t="s">
        <v>222</v>
      </c>
      <c r="O38" s="245" t="s">
        <v>223</v>
      </c>
      <c r="P38" s="235" t="s">
        <v>126</v>
      </c>
      <c r="Q38" s="236"/>
      <c r="R38" s="236"/>
      <c r="S38" s="237" t="s">
        <v>126</v>
      </c>
      <c r="T38" s="238"/>
      <c r="U38" s="238"/>
      <c r="V38" s="238"/>
      <c r="W38" s="238"/>
      <c r="X38" s="238"/>
      <c r="Y38" s="239" t="s">
        <v>245</v>
      </c>
      <c r="Z38" s="240" t="s">
        <v>127</v>
      </c>
    </row>
    <row r="39" spans="1:26" s="2" customFormat="1" ht="58.2" thickBot="1" x14ac:dyDescent="0.35">
      <c r="A39" s="441">
        <v>35</v>
      </c>
      <c r="B39" s="435" t="s">
        <v>241</v>
      </c>
      <c r="C39" s="226" t="s">
        <v>135</v>
      </c>
      <c r="D39" s="227" t="s">
        <v>242</v>
      </c>
      <c r="E39" s="226">
        <v>102129452</v>
      </c>
      <c r="F39" s="228">
        <v>600077438</v>
      </c>
      <c r="G39" s="243" t="s">
        <v>227</v>
      </c>
      <c r="H39" s="243" t="s">
        <v>220</v>
      </c>
      <c r="I39" s="230" t="s">
        <v>124</v>
      </c>
      <c r="J39" s="230" t="s">
        <v>139</v>
      </c>
      <c r="K39" s="253" t="s">
        <v>228</v>
      </c>
      <c r="L39" s="254">
        <v>10000000</v>
      </c>
      <c r="M39" s="254">
        <f t="shared" si="2"/>
        <v>8500000</v>
      </c>
      <c r="N39" s="244" t="s">
        <v>222</v>
      </c>
      <c r="O39" s="245" t="s">
        <v>223</v>
      </c>
      <c r="P39" s="235"/>
      <c r="Q39" s="236" t="s">
        <v>126</v>
      </c>
      <c r="R39" s="236"/>
      <c r="S39" s="237" t="s">
        <v>126</v>
      </c>
      <c r="T39" s="238"/>
      <c r="U39" s="238"/>
      <c r="V39" s="238"/>
      <c r="W39" s="238"/>
      <c r="X39" s="238"/>
      <c r="Y39" s="239" t="s">
        <v>245</v>
      </c>
      <c r="Z39" s="240" t="s">
        <v>127</v>
      </c>
    </row>
    <row r="40" spans="1:26" s="2" customFormat="1" ht="58.2" thickBot="1" x14ac:dyDescent="0.35">
      <c r="A40" s="441">
        <v>36</v>
      </c>
      <c r="B40" s="435" t="s">
        <v>241</v>
      </c>
      <c r="C40" s="226" t="s">
        <v>135</v>
      </c>
      <c r="D40" s="227" t="s">
        <v>242</v>
      </c>
      <c r="E40" s="226">
        <v>102129452</v>
      </c>
      <c r="F40" s="228">
        <v>600077438</v>
      </c>
      <c r="G40" s="243" t="s">
        <v>229</v>
      </c>
      <c r="H40" s="243" t="s">
        <v>220</v>
      </c>
      <c r="I40" s="230" t="s">
        <v>124</v>
      </c>
      <c r="J40" s="230" t="s">
        <v>139</v>
      </c>
      <c r="K40" s="253" t="s">
        <v>230</v>
      </c>
      <c r="L40" s="254">
        <v>4000000</v>
      </c>
      <c r="M40" s="254">
        <f t="shared" si="2"/>
        <v>3400000</v>
      </c>
      <c r="N40" s="244" t="s">
        <v>222</v>
      </c>
      <c r="O40" s="245" t="s">
        <v>223</v>
      </c>
      <c r="P40" s="255"/>
      <c r="Q40" s="256" t="s">
        <v>126</v>
      </c>
      <c r="R40" s="256"/>
      <c r="S40" s="257" t="s">
        <v>126</v>
      </c>
      <c r="T40" s="258"/>
      <c r="U40" s="258"/>
      <c r="V40" s="258"/>
      <c r="W40" s="258"/>
      <c r="X40" s="258"/>
      <c r="Y40" s="239" t="s">
        <v>245</v>
      </c>
      <c r="Z40" s="240" t="s">
        <v>127</v>
      </c>
    </row>
    <row r="41" spans="1:26" s="2" customFormat="1" ht="58.2" thickBot="1" x14ac:dyDescent="0.35">
      <c r="A41" s="441">
        <v>37</v>
      </c>
      <c r="B41" s="435" t="s">
        <v>241</v>
      </c>
      <c r="C41" s="226" t="s">
        <v>135</v>
      </c>
      <c r="D41" s="227" t="s">
        <v>242</v>
      </c>
      <c r="E41" s="226">
        <v>102129452</v>
      </c>
      <c r="F41" s="228">
        <v>600077438</v>
      </c>
      <c r="G41" s="243" t="s">
        <v>231</v>
      </c>
      <c r="H41" s="243" t="s">
        <v>220</v>
      </c>
      <c r="I41" s="230" t="s">
        <v>124</v>
      </c>
      <c r="J41" s="230" t="s">
        <v>139</v>
      </c>
      <c r="K41" s="253" t="s">
        <v>232</v>
      </c>
      <c r="L41" s="254">
        <v>3500000</v>
      </c>
      <c r="M41" s="254">
        <f t="shared" si="2"/>
        <v>2975000</v>
      </c>
      <c r="N41" s="244" t="s">
        <v>222</v>
      </c>
      <c r="O41" s="245" t="s">
        <v>223</v>
      </c>
      <c r="P41" s="235"/>
      <c r="Q41" s="236"/>
      <c r="R41" s="236" t="s">
        <v>126</v>
      </c>
      <c r="S41" s="237" t="s">
        <v>126</v>
      </c>
      <c r="T41" s="238"/>
      <c r="U41" s="238"/>
      <c r="V41" s="238"/>
      <c r="W41" s="238"/>
      <c r="X41" s="238"/>
      <c r="Y41" s="239" t="s">
        <v>245</v>
      </c>
      <c r="Z41" s="240" t="s">
        <v>127</v>
      </c>
    </row>
    <row r="42" spans="1:26" s="2" customFormat="1" ht="58.2" thickBot="1" x14ac:dyDescent="0.35">
      <c r="A42" s="441">
        <v>38</v>
      </c>
      <c r="B42" s="435" t="s">
        <v>241</v>
      </c>
      <c r="C42" s="226" t="s">
        <v>135</v>
      </c>
      <c r="D42" s="227" t="s">
        <v>242</v>
      </c>
      <c r="E42" s="226">
        <v>102129452</v>
      </c>
      <c r="F42" s="228">
        <v>600077438</v>
      </c>
      <c r="G42" s="242" t="s">
        <v>233</v>
      </c>
      <c r="H42" s="243" t="s">
        <v>220</v>
      </c>
      <c r="I42" s="230" t="s">
        <v>124</v>
      </c>
      <c r="J42" s="230" t="s">
        <v>139</v>
      </c>
      <c r="K42" s="231" t="s">
        <v>234</v>
      </c>
      <c r="L42" s="232">
        <v>5000000</v>
      </c>
      <c r="M42" s="232">
        <f t="shared" si="2"/>
        <v>4250000</v>
      </c>
      <c r="N42" s="244" t="s">
        <v>222</v>
      </c>
      <c r="O42" s="245" t="s">
        <v>223</v>
      </c>
      <c r="P42" s="235"/>
      <c r="Q42" s="236"/>
      <c r="R42" s="236"/>
      <c r="S42" s="237"/>
      <c r="T42" s="238"/>
      <c r="U42" s="238"/>
      <c r="V42" s="238" t="s">
        <v>126</v>
      </c>
      <c r="W42" s="238"/>
      <c r="X42" s="238"/>
      <c r="Y42" s="239" t="s">
        <v>245</v>
      </c>
      <c r="Z42" s="240" t="s">
        <v>127</v>
      </c>
    </row>
    <row r="43" spans="1:26" s="2" customFormat="1" ht="58.2" thickBot="1" x14ac:dyDescent="0.35">
      <c r="A43" s="441">
        <v>39</v>
      </c>
      <c r="B43" s="435" t="s">
        <v>241</v>
      </c>
      <c r="C43" s="226" t="s">
        <v>135</v>
      </c>
      <c r="D43" s="227" t="s">
        <v>242</v>
      </c>
      <c r="E43" s="226">
        <v>102129452</v>
      </c>
      <c r="F43" s="228">
        <v>600077438</v>
      </c>
      <c r="G43" s="242" t="s">
        <v>246</v>
      </c>
      <c r="H43" s="243" t="s">
        <v>220</v>
      </c>
      <c r="I43" s="230" t="s">
        <v>124</v>
      </c>
      <c r="J43" s="230" t="s">
        <v>139</v>
      </c>
      <c r="K43" s="231" t="s">
        <v>236</v>
      </c>
      <c r="L43" s="232">
        <v>2500000</v>
      </c>
      <c r="M43" s="232">
        <f t="shared" si="2"/>
        <v>2125000</v>
      </c>
      <c r="N43" s="244" t="s">
        <v>222</v>
      </c>
      <c r="O43" s="245" t="s">
        <v>223</v>
      </c>
      <c r="P43" s="235"/>
      <c r="Q43" s="236"/>
      <c r="R43" s="236"/>
      <c r="S43" s="237"/>
      <c r="T43" s="238"/>
      <c r="U43" s="238"/>
      <c r="V43" s="238" t="s">
        <v>126</v>
      </c>
      <c r="W43" s="238"/>
      <c r="X43" s="238"/>
      <c r="Y43" s="239" t="s">
        <v>245</v>
      </c>
      <c r="Z43" s="240" t="s">
        <v>127</v>
      </c>
    </row>
    <row r="44" spans="1:26" s="2" customFormat="1" ht="58.2" thickBot="1" x14ac:dyDescent="0.35">
      <c r="A44" s="441">
        <v>40</v>
      </c>
      <c r="B44" s="435" t="s">
        <v>241</v>
      </c>
      <c r="C44" s="226" t="s">
        <v>135</v>
      </c>
      <c r="D44" s="227" t="s">
        <v>242</v>
      </c>
      <c r="E44" s="226">
        <v>102129452</v>
      </c>
      <c r="F44" s="228">
        <v>600077438</v>
      </c>
      <c r="G44" s="242" t="s">
        <v>237</v>
      </c>
      <c r="H44" s="243" t="s">
        <v>220</v>
      </c>
      <c r="I44" s="230" t="s">
        <v>124</v>
      </c>
      <c r="J44" s="230" t="s">
        <v>139</v>
      </c>
      <c r="K44" s="242" t="s">
        <v>238</v>
      </c>
      <c r="L44" s="232">
        <v>5000000</v>
      </c>
      <c r="M44" s="232">
        <f t="shared" si="2"/>
        <v>4250000</v>
      </c>
      <c r="N44" s="244" t="s">
        <v>222</v>
      </c>
      <c r="O44" s="245" t="s">
        <v>223</v>
      </c>
      <c r="P44" s="235"/>
      <c r="Q44" s="236"/>
      <c r="R44" s="236"/>
      <c r="S44" s="237"/>
      <c r="T44" s="238"/>
      <c r="U44" s="238" t="s">
        <v>126</v>
      </c>
      <c r="V44" s="238"/>
      <c r="W44" s="238"/>
      <c r="X44" s="238"/>
      <c r="Y44" s="239" t="s">
        <v>245</v>
      </c>
      <c r="Z44" s="240" t="s">
        <v>127</v>
      </c>
    </row>
    <row r="45" spans="1:26" s="2" customFormat="1" ht="58.2" thickBot="1" x14ac:dyDescent="0.35">
      <c r="A45" s="441">
        <v>41</v>
      </c>
      <c r="B45" s="435" t="s">
        <v>241</v>
      </c>
      <c r="C45" s="226" t="s">
        <v>135</v>
      </c>
      <c r="D45" s="227" t="s">
        <v>242</v>
      </c>
      <c r="E45" s="226">
        <v>102129452</v>
      </c>
      <c r="F45" s="228">
        <v>600077438</v>
      </c>
      <c r="G45" s="229" t="s">
        <v>239</v>
      </c>
      <c r="H45" s="229" t="s">
        <v>220</v>
      </c>
      <c r="I45" s="230" t="s">
        <v>124</v>
      </c>
      <c r="J45" s="230" t="s">
        <v>139</v>
      </c>
      <c r="K45" s="229" t="s">
        <v>247</v>
      </c>
      <c r="L45" s="241">
        <v>10000000</v>
      </c>
      <c r="M45" s="241">
        <f t="shared" si="2"/>
        <v>8500000</v>
      </c>
      <c r="N45" s="233" t="s">
        <v>222</v>
      </c>
      <c r="O45" s="234" t="s">
        <v>223</v>
      </c>
      <c r="P45" s="235"/>
      <c r="Q45" s="236"/>
      <c r="R45" s="236"/>
      <c r="S45" s="237"/>
      <c r="T45" s="238"/>
      <c r="U45" s="238"/>
      <c r="V45" s="238"/>
      <c r="W45" s="238" t="s">
        <v>126</v>
      </c>
      <c r="X45" s="238"/>
      <c r="Y45" s="239" t="s">
        <v>245</v>
      </c>
      <c r="Z45" s="240" t="s">
        <v>127</v>
      </c>
    </row>
    <row r="46" spans="1:26" s="2" customFormat="1" ht="58.2" thickBot="1" x14ac:dyDescent="0.35">
      <c r="A46" s="441">
        <v>42</v>
      </c>
      <c r="B46" s="435" t="s">
        <v>241</v>
      </c>
      <c r="C46" s="226" t="s">
        <v>135</v>
      </c>
      <c r="D46" s="227" t="s">
        <v>242</v>
      </c>
      <c r="E46" s="226">
        <v>102129452</v>
      </c>
      <c r="F46" s="228">
        <v>600077438</v>
      </c>
      <c r="G46" s="229" t="s">
        <v>248</v>
      </c>
      <c r="H46" s="229" t="s">
        <v>220</v>
      </c>
      <c r="I46" s="230" t="s">
        <v>124</v>
      </c>
      <c r="J46" s="230" t="s">
        <v>139</v>
      </c>
      <c r="K46" s="231" t="s">
        <v>249</v>
      </c>
      <c r="L46" s="232">
        <v>2000000</v>
      </c>
      <c r="M46" s="232">
        <f t="shared" si="2"/>
        <v>1700000</v>
      </c>
      <c r="N46" s="233" t="s">
        <v>222</v>
      </c>
      <c r="O46" s="234" t="s">
        <v>223</v>
      </c>
      <c r="P46" s="235"/>
      <c r="Q46" s="236"/>
      <c r="R46" s="236"/>
      <c r="S46" s="237"/>
      <c r="T46" s="238"/>
      <c r="U46" s="238"/>
      <c r="V46" s="238"/>
      <c r="W46" s="238" t="s">
        <v>126</v>
      </c>
      <c r="X46" s="238"/>
      <c r="Y46" s="239" t="s">
        <v>245</v>
      </c>
      <c r="Z46" s="240" t="s">
        <v>127</v>
      </c>
    </row>
    <row r="47" spans="1:26" s="2" customFormat="1" ht="101.4" thickBot="1" x14ac:dyDescent="0.35">
      <c r="A47" s="441">
        <v>43</v>
      </c>
      <c r="B47" s="432" t="s">
        <v>250</v>
      </c>
      <c r="C47" s="147" t="s">
        <v>250</v>
      </c>
      <c r="D47" s="210">
        <v>28718291</v>
      </c>
      <c r="E47" s="225">
        <v>181015242</v>
      </c>
      <c r="F47" s="211">
        <v>691001341</v>
      </c>
      <c r="G47" s="149" t="s">
        <v>251</v>
      </c>
      <c r="H47" s="212" t="s">
        <v>99</v>
      </c>
      <c r="I47" s="212" t="s">
        <v>124</v>
      </c>
      <c r="J47" s="212" t="s">
        <v>124</v>
      </c>
      <c r="K47" s="151" t="s">
        <v>252</v>
      </c>
      <c r="L47" s="223">
        <v>1500000</v>
      </c>
      <c r="M47" s="224">
        <f>L47/100*85</f>
        <v>1275000</v>
      </c>
      <c r="N47" s="215">
        <v>45231</v>
      </c>
      <c r="O47" s="216">
        <v>45597</v>
      </c>
      <c r="P47" s="217" t="s">
        <v>126</v>
      </c>
      <c r="Q47" s="218" t="s">
        <v>126</v>
      </c>
      <c r="R47" s="218" t="s">
        <v>126</v>
      </c>
      <c r="S47" s="219" t="s">
        <v>126</v>
      </c>
      <c r="T47" s="220"/>
      <c r="U47" s="220"/>
      <c r="V47" s="220"/>
      <c r="W47" s="220" t="s">
        <v>126</v>
      </c>
      <c r="X47" s="220"/>
      <c r="Y47" s="221" t="s">
        <v>195</v>
      </c>
      <c r="Z47" s="219" t="s">
        <v>127</v>
      </c>
    </row>
    <row r="48" spans="1:26" s="2" customFormat="1" ht="101.4" thickBot="1" x14ac:dyDescent="0.35">
      <c r="A48" s="441">
        <v>44</v>
      </c>
      <c r="B48" s="436" t="s">
        <v>250</v>
      </c>
      <c r="C48" s="159" t="s">
        <v>250</v>
      </c>
      <c r="D48" s="160">
        <v>28718291</v>
      </c>
      <c r="E48" s="160">
        <v>181015242</v>
      </c>
      <c r="F48" s="162">
        <v>691001341</v>
      </c>
      <c r="G48" s="150" t="s">
        <v>253</v>
      </c>
      <c r="H48" s="163" t="s">
        <v>99</v>
      </c>
      <c r="I48" s="163" t="s">
        <v>124</v>
      </c>
      <c r="J48" s="163" t="s">
        <v>124</v>
      </c>
      <c r="K48" s="186" t="s">
        <v>254</v>
      </c>
      <c r="L48" s="223">
        <v>1500000</v>
      </c>
      <c r="M48" s="224">
        <f>L48/100*85</f>
        <v>1275000</v>
      </c>
      <c r="N48" s="215">
        <v>45231</v>
      </c>
      <c r="O48" s="216">
        <v>45597</v>
      </c>
      <c r="P48" s="168" t="s">
        <v>126</v>
      </c>
      <c r="Q48" s="191" t="s">
        <v>126</v>
      </c>
      <c r="R48" s="191" t="s">
        <v>126</v>
      </c>
      <c r="S48" s="169" t="s">
        <v>126</v>
      </c>
      <c r="T48" s="146"/>
      <c r="U48" s="146"/>
      <c r="V48" s="146"/>
      <c r="W48" s="146" t="s">
        <v>126</v>
      </c>
      <c r="X48" s="146"/>
      <c r="Y48" s="156" t="s">
        <v>195</v>
      </c>
      <c r="Z48" s="169" t="s">
        <v>127</v>
      </c>
    </row>
    <row r="49" spans="1:28" s="222" customFormat="1" ht="409.6" thickBot="1" x14ac:dyDescent="0.35">
      <c r="A49" s="441">
        <v>45</v>
      </c>
      <c r="B49" s="432" t="s">
        <v>255</v>
      </c>
      <c r="C49" s="147" t="s">
        <v>256</v>
      </c>
      <c r="D49" s="210">
        <v>46789791</v>
      </c>
      <c r="E49" s="210">
        <v>102129703</v>
      </c>
      <c r="F49" s="211">
        <v>600077705</v>
      </c>
      <c r="G49" s="149" t="s">
        <v>257</v>
      </c>
      <c r="H49" s="212" t="s">
        <v>258</v>
      </c>
      <c r="I49" s="212" t="s">
        <v>124</v>
      </c>
      <c r="J49" s="212" t="s">
        <v>124</v>
      </c>
      <c r="K49" s="151" t="s">
        <v>259</v>
      </c>
      <c r="L49" s="213">
        <v>50000000</v>
      </c>
      <c r="M49" s="214">
        <f t="shared" ref="M49:M58" si="3">L49*0.85</f>
        <v>42500000</v>
      </c>
      <c r="N49" s="215">
        <v>44805</v>
      </c>
      <c r="O49" s="216">
        <v>46174</v>
      </c>
      <c r="P49" s="217" t="s">
        <v>126</v>
      </c>
      <c r="Q49" s="218" t="s">
        <v>126</v>
      </c>
      <c r="R49" s="218" t="s">
        <v>126</v>
      </c>
      <c r="S49" s="219" t="s">
        <v>126</v>
      </c>
      <c r="T49" s="220"/>
      <c r="U49" s="220" t="s">
        <v>126</v>
      </c>
      <c r="V49" s="220" t="s">
        <v>126</v>
      </c>
      <c r="W49" s="220" t="s">
        <v>126</v>
      </c>
      <c r="X49" s="220" t="s">
        <v>126</v>
      </c>
      <c r="Y49" s="221" t="s">
        <v>260</v>
      </c>
      <c r="Z49" s="219" t="s">
        <v>127</v>
      </c>
      <c r="AA49" s="2"/>
      <c r="AB49" s="2"/>
    </row>
    <row r="50" spans="1:28" s="2" customFormat="1" ht="317.39999999999998" thickBot="1" x14ac:dyDescent="0.35">
      <c r="A50" s="441">
        <v>46</v>
      </c>
      <c r="B50" s="436" t="s">
        <v>261</v>
      </c>
      <c r="C50" s="159" t="s">
        <v>256</v>
      </c>
      <c r="D50" s="160">
        <v>46789758</v>
      </c>
      <c r="E50" s="159" t="s">
        <v>262</v>
      </c>
      <c r="F50" s="209">
        <v>600077381</v>
      </c>
      <c r="G50" s="150" t="s">
        <v>263</v>
      </c>
      <c r="H50" s="163" t="s">
        <v>258</v>
      </c>
      <c r="I50" s="163" t="s">
        <v>124</v>
      </c>
      <c r="J50" s="163" t="s">
        <v>124</v>
      </c>
      <c r="K50" s="186" t="s">
        <v>318</v>
      </c>
      <c r="L50" s="187">
        <v>30000000</v>
      </c>
      <c r="M50" s="188">
        <f t="shared" si="3"/>
        <v>25500000</v>
      </c>
      <c r="N50" s="189">
        <v>44805</v>
      </c>
      <c r="O50" s="190">
        <v>46174</v>
      </c>
      <c r="P50" s="168"/>
      <c r="Q50" s="191" t="s">
        <v>126</v>
      </c>
      <c r="R50" s="191" t="s">
        <v>126</v>
      </c>
      <c r="S50" s="169" t="s">
        <v>126</v>
      </c>
      <c r="T50" s="146"/>
      <c r="U50" s="146"/>
      <c r="V50" s="146" t="s">
        <v>126</v>
      </c>
      <c r="W50" s="146"/>
      <c r="X50" s="146" t="s">
        <v>126</v>
      </c>
      <c r="Y50" s="156" t="s">
        <v>260</v>
      </c>
      <c r="Z50" s="169" t="s">
        <v>127</v>
      </c>
    </row>
    <row r="51" spans="1:28" s="2" customFormat="1" ht="87" thickBot="1" x14ac:dyDescent="0.35">
      <c r="A51" s="441">
        <v>47</v>
      </c>
      <c r="B51" s="436" t="s">
        <v>264</v>
      </c>
      <c r="C51" s="159" t="s">
        <v>256</v>
      </c>
      <c r="D51" s="159">
        <v>46789766</v>
      </c>
      <c r="E51" s="159">
        <v>102129371</v>
      </c>
      <c r="F51" s="192">
        <v>600077390</v>
      </c>
      <c r="G51" s="150" t="s">
        <v>265</v>
      </c>
      <c r="H51" s="150" t="s">
        <v>258</v>
      </c>
      <c r="I51" s="150" t="s">
        <v>124</v>
      </c>
      <c r="J51" s="150" t="s">
        <v>124</v>
      </c>
      <c r="K51" s="150" t="s">
        <v>317</v>
      </c>
      <c r="L51" s="204">
        <v>10000000</v>
      </c>
      <c r="M51" s="205">
        <f t="shared" si="3"/>
        <v>8500000</v>
      </c>
      <c r="N51" s="206">
        <v>44805</v>
      </c>
      <c r="O51" s="207">
        <v>45444</v>
      </c>
      <c r="P51" s="156"/>
      <c r="Q51" s="208" t="s">
        <v>126</v>
      </c>
      <c r="R51" s="208"/>
      <c r="S51" s="157" t="s">
        <v>126</v>
      </c>
      <c r="T51" s="158"/>
      <c r="U51" s="158"/>
      <c r="V51" s="158"/>
      <c r="W51" s="158"/>
      <c r="X51" s="158" t="s">
        <v>126</v>
      </c>
      <c r="Y51" s="156" t="s">
        <v>260</v>
      </c>
      <c r="Z51" s="157" t="s">
        <v>127</v>
      </c>
    </row>
    <row r="52" spans="1:28" s="2" customFormat="1" ht="288.60000000000002" thickBot="1" x14ac:dyDescent="0.35">
      <c r="A52" s="441">
        <v>48</v>
      </c>
      <c r="B52" s="434" t="s">
        <v>266</v>
      </c>
      <c r="C52" s="193" t="s">
        <v>256</v>
      </c>
      <c r="D52" s="193">
        <v>46789723</v>
      </c>
      <c r="E52" s="193">
        <v>102129312</v>
      </c>
      <c r="F52" s="194">
        <v>600077365</v>
      </c>
      <c r="G52" s="195" t="s">
        <v>267</v>
      </c>
      <c r="H52" s="195" t="s">
        <v>258</v>
      </c>
      <c r="I52" s="195" t="s">
        <v>124</v>
      </c>
      <c r="J52" s="195" t="s">
        <v>124</v>
      </c>
      <c r="K52" s="195" t="s">
        <v>316</v>
      </c>
      <c r="L52" s="196">
        <v>30000000</v>
      </c>
      <c r="M52" s="197">
        <f t="shared" si="3"/>
        <v>25500000</v>
      </c>
      <c r="N52" s="198">
        <v>44805</v>
      </c>
      <c r="O52" s="199">
        <v>46174</v>
      </c>
      <c r="P52" s="200" t="s">
        <v>126</v>
      </c>
      <c r="Q52" s="201" t="s">
        <v>126</v>
      </c>
      <c r="R52" s="201" t="s">
        <v>126</v>
      </c>
      <c r="S52" s="202" t="s">
        <v>126</v>
      </c>
      <c r="T52" s="203"/>
      <c r="U52" s="203"/>
      <c r="V52" s="203" t="s">
        <v>126</v>
      </c>
      <c r="W52" s="203" t="s">
        <v>126</v>
      </c>
      <c r="X52" s="203" t="s">
        <v>126</v>
      </c>
      <c r="Y52" s="200" t="s">
        <v>260</v>
      </c>
      <c r="Z52" s="202" t="s">
        <v>127</v>
      </c>
    </row>
    <row r="53" spans="1:28" s="2" customFormat="1" ht="101.4" thickBot="1" x14ac:dyDescent="0.35">
      <c r="A53" s="441">
        <v>49</v>
      </c>
      <c r="B53" s="436" t="s">
        <v>268</v>
      </c>
      <c r="C53" s="159" t="s">
        <v>256</v>
      </c>
      <c r="D53" s="160">
        <v>46789707</v>
      </c>
      <c r="E53" s="184">
        <v>102129304</v>
      </c>
      <c r="F53" s="162">
        <v>600077357</v>
      </c>
      <c r="G53" s="185" t="s">
        <v>269</v>
      </c>
      <c r="H53" s="163" t="s">
        <v>258</v>
      </c>
      <c r="I53" s="163" t="s">
        <v>124</v>
      </c>
      <c r="J53" s="163" t="s">
        <v>124</v>
      </c>
      <c r="K53" s="186" t="s">
        <v>315</v>
      </c>
      <c r="L53" s="187">
        <v>20000000</v>
      </c>
      <c r="M53" s="188">
        <f t="shared" si="3"/>
        <v>17000000</v>
      </c>
      <c r="N53" s="189">
        <v>44805</v>
      </c>
      <c r="O53" s="190">
        <v>45809</v>
      </c>
      <c r="P53" s="168"/>
      <c r="Q53" s="191"/>
      <c r="R53" s="191"/>
      <c r="S53" s="169" t="s">
        <v>126</v>
      </c>
      <c r="T53" s="146"/>
      <c r="U53" s="146"/>
      <c r="V53" s="146"/>
      <c r="W53" s="146" t="s">
        <v>126</v>
      </c>
      <c r="X53" s="146" t="s">
        <v>126</v>
      </c>
      <c r="Y53" s="156" t="s">
        <v>260</v>
      </c>
      <c r="Z53" s="169" t="s">
        <v>127</v>
      </c>
    </row>
    <row r="54" spans="1:28" s="2" customFormat="1" ht="87" thickBot="1" x14ac:dyDescent="0.35">
      <c r="A54" s="441">
        <v>50</v>
      </c>
      <c r="B54" s="436" t="s">
        <v>270</v>
      </c>
      <c r="C54" s="159" t="s">
        <v>256</v>
      </c>
      <c r="D54" s="160">
        <v>46789685</v>
      </c>
      <c r="E54" s="184">
        <v>102129282</v>
      </c>
      <c r="F54" s="162">
        <v>600077349</v>
      </c>
      <c r="G54" s="150" t="s">
        <v>271</v>
      </c>
      <c r="H54" s="150" t="s">
        <v>258</v>
      </c>
      <c r="I54" s="163" t="s">
        <v>124</v>
      </c>
      <c r="J54" s="163" t="s">
        <v>124</v>
      </c>
      <c r="K54" s="186" t="s">
        <v>314</v>
      </c>
      <c r="L54" s="187">
        <v>20000000</v>
      </c>
      <c r="M54" s="188">
        <f t="shared" si="3"/>
        <v>17000000</v>
      </c>
      <c r="N54" s="189">
        <v>44805</v>
      </c>
      <c r="O54" s="190">
        <v>45809</v>
      </c>
      <c r="P54" s="168"/>
      <c r="Q54" s="191"/>
      <c r="R54" s="191"/>
      <c r="S54" s="169" t="s">
        <v>126</v>
      </c>
      <c r="T54" s="146"/>
      <c r="U54" s="146"/>
      <c r="V54" s="146"/>
      <c r="W54" s="146" t="s">
        <v>126</v>
      </c>
      <c r="X54" s="146" t="s">
        <v>126</v>
      </c>
      <c r="Y54" s="156" t="s">
        <v>260</v>
      </c>
      <c r="Z54" s="169" t="s">
        <v>127</v>
      </c>
    </row>
    <row r="55" spans="1:28" s="2" customFormat="1" ht="187.8" thickBot="1" x14ac:dyDescent="0.35">
      <c r="A55" s="441">
        <v>51</v>
      </c>
      <c r="B55" s="436" t="s">
        <v>272</v>
      </c>
      <c r="C55" s="159" t="s">
        <v>256</v>
      </c>
      <c r="D55" s="160">
        <v>831476</v>
      </c>
      <c r="E55" s="184">
        <v>102129398</v>
      </c>
      <c r="F55" s="192" t="s">
        <v>273</v>
      </c>
      <c r="G55" s="150" t="s">
        <v>274</v>
      </c>
      <c r="H55" s="163" t="s">
        <v>258</v>
      </c>
      <c r="I55" s="163" t="s">
        <v>124</v>
      </c>
      <c r="J55" s="163" t="s">
        <v>124</v>
      </c>
      <c r="K55" s="186" t="s">
        <v>313</v>
      </c>
      <c r="L55" s="187">
        <v>20000000</v>
      </c>
      <c r="M55" s="188">
        <f t="shared" si="3"/>
        <v>17000000</v>
      </c>
      <c r="N55" s="189">
        <v>44805</v>
      </c>
      <c r="O55" s="190">
        <v>45809</v>
      </c>
      <c r="P55" s="168"/>
      <c r="Q55" s="191"/>
      <c r="R55" s="191"/>
      <c r="S55" s="169" t="s">
        <v>126</v>
      </c>
      <c r="T55" s="146"/>
      <c r="U55" s="146"/>
      <c r="V55" s="146"/>
      <c r="W55" s="146" t="s">
        <v>126</v>
      </c>
      <c r="X55" s="146" t="s">
        <v>126</v>
      </c>
      <c r="Y55" s="156" t="s">
        <v>260</v>
      </c>
      <c r="Z55" s="169" t="s">
        <v>127</v>
      </c>
    </row>
    <row r="56" spans="1:28" s="2" customFormat="1" ht="409.6" thickBot="1" x14ac:dyDescent="0.35">
      <c r="A56" s="441">
        <v>52</v>
      </c>
      <c r="B56" s="436" t="s">
        <v>275</v>
      </c>
      <c r="C56" s="159" t="s">
        <v>256</v>
      </c>
      <c r="D56" s="160">
        <v>46789731</v>
      </c>
      <c r="E56" s="184">
        <v>102129258</v>
      </c>
      <c r="F56" s="162">
        <v>600077331</v>
      </c>
      <c r="G56" s="185" t="s">
        <v>276</v>
      </c>
      <c r="H56" s="163" t="s">
        <v>258</v>
      </c>
      <c r="I56" s="163" t="s">
        <v>124</v>
      </c>
      <c r="J56" s="163" t="s">
        <v>124</v>
      </c>
      <c r="K56" s="186" t="s">
        <v>312</v>
      </c>
      <c r="L56" s="187">
        <v>30000000</v>
      </c>
      <c r="M56" s="188">
        <f t="shared" si="3"/>
        <v>25500000</v>
      </c>
      <c r="N56" s="189">
        <v>44805</v>
      </c>
      <c r="O56" s="190">
        <v>46174</v>
      </c>
      <c r="P56" s="168"/>
      <c r="Q56" s="191" t="s">
        <v>126</v>
      </c>
      <c r="R56" s="191" t="s">
        <v>126</v>
      </c>
      <c r="S56" s="169" t="s">
        <v>126</v>
      </c>
      <c r="T56" s="146"/>
      <c r="U56" s="146" t="s">
        <v>126</v>
      </c>
      <c r="V56" s="146" t="s">
        <v>126</v>
      </c>
      <c r="W56" s="146" t="s">
        <v>126</v>
      </c>
      <c r="X56" s="146" t="s">
        <v>126</v>
      </c>
      <c r="Y56" s="156" t="s">
        <v>260</v>
      </c>
      <c r="Z56" s="169" t="s">
        <v>127</v>
      </c>
    </row>
    <row r="57" spans="1:28" ht="58.2" thickBot="1" x14ac:dyDescent="0.35">
      <c r="A57" s="424">
        <v>53</v>
      </c>
      <c r="B57" s="437" t="s">
        <v>241</v>
      </c>
      <c r="C57" s="293" t="s">
        <v>135</v>
      </c>
      <c r="D57" s="294" t="s">
        <v>242</v>
      </c>
      <c r="E57" s="293">
        <v>102129452</v>
      </c>
      <c r="F57" s="295">
        <v>600077438</v>
      </c>
      <c r="G57" s="296" t="s">
        <v>310</v>
      </c>
      <c r="H57" s="296" t="s">
        <v>220</v>
      </c>
      <c r="I57" s="297" t="s">
        <v>124</v>
      </c>
      <c r="J57" s="297" t="s">
        <v>139</v>
      </c>
      <c r="K57" s="296" t="s">
        <v>311</v>
      </c>
      <c r="L57" s="298">
        <v>4000000</v>
      </c>
      <c r="M57" s="298">
        <f t="shared" si="3"/>
        <v>3400000</v>
      </c>
      <c r="N57" s="299" t="s">
        <v>222</v>
      </c>
      <c r="O57" s="300" t="s">
        <v>223</v>
      </c>
      <c r="P57" s="301"/>
      <c r="Q57" s="302"/>
      <c r="R57" s="302" t="s">
        <v>201</v>
      </c>
      <c r="S57" s="303"/>
      <c r="T57" s="304"/>
      <c r="U57" s="304"/>
      <c r="V57" s="304" t="s">
        <v>126</v>
      </c>
      <c r="W57" s="304"/>
      <c r="X57" s="304"/>
      <c r="Y57" s="305" t="s">
        <v>245</v>
      </c>
      <c r="Z57" s="306" t="s">
        <v>127</v>
      </c>
    </row>
    <row r="58" spans="1:28" ht="115.8" thickBot="1" x14ac:dyDescent="0.35">
      <c r="A58" s="424">
        <v>54</v>
      </c>
      <c r="B58" s="421" t="s">
        <v>319</v>
      </c>
      <c r="C58" s="120" t="s">
        <v>320</v>
      </c>
      <c r="D58" s="121">
        <v>72745169</v>
      </c>
      <c r="E58" s="307">
        <v>116200014</v>
      </c>
      <c r="F58" s="121">
        <v>600077624</v>
      </c>
      <c r="G58" s="120" t="s">
        <v>321</v>
      </c>
      <c r="H58" s="121" t="s">
        <v>99</v>
      </c>
      <c r="I58" s="121" t="s">
        <v>322</v>
      </c>
      <c r="J58" s="121" t="s">
        <v>322</v>
      </c>
      <c r="K58" s="308" t="s">
        <v>323</v>
      </c>
      <c r="L58" s="307">
        <v>250000000</v>
      </c>
      <c r="M58" s="307">
        <f t="shared" si="3"/>
        <v>212500000</v>
      </c>
      <c r="N58" s="309">
        <v>2023</v>
      </c>
      <c r="O58" s="309">
        <v>2026</v>
      </c>
      <c r="P58" s="310" t="s">
        <v>126</v>
      </c>
      <c r="Q58" s="310" t="s">
        <v>126</v>
      </c>
      <c r="R58" s="310" t="s">
        <v>126</v>
      </c>
      <c r="S58" s="310" t="s">
        <v>126</v>
      </c>
      <c r="T58" s="310"/>
      <c r="U58" s="310" t="s">
        <v>126</v>
      </c>
      <c r="V58" s="125" t="s">
        <v>126</v>
      </c>
      <c r="W58" s="125" t="s">
        <v>126</v>
      </c>
      <c r="X58" s="125" t="s">
        <v>126</v>
      </c>
      <c r="Y58" s="126" t="s">
        <v>324</v>
      </c>
      <c r="Z58" s="125" t="s">
        <v>127</v>
      </c>
      <c r="AA58" s="2"/>
      <c r="AB58" s="2"/>
    </row>
    <row r="59" spans="1:28" thickBot="1" x14ac:dyDescent="0.35">
      <c r="A59" s="441"/>
      <c r="B59" s="2"/>
      <c r="C59" s="2"/>
      <c r="D59" s="2"/>
      <c r="E59" s="2"/>
      <c r="F59" s="2"/>
      <c r="G59" s="2"/>
      <c r="H59" s="2"/>
      <c r="I59" s="2"/>
      <c r="J59" s="2"/>
      <c r="K59" s="2"/>
      <c r="L59" s="10"/>
      <c r="M59" s="10"/>
      <c r="N59" s="2"/>
      <c r="O59" s="2"/>
      <c r="P59" s="2"/>
      <c r="Q59" s="2"/>
      <c r="R59" s="2"/>
      <c r="S59" s="2"/>
      <c r="T59" s="2"/>
      <c r="U59" s="2"/>
      <c r="V59" s="2"/>
      <c r="W59" s="2"/>
      <c r="X59" s="2"/>
      <c r="Y59" s="2"/>
      <c r="Z59" s="2"/>
      <c r="AA59" s="2"/>
      <c r="AB59" s="2"/>
    </row>
    <row r="60" spans="1:28" thickBot="1" x14ac:dyDescent="0.35">
      <c r="A60" s="443" t="s">
        <v>28</v>
      </c>
    </row>
    <row r="62" spans="1:28" thickBot="1" x14ac:dyDescent="0.35">
      <c r="A62" s="443" t="s">
        <v>29</v>
      </c>
      <c r="N62" s="11"/>
      <c r="O62" s="11"/>
      <c r="P62" s="11"/>
      <c r="Q62" s="11"/>
      <c r="R62" s="11"/>
      <c r="S62" s="11"/>
      <c r="T62" s="11"/>
      <c r="U62" s="11"/>
      <c r="V62" s="11"/>
      <c r="W62" s="11"/>
      <c r="X62" s="11"/>
      <c r="Y62" s="11"/>
      <c r="Z62" s="11"/>
      <c r="AA62" s="11"/>
      <c r="AB62" s="11"/>
    </row>
    <row r="63" spans="1:28" thickBot="1" x14ac:dyDescent="0.35">
      <c r="A63" s="444" t="s">
        <v>44</v>
      </c>
    </row>
    <row r="64" spans="1:28" thickBot="1" x14ac:dyDescent="0.35">
      <c r="A64" s="443" t="s">
        <v>30</v>
      </c>
    </row>
    <row r="65" spans="1:8" thickBot="1" x14ac:dyDescent="0.35">
      <c r="A65" s="443" t="s">
        <v>109</v>
      </c>
    </row>
    <row r="67" spans="1:8" thickBot="1" x14ac:dyDescent="0.35">
      <c r="A67" s="443" t="s">
        <v>45</v>
      </c>
    </row>
    <row r="69" spans="1:8" thickBot="1" x14ac:dyDescent="0.35">
      <c r="A69" s="441" t="s">
        <v>77</v>
      </c>
      <c r="B69" s="2"/>
      <c r="C69" s="2"/>
      <c r="D69" s="2"/>
      <c r="E69" s="2"/>
      <c r="F69" s="2"/>
      <c r="G69" s="2"/>
      <c r="H69" s="2"/>
    </row>
    <row r="70" spans="1:8" thickBot="1" x14ac:dyDescent="0.35">
      <c r="A70" s="441" t="s">
        <v>73</v>
      </c>
      <c r="B70" s="2"/>
      <c r="C70" s="2"/>
      <c r="D70" s="2"/>
      <c r="E70" s="2"/>
      <c r="F70" s="2"/>
      <c r="G70" s="2"/>
      <c r="H70" s="2"/>
    </row>
    <row r="71" spans="1:8" thickBot="1" x14ac:dyDescent="0.35">
      <c r="A71" s="441" t="s">
        <v>69</v>
      </c>
      <c r="B71" s="2"/>
      <c r="C71" s="2"/>
      <c r="D71" s="2"/>
      <c r="E71" s="2"/>
      <c r="F71" s="2"/>
      <c r="G71" s="2"/>
      <c r="H71" s="2"/>
    </row>
    <row r="72" spans="1:8" thickBot="1" x14ac:dyDescent="0.35">
      <c r="A72" s="441" t="s">
        <v>70</v>
      </c>
      <c r="B72" s="2"/>
      <c r="C72" s="2"/>
      <c r="D72" s="2"/>
      <c r="E72" s="2"/>
      <c r="F72" s="2"/>
      <c r="G72" s="2"/>
      <c r="H72" s="2"/>
    </row>
    <row r="73" spans="1:8" thickBot="1" x14ac:dyDescent="0.35">
      <c r="A73" s="441" t="s">
        <v>71</v>
      </c>
      <c r="B73" s="2"/>
      <c r="C73" s="2"/>
      <c r="D73" s="2"/>
      <c r="E73" s="2"/>
      <c r="F73" s="2"/>
      <c r="G73" s="2"/>
      <c r="H73" s="2"/>
    </row>
    <row r="74" spans="1:8" thickBot="1" x14ac:dyDescent="0.35">
      <c r="A74" s="441" t="s">
        <v>72</v>
      </c>
      <c r="B74" s="2"/>
      <c r="C74" s="2"/>
      <c r="D74" s="2"/>
      <c r="E74" s="2"/>
      <c r="F74" s="2"/>
      <c r="G74" s="2"/>
      <c r="H74" s="2"/>
    </row>
    <row r="75" spans="1:8" thickBot="1" x14ac:dyDescent="0.35">
      <c r="A75" s="441" t="s">
        <v>75</v>
      </c>
      <c r="B75" s="2"/>
      <c r="C75" s="2"/>
      <c r="D75" s="2"/>
      <c r="E75" s="2"/>
      <c r="F75" s="2"/>
      <c r="G75" s="2"/>
      <c r="H75" s="2"/>
    </row>
    <row r="76" spans="1:8" thickBot="1" x14ac:dyDescent="0.35">
      <c r="A76" s="424" t="s">
        <v>74</v>
      </c>
      <c r="B76" s="3"/>
      <c r="C76" s="3"/>
      <c r="D76" s="3"/>
      <c r="E76" s="3"/>
    </row>
    <row r="77" spans="1:8" thickBot="1" x14ac:dyDescent="0.35">
      <c r="A77" s="441" t="s">
        <v>76</v>
      </c>
      <c r="B77" s="2"/>
      <c r="C77" s="2"/>
      <c r="D77" s="2"/>
      <c r="E77" s="2"/>
      <c r="F77" s="2"/>
    </row>
    <row r="78" spans="1:8" thickBot="1" x14ac:dyDescent="0.35">
      <c r="A78" s="441" t="s">
        <v>47</v>
      </c>
      <c r="B78" s="2"/>
      <c r="C78" s="2"/>
      <c r="D78" s="2"/>
      <c r="E78" s="2"/>
      <c r="F78" s="2"/>
    </row>
    <row r="79" spans="1:8" thickBot="1" x14ac:dyDescent="0.35">
      <c r="A79" s="441"/>
      <c r="B79" s="2"/>
      <c r="C79" s="2"/>
      <c r="D79" s="2"/>
      <c r="E79" s="2"/>
      <c r="F79" s="2"/>
    </row>
    <row r="80" spans="1:8" thickBot="1" x14ac:dyDescent="0.35">
      <c r="A80" s="441" t="s">
        <v>78</v>
      </c>
      <c r="B80" s="2"/>
      <c r="C80" s="2"/>
      <c r="D80" s="2"/>
      <c r="E80" s="2"/>
      <c r="F80" s="2"/>
    </row>
    <row r="81" spans="1:6" thickBot="1" x14ac:dyDescent="0.35">
      <c r="A81" s="441" t="s">
        <v>66</v>
      </c>
      <c r="B81" s="2"/>
      <c r="C81" s="2"/>
      <c r="D81" s="2"/>
      <c r="E81" s="2"/>
      <c r="F81" s="2"/>
    </row>
    <row r="83" spans="1:6" thickBot="1" x14ac:dyDescent="0.35">
      <c r="A83" s="443" t="s">
        <v>48</v>
      </c>
    </row>
    <row r="84" spans="1:6" thickBot="1" x14ac:dyDescent="0.35">
      <c r="A84" s="441" t="s">
        <v>49</v>
      </c>
    </row>
    <row r="85" spans="1:6" thickBot="1" x14ac:dyDescent="0.35">
      <c r="A85" s="443" t="s">
        <v>50</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1"/>
  <sheetViews>
    <sheetView topLeftCell="B12" zoomScaleNormal="100" workbookViewId="0">
      <selection activeCell="E18" sqref="E18"/>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7" customWidth="1"/>
    <col min="12" max="12" width="13" style="7" customWidth="1"/>
    <col min="13" max="13" width="9" style="1" customWidth="1"/>
    <col min="14" max="14" width="8.5546875" style="1"/>
    <col min="15" max="18" width="11.109375" style="1" customWidth="1"/>
    <col min="19" max="20" width="10.5546875" style="1" customWidth="1"/>
    <col min="21" max="16384" width="8.5546875" style="1"/>
  </cols>
  <sheetData>
    <row r="1" spans="1:20" ht="21.75" customHeight="1" thickBot="1" x14ac:dyDescent="0.4">
      <c r="A1" s="390" t="s">
        <v>51</v>
      </c>
      <c r="B1" s="391"/>
      <c r="C1" s="391"/>
      <c r="D1" s="391"/>
      <c r="E1" s="391"/>
      <c r="F1" s="391"/>
      <c r="G1" s="391"/>
      <c r="H1" s="391"/>
      <c r="I1" s="391"/>
      <c r="J1" s="391"/>
      <c r="K1" s="391"/>
      <c r="L1" s="391"/>
      <c r="M1" s="391"/>
      <c r="N1" s="391"/>
      <c r="O1" s="391"/>
      <c r="P1" s="391"/>
      <c r="Q1" s="391"/>
      <c r="R1" s="391"/>
      <c r="S1" s="391"/>
      <c r="T1" s="392"/>
    </row>
    <row r="2" spans="1:20" ht="30" customHeight="1" thickBot="1" x14ac:dyDescent="0.35">
      <c r="A2" s="321" t="s">
        <v>52</v>
      </c>
      <c r="B2" s="422" t="s">
        <v>6</v>
      </c>
      <c r="C2" s="417" t="s">
        <v>53</v>
      </c>
      <c r="D2" s="333"/>
      <c r="E2" s="333"/>
      <c r="F2" s="395" t="s">
        <v>8</v>
      </c>
      <c r="G2" s="386" t="s">
        <v>35</v>
      </c>
      <c r="H2" s="328" t="s">
        <v>67</v>
      </c>
      <c r="I2" s="326" t="s">
        <v>10</v>
      </c>
      <c r="J2" s="399" t="s">
        <v>11</v>
      </c>
      <c r="K2" s="324" t="s">
        <v>54</v>
      </c>
      <c r="L2" s="325"/>
      <c r="M2" s="402" t="s">
        <v>13</v>
      </c>
      <c r="N2" s="403"/>
      <c r="O2" s="406" t="s">
        <v>55</v>
      </c>
      <c r="P2" s="407"/>
      <c r="Q2" s="407"/>
      <c r="R2" s="407"/>
      <c r="S2" s="402" t="s">
        <v>15</v>
      </c>
      <c r="T2" s="403"/>
    </row>
    <row r="3" spans="1:20" ht="22.35" customHeight="1" thickBot="1" x14ac:dyDescent="0.35">
      <c r="A3" s="393"/>
      <c r="B3" s="422"/>
      <c r="C3" s="418" t="s">
        <v>56</v>
      </c>
      <c r="D3" s="382" t="s">
        <v>57</v>
      </c>
      <c r="E3" s="382" t="s">
        <v>58</v>
      </c>
      <c r="F3" s="396"/>
      <c r="G3" s="387"/>
      <c r="H3" s="389"/>
      <c r="I3" s="398"/>
      <c r="J3" s="400"/>
      <c r="K3" s="384" t="s">
        <v>59</v>
      </c>
      <c r="L3" s="384" t="s">
        <v>108</v>
      </c>
      <c r="M3" s="364" t="s">
        <v>22</v>
      </c>
      <c r="N3" s="366" t="s">
        <v>23</v>
      </c>
      <c r="O3" s="408" t="s">
        <v>38</v>
      </c>
      <c r="P3" s="409"/>
      <c r="Q3" s="409"/>
      <c r="R3" s="409"/>
      <c r="S3" s="404" t="s">
        <v>60</v>
      </c>
      <c r="T3" s="405" t="s">
        <v>27</v>
      </c>
    </row>
    <row r="4" spans="1:20" ht="68.25" customHeight="1" thickBot="1" x14ac:dyDescent="0.35">
      <c r="A4" s="394"/>
      <c r="B4" s="422"/>
      <c r="C4" s="419"/>
      <c r="D4" s="383"/>
      <c r="E4" s="383"/>
      <c r="F4" s="397"/>
      <c r="G4" s="388"/>
      <c r="H4" s="329"/>
      <c r="I4" s="327"/>
      <c r="J4" s="401"/>
      <c r="K4" s="385"/>
      <c r="L4" s="385"/>
      <c r="M4" s="365"/>
      <c r="N4" s="367"/>
      <c r="O4" s="28" t="s">
        <v>61</v>
      </c>
      <c r="P4" s="29" t="s">
        <v>41</v>
      </c>
      <c r="Q4" s="30" t="s">
        <v>42</v>
      </c>
      <c r="R4" s="31" t="s">
        <v>62</v>
      </c>
      <c r="S4" s="373"/>
      <c r="T4" s="375"/>
    </row>
    <row r="5" spans="1:20" s="3" customFormat="1" ht="144.6" thickBot="1" x14ac:dyDescent="0.35">
      <c r="A5" s="3">
        <v>1</v>
      </c>
      <c r="B5" s="423">
        <v>1</v>
      </c>
      <c r="C5" s="128" t="s">
        <v>277</v>
      </c>
      <c r="D5" s="127" t="s">
        <v>277</v>
      </c>
      <c r="E5" s="129" t="s">
        <v>278</v>
      </c>
      <c r="F5" s="130" t="s">
        <v>279</v>
      </c>
      <c r="G5" s="212" t="s">
        <v>220</v>
      </c>
      <c r="H5" s="212" t="s">
        <v>280</v>
      </c>
      <c r="I5" s="149" t="s">
        <v>281</v>
      </c>
      <c r="J5" s="186" t="s">
        <v>282</v>
      </c>
      <c r="K5" s="223">
        <v>17000000</v>
      </c>
      <c r="L5" s="224">
        <f>K5/100*85</f>
        <v>14450000</v>
      </c>
      <c r="M5" s="283">
        <v>2023</v>
      </c>
      <c r="N5" s="211">
        <v>2025</v>
      </c>
      <c r="O5" s="217" t="s">
        <v>126</v>
      </c>
      <c r="P5" s="218" t="s">
        <v>126</v>
      </c>
      <c r="Q5" s="218" t="s">
        <v>126</v>
      </c>
      <c r="R5" s="219" t="s">
        <v>126</v>
      </c>
      <c r="S5" s="221" t="s">
        <v>283</v>
      </c>
      <c r="T5" s="219" t="s">
        <v>127</v>
      </c>
    </row>
    <row r="6" spans="1:20" s="3" customFormat="1" ht="87" thickBot="1" x14ac:dyDescent="0.35">
      <c r="A6" s="3">
        <v>2</v>
      </c>
      <c r="B6" s="423">
        <v>2</v>
      </c>
      <c r="C6" s="127" t="s">
        <v>277</v>
      </c>
      <c r="D6" s="131" t="s">
        <v>277</v>
      </c>
      <c r="E6" s="129" t="s">
        <v>278</v>
      </c>
      <c r="F6" s="132" t="s">
        <v>284</v>
      </c>
      <c r="G6" s="163" t="s">
        <v>220</v>
      </c>
      <c r="H6" s="163" t="s">
        <v>280</v>
      </c>
      <c r="I6" s="150" t="s">
        <v>281</v>
      </c>
      <c r="J6" s="186" t="s">
        <v>285</v>
      </c>
      <c r="K6" s="410">
        <v>17000000</v>
      </c>
      <c r="L6" s="224">
        <f>K6/100*85</f>
        <v>14450000</v>
      </c>
      <c r="M6" s="292">
        <v>2024</v>
      </c>
      <c r="N6" s="162">
        <v>2026</v>
      </c>
      <c r="O6" s="168" t="s">
        <v>126</v>
      </c>
      <c r="P6" s="191" t="s">
        <v>126</v>
      </c>
      <c r="Q6" s="191" t="s">
        <v>126</v>
      </c>
      <c r="R6" s="169"/>
      <c r="S6" s="221" t="s">
        <v>283</v>
      </c>
      <c r="T6" s="219" t="s">
        <v>127</v>
      </c>
    </row>
    <row r="7" spans="1:20" s="3" customFormat="1" ht="72.599999999999994" thickBot="1" x14ac:dyDescent="0.35">
      <c r="A7" s="3">
        <v>3</v>
      </c>
      <c r="B7" s="423">
        <v>3</v>
      </c>
      <c r="C7" s="133" t="s">
        <v>277</v>
      </c>
      <c r="D7" s="121" t="s">
        <v>277</v>
      </c>
      <c r="E7" s="129" t="s">
        <v>278</v>
      </c>
      <c r="F7" s="132" t="s">
        <v>286</v>
      </c>
      <c r="G7" s="163" t="s">
        <v>220</v>
      </c>
      <c r="H7" s="163" t="s">
        <v>280</v>
      </c>
      <c r="I7" s="150" t="s">
        <v>281</v>
      </c>
      <c r="J7" s="150" t="s">
        <v>287</v>
      </c>
      <c r="K7" s="410">
        <v>1000000</v>
      </c>
      <c r="L7" s="224">
        <f t="shared" ref="L7:L11" si="0">K7/100*85</f>
        <v>850000</v>
      </c>
      <c r="M7" s="292">
        <v>2022</v>
      </c>
      <c r="N7" s="162">
        <v>2023</v>
      </c>
      <c r="O7" s="168" t="s">
        <v>126</v>
      </c>
      <c r="P7" s="191" t="s">
        <v>126</v>
      </c>
      <c r="Q7" s="191" t="s">
        <v>126</v>
      </c>
      <c r="R7" s="169"/>
      <c r="S7" s="168" t="s">
        <v>166</v>
      </c>
      <c r="T7" s="169" t="s">
        <v>127</v>
      </c>
    </row>
    <row r="8" spans="1:20" s="3" customFormat="1" ht="72.599999999999994" thickBot="1" x14ac:dyDescent="0.35">
      <c r="B8" s="423">
        <v>4</v>
      </c>
      <c r="C8" s="134" t="s">
        <v>277</v>
      </c>
      <c r="D8" s="131" t="s">
        <v>277</v>
      </c>
      <c r="E8" s="129" t="s">
        <v>278</v>
      </c>
      <c r="F8" s="135" t="s">
        <v>288</v>
      </c>
      <c r="G8" s="163" t="s">
        <v>220</v>
      </c>
      <c r="H8" s="163" t="s">
        <v>280</v>
      </c>
      <c r="I8" s="150" t="s">
        <v>281</v>
      </c>
      <c r="J8" s="150" t="s">
        <v>289</v>
      </c>
      <c r="K8" s="411">
        <v>1200000</v>
      </c>
      <c r="L8" s="224">
        <f t="shared" si="0"/>
        <v>1020000</v>
      </c>
      <c r="M8" s="412">
        <v>2023</v>
      </c>
      <c r="N8" s="173">
        <v>2025</v>
      </c>
      <c r="O8" s="180" t="s">
        <v>126</v>
      </c>
      <c r="P8" s="413" t="s">
        <v>126</v>
      </c>
      <c r="Q8" s="413" t="s">
        <v>126</v>
      </c>
      <c r="R8" s="181"/>
      <c r="S8" s="180" t="s">
        <v>166</v>
      </c>
      <c r="T8" s="181" t="s">
        <v>127</v>
      </c>
    </row>
    <row r="9" spans="1:20" s="3" customFormat="1" ht="130.19999999999999" thickBot="1" x14ac:dyDescent="0.35">
      <c r="B9" s="423">
        <v>5</v>
      </c>
      <c r="C9" s="128" t="s">
        <v>277</v>
      </c>
      <c r="D9" s="121" t="s">
        <v>277</v>
      </c>
      <c r="E9" s="129" t="s">
        <v>278</v>
      </c>
      <c r="F9" s="135" t="s">
        <v>290</v>
      </c>
      <c r="G9" s="163" t="s">
        <v>220</v>
      </c>
      <c r="H9" s="163" t="s">
        <v>280</v>
      </c>
      <c r="I9" s="150" t="s">
        <v>281</v>
      </c>
      <c r="J9" s="174" t="s">
        <v>291</v>
      </c>
      <c r="K9" s="411">
        <v>9900000</v>
      </c>
      <c r="L9" s="224">
        <f t="shared" si="0"/>
        <v>8415000</v>
      </c>
      <c r="M9" s="412">
        <v>2024</v>
      </c>
      <c r="N9" s="173">
        <v>2026</v>
      </c>
      <c r="O9" s="180" t="s">
        <v>126</v>
      </c>
      <c r="P9" s="413" t="s">
        <v>126</v>
      </c>
      <c r="Q9" s="413" t="s">
        <v>126</v>
      </c>
      <c r="R9" s="181" t="s">
        <v>126</v>
      </c>
      <c r="S9" s="414" t="s">
        <v>292</v>
      </c>
      <c r="T9" s="181" t="s">
        <v>293</v>
      </c>
    </row>
    <row r="10" spans="1:20" s="3" customFormat="1" ht="159" thickBot="1" x14ac:dyDescent="0.35">
      <c r="B10" s="423">
        <v>6</v>
      </c>
      <c r="C10" s="127" t="s">
        <v>277</v>
      </c>
      <c r="D10" s="136" t="s">
        <v>277</v>
      </c>
      <c r="E10" s="129" t="s">
        <v>278</v>
      </c>
      <c r="F10" s="135" t="s">
        <v>294</v>
      </c>
      <c r="G10" s="163" t="s">
        <v>220</v>
      </c>
      <c r="H10" s="163" t="s">
        <v>280</v>
      </c>
      <c r="I10" s="150" t="s">
        <v>281</v>
      </c>
      <c r="J10" s="174" t="s">
        <v>295</v>
      </c>
      <c r="K10" s="411">
        <v>15000000</v>
      </c>
      <c r="L10" s="224">
        <f t="shared" si="0"/>
        <v>12750000</v>
      </c>
      <c r="M10" s="412">
        <v>2024</v>
      </c>
      <c r="N10" s="173">
        <v>2026</v>
      </c>
      <c r="O10" s="180" t="s">
        <v>126</v>
      </c>
      <c r="P10" s="413" t="s">
        <v>126</v>
      </c>
      <c r="Q10" s="413" t="s">
        <v>126</v>
      </c>
      <c r="R10" s="181" t="s">
        <v>126</v>
      </c>
      <c r="S10" s="414" t="s">
        <v>296</v>
      </c>
      <c r="T10" s="181" t="s">
        <v>127</v>
      </c>
    </row>
    <row r="11" spans="1:20" s="3" customFormat="1" ht="245.4" thickBot="1" x14ac:dyDescent="0.35">
      <c r="B11" s="423">
        <v>7</v>
      </c>
      <c r="C11" s="134" t="s">
        <v>277</v>
      </c>
      <c r="D11" s="121" t="s">
        <v>277</v>
      </c>
      <c r="E11" s="129" t="s">
        <v>278</v>
      </c>
      <c r="F11" s="135" t="s">
        <v>297</v>
      </c>
      <c r="G11" s="163" t="s">
        <v>220</v>
      </c>
      <c r="H11" s="163" t="s">
        <v>280</v>
      </c>
      <c r="I11" s="150" t="s">
        <v>281</v>
      </c>
      <c r="J11" s="174" t="s">
        <v>298</v>
      </c>
      <c r="K11" s="411">
        <v>3500000</v>
      </c>
      <c r="L11" s="224">
        <f t="shared" si="0"/>
        <v>2975000</v>
      </c>
      <c r="M11" s="412">
        <v>2022</v>
      </c>
      <c r="N11" s="173">
        <v>2024</v>
      </c>
      <c r="O11" s="180"/>
      <c r="P11" s="413" t="s">
        <v>126</v>
      </c>
      <c r="Q11" s="413" t="s">
        <v>126</v>
      </c>
      <c r="R11" s="181" t="s">
        <v>126</v>
      </c>
      <c r="S11" s="180" t="s">
        <v>166</v>
      </c>
      <c r="T11" s="181" t="s">
        <v>127</v>
      </c>
    </row>
    <row r="12" spans="1:20" s="3" customFormat="1" ht="72.599999999999994" thickBot="1" x14ac:dyDescent="0.35">
      <c r="B12" s="424">
        <v>8</v>
      </c>
      <c r="C12" s="420" t="s">
        <v>250</v>
      </c>
      <c r="D12" s="116" t="s">
        <v>250</v>
      </c>
      <c r="E12" s="123">
        <v>28718291</v>
      </c>
      <c r="F12" s="124" t="s">
        <v>251</v>
      </c>
      <c r="G12" s="212" t="s">
        <v>99</v>
      </c>
      <c r="H12" s="212" t="s">
        <v>124</v>
      </c>
      <c r="I12" s="212" t="s">
        <v>124</v>
      </c>
      <c r="J12" s="151" t="s">
        <v>299</v>
      </c>
      <c r="K12" s="223">
        <v>1500000</v>
      </c>
      <c r="L12" s="224">
        <f>K12/100*85</f>
        <v>1275000</v>
      </c>
      <c r="M12" s="215">
        <v>45231</v>
      </c>
      <c r="N12" s="216">
        <v>45597</v>
      </c>
      <c r="O12" s="217" t="s">
        <v>126</v>
      </c>
      <c r="P12" s="218" t="s">
        <v>126</v>
      </c>
      <c r="Q12" s="218" t="s">
        <v>126</v>
      </c>
      <c r="R12" s="219" t="s">
        <v>126</v>
      </c>
      <c r="S12" s="217" t="s">
        <v>195</v>
      </c>
      <c r="T12" s="219" t="s">
        <v>127</v>
      </c>
    </row>
    <row r="13" spans="1:20" s="3" customFormat="1" ht="72.599999999999994" thickBot="1" x14ac:dyDescent="0.35">
      <c r="B13" s="424">
        <v>9</v>
      </c>
      <c r="C13" s="421" t="s">
        <v>250</v>
      </c>
      <c r="D13" s="120" t="s">
        <v>250</v>
      </c>
      <c r="E13" s="122">
        <v>28718291</v>
      </c>
      <c r="F13" s="118" t="s">
        <v>300</v>
      </c>
      <c r="G13" s="163" t="s">
        <v>99</v>
      </c>
      <c r="H13" s="163" t="s">
        <v>124</v>
      </c>
      <c r="I13" s="163" t="s">
        <v>124</v>
      </c>
      <c r="J13" s="150" t="s">
        <v>301</v>
      </c>
      <c r="K13" s="223">
        <v>1500000</v>
      </c>
      <c r="L13" s="224">
        <f>K13/100*85</f>
        <v>1275000</v>
      </c>
      <c r="M13" s="215">
        <v>45231</v>
      </c>
      <c r="N13" s="216">
        <v>45597</v>
      </c>
      <c r="O13" s="168" t="s">
        <v>126</v>
      </c>
      <c r="P13" s="191" t="s">
        <v>126</v>
      </c>
      <c r="Q13" s="191" t="s">
        <v>126</v>
      </c>
      <c r="R13" s="169" t="s">
        <v>126</v>
      </c>
      <c r="S13" s="168" t="s">
        <v>195</v>
      </c>
      <c r="T13" s="169" t="s">
        <v>127</v>
      </c>
    </row>
    <row r="14" spans="1:20" s="3" customFormat="1" ht="72.599999999999994" thickBot="1" x14ac:dyDescent="0.35">
      <c r="B14" s="424">
        <v>10</v>
      </c>
      <c r="C14" s="420" t="s">
        <v>302</v>
      </c>
      <c r="D14" s="116" t="s">
        <v>256</v>
      </c>
      <c r="E14" s="123">
        <v>71294147</v>
      </c>
      <c r="F14" s="117" t="s">
        <v>303</v>
      </c>
      <c r="G14" s="212" t="s">
        <v>99</v>
      </c>
      <c r="H14" s="212" t="s">
        <v>124</v>
      </c>
      <c r="I14" s="212" t="s">
        <v>124</v>
      </c>
      <c r="J14" s="186" t="s">
        <v>304</v>
      </c>
      <c r="K14" s="223">
        <v>20000000</v>
      </c>
      <c r="L14" s="224">
        <f>K14*0.85</f>
        <v>17000000</v>
      </c>
      <c r="M14" s="415">
        <v>44805</v>
      </c>
      <c r="N14" s="416">
        <v>45809</v>
      </c>
      <c r="O14" s="217"/>
      <c r="P14" s="218" t="s">
        <v>126</v>
      </c>
      <c r="Q14" s="218"/>
      <c r="R14" s="219"/>
      <c r="S14" s="221" t="s">
        <v>195</v>
      </c>
      <c r="T14" s="219" t="s">
        <v>127</v>
      </c>
    </row>
    <row r="15" spans="1:20" ht="16.2" customHeight="1" x14ac:dyDescent="0.3">
      <c r="B15" s="3"/>
      <c r="C15" s="115"/>
      <c r="D15" s="116"/>
      <c r="E15" s="123"/>
      <c r="F15" s="117"/>
      <c r="G15" s="124"/>
      <c r="H15" s="139"/>
      <c r="I15" s="117"/>
      <c r="J15" s="141"/>
      <c r="K15" s="140"/>
      <c r="L15" s="137"/>
      <c r="M15" s="125"/>
      <c r="N15" s="138"/>
      <c r="O15" s="125"/>
      <c r="P15" s="138"/>
      <c r="Q15" s="125"/>
      <c r="R15" s="125"/>
      <c r="S15" s="126"/>
      <c r="T15" s="125"/>
    </row>
    <row r="16" spans="1:20" x14ac:dyDescent="0.3">
      <c r="A16" s="1" t="s">
        <v>63</v>
      </c>
    </row>
    <row r="18" spans="1:12" ht="16.2" customHeight="1" x14ac:dyDescent="0.3">
      <c r="B18" s="1" t="s">
        <v>64</v>
      </c>
    </row>
    <row r="19" spans="1:12" x14ac:dyDescent="0.3">
      <c r="B19" s="1" t="s">
        <v>65</v>
      </c>
    </row>
    <row r="20" spans="1:12" x14ac:dyDescent="0.3">
      <c r="B20" s="1" t="s">
        <v>30</v>
      </c>
    </row>
    <row r="21" spans="1:12" x14ac:dyDescent="0.3">
      <c r="B21" s="1" t="s">
        <v>109</v>
      </c>
    </row>
    <row r="23" spans="1:12" x14ac:dyDescent="0.3">
      <c r="B23" s="1" t="s">
        <v>45</v>
      </c>
    </row>
    <row r="24" spans="1:12" x14ac:dyDescent="0.3">
      <c r="A24" s="3" t="s">
        <v>46</v>
      </c>
      <c r="L24" s="10"/>
    </row>
    <row r="25" spans="1:12" x14ac:dyDescent="0.3">
      <c r="A25" s="3" t="s">
        <v>47</v>
      </c>
      <c r="B25" s="2" t="s">
        <v>80</v>
      </c>
      <c r="C25" s="2"/>
      <c r="D25" s="2"/>
      <c r="E25" s="2"/>
      <c r="F25" s="2"/>
      <c r="G25" s="2"/>
      <c r="L25" s="10"/>
    </row>
    <row r="26" spans="1:12" x14ac:dyDescent="0.3">
      <c r="A26" s="3"/>
      <c r="B26" s="2" t="s">
        <v>73</v>
      </c>
      <c r="C26" s="2"/>
      <c r="D26" s="2"/>
      <c r="E26" s="2"/>
      <c r="F26" s="2"/>
      <c r="G26" s="2"/>
      <c r="L26" s="10"/>
    </row>
    <row r="27" spans="1:12" x14ac:dyDescent="0.3">
      <c r="A27" s="3"/>
      <c r="B27" s="2" t="s">
        <v>69</v>
      </c>
      <c r="C27" s="2"/>
      <c r="D27" s="2"/>
      <c r="E27" s="2"/>
      <c r="F27" s="2"/>
      <c r="G27" s="2"/>
      <c r="L27" s="10"/>
    </row>
    <row r="28" spans="1:12" x14ac:dyDescent="0.3">
      <c r="A28" s="3"/>
      <c r="B28" s="2" t="s">
        <v>70</v>
      </c>
      <c r="C28" s="2"/>
      <c r="D28" s="2"/>
      <c r="E28" s="2"/>
      <c r="F28" s="2"/>
      <c r="G28" s="2"/>
      <c r="L28" s="10"/>
    </row>
    <row r="29" spans="1:12" x14ac:dyDescent="0.3">
      <c r="A29" s="3"/>
      <c r="B29" s="2" t="s">
        <v>71</v>
      </c>
      <c r="C29" s="2"/>
      <c r="D29" s="2"/>
      <c r="E29" s="2"/>
      <c r="F29" s="2"/>
      <c r="G29" s="2"/>
      <c r="L29" s="10"/>
    </row>
    <row r="30" spans="1:12" x14ac:dyDescent="0.3">
      <c r="A30" s="3"/>
      <c r="B30" s="2" t="s">
        <v>72</v>
      </c>
      <c r="C30" s="2"/>
      <c r="D30" s="2"/>
      <c r="E30" s="2"/>
      <c r="F30" s="2"/>
      <c r="G30" s="2"/>
      <c r="L30" s="10"/>
    </row>
    <row r="31" spans="1:12" x14ac:dyDescent="0.3">
      <c r="A31" s="3"/>
      <c r="B31" s="2" t="s">
        <v>75</v>
      </c>
      <c r="C31" s="2"/>
      <c r="D31" s="2"/>
      <c r="E31" s="2"/>
      <c r="F31" s="2"/>
      <c r="G31" s="2"/>
      <c r="L31" s="10"/>
    </row>
    <row r="32" spans="1:12" x14ac:dyDescent="0.3">
      <c r="A32" s="3"/>
      <c r="B32" s="2"/>
      <c r="C32" s="2"/>
      <c r="D32" s="2"/>
      <c r="E32" s="2"/>
      <c r="F32" s="2"/>
      <c r="G32" s="2"/>
      <c r="L32" s="10"/>
    </row>
    <row r="33" spans="1:12" x14ac:dyDescent="0.3">
      <c r="A33" s="3"/>
      <c r="B33" s="2" t="s">
        <v>79</v>
      </c>
      <c r="C33" s="2"/>
      <c r="D33" s="2"/>
      <c r="E33" s="2"/>
      <c r="F33" s="2"/>
      <c r="G33" s="2"/>
      <c r="L33" s="10"/>
    </row>
    <row r="34" spans="1:12" x14ac:dyDescent="0.3">
      <c r="B34" s="2" t="s">
        <v>47</v>
      </c>
      <c r="C34" s="2"/>
      <c r="D34" s="2"/>
      <c r="E34" s="2"/>
      <c r="F34" s="2"/>
      <c r="G34" s="2"/>
      <c r="L34" s="10"/>
    </row>
    <row r="35" spans="1:12" x14ac:dyDescent="0.3">
      <c r="B35" s="2"/>
      <c r="C35" s="2"/>
      <c r="D35" s="2"/>
      <c r="E35" s="2"/>
      <c r="F35" s="2"/>
      <c r="G35" s="2"/>
      <c r="L35" s="10"/>
    </row>
    <row r="36" spans="1:12" x14ac:dyDescent="0.3">
      <c r="B36" s="2" t="s">
        <v>78</v>
      </c>
      <c r="C36" s="2"/>
      <c r="D36" s="2"/>
      <c r="E36" s="2"/>
      <c r="F36" s="2"/>
      <c r="G36" s="2"/>
      <c r="L36" s="10"/>
    </row>
    <row r="37" spans="1:12" ht="16.2" customHeight="1" x14ac:dyDescent="0.3">
      <c r="B37" s="2" t="s">
        <v>66</v>
      </c>
      <c r="C37" s="2"/>
      <c r="D37" s="2"/>
      <c r="E37" s="2"/>
      <c r="F37" s="2"/>
      <c r="G37" s="2"/>
    </row>
    <row r="39" spans="1:12" x14ac:dyDescent="0.3">
      <c r="B39" s="1" t="s">
        <v>48</v>
      </c>
    </row>
    <row r="40" spans="1:12" x14ac:dyDescent="0.3">
      <c r="B40" s="1" t="s">
        <v>49</v>
      </c>
    </row>
    <row r="41" spans="1:12" x14ac:dyDescent="0.3">
      <c r="B41" s="1" t="s">
        <v>50</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0104a4cd-1400-468e-be1b-c7aad71d7d5a"/>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Mgr. Podlaha Bronislav</cp:lastModifiedBy>
  <cp:revision/>
  <cp:lastPrinted>2021-09-22T08:06:20Z</cp:lastPrinted>
  <dcterms:created xsi:type="dcterms:W3CDTF">2020-07-22T07:46:04Z</dcterms:created>
  <dcterms:modified xsi:type="dcterms:W3CDTF">2023-01-11T14:56:32Z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