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ujmk-my.sharepoint.com/personal/krystynek_daniel_kr-jihomoravsky_cz/Documents/Plocha/"/>
    </mc:Choice>
  </mc:AlternateContent>
  <xr:revisionPtr revIDLastSave="3" documentId="13_ncr:1_{2FB01BE8-71AA-41EA-AC6A-23697DF8284D}" xr6:coauthVersionLast="47" xr6:coauthVersionMax="47" xr10:uidLastSave="{AC2D8DBF-D3DD-400B-8DC2-A856BD22DB68}"/>
  <bookViews>
    <workbookView xWindow="15" yWindow="0" windowWidth="18855" windowHeight="15300" activeTab="2" xr2:uid="{00000000-000D-0000-FFFF-FFFF00000000}"/>
  </bookViews>
  <sheets>
    <sheet name="ZŠ" sheetId="1" r:id="rId1"/>
    <sheet name="MŠ" sheetId="2" r:id="rId2"/>
    <sheet name="Zájm vzd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3" l="1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6" i="2"/>
  <c r="M25" i="2"/>
  <c r="M24" i="2"/>
  <c r="M12" i="2"/>
  <c r="M11" i="2"/>
  <c r="M10" i="2"/>
  <c r="M8" i="2"/>
  <c r="M7" i="2"/>
  <c r="M5" i="2"/>
  <c r="M73" i="1" l="1"/>
  <c r="M74" i="1"/>
  <c r="M72" i="1" l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6" i="1"/>
  <c r="M45" i="1"/>
  <c r="M44" i="1"/>
  <c r="M43" i="1"/>
  <c r="M34" i="1"/>
  <c r="M32" i="1"/>
  <c r="M31" i="1"/>
  <c r="M29" i="1"/>
  <c r="M28" i="1"/>
  <c r="M27" i="1"/>
  <c r="M26" i="1"/>
  <c r="M24" i="1"/>
  <c r="M22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</calcChain>
</file>

<file path=xl/sharedStrings.xml><?xml version="1.0" encoding="utf-8"?>
<sst xmlns="http://schemas.openxmlformats.org/spreadsheetml/2006/main" count="1369" uniqueCount="384">
  <si>
    <t>Strategický rámec MAP - seznam investičních priorit ZŠ (2021-2027)</t>
  </si>
  <si>
    <t>Číslo řádku</t>
  </si>
  <si>
    <t xml:space="preserve">Identifikace školy </t>
  </si>
  <si>
    <t>Název projektu</t>
  </si>
  <si>
    <t>Kraj realizace</t>
  </si>
  <si>
    <t>Obec s rozšířenou působností - realizace</t>
  </si>
  <si>
    <t>Obec realizace</t>
  </si>
  <si>
    <t>Obsah projektu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</si>
  <si>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</si>
  <si>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</si>
  <si>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</si>
  <si>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</si>
  <si>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</si>
  <si>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</si>
  <si>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</si>
  <si>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</si>
  <si>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</si>
  <si>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</si>
  <si>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</si>
  <si>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zahájení realizace</t>
  </si>
  <si>
    <t>ukončení realizace</t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</si>
  <si>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</si>
  <si>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</si>
  <si>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</si>
  <si>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</si>
  <si>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</si>
  <si>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</si>
  <si>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>stručný popis např. zpracovaná PD, zajištěné výkupy, výběr dodavatele</t>
  </si>
  <si>
    <t>vydané stavební povolení ano/ne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</si>
  <si>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</si>
  <si>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</si>
  <si>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</si>
  <si>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</si>
  <si>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PROJEKTY IROP</t>
  </si>
  <si>
    <t>Základní škola Komenského Slavkov u Brna, příspěvková organizace</t>
  </si>
  <si>
    <t>Město Slavkov u Brna</t>
  </si>
  <si>
    <t>Komplexní realizace odborných učeben ZŠ Komenského Slavkov u Brna</t>
  </si>
  <si>
    <t>Jihomoravský</t>
  </si>
  <si>
    <t>Slavkov u Brna</t>
  </si>
  <si>
    <t>Rekonstrukce, dobudování a stavební úpravy budovy školy, odborných učeben včetně souvisejících místností, konektivity, sociálního zařízení.</t>
  </si>
  <si>
    <t>VI/2021</t>
  </si>
  <si>
    <t>IX/2025</t>
  </si>
  <si>
    <t>x</t>
  </si>
  <si>
    <t>nevyžaduje</t>
  </si>
  <si>
    <t>Základní škola Tyršova Slavkov u Brna, příspěvková organizace</t>
  </si>
  <si>
    <t>Multifunkční učebna</t>
  </si>
  <si>
    <t>Učebna s využitím pro jazyky, přírodovědné předměty</t>
  </si>
  <si>
    <t>specifikace obsahu projektu</t>
  </si>
  <si>
    <t>ne</t>
  </si>
  <si>
    <t>Počítačová učebna</t>
  </si>
  <si>
    <t>Učebna pro ICT, robotiku, možné využití i v jazycích</t>
  </si>
  <si>
    <t xml:space="preserve">Mateřská škola a Základní škola Heršpice </t>
  </si>
  <si>
    <t>Obec Heršpice</t>
  </si>
  <si>
    <t>Rekonstrukce ZŠ a přístavba MŠ, vybavení učeben ZŠ a vybudování dětského hřiště</t>
  </si>
  <si>
    <t>Heršpice</t>
  </si>
  <si>
    <t>ano</t>
  </si>
  <si>
    <t>ZŠ Hodějice</t>
  </si>
  <si>
    <t>Obec Hodějice</t>
  </si>
  <si>
    <t>Půdní vestavba</t>
  </si>
  <si>
    <t>Hodějice</t>
  </si>
  <si>
    <t>Zateplení půdy a následné vybudování odborných učeben (výtvarná, polytechnická dílna, ICT učebna, využití i pro školní družinu)</t>
  </si>
  <si>
    <t>vypracovává se studie</t>
  </si>
  <si>
    <t>DSO Dr. Václava Kounice</t>
  </si>
  <si>
    <t>Výstavba nové ZŠ ve Slavkově u Brna</t>
  </si>
  <si>
    <t>Vybavení školy, zařízení a vybavení školní kuchyně, školní jídelny, vybavení školní družiny, knihovny, kabinetů pro pedagogické pracovníky, tělocvična, specializované učebny</t>
  </si>
  <si>
    <t xml:space="preserve">ZŠ a MŠ Kobeřice </t>
  </si>
  <si>
    <t>obec Kobeřice u Brna</t>
  </si>
  <si>
    <t>Vybudování odborných učeben: robotika a multifunkční učebna ZŠ</t>
  </si>
  <si>
    <t>Kobeřice u Brna</t>
  </si>
  <si>
    <t>Vybudování odborné učebny robotiky a multifunkční učebny včetně potřebného vybavení a zařízení</t>
  </si>
  <si>
    <t>ZRUŠENO</t>
  </si>
  <si>
    <t>Základní a mateřská škola Holubice, okres Vyškov, příspěvková organizace</t>
  </si>
  <si>
    <t>obec Holubice</t>
  </si>
  <si>
    <t>Vybudování části základní školy Holubice (Etapa P)</t>
  </si>
  <si>
    <t>Holubice</t>
  </si>
  <si>
    <t>Stavba odborných učeben a zázemí školy (Etapa P)</t>
  </si>
  <si>
    <t>X.2022</t>
  </si>
  <si>
    <t>VIII.2024</t>
  </si>
  <si>
    <t>Probíhá zpracování PD</t>
  </si>
  <si>
    <t>Vybudování části základní školy Holubice (Etapa A)</t>
  </si>
  <si>
    <t>Stavba odborných učeben a zázemí školy (Etapa A)</t>
  </si>
  <si>
    <t>Vybudování části základní školy Holubice (Etapa N)</t>
  </si>
  <si>
    <t>Stavba odborných učeben a zázemí školy (Etapa N)</t>
  </si>
  <si>
    <t>X.2023</t>
  </si>
  <si>
    <t>Vybudování části základní školy Holubice (Etapa I)</t>
  </si>
  <si>
    <t>Stavba odborných učeben a zázemí školy (Etapa I)</t>
  </si>
  <si>
    <t>Vybudování části základní školy Holubice (Etapa T)</t>
  </si>
  <si>
    <t>Stavba odborných učeben a zázemí školy (Etapa T)</t>
  </si>
  <si>
    <t>Výstavba základní školy Holubice</t>
  </si>
  <si>
    <t>Novostavba 18 - ti třídní základní školy se 2 tělocvičnami, kompletním zázemím včetně stravování</t>
  </si>
  <si>
    <t xml:space="preserve">zpracovaná studie, vysoutěžen dodavatel PD </t>
  </si>
  <si>
    <t>Základní škola a Mateřská škola Křenovice, okres Vyškov</t>
  </si>
  <si>
    <t>obec Křenovice</t>
  </si>
  <si>
    <t>Rozšíření kapacit ZŠ Křenovice, propojení ZŠ a DDM Křenovice, rozšíření prostor DDM pro volnočasové aktivity dětí a mládeže</t>
  </si>
  <si>
    <t>Křenovice</t>
  </si>
  <si>
    <t>Stavební úpravy hospodářské budovy za účelem vybudování učeben, vybavení učeben a zázemí pro pedagogy, propojení prostor ZŠ na DDM Křenovice, úprava prostor DDM pro volnočasové aktivity dětí a mládeže</t>
  </si>
  <si>
    <t>v realizaci</t>
  </si>
  <si>
    <t>Základní škola a Mateřská škola Němčany, okres Vyškov</t>
  </si>
  <si>
    <t>obec Němčany</t>
  </si>
  <si>
    <t>Venkovní učebna</t>
  </si>
  <si>
    <t>Němčany</t>
  </si>
  <si>
    <t>PROJEKTY  OSTATNÍ FINANCOVÁNÍ vč. IROP</t>
  </si>
  <si>
    <t>Základní škola a mateřská škola Šaratice, příspěvková organizace</t>
  </si>
  <si>
    <t>Obec Šaratice</t>
  </si>
  <si>
    <t>ZŠ Šaratice - Školní zahrada - venkovní přírodní učebna</t>
  </si>
  <si>
    <t>Šaratice</t>
  </si>
  <si>
    <t>Venkovní přírodní učebna</t>
  </si>
  <si>
    <t>ZŠ Šaratice - Oprava fasády a rovné části střechy</t>
  </si>
  <si>
    <t>Oprava fasády a části rovné střechy</t>
  </si>
  <si>
    <t>není relevantní</t>
  </si>
  <si>
    <t>ZŠ Šaratice – Obnova výpočetní techniky</t>
  </si>
  <si>
    <t>Obnova výpočetní techniky</t>
  </si>
  <si>
    <t>ZŠ Šaratice – Oprava rozvodů ústředního topení</t>
  </si>
  <si>
    <t>Obnova rozvodů ústředního topení</t>
  </si>
  <si>
    <t>Outdoorové sportoviště</t>
  </si>
  <si>
    <t>Využití outdoor prvků pro TV i ŠD</t>
  </si>
  <si>
    <t>Základní škola a Mateřská škola Bošovice</t>
  </si>
  <si>
    <t>Obec Bošovice</t>
  </si>
  <si>
    <t>Přístavba učebny, oprava terasy</t>
  </si>
  <si>
    <t>Bošovice</t>
  </si>
  <si>
    <t>oprava terasy, zastřešení a výstavba nové učebny</t>
  </si>
  <si>
    <t xml:space="preserve"> </t>
  </si>
  <si>
    <t>Rekonstrukce střechy budovy ZŠ</t>
  </si>
  <si>
    <t>Sportovní hřiště</t>
  </si>
  <si>
    <t>Výstavba  sport.hřiště v areálu školy</t>
  </si>
  <si>
    <t>Fotovoltaika a elektrorozvody</t>
  </si>
  <si>
    <t>Fotovoltaic. panely a nové elektrorozvody</t>
  </si>
  <si>
    <t>Izolace školy</t>
  </si>
  <si>
    <t>Zateplení a následně nová fasáda</t>
  </si>
  <si>
    <t>PC vybavení</t>
  </si>
  <si>
    <t>Obnova vybavení PC učebny</t>
  </si>
  <si>
    <t>Základní a Mateřská škola Nížkovice</t>
  </si>
  <si>
    <t>Obec Nížkovice</t>
  </si>
  <si>
    <t xml:space="preserve">obměna a doplnění PC pro žáky - 15ks, PC pro učitele </t>
  </si>
  <si>
    <t>Nížkovice</t>
  </si>
  <si>
    <t>dataprojektor + plátno</t>
  </si>
  <si>
    <t>interaktivní tabule</t>
  </si>
  <si>
    <t>nové šatní skříňky</t>
  </si>
  <si>
    <t>školní lavice 35ks</t>
  </si>
  <si>
    <t>učitelské stoly 2ks + židle</t>
  </si>
  <si>
    <t>školní židle 35ks</t>
  </si>
  <si>
    <t>skříně do kabinetů 2ks + knihovní skříň 1ks</t>
  </si>
  <si>
    <t>Klimatizace v učebnách</t>
  </si>
  <si>
    <t>Klimatizace ve dvou učebnách</t>
  </si>
  <si>
    <t>Základní škola a Mateřská škola Hrušky, okres Vyškov</t>
  </si>
  <si>
    <t>obec Hrušky</t>
  </si>
  <si>
    <t>Vybudování nové družiny</t>
  </si>
  <si>
    <t>Hrušky</t>
  </si>
  <si>
    <t>Rekonstrukce  Šaten, ředitelny a sborovny</t>
  </si>
  <si>
    <t>Rekonstrukce šaten, ředitelny a sborovny</t>
  </si>
  <si>
    <t>Základní škola a Mateřská škola, Otnice, příspěvková organizace</t>
  </si>
  <si>
    <t>Obec Otnice</t>
  </si>
  <si>
    <t>Montáž fotovoltaických panelů na střechu ZŠ</t>
  </si>
  <si>
    <t>Otnice</t>
  </si>
  <si>
    <t>Dodávka a montáž fotovoltaických panelů a zřízení FVE na střeše budovy ZŠ. Přebytky vyrobené energie budou využity pro MŠ a obecní budovy.  Dotační program ModF – RES+ č. 4/2022 - 2. Nové obnovitelné zdroje v energetice (RES+) - Obec Otnice</t>
  </si>
  <si>
    <t>ZREALIZOVÁNO</t>
  </si>
  <si>
    <t>Oprava střechy na ZŠ</t>
  </si>
  <si>
    <t>Oprava střechy pod FVE a následně postupná výměna krytiny na celé budově ZŠ</t>
  </si>
  <si>
    <t>Základní škola a Mateřská škola, Velešovice</t>
  </si>
  <si>
    <t>obec Velešovice</t>
  </si>
  <si>
    <t>Stavební úpravy školního dvora</t>
  </si>
  <si>
    <t>Velešovice</t>
  </si>
  <si>
    <t>Hřiště s umělým povrchem, opláštění stávající opěrné a dělící stěny, nové vstupní brány</t>
  </si>
  <si>
    <t>VII.2024</t>
  </si>
  <si>
    <t>Nástavba  a stavební úpravy stávající ZŠ</t>
  </si>
  <si>
    <t xml:space="preserve">výměna střechy a stropu spojená s vybudováním nových tříd </t>
  </si>
  <si>
    <t>VI.2022</t>
  </si>
  <si>
    <t xml:space="preserve">Vybavení kmenových učeben </t>
  </si>
  <si>
    <t>nábytek, lavice, židle, interaktivní tabule a prvky</t>
  </si>
  <si>
    <t xml:space="preserve">Vybavení odborných učeben </t>
  </si>
  <si>
    <t>Vybavení šaten</t>
  </si>
  <si>
    <t>nové šatní skříňky a věšákové skříňky</t>
  </si>
  <si>
    <t>Modernizace školní kuchyně</t>
  </si>
  <si>
    <t>zkapacitnění stávajících prostor Kuchyně</t>
  </si>
  <si>
    <t>Modernizace školní jídelny</t>
  </si>
  <si>
    <t>zkapacitnění stávajících prostor Jídelny</t>
  </si>
  <si>
    <t>Přestavba stávající budovy MŠ na ZŠ</t>
  </si>
  <si>
    <t>Přestavba tříd a zázemí ZŠ pro získání větší kapacity</t>
  </si>
  <si>
    <t>I.2024</t>
  </si>
  <si>
    <t>IV.2024</t>
  </si>
  <si>
    <t>Rekonstrukce a vybavení ZŠ</t>
  </si>
  <si>
    <t>vybavení školy, zařízení a vybavení školní kuchyně, školní jídelny, vybavení školní družiny, knihovny, kabinetů pro pedagogické pracovníky, specializované učebny</t>
  </si>
  <si>
    <t>ZŠ Komenského - školní kuchyně</t>
  </si>
  <si>
    <t>OPŽP - Snížení energetické náročnosti/zvýšení energetické účinnosti gastro provozů  - školní kuchyně: obnova varné a výdejní technologie, mycích strojůa mrazících zařízení</t>
  </si>
  <si>
    <t>Rozšíření školní kuchyně a jídelny, přístavba učebny pro 5. ročník</t>
  </si>
  <si>
    <t>Zvýšení kapacity kuchyně, jídelny a učeben.</t>
  </si>
  <si>
    <t>Během roku 2024 vznikne PD, poté budou hledány vhodné dotační tituly.</t>
  </si>
  <si>
    <t>ZŠ Tyršova, výdejna jídel pro 1. stupeň</t>
  </si>
  <si>
    <t>Změna využití bytu školníka na výdejnu jídel pro cca  50 dětí 1. stupně</t>
  </si>
  <si>
    <t>2024</t>
  </si>
  <si>
    <t>2025</t>
  </si>
  <si>
    <t>Přestavba 2 tříd a zázemí MŠ na 4 odborné učebny ZŠ, získání větší kapacity</t>
  </si>
  <si>
    <t xml:space="preserve">VŘ na zhotovitele dokončené, realizace 2024 </t>
  </si>
  <si>
    <t>Dodávka a montáž fotovoltaických panelů a zřízení FVE na střeše budovy ZŠ. Přebytky vyrobené energie budou využity pro MŠ a obecní budovy.</t>
  </si>
  <si>
    <t>Probíhá VŘ na MEK a žádá se EM</t>
  </si>
  <si>
    <t>Klimatizace v objektu</t>
  </si>
  <si>
    <t>Modernizace sytému vytápění</t>
  </si>
  <si>
    <t>Oprava střechy pod FVE a krytiny na celé budově ZŠ</t>
  </si>
  <si>
    <t>Žádost RES +</t>
  </si>
  <si>
    <t>Rekonstrukce podkroví ZŠ</t>
  </si>
  <si>
    <t>výměna střechy a stropu spojená s vybudováním nových tříd pro školní družinu</t>
  </si>
  <si>
    <t>PD</t>
  </si>
  <si>
    <t>Vybudování venkovní učebny</t>
  </si>
  <si>
    <t>zkvalitnění výuky</t>
  </si>
  <si>
    <t>Výstavba základní školy Holubice - Panská stodola</t>
  </si>
  <si>
    <t>Novostavba základní školy s kompletním zázemím včetně stravování</t>
  </si>
  <si>
    <t>zadána studie</t>
  </si>
  <si>
    <t>Sportovní zázemí pro školu</t>
  </si>
  <si>
    <t>Víceúčenové hřiště/plocha, zázemí, atletický ovál, doskočiště, spotovní hala</t>
  </si>
  <si>
    <t>Generální oprava školní kuchyně s jídelnou  ZŠ Křenovice</t>
  </si>
  <si>
    <t>Základní škola a Mateřská škola Kobeřice u Brna, okres Vyškov, příspěvková organizace</t>
  </si>
  <si>
    <t>Sanace sklepa</t>
  </si>
  <si>
    <t>Sanace sklepních prostor: injektáž či podřezání stávajícího zdiva a následné využití sanačních omítek</t>
  </si>
  <si>
    <t>obnova varné technologie (konvektomat), obnova vybavení kuchyně</t>
  </si>
  <si>
    <t>LED panely</t>
  </si>
  <si>
    <t>2 ks LCD displejů s tabulí triptych</t>
  </si>
  <si>
    <t>Řídícící výbor MAP</t>
  </si>
  <si>
    <t>podpis</t>
  </si>
  <si>
    <t>Mgr. Jana Bangová, předsedkyně Řídícího výboru MAP</t>
  </si>
  <si>
    <t>Vybudované odborné učebny mohu být využívány i pro zájmové a neformální vzdělávání.</t>
  </si>
  <si>
    <t>1) Uveďte celkové předpokládané náklady na realizaci projektu. Podíl EFRR bude doplněn/přepočten ve finální verzi MAP určené ke zveřejnění.</t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</si>
  <si>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</si>
  <si>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</si>
  <si>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</si>
  <si>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</si>
  <si>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</si>
  <si>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</si>
  <si>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</si>
  <si>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</si>
  <si>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</si>
  <si>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</si>
  <si>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</si>
  <si>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</si>
  <si>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</si>
  <si>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</si>
  <si>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</si>
  <si>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</si>
  <si>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</si>
  <si>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 xml:space="preserve">Pozn. </t>
  </si>
  <si>
    <t>aktualizováno</t>
  </si>
  <si>
    <t xml:space="preserve">1) Uveďte celkové předpokládané náklady na realizaci projektu. 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</si>
  <si>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</si>
  <si>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</si>
  <si>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 xml:space="preserve">•           Umění a kultura (pouze obor Výtvarná výchova), </t>
  </si>
  <si>
    <r>
      <t xml:space="preserve">Schváleno </t>
    </r>
    <r>
      <rPr>
        <b/>
        <sz val="11"/>
        <rFont val="Calibri"/>
        <family val="2"/>
        <charset val="238"/>
        <scheme val="minor"/>
      </rPr>
      <t xml:space="preserve">ve Slavkově u Brna dne 23. dubna 2025 </t>
    </r>
  </si>
  <si>
    <t>Školní lavice 10 ks</t>
  </si>
  <si>
    <t>Venkovní zázemí na školním dvoře</t>
  </si>
  <si>
    <t>Školní zahrada</t>
  </si>
  <si>
    <t>Školní lavice 10 ks z důvodu vyššího počtu žákoů 2025/2026</t>
  </si>
  <si>
    <t>Odpočinková zóna na školním dvoře, lavičky, trávník</t>
  </si>
  <si>
    <t>Terénní úpravy, pergola, venkovní učebna, odpočinková zóna</t>
  </si>
  <si>
    <t>Nové šatní skříňky</t>
  </si>
  <si>
    <t>Venkovní vzdělávací prostor pro žáky</t>
  </si>
  <si>
    <t>ZREALIZOVÁN 1 KS</t>
  </si>
  <si>
    <t xml:space="preserve">Rekonstrukce staré budovy učeben, vybavení učebny polytechnického vzdělávání. Zajištění konektivity a vybudování dětského hřiště pro aktivity vedoucí ke sociální inkluzi. </t>
  </si>
  <si>
    <t>zpracována studie jako podklad pro novou PD</t>
  </si>
  <si>
    <t>Strategický rámec MAP - seznam investičních priorit MŠ (2021 - 2027)</t>
  </si>
  <si>
    <t xml:space="preserve">Kraj realizace </t>
  </si>
  <si>
    <r>
      <rPr>
        <b/>
        <sz val="10"/>
        <color rgb="FF000000"/>
        <rFont val="Calibri"/>
        <family val="2"/>
        <charset val="238"/>
      </rPr>
      <t xml:space="preserve">Výdaje projektu </t>
    </r>
    <r>
      <rPr>
        <sz val="10"/>
        <color rgb="FF000000"/>
        <rFont val="Calibri"/>
        <family val="2"/>
        <charset val="238"/>
      </rPr>
      <t xml:space="preserve">v Kč </t>
    </r>
    <r>
      <rPr>
        <vertAlign val="superscript"/>
        <sz val="10"/>
        <color rgb="FF000000"/>
        <rFont val="Calibri"/>
        <family val="2"/>
        <charset val="238"/>
      </rPr>
      <t>1)</t>
    </r>
  </si>
  <si>
    <r>
      <rPr>
        <b/>
        <sz val="10"/>
        <color rgb="FF000000"/>
        <rFont val="Calibri"/>
        <family val="2"/>
        <charset val="238"/>
      </rPr>
      <t xml:space="preserve">Předpokládaný termín realizace </t>
    </r>
    <r>
      <rPr>
        <i/>
        <sz val="10"/>
        <color rgb="FF000000"/>
        <rFont val="Calibri"/>
        <family val="2"/>
        <charset val="238"/>
      </rPr>
      <t>měsíc, rok</t>
    </r>
  </si>
  <si>
    <r>
      <rPr>
        <b/>
        <sz val="10"/>
        <color rgb="FF000000"/>
        <rFont val="Calibri"/>
        <family val="2"/>
        <charset val="238"/>
      </rPr>
      <t>Typ projektu</t>
    </r>
    <r>
      <rPr>
        <sz val="10"/>
        <color rgb="FF000000"/>
        <rFont val="Calibri"/>
        <family val="2"/>
        <charset val="238"/>
      </rPr>
      <t xml:space="preserve"> </t>
    </r>
    <r>
      <rPr>
        <vertAlign val="superscript"/>
        <sz val="10"/>
        <color rgb="FF000000"/>
        <rFont val="Calibri"/>
        <family val="2"/>
        <charset val="238"/>
      </rPr>
      <t>2)</t>
    </r>
  </si>
  <si>
    <t>z toho předpokládané výdaje EFRR</t>
  </si>
  <si>
    <r>
      <rPr>
        <sz val="10"/>
        <color rgb="FF000000"/>
        <rFont val="Calibri"/>
        <family val="2"/>
        <charset val="238"/>
      </rPr>
      <t>navýšení kapacity MŠ / novostavba MŠ</t>
    </r>
    <r>
      <rPr>
        <vertAlign val="superscript"/>
        <sz val="10"/>
        <color rgb="FF000000"/>
        <rFont val="Calibri"/>
        <family val="2"/>
        <charset val="238"/>
      </rPr>
      <t>3)</t>
    </r>
    <r>
      <rPr>
        <sz val="10"/>
        <color rgb="FF000000"/>
        <rFont val="Calibri"/>
        <family val="2"/>
        <charset val="238"/>
      </rPr>
      <t xml:space="preserve"> </t>
    </r>
  </si>
  <si>
    <r>
      <rPr>
        <sz val="10"/>
        <color rgb="FF000000"/>
        <rFont val="Calibri"/>
        <family val="2"/>
        <charset val="238"/>
      </rPr>
      <t>zajištění hygienických požadavků u MŠ, kde jsou nedostatky identifikovány KHS</t>
    </r>
    <r>
      <rPr>
        <vertAlign val="superscript"/>
        <sz val="10"/>
        <color rgb="FF000000"/>
        <rFont val="Calibri"/>
        <family val="2"/>
        <charset val="238"/>
      </rPr>
      <t>4)</t>
    </r>
  </si>
  <si>
    <t>Mateřská škola Hodějice</t>
  </si>
  <si>
    <t>obec Hodějice</t>
  </si>
  <si>
    <t>Přístavba a nástavba mateřské školy Hodějice</t>
  </si>
  <si>
    <t xml:space="preserve">Rozšíření kapacity MŠ o 20 míst a rozšíření kapacity kuchyně na 150 jídel, vybavení tříd a kuchyně a teras pro polytechnickou výchovu </t>
  </si>
  <si>
    <t>vydáno stavební povolení, připravena dokumentace pro provádění stavby</t>
  </si>
  <si>
    <t>Mateřská škola Lovčičky - příspěvková organizace</t>
  </si>
  <si>
    <t>Obec Lovčičky</t>
  </si>
  <si>
    <t>Stavba nové MŠ</t>
  </si>
  <si>
    <t>Lovčičky</t>
  </si>
  <si>
    <t>rozpracovaná studie</t>
  </si>
  <si>
    <t>Rekonstrukce staré budovy učeben, vybavení učebny polytechnického vzdělávání. Zajištění konektivity a vybudování dětského hřiště pro aktivity vedoucí ke sociální inkluzi. Pokud bude vybudována dětská skupina, nebude se přistavovat MŠ.</t>
  </si>
  <si>
    <t>Zpracovaná PD, připravená zadávací dokumentace pro výběr zhotovitele; projekt součástí/komplementární investice ZŠ (řádek č. 4: list "ZŠ") a MŠ (řádek č. 25: list "MŠ")</t>
  </si>
  <si>
    <t>Nová MŠ Šaratice - II.etapa</t>
  </si>
  <si>
    <t>Dokončení výstavby nové MŠ - II. Etapa; navýšení kapacity/novostavba</t>
  </si>
  <si>
    <t>Prováděcí PD</t>
  </si>
  <si>
    <t>Mateřská škola Zvídálek, Komenského náměstí 459, Slavkov u Brna, příspěvková organizace</t>
  </si>
  <si>
    <t>Rozšíření kapacit MŠ Zvídálek Slavkov u Brna</t>
  </si>
  <si>
    <t>Dobudování (rozšíření) kapacit MŠ o 2 nové třídy</t>
  </si>
  <si>
    <t>X</t>
  </si>
  <si>
    <t>uzavřena SoD na zhotovitele, probíhá realizace</t>
  </si>
  <si>
    <t>Zvýšení kapacity mateřské školy</t>
  </si>
  <si>
    <t>Přístavba oddělení MŠ</t>
  </si>
  <si>
    <t>V.2023</t>
  </si>
  <si>
    <t xml:space="preserve">zpracovaná studie, pracuje se na PD pro stav. povolení </t>
  </si>
  <si>
    <t>Nástavba MŠ v Otnicích</t>
  </si>
  <si>
    <t>Nástavba společenské místnosti v MŠ a oprava střech</t>
  </si>
  <si>
    <t>Vypracovaná architektonická studie, příprava PD</t>
  </si>
  <si>
    <t>Základní a mateřská škola Bošovice</t>
  </si>
  <si>
    <t>Nadstavba a stavební úpravy MŠ Bošovice</t>
  </si>
  <si>
    <t>Rozšíření kapacity o 2 třídy o kapacitu 48 míst, vybudování nové kuchyně a rekonstrukce ZTI a rozvodů stávající školky</t>
  </si>
  <si>
    <t xml:space="preserve"> 
 Podepsaná SOD na stavební práce</t>
  </si>
  <si>
    <t>Základní a mateřská škola Velešovice</t>
  </si>
  <si>
    <t>Obec Velešovice</t>
  </si>
  <si>
    <t>Navýšení kapacity mateřské školy</t>
  </si>
  <si>
    <t>Rozšíření kapacity stávající budovy</t>
  </si>
  <si>
    <t>Polytechnika v MŠ</t>
  </si>
  <si>
    <t>Vybavení MŠ pracovními ponky, polytechnickými stavebnicemi, pracovním nářadím a materiálem</t>
  </si>
  <si>
    <t>sestavení seznamu pomůcek</t>
  </si>
  <si>
    <t>Knihobudka MŠ</t>
  </si>
  <si>
    <t>Realizace knihobudky před budovou MŠ s posezením pro veřejnost</t>
  </si>
  <si>
    <t>plánování projektu</t>
  </si>
  <si>
    <t>Přírodní zahrada MŠ</t>
  </si>
  <si>
    <t>Přírodní učebna na zahradě MŠ, EVVO prvky na zahradě</t>
  </si>
  <si>
    <t>výběr vhodných prvků</t>
  </si>
  <si>
    <t>Vybavení nových tříd v MŠ</t>
  </si>
  <si>
    <t xml:space="preserve">Nákup nábytku - herní sestavy, skříně, lehátka, stoly, židle do nově budovaných tříd v MŠ </t>
  </si>
  <si>
    <t>Základní škola a Mateřská škola Němčany, okres Vyškov, příspěvková organizace</t>
  </si>
  <si>
    <t>Obec Němčany</t>
  </si>
  <si>
    <t>Dětské hřiště - vybavení</t>
  </si>
  <si>
    <t>Kompletní vybavení dětského hřiště, herní prvky, prolízačky aj.</t>
  </si>
  <si>
    <t>plánování projektu a výběr vhodnýcn prvků</t>
  </si>
  <si>
    <t>Mateřská škola Zbýšov</t>
  </si>
  <si>
    <t>obec Zbýšov</t>
  </si>
  <si>
    <t>Zřízení polytechnického koutku</t>
  </si>
  <si>
    <t>Zbýšov</t>
  </si>
  <si>
    <t>Nákup ponků, nářadí a materiálu</t>
  </si>
  <si>
    <t>Stavební úpravy MŠ</t>
  </si>
  <si>
    <t>Snížení stropů, zbourání sloupu, oprava podlah</t>
  </si>
  <si>
    <t>Zahrada MŠ</t>
  </si>
  <si>
    <t>Terénní úpravy, obnova herních prvků, zřízení zeleninové zahrádky, vytvoření prostoru pro EVVO</t>
  </si>
  <si>
    <t>Rekonstrukce učebny</t>
  </si>
  <si>
    <t>Stavba nové MŠ Holubice pro 112 dětí</t>
  </si>
  <si>
    <t>Vybudování dětské skupiny</t>
  </si>
  <si>
    <t>Vybudování Lesní školky</t>
  </si>
  <si>
    <t>Stavební úpravy RD Koláčkovo náměstí  č.p. 1002 - dětské skupiny</t>
  </si>
  <si>
    <t>NPO - Vybudování dětských skupin</t>
  </si>
  <si>
    <t>zpracovaná dokumentace pro provedení stavby, Stanovisko stavebního úřadu, probíhá realizace</t>
  </si>
  <si>
    <t>MŠ Zvídálek -  vybavení a mobiliář</t>
  </si>
  <si>
    <t>Vybavení pro nová oddělení MŠ  + mobiliář a herní prvky</t>
  </si>
  <si>
    <t xml:space="preserve">Dětské skupiny -  vybavení a mobiliář </t>
  </si>
  <si>
    <t>Vybavení pro DS  + mobiliář a herní prvky</t>
  </si>
  <si>
    <t>Rekonstrukce staré budovy, kterou obec zakoupila v roce 2020. Plánována dětská skupina o kapacitě 12 dětí. Žádost o dotaci bude podána do 15.11.2023. Pokud se vše povede, obec upustí myšlenku budování přístavby MŠ.</t>
  </si>
  <si>
    <t>Dotace podána v polovině  roku 2024.</t>
  </si>
  <si>
    <t>Vybudování sportovního hřiště</t>
  </si>
  <si>
    <t>Vybudování sportovního hřiště pro účely MŠ a ZŠ Heršpice.</t>
  </si>
  <si>
    <t>PD je již hotová, budou hledány vhodné dotační tituly.</t>
  </si>
  <si>
    <t>Oprava střech</t>
  </si>
  <si>
    <t>Výměna střech, krovu, střešních latí a krytiny.</t>
  </si>
  <si>
    <t>Stavba nové Lesní MŠ</t>
  </si>
  <si>
    <t>Stavba nové Lesní MŠ Holubice pro 16 dětí</t>
  </si>
  <si>
    <t>MŠ - interaktivní tabule</t>
  </si>
  <si>
    <t>Zkvalitnění výuky předškolního vzdělávání</t>
  </si>
  <si>
    <t>připravený projekt</t>
  </si>
  <si>
    <t>Dětská skupina</t>
  </si>
  <si>
    <t>Stavba/rekostrukce Dětské skupiny pro 2 x 12 dětí</t>
  </si>
  <si>
    <t>studie</t>
  </si>
  <si>
    <t xml:space="preserve">Rekonstrukce dětského hřiště </t>
  </si>
  <si>
    <t xml:space="preserve">Rekonstrukce dětského hřiště, nové herní prvky, změkčený povrch dětského hřiště </t>
  </si>
  <si>
    <t>plánování projektu a výběr herních prvků</t>
  </si>
  <si>
    <t xml:space="preserve">Rekonstrukce třídy MŠ </t>
  </si>
  <si>
    <t>Výstavba relaxačního patra a polytechnického koutku</t>
  </si>
  <si>
    <t>Vybavení třídy MŠ</t>
  </si>
  <si>
    <t>Stavebnice polikarpová, sada nábytku s otevřeným a zavřeným úložným prostorem, 2x psaí stůl s úložným prostorem, notebook</t>
  </si>
  <si>
    <t>Základní a Mateřská škola Nížkovice, příspěvková organizace</t>
  </si>
  <si>
    <t>obec Nížkovice</t>
  </si>
  <si>
    <t>Stavební úpravy 2. NP</t>
  </si>
  <si>
    <t>Domenotáž starého obložení, posílení rozvodu elektrického vedení, výměna vstupních dveří do 2NP vč. el.vrátného, video</t>
  </si>
  <si>
    <t>Výměna vchodových dveří</t>
  </si>
  <si>
    <r>
      <t xml:space="preserve">Schváleno </t>
    </r>
    <r>
      <rPr>
        <b/>
        <sz val="11"/>
        <rFont val="Calibri"/>
        <family val="2"/>
        <charset val="238"/>
        <scheme val="minor"/>
      </rPr>
      <t xml:space="preserve">ve Slavkově u Brna </t>
    </r>
    <r>
      <rPr>
        <sz val="11"/>
        <rFont val="Calibri"/>
        <family val="2"/>
        <charset val="238"/>
        <scheme val="minor"/>
      </rPr>
      <t xml:space="preserve">dne </t>
    </r>
    <r>
      <rPr>
        <b/>
        <sz val="11"/>
        <rFont val="Calibri"/>
        <family val="2"/>
        <charset val="238"/>
        <scheme val="minor"/>
      </rPr>
      <t>23. dubna 2025</t>
    </r>
  </si>
  <si>
    <t>1) Uveďte celkové předpokládané náklady na realizaci projektu.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</si>
  <si>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</si>
  <si>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</si>
  <si>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</si>
  <si>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Souhrnný rámec pro investice do infrastruktury pro zájmové, neformální vzdělávání a celoživotní učení (2021-2027)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</si>
  <si>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</si>
  <si>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</si>
  <si>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</si>
  <si>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</si>
  <si>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</si>
  <si>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</si>
  <si>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</si>
  <si>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</si>
  <si>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</si>
  <si>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</si>
  <si>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Dům dětí a mládeže Slavkov u Brna, p.o.</t>
  </si>
  <si>
    <t>Stavební úpravy dvou učeben, včetně  vybavení   multifunkční učebny, interaktivní tabule</t>
  </si>
  <si>
    <t>podaná žádost o finanční podporu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</si>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</sst>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sz val="8"/>
      <color rgb="FF212121"/>
      <name val="Arial"/>
      <family val="2"/>
      <charset val="238"/>
    </font>
    <font>
      <strike/>
      <sz val="8"/>
      <color rgb="FFFF0000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21212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4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0"/>
      <name val="Calibri"/>
      <family val="2"/>
      <charset val="238"/>
    </font>
    <font>
      <sz val="10"/>
      <color rgb="FF000000"/>
      <name val="Calibri"/>
      <family val="2"/>
      <charset val="238"/>
    </font>
    <font>
      <vertAlign val="superscript"/>
      <sz val="10"/>
      <color rgb="FF000000"/>
      <name val="Calibri"/>
      <family val="2"/>
      <charset val="238"/>
    </font>
    <font>
      <i/>
      <sz val="10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212121"/>
      <name val="Segoe UI"/>
      <family val="2"/>
      <charset val="238"/>
    </font>
    <font>
      <sz val="8"/>
      <color rgb="FF1F4E7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E2F0D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E2F0D9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DD7EE"/>
        <bgColor rgb="FFC5E0B4"/>
      </patternFill>
    </fill>
    <fill>
      <patternFill patternType="solid">
        <fgColor rgb="FFC5E0B4"/>
        <bgColor rgb="FFBDD7EE"/>
      </patternFill>
    </fill>
    <fill>
      <patternFill patternType="solid">
        <fgColor rgb="FFFFCCFF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8">
    <xf numFmtId="0" fontId="0" fillId="0" borderId="0" xfId="0"/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6" fillId="3" borderId="4" xfId="0" applyFont="1" applyFill="1" applyBorder="1" applyAlignment="1" applyProtection="1">
      <alignment horizontal="center"/>
      <protection locked="0"/>
    </xf>
    <xf numFmtId="0" fontId="0" fillId="3" borderId="35" xfId="0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3" fontId="0" fillId="3" borderId="8" xfId="0" applyNumberFormat="1" applyFill="1" applyBorder="1" applyProtection="1">
      <protection locked="0"/>
    </xf>
    <xf numFmtId="3" fontId="0" fillId="3" borderId="11" xfId="0" applyNumberFormat="1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6" fillId="4" borderId="14" xfId="0" applyFont="1" applyFill="1" applyBorder="1" applyAlignment="1" applyProtection="1">
      <alignment horizontal="center" vertical="center"/>
      <protection locked="0"/>
    </xf>
    <xf numFmtId="0" fontId="13" fillId="4" borderId="36" xfId="0" applyFont="1" applyFill="1" applyBorder="1" applyAlignment="1" applyProtection="1">
      <alignment wrapText="1"/>
      <protection locked="0"/>
    </xf>
    <xf numFmtId="0" fontId="13" fillId="4" borderId="37" xfId="0" applyFont="1" applyFill="1" applyBorder="1" applyAlignment="1" applyProtection="1">
      <alignment wrapText="1"/>
      <protection locked="0"/>
    </xf>
    <xf numFmtId="0" fontId="13" fillId="4" borderId="19" xfId="0" applyFont="1" applyFill="1" applyBorder="1" applyAlignment="1" applyProtection="1">
      <alignment wrapText="1"/>
      <protection locked="0"/>
    </xf>
    <xf numFmtId="0" fontId="13" fillId="4" borderId="14" xfId="0" applyFont="1" applyFill="1" applyBorder="1" applyAlignment="1" applyProtection="1">
      <alignment wrapText="1"/>
      <protection locked="0"/>
    </xf>
    <xf numFmtId="3" fontId="13" fillId="4" borderId="16" xfId="0" applyNumberFormat="1" applyFont="1" applyFill="1" applyBorder="1" applyAlignment="1" applyProtection="1">
      <alignment wrapText="1"/>
      <protection locked="0"/>
    </xf>
    <xf numFmtId="3" fontId="13" fillId="4" borderId="19" xfId="0" applyNumberFormat="1" applyFont="1" applyFill="1" applyBorder="1" applyAlignment="1" applyProtection="1">
      <alignment wrapText="1"/>
      <protection locked="0"/>
    </xf>
    <xf numFmtId="17" fontId="13" fillId="4" borderId="16" xfId="0" applyNumberFormat="1" applyFont="1" applyFill="1" applyBorder="1" applyAlignment="1" applyProtection="1">
      <alignment horizontal="right" wrapText="1"/>
      <protection locked="0"/>
    </xf>
    <xf numFmtId="0" fontId="13" fillId="4" borderId="19" xfId="0" applyFont="1" applyFill="1" applyBorder="1" applyAlignment="1" applyProtection="1">
      <alignment horizontal="right" wrapText="1"/>
      <protection locked="0"/>
    </xf>
    <xf numFmtId="0" fontId="13" fillId="4" borderId="16" xfId="0" applyFont="1" applyFill="1" applyBorder="1" applyAlignment="1" applyProtection="1">
      <alignment horizontal="center" vertical="center" wrapText="1"/>
      <protection locked="0"/>
    </xf>
    <xf numFmtId="0" fontId="13" fillId="4" borderId="37" xfId="0" applyFont="1" applyFill="1" applyBorder="1" applyAlignment="1" applyProtection="1">
      <alignment horizontal="center" vertical="center" wrapText="1"/>
      <protection locked="0"/>
    </xf>
    <xf numFmtId="0" fontId="13" fillId="4" borderId="19" xfId="0" applyFont="1" applyFill="1" applyBorder="1" applyAlignment="1" applyProtection="1">
      <alignment horizontal="center" vertical="center" wrapText="1"/>
      <protection locked="0"/>
    </xf>
    <xf numFmtId="0" fontId="13" fillId="4" borderId="14" xfId="0" applyFont="1" applyFill="1" applyBorder="1" applyAlignment="1" applyProtection="1">
      <alignment horizontal="center" vertical="center" wrapText="1"/>
      <protection locked="0"/>
    </xf>
    <xf numFmtId="0" fontId="13" fillId="4" borderId="38" xfId="0" applyFont="1" applyFill="1" applyBorder="1" applyAlignment="1" applyProtection="1">
      <alignment wrapText="1"/>
      <protection locked="0"/>
    </xf>
    <xf numFmtId="0" fontId="13" fillId="4" borderId="39" xfId="0" applyFont="1" applyFill="1" applyBorder="1" applyProtection="1">
      <protection locked="0"/>
    </xf>
    <xf numFmtId="1" fontId="13" fillId="4" borderId="39" xfId="0" applyNumberFormat="1" applyFont="1" applyFill="1" applyBorder="1" applyProtection="1">
      <protection locked="0"/>
    </xf>
    <xf numFmtId="1" fontId="13" fillId="4" borderId="24" xfId="0" applyNumberFormat="1" applyFont="1" applyFill="1" applyBorder="1" applyProtection="1">
      <protection locked="0"/>
    </xf>
    <xf numFmtId="0" fontId="13" fillId="4" borderId="40" xfId="0" applyFont="1" applyFill="1" applyBorder="1" applyProtection="1">
      <protection locked="0"/>
    </xf>
    <xf numFmtId="0" fontId="13" fillId="4" borderId="40" xfId="0" applyFont="1" applyFill="1" applyBorder="1" applyAlignment="1" applyProtection="1">
      <alignment wrapText="1"/>
      <protection locked="0"/>
    </xf>
    <xf numFmtId="3" fontId="13" fillId="4" borderId="23" xfId="0" applyNumberFormat="1" applyFont="1" applyFill="1" applyBorder="1" applyProtection="1">
      <protection locked="0"/>
    </xf>
    <xf numFmtId="0" fontId="13" fillId="4" borderId="16" xfId="0" applyFont="1" applyFill="1" applyBorder="1" applyAlignment="1" applyProtection="1">
      <alignment horizontal="right"/>
      <protection locked="0"/>
    </xf>
    <xf numFmtId="0" fontId="13" fillId="4" borderId="19" xfId="0" applyFont="1" applyFill="1" applyBorder="1" applyAlignment="1" applyProtection="1">
      <alignment horizontal="right"/>
      <protection locked="0"/>
    </xf>
    <xf numFmtId="0" fontId="13" fillId="4" borderId="16" xfId="0" applyFont="1" applyFill="1" applyBorder="1" applyAlignment="1" applyProtection="1">
      <alignment horizontal="center" vertical="center"/>
      <protection locked="0"/>
    </xf>
    <xf numFmtId="0" fontId="13" fillId="4" borderId="37" xfId="0" applyFont="1" applyFill="1" applyBorder="1" applyAlignment="1" applyProtection="1">
      <alignment horizontal="center" vertical="center"/>
      <protection locked="0"/>
    </xf>
    <xf numFmtId="0" fontId="13" fillId="4" borderId="19" xfId="0" applyFont="1" applyFill="1" applyBorder="1" applyAlignment="1" applyProtection="1">
      <alignment horizontal="center" vertical="center"/>
      <protection locked="0"/>
    </xf>
    <xf numFmtId="0" fontId="13" fillId="4" borderId="14" xfId="0" applyFont="1" applyFill="1" applyBorder="1" applyAlignment="1" applyProtection="1">
      <alignment horizontal="center" vertical="center"/>
      <protection locked="0"/>
    </xf>
    <xf numFmtId="0" fontId="13" fillId="4" borderId="37" xfId="0" applyFont="1" applyFill="1" applyBorder="1" applyProtection="1">
      <protection locked="0"/>
    </xf>
    <xf numFmtId="0" fontId="13" fillId="4" borderId="19" xfId="0" applyFont="1" applyFill="1" applyBorder="1" applyProtection="1">
      <protection locked="0"/>
    </xf>
    <xf numFmtId="0" fontId="13" fillId="4" borderId="14" xfId="0" applyFont="1" applyFill="1" applyBorder="1" applyProtection="1">
      <protection locked="0"/>
    </xf>
    <xf numFmtId="3" fontId="13" fillId="4" borderId="16" xfId="0" applyNumberFormat="1" applyFont="1" applyFill="1" applyBorder="1" applyProtection="1">
      <protection locked="0"/>
    </xf>
    <xf numFmtId="3" fontId="13" fillId="4" borderId="19" xfId="0" applyNumberFormat="1" applyFont="1" applyFill="1" applyBorder="1" applyProtection="1">
      <protection locked="0"/>
    </xf>
    <xf numFmtId="0" fontId="13" fillId="4" borderId="36" xfId="0" applyFont="1" applyFill="1" applyBorder="1" applyProtection="1">
      <protection locked="0"/>
    </xf>
    <xf numFmtId="0" fontId="14" fillId="5" borderId="14" xfId="0" applyFont="1" applyFill="1" applyBorder="1" applyAlignment="1" applyProtection="1">
      <alignment wrapText="1"/>
      <protection locked="0"/>
    </xf>
    <xf numFmtId="0" fontId="14" fillId="5" borderId="16" xfId="0" applyFont="1" applyFill="1" applyBorder="1" applyAlignment="1" applyProtection="1">
      <alignment horizontal="right"/>
      <protection locked="0"/>
    </xf>
    <xf numFmtId="0" fontId="14" fillId="5" borderId="19" xfId="0" applyFont="1" applyFill="1" applyBorder="1" applyAlignment="1" applyProtection="1">
      <alignment horizontal="right"/>
      <protection locked="0"/>
    </xf>
    <xf numFmtId="0" fontId="14" fillId="5" borderId="16" xfId="0" applyFont="1" applyFill="1" applyBorder="1" applyAlignment="1" applyProtection="1">
      <alignment horizontal="center" vertical="center" wrapText="1"/>
      <protection locked="0"/>
    </xf>
    <xf numFmtId="0" fontId="14" fillId="5" borderId="19" xfId="0" applyFont="1" applyFill="1" applyBorder="1" applyAlignment="1" applyProtection="1">
      <alignment horizontal="center" vertical="center"/>
      <protection locked="0"/>
    </xf>
    <xf numFmtId="0" fontId="14" fillId="4" borderId="41" xfId="0" applyFont="1" applyFill="1" applyBorder="1" applyAlignment="1">
      <alignment vertical="top" wrapText="1"/>
    </xf>
    <xf numFmtId="0" fontId="14" fillId="4" borderId="42" xfId="0" applyFont="1" applyFill="1" applyBorder="1" applyAlignment="1">
      <alignment horizontal="left" wrapText="1"/>
    </xf>
    <xf numFmtId="0" fontId="13" fillId="4" borderId="16" xfId="0" applyFont="1" applyFill="1" applyBorder="1" applyAlignment="1" applyProtection="1">
      <alignment horizontal="center" wrapText="1"/>
      <protection locked="0"/>
    </xf>
    <xf numFmtId="0" fontId="13" fillId="4" borderId="36" xfId="0" applyFont="1" applyFill="1" applyBorder="1" applyAlignment="1" applyProtection="1">
      <alignment wrapText="1" shrinkToFit="1"/>
      <protection locked="0"/>
    </xf>
    <xf numFmtId="0" fontId="13" fillId="4" borderId="38" xfId="0" applyFont="1" applyFill="1" applyBorder="1" applyAlignment="1" applyProtection="1">
      <alignment wrapText="1" shrinkToFit="1"/>
      <protection locked="0"/>
    </xf>
    <xf numFmtId="0" fontId="13" fillId="4" borderId="39" xfId="0" applyFont="1" applyFill="1" applyBorder="1" applyAlignment="1" applyProtection="1">
      <alignment wrapText="1"/>
      <protection locked="0"/>
    </xf>
    <xf numFmtId="17" fontId="13" fillId="4" borderId="16" xfId="0" applyNumberFormat="1" applyFont="1" applyFill="1" applyBorder="1" applyAlignment="1" applyProtection="1">
      <alignment horizontal="right"/>
      <protection locked="0"/>
    </xf>
    <xf numFmtId="17" fontId="13" fillId="4" borderId="19" xfId="0" applyNumberFormat="1" applyFont="1" applyFill="1" applyBorder="1" applyAlignment="1" applyProtection="1">
      <alignment horizontal="right"/>
      <protection locked="0"/>
    </xf>
    <xf numFmtId="0" fontId="13" fillId="4" borderId="43" xfId="0" applyFont="1" applyFill="1" applyBorder="1" applyAlignment="1" applyProtection="1">
      <alignment horizontal="center" vertical="center"/>
      <protection locked="0"/>
    </xf>
    <xf numFmtId="0" fontId="13" fillId="4" borderId="24" xfId="0" applyFont="1" applyFill="1" applyBorder="1" applyProtection="1">
      <protection locked="0"/>
    </xf>
    <xf numFmtId="3" fontId="13" fillId="4" borderId="24" xfId="0" applyNumberFormat="1" applyFont="1" applyFill="1" applyBorder="1" applyProtection="1">
      <protection locked="0"/>
    </xf>
    <xf numFmtId="1" fontId="16" fillId="4" borderId="37" xfId="0" applyNumberFormat="1" applyFont="1" applyFill="1" applyBorder="1" applyProtection="1">
      <protection locked="0"/>
    </xf>
    <xf numFmtId="1" fontId="13" fillId="4" borderId="37" xfId="0" applyNumberFormat="1" applyFont="1" applyFill="1" applyBorder="1" applyProtection="1">
      <protection locked="0"/>
    </xf>
    <xf numFmtId="1" fontId="13" fillId="4" borderId="19" xfId="0" applyNumberFormat="1" applyFont="1" applyFill="1" applyBorder="1" applyProtection="1">
      <protection locked="0"/>
    </xf>
    <xf numFmtId="0" fontId="6" fillId="6" borderId="14" xfId="0" applyFont="1" applyFill="1" applyBorder="1" applyAlignment="1" applyProtection="1">
      <alignment horizontal="center" vertical="center"/>
      <protection locked="0"/>
    </xf>
    <xf numFmtId="0" fontId="0" fillId="6" borderId="44" xfId="0" applyFill="1" applyBorder="1" applyProtection="1">
      <protection locked="0"/>
    </xf>
    <xf numFmtId="0" fontId="0" fillId="6" borderId="45" xfId="0" applyFill="1" applyBorder="1" applyProtection="1">
      <protection locked="0"/>
    </xf>
    <xf numFmtId="0" fontId="0" fillId="6" borderId="46" xfId="0" applyFill="1" applyBorder="1" applyProtection="1">
      <protection locked="0"/>
    </xf>
    <xf numFmtId="0" fontId="0" fillId="6" borderId="40" xfId="0" applyFill="1" applyBorder="1" applyProtection="1">
      <protection locked="0"/>
    </xf>
    <xf numFmtId="0" fontId="1" fillId="6" borderId="40" xfId="0" applyFont="1" applyFill="1" applyBorder="1" applyAlignment="1" applyProtection="1">
      <alignment horizontal="center"/>
      <protection locked="0"/>
    </xf>
    <xf numFmtId="3" fontId="0" fillId="6" borderId="23" xfId="0" applyNumberFormat="1" applyFill="1" applyBorder="1" applyProtection="1">
      <protection locked="0"/>
    </xf>
    <xf numFmtId="3" fontId="0" fillId="6" borderId="24" xfId="0" applyNumberFormat="1" applyFill="1" applyBorder="1" applyProtection="1">
      <protection locked="0"/>
    </xf>
    <xf numFmtId="0" fontId="0" fillId="6" borderId="16" xfId="0" applyFill="1" applyBorder="1" applyAlignment="1" applyProtection="1">
      <alignment horizontal="right"/>
      <protection locked="0"/>
    </xf>
    <xf numFmtId="0" fontId="0" fillId="6" borderId="19" xfId="0" applyFill="1" applyBorder="1" applyAlignment="1" applyProtection="1">
      <alignment horizontal="right"/>
      <protection locked="0"/>
    </xf>
    <xf numFmtId="0" fontId="0" fillId="6" borderId="16" xfId="0" applyFill="1" applyBorder="1" applyProtection="1">
      <protection locked="0"/>
    </xf>
    <xf numFmtId="0" fontId="0" fillId="6" borderId="37" xfId="0" applyFill="1" applyBorder="1" applyProtection="1">
      <protection locked="0"/>
    </xf>
    <xf numFmtId="0" fontId="0" fillId="6" borderId="19" xfId="0" applyFill="1" applyBorder="1" applyProtection="1">
      <protection locked="0"/>
    </xf>
    <xf numFmtId="0" fontId="0" fillId="6" borderId="14" xfId="0" applyFill="1" applyBorder="1" applyProtection="1">
      <protection locked="0"/>
    </xf>
    <xf numFmtId="0" fontId="6" fillId="7" borderId="40" xfId="0" applyFont="1" applyFill="1" applyBorder="1" applyAlignment="1" applyProtection="1">
      <alignment horizontal="center" vertical="center"/>
      <protection locked="0"/>
    </xf>
    <xf numFmtId="0" fontId="13" fillId="7" borderId="38" xfId="0" applyFont="1" applyFill="1" applyBorder="1" applyAlignment="1" applyProtection="1">
      <alignment wrapText="1"/>
      <protection locked="0"/>
    </xf>
    <xf numFmtId="0" fontId="13" fillId="7" borderId="39" xfId="0" applyFont="1" applyFill="1" applyBorder="1" applyAlignment="1" applyProtection="1">
      <alignment wrapText="1"/>
      <protection locked="0"/>
    </xf>
    <xf numFmtId="1" fontId="13" fillId="7" borderId="39" xfId="0" applyNumberFormat="1" applyFont="1" applyFill="1" applyBorder="1" applyAlignment="1" applyProtection="1">
      <alignment wrapText="1"/>
      <protection locked="0"/>
    </xf>
    <xf numFmtId="1" fontId="13" fillId="7" borderId="24" xfId="0" applyNumberFormat="1" applyFont="1" applyFill="1" applyBorder="1" applyAlignment="1" applyProtection="1">
      <alignment wrapText="1"/>
      <protection locked="0"/>
    </xf>
    <xf numFmtId="0" fontId="13" fillId="7" borderId="40" xfId="0" applyFont="1" applyFill="1" applyBorder="1" applyProtection="1">
      <protection locked="0"/>
    </xf>
    <xf numFmtId="0" fontId="13" fillId="7" borderId="40" xfId="0" applyFont="1" applyFill="1" applyBorder="1" applyAlignment="1" applyProtection="1">
      <alignment wrapText="1"/>
      <protection locked="0"/>
    </xf>
    <xf numFmtId="3" fontId="13" fillId="7" borderId="23" xfId="0" applyNumberFormat="1" applyFont="1" applyFill="1" applyBorder="1" applyProtection="1">
      <protection locked="0"/>
    </xf>
    <xf numFmtId="3" fontId="13" fillId="7" borderId="19" xfId="0" applyNumberFormat="1" applyFont="1" applyFill="1" applyBorder="1" applyProtection="1">
      <protection locked="0"/>
    </xf>
    <xf numFmtId="0" fontId="13" fillId="7" borderId="16" xfId="0" applyFont="1" applyFill="1" applyBorder="1" applyAlignment="1" applyProtection="1">
      <alignment horizontal="right"/>
      <protection locked="0"/>
    </xf>
    <xf numFmtId="0" fontId="13" fillId="7" borderId="19" xfId="0" applyFont="1" applyFill="1" applyBorder="1" applyAlignment="1" applyProtection="1">
      <alignment horizontal="right"/>
      <protection locked="0"/>
    </xf>
    <xf numFmtId="0" fontId="13" fillId="7" borderId="16" xfId="0" applyFont="1" applyFill="1" applyBorder="1" applyProtection="1">
      <protection locked="0"/>
    </xf>
    <xf numFmtId="0" fontId="13" fillId="7" borderId="37" xfId="0" applyFont="1" applyFill="1" applyBorder="1" applyProtection="1">
      <protection locked="0"/>
    </xf>
    <xf numFmtId="0" fontId="13" fillId="7" borderId="19" xfId="0" applyFont="1" applyFill="1" applyBorder="1" applyProtection="1">
      <protection locked="0"/>
    </xf>
    <xf numFmtId="0" fontId="13" fillId="7" borderId="14" xfId="0" applyFont="1" applyFill="1" applyBorder="1" applyProtection="1">
      <protection locked="0"/>
    </xf>
    <xf numFmtId="3" fontId="13" fillId="7" borderId="24" xfId="0" applyNumberFormat="1" applyFont="1" applyFill="1" applyBorder="1" applyAlignment="1" applyProtection="1">
      <alignment horizontal="right"/>
      <protection locked="0"/>
    </xf>
    <xf numFmtId="0" fontId="13" fillId="7" borderId="37" xfId="0" applyFont="1" applyFill="1" applyBorder="1" applyAlignment="1" applyProtection="1">
      <alignment horizontal="center" vertical="center"/>
      <protection locked="0"/>
    </xf>
    <xf numFmtId="0" fontId="13" fillId="7" borderId="39" xfId="0" applyFont="1" applyFill="1" applyBorder="1" applyProtection="1">
      <protection locked="0"/>
    </xf>
    <xf numFmtId="1" fontId="13" fillId="7" borderId="39" xfId="0" applyNumberFormat="1" applyFont="1" applyFill="1" applyBorder="1" applyProtection="1">
      <protection locked="0"/>
    </xf>
    <xf numFmtId="1" fontId="13" fillId="7" borderId="24" xfId="0" applyNumberFormat="1" applyFont="1" applyFill="1" applyBorder="1" applyProtection="1">
      <protection locked="0"/>
    </xf>
    <xf numFmtId="0" fontId="13" fillId="7" borderId="16" xfId="0" applyFont="1" applyFill="1" applyBorder="1" applyAlignment="1" applyProtection="1">
      <alignment horizontal="center" vertical="center"/>
      <protection locked="0"/>
    </xf>
    <xf numFmtId="0" fontId="13" fillId="7" borderId="19" xfId="0" applyFont="1" applyFill="1" applyBorder="1" applyAlignment="1" applyProtection="1">
      <alignment horizontal="center" vertical="center"/>
      <protection locked="0"/>
    </xf>
    <xf numFmtId="0" fontId="13" fillId="7" borderId="14" xfId="0" applyFont="1" applyFill="1" applyBorder="1" applyAlignment="1" applyProtection="1">
      <alignment horizontal="center" vertical="center"/>
      <protection locked="0"/>
    </xf>
    <xf numFmtId="0" fontId="13" fillId="7" borderId="16" xfId="0" applyFont="1" applyFill="1" applyBorder="1" applyAlignment="1" applyProtection="1">
      <alignment vertical="center"/>
      <protection locked="0"/>
    </xf>
    <xf numFmtId="0" fontId="13" fillId="7" borderId="19" xfId="0" applyFont="1" applyFill="1" applyBorder="1" applyAlignment="1" applyProtection="1">
      <alignment vertical="center"/>
      <protection locked="0"/>
    </xf>
    <xf numFmtId="0" fontId="17" fillId="7" borderId="16" xfId="0" applyFont="1" applyFill="1" applyBorder="1" applyAlignment="1" applyProtection="1">
      <alignment horizontal="center" vertical="center"/>
      <protection locked="0"/>
    </xf>
    <xf numFmtId="0" fontId="17" fillId="7" borderId="37" xfId="0" applyFont="1" applyFill="1" applyBorder="1" applyAlignment="1" applyProtection="1">
      <alignment horizontal="center" vertical="center"/>
      <protection locked="0"/>
    </xf>
    <xf numFmtId="0" fontId="17" fillId="7" borderId="19" xfId="0" applyFont="1" applyFill="1" applyBorder="1" applyAlignment="1" applyProtection="1">
      <alignment horizontal="center" vertical="center"/>
      <protection locked="0"/>
    </xf>
    <xf numFmtId="0" fontId="17" fillId="7" borderId="14" xfId="0" applyFont="1" applyFill="1" applyBorder="1" applyAlignment="1" applyProtection="1">
      <alignment horizontal="center" vertical="center"/>
      <protection locked="0"/>
    </xf>
    <xf numFmtId="0" fontId="17" fillId="7" borderId="19" xfId="0" applyFont="1" applyFill="1" applyBorder="1" applyAlignment="1" applyProtection="1">
      <alignment vertical="center"/>
      <protection locked="0"/>
    </xf>
    <xf numFmtId="0" fontId="13" fillId="7" borderId="24" xfId="0" applyFont="1" applyFill="1" applyBorder="1" applyProtection="1">
      <protection locked="0"/>
    </xf>
    <xf numFmtId="0" fontId="13" fillId="7" borderId="38" xfId="0" applyFont="1" applyFill="1" applyBorder="1" applyProtection="1">
      <protection locked="0"/>
    </xf>
    <xf numFmtId="0" fontId="14" fillId="8" borderId="40" xfId="0" applyFont="1" applyFill="1" applyBorder="1" applyAlignment="1" applyProtection="1">
      <alignment wrapText="1"/>
      <protection locked="0"/>
    </xf>
    <xf numFmtId="3" fontId="14" fillId="8" borderId="16" xfId="0" applyNumberFormat="1" applyFont="1" applyFill="1" applyBorder="1" applyProtection="1">
      <protection locked="0"/>
    </xf>
    <xf numFmtId="0" fontId="14" fillId="8" borderId="16" xfId="0" applyFont="1" applyFill="1" applyBorder="1" applyAlignment="1" applyProtection="1">
      <alignment horizontal="right"/>
      <protection locked="0"/>
    </xf>
    <xf numFmtId="0" fontId="14" fillId="8" borderId="19" xfId="0" applyFont="1" applyFill="1" applyBorder="1" applyAlignment="1" applyProtection="1">
      <alignment horizontal="right"/>
      <protection locked="0"/>
    </xf>
    <xf numFmtId="0" fontId="14" fillId="8" borderId="16" xfId="0" applyFont="1" applyFill="1" applyBorder="1" applyAlignment="1" applyProtection="1">
      <alignment horizontal="center" vertical="center" wrapText="1"/>
      <protection locked="0"/>
    </xf>
    <xf numFmtId="0" fontId="14" fillId="8" borderId="19" xfId="0" applyFont="1" applyFill="1" applyBorder="1" applyAlignment="1" applyProtection="1">
      <alignment horizontal="center" vertical="center" wrapText="1"/>
      <protection locked="0"/>
    </xf>
    <xf numFmtId="3" fontId="14" fillId="8" borderId="19" xfId="0" applyNumberFormat="1" applyFont="1" applyFill="1" applyBorder="1" applyProtection="1">
      <protection locked="0"/>
    </xf>
    <xf numFmtId="0" fontId="13" fillId="7" borderId="36" xfId="0" applyFont="1" applyFill="1" applyBorder="1" applyProtection="1">
      <protection locked="0"/>
    </xf>
    <xf numFmtId="1" fontId="13" fillId="7" borderId="37" xfId="0" applyNumberFormat="1" applyFont="1" applyFill="1" applyBorder="1" applyProtection="1">
      <protection locked="0"/>
    </xf>
    <xf numFmtId="3" fontId="13" fillId="7" borderId="16" xfId="0" applyNumberFormat="1" applyFont="1" applyFill="1" applyBorder="1" applyProtection="1">
      <protection locked="0"/>
    </xf>
    <xf numFmtId="0" fontId="13" fillId="7" borderId="36" xfId="0" applyFont="1" applyFill="1" applyBorder="1" applyAlignment="1" applyProtection="1">
      <alignment wrapText="1"/>
      <protection locked="0"/>
    </xf>
    <xf numFmtId="0" fontId="13" fillId="7" borderId="47" xfId="0" applyFont="1" applyFill="1" applyBorder="1" applyProtection="1">
      <protection locked="0"/>
    </xf>
    <xf numFmtId="1" fontId="16" fillId="7" borderId="37" xfId="0" applyNumberFormat="1" applyFont="1" applyFill="1" applyBorder="1" applyProtection="1">
      <protection locked="0"/>
    </xf>
    <xf numFmtId="1" fontId="13" fillId="7" borderId="19" xfId="0" applyNumberFormat="1" applyFont="1" applyFill="1" applyBorder="1" applyProtection="1">
      <protection locked="0"/>
    </xf>
    <xf numFmtId="0" fontId="13" fillId="7" borderId="48" xfId="0" applyFont="1" applyFill="1" applyBorder="1" applyProtection="1">
      <protection locked="0"/>
    </xf>
    <xf numFmtId="0" fontId="13" fillId="7" borderId="17" xfId="0" applyFont="1" applyFill="1" applyBorder="1" applyProtection="1">
      <protection locked="0"/>
    </xf>
    <xf numFmtId="3" fontId="13" fillId="7" borderId="49" xfId="0" applyNumberFormat="1" applyFont="1" applyFill="1" applyBorder="1" applyProtection="1">
      <protection locked="0"/>
    </xf>
    <xf numFmtId="0" fontId="13" fillId="7" borderId="50" xfId="0" applyFont="1" applyFill="1" applyBorder="1" applyAlignment="1" applyProtection="1">
      <alignment wrapText="1"/>
      <protection locked="0"/>
    </xf>
    <xf numFmtId="0" fontId="13" fillId="7" borderId="51" xfId="0" applyFont="1" applyFill="1" applyBorder="1" applyProtection="1">
      <protection locked="0"/>
    </xf>
    <xf numFmtId="0" fontId="13" fillId="7" borderId="44" xfId="0" applyFont="1" applyFill="1" applyBorder="1" applyAlignment="1" applyProtection="1">
      <alignment wrapText="1"/>
      <protection locked="0"/>
    </xf>
    <xf numFmtId="0" fontId="13" fillId="7" borderId="23" xfId="0" applyFont="1" applyFill="1" applyBorder="1" applyAlignment="1" applyProtection="1">
      <alignment horizontal="right"/>
      <protection locked="0"/>
    </xf>
    <xf numFmtId="0" fontId="13" fillId="7" borderId="24" xfId="0" applyFont="1" applyFill="1" applyBorder="1" applyAlignment="1" applyProtection="1">
      <alignment horizontal="right"/>
      <protection locked="0"/>
    </xf>
    <xf numFmtId="0" fontId="13" fillId="7" borderId="23" xfId="0" applyFont="1" applyFill="1" applyBorder="1" applyProtection="1">
      <protection locked="0"/>
    </xf>
    <xf numFmtId="0" fontId="13" fillId="7" borderId="18" xfId="0" applyFont="1" applyFill="1" applyBorder="1" applyProtection="1">
      <protection locked="0"/>
    </xf>
    <xf numFmtId="3" fontId="13" fillId="7" borderId="19" xfId="0" applyNumberFormat="1" applyFont="1" applyFill="1" applyBorder="1" applyAlignment="1" applyProtection="1">
      <alignment horizontal="right"/>
      <protection locked="0"/>
    </xf>
    <xf numFmtId="0" fontId="13" fillId="7" borderId="43" xfId="0" applyFont="1" applyFill="1" applyBorder="1" applyAlignment="1" applyProtection="1">
      <alignment wrapText="1"/>
      <protection locked="0"/>
    </xf>
    <xf numFmtId="0" fontId="13" fillId="7" borderId="52" xfId="0" applyFont="1" applyFill="1" applyBorder="1" applyAlignment="1" applyProtection="1">
      <alignment wrapText="1"/>
      <protection locked="0"/>
    </xf>
    <xf numFmtId="49" fontId="18" fillId="7" borderId="37" xfId="0" applyNumberFormat="1" applyFont="1" applyFill="1" applyBorder="1" applyAlignment="1">
      <alignment horizontal="right" wrapText="1" shrinkToFit="1"/>
    </xf>
    <xf numFmtId="3" fontId="18" fillId="7" borderId="37" xfId="0" applyNumberFormat="1" applyFont="1" applyFill="1" applyBorder="1" applyAlignment="1">
      <alignment horizontal="right"/>
    </xf>
    <xf numFmtId="3" fontId="19" fillId="7" borderId="19" xfId="0" applyNumberFormat="1" applyFont="1" applyFill="1" applyBorder="1" applyAlignment="1">
      <alignment horizontal="right"/>
    </xf>
    <xf numFmtId="3" fontId="13" fillId="7" borderId="36" xfId="0" applyNumberFormat="1" applyFont="1" applyFill="1" applyBorder="1" applyProtection="1">
      <protection locked="0"/>
    </xf>
    <xf numFmtId="0" fontId="13" fillId="7" borderId="36" xfId="0" applyFont="1" applyFill="1" applyBorder="1" applyAlignment="1" applyProtection="1">
      <alignment horizontal="right"/>
      <protection locked="0"/>
    </xf>
    <xf numFmtId="0" fontId="13" fillId="7" borderId="36" xfId="0" applyFont="1" applyFill="1" applyBorder="1" applyAlignment="1" applyProtection="1">
      <alignment horizontal="center" vertical="center"/>
      <protection locked="0"/>
    </xf>
    <xf numFmtId="0" fontId="13" fillId="7" borderId="36" xfId="0" applyFont="1" applyFill="1" applyBorder="1" applyAlignment="1" applyProtection="1">
      <alignment horizontal="center" wrapText="1"/>
      <protection locked="0"/>
    </xf>
    <xf numFmtId="0" fontId="13" fillId="7" borderId="18" xfId="0" applyFont="1" applyFill="1" applyBorder="1" applyAlignment="1" applyProtection="1">
      <alignment horizontal="center" vertical="center"/>
      <protection locked="0"/>
    </xf>
    <xf numFmtId="0" fontId="13" fillId="7" borderId="37" xfId="0" applyFont="1" applyFill="1" applyBorder="1" applyAlignment="1" applyProtection="1">
      <alignment vertical="center" wrapText="1"/>
      <protection locked="0"/>
    </xf>
    <xf numFmtId="0" fontId="13" fillId="7" borderId="37" xfId="0" applyFont="1" applyFill="1" applyBorder="1" applyAlignment="1" applyProtection="1">
      <alignment wrapText="1"/>
      <protection locked="0"/>
    </xf>
    <xf numFmtId="0" fontId="13" fillId="7" borderId="19" xfId="0" applyFont="1" applyFill="1" applyBorder="1" applyAlignment="1" applyProtection="1">
      <alignment wrapText="1"/>
      <protection locked="0"/>
    </xf>
    <xf numFmtId="0" fontId="13" fillId="7" borderId="18" xfId="0" applyFont="1" applyFill="1" applyBorder="1" applyAlignment="1" applyProtection="1">
      <alignment vertical="center"/>
      <protection locked="0"/>
    </xf>
    <xf numFmtId="0" fontId="13" fillId="7" borderId="14" xfId="0" applyFont="1" applyFill="1" applyBorder="1" applyAlignment="1" applyProtection="1">
      <alignment wrapText="1"/>
      <protection locked="0"/>
    </xf>
    <xf numFmtId="0" fontId="13" fillId="7" borderId="16" xfId="0" applyFont="1" applyFill="1" applyBorder="1" applyAlignment="1" applyProtection="1">
      <alignment vertical="center" wrapText="1"/>
      <protection locked="0"/>
    </xf>
    <xf numFmtId="49" fontId="19" fillId="7" borderId="37" xfId="0" applyNumberFormat="1" applyFont="1" applyFill="1" applyBorder="1" applyAlignment="1">
      <alignment horizontal="right" wrapText="1" shrinkToFit="1"/>
    </xf>
    <xf numFmtId="3" fontId="19" fillId="7" borderId="37" xfId="0" applyNumberFormat="1" applyFont="1" applyFill="1" applyBorder="1" applyAlignment="1">
      <alignment horizontal="right"/>
    </xf>
    <xf numFmtId="0" fontId="13" fillId="7" borderId="18" xfId="0" applyFont="1" applyFill="1" applyBorder="1" applyAlignment="1" applyProtection="1">
      <alignment wrapText="1"/>
      <protection locked="0"/>
    </xf>
    <xf numFmtId="0" fontId="13" fillId="7" borderId="23" xfId="0" applyFont="1" applyFill="1" applyBorder="1" applyAlignment="1" applyProtection="1">
      <alignment wrapText="1" shrinkToFit="1"/>
      <protection locked="0"/>
    </xf>
    <xf numFmtId="17" fontId="13" fillId="7" borderId="16" xfId="0" applyNumberFormat="1" applyFont="1" applyFill="1" applyBorder="1" applyAlignment="1" applyProtection="1">
      <alignment horizontal="right"/>
      <protection locked="0"/>
    </xf>
    <xf numFmtId="17" fontId="13" fillId="7" borderId="19" xfId="0" applyNumberFormat="1" applyFont="1" applyFill="1" applyBorder="1" applyAlignment="1" applyProtection="1">
      <alignment horizontal="right"/>
      <protection locked="0"/>
    </xf>
    <xf numFmtId="0" fontId="13" fillId="7" borderId="37" xfId="0" applyFont="1" applyFill="1" applyBorder="1" applyAlignment="1" applyProtection="1">
      <alignment horizontal="center" wrapText="1"/>
      <protection locked="0"/>
    </xf>
    <xf numFmtId="3" fontId="13" fillId="7" borderId="19" xfId="0" applyNumberFormat="1" applyFont="1" applyFill="1" applyBorder="1" applyAlignment="1" applyProtection="1">
      <alignment wrapText="1"/>
      <protection locked="0"/>
    </xf>
    <xf numFmtId="0" fontId="13" fillId="7" borderId="16" xfId="0" applyFont="1" applyFill="1" applyBorder="1" applyAlignment="1" applyProtection="1">
      <alignment horizontal="center" vertical="center" wrapText="1"/>
      <protection locked="0"/>
    </xf>
    <xf numFmtId="0" fontId="13" fillId="7" borderId="16" xfId="0" applyFont="1" applyFill="1" applyBorder="1" applyAlignment="1" applyProtection="1">
      <alignment wrapText="1" shrinkToFit="1"/>
      <protection locked="0"/>
    </xf>
    <xf numFmtId="3" fontId="13" fillId="7" borderId="18" xfId="0" applyNumberFormat="1" applyFont="1" applyFill="1" applyBorder="1" applyProtection="1">
      <protection locked="0"/>
    </xf>
    <xf numFmtId="0" fontId="13" fillId="7" borderId="47" xfId="0" applyFont="1" applyFill="1" applyBorder="1" applyAlignment="1" applyProtection="1">
      <alignment wrapText="1"/>
      <protection locked="0"/>
    </xf>
    <xf numFmtId="0" fontId="13" fillId="7" borderId="53" xfId="0" applyFont="1" applyFill="1" applyBorder="1" applyAlignment="1" applyProtection="1">
      <alignment wrapText="1"/>
      <protection locked="0"/>
    </xf>
    <xf numFmtId="0" fontId="13" fillId="7" borderId="53" xfId="0" applyFont="1" applyFill="1" applyBorder="1" applyProtection="1">
      <protection locked="0"/>
    </xf>
    <xf numFmtId="3" fontId="13" fillId="7" borderId="20" xfId="0" applyNumberFormat="1" applyFont="1" applyFill="1" applyBorder="1" applyProtection="1">
      <protection locked="0"/>
    </xf>
    <xf numFmtId="0" fontId="13" fillId="7" borderId="20" xfId="0" applyFont="1" applyFill="1" applyBorder="1" applyAlignment="1" applyProtection="1">
      <alignment horizontal="right"/>
      <protection locked="0"/>
    </xf>
    <xf numFmtId="0" fontId="13" fillId="7" borderId="21" xfId="0" applyFont="1" applyFill="1" applyBorder="1" applyAlignment="1" applyProtection="1">
      <alignment horizontal="right"/>
      <protection locked="0"/>
    </xf>
    <xf numFmtId="0" fontId="13" fillId="7" borderId="36" xfId="0" applyFont="1" applyFill="1" applyBorder="1" applyAlignment="1" applyProtection="1">
      <alignment wrapText="1" shrinkToFit="1"/>
      <protection locked="0"/>
    </xf>
    <xf numFmtId="3" fontId="13" fillId="7" borderId="18" xfId="0" applyNumberFormat="1" applyFont="1" applyFill="1" applyBorder="1" applyAlignment="1" applyProtection="1">
      <alignment horizontal="right"/>
      <protection locked="0"/>
    </xf>
    <xf numFmtId="49" fontId="13" fillId="7" borderId="16" xfId="0" applyNumberFormat="1" applyFont="1" applyFill="1" applyBorder="1" applyAlignment="1" applyProtection="1">
      <alignment horizontal="right"/>
      <protection locked="0"/>
    </xf>
    <xf numFmtId="49" fontId="13" fillId="7" borderId="18" xfId="0" applyNumberFormat="1" applyFont="1" applyFill="1" applyBorder="1" applyAlignment="1" applyProtection="1">
      <alignment horizontal="right"/>
      <protection locked="0"/>
    </xf>
    <xf numFmtId="0" fontId="13" fillId="7" borderId="18" xfId="0" applyFont="1" applyFill="1" applyBorder="1" applyAlignment="1" applyProtection="1">
      <alignment horizontal="left"/>
      <protection locked="0"/>
    </xf>
    <xf numFmtId="0" fontId="6" fillId="7" borderId="25" xfId="0" applyFont="1" applyFill="1" applyBorder="1" applyAlignment="1" applyProtection="1">
      <alignment horizontal="center" vertical="center"/>
      <protection locked="0"/>
    </xf>
    <xf numFmtId="0" fontId="13" fillId="7" borderId="26" xfId="0" applyFont="1" applyFill="1" applyBorder="1" applyAlignment="1" applyProtection="1">
      <alignment wrapText="1" shrinkToFit="1"/>
      <protection locked="0"/>
    </xf>
    <xf numFmtId="0" fontId="13" fillId="7" borderId="27" xfId="0" applyFont="1" applyFill="1" applyBorder="1" applyAlignment="1" applyProtection="1">
      <alignment wrapText="1"/>
      <protection locked="0"/>
    </xf>
    <xf numFmtId="0" fontId="13" fillId="7" borderId="27" xfId="0" applyFont="1" applyFill="1" applyBorder="1" applyProtection="1">
      <protection locked="0"/>
    </xf>
    <xf numFmtId="0" fontId="13" fillId="7" borderId="28" xfId="0" applyFont="1" applyFill="1" applyBorder="1" applyProtection="1">
      <protection locked="0"/>
    </xf>
    <xf numFmtId="0" fontId="13" fillId="7" borderId="25" xfId="0" applyFont="1" applyFill="1" applyBorder="1" applyProtection="1">
      <protection locked="0"/>
    </xf>
    <xf numFmtId="0" fontId="13" fillId="7" borderId="25" xfId="0" applyFont="1" applyFill="1" applyBorder="1" applyAlignment="1" applyProtection="1">
      <alignment wrapText="1"/>
      <protection locked="0"/>
    </xf>
    <xf numFmtId="3" fontId="13" fillId="7" borderId="26" xfId="0" applyNumberFormat="1" applyFont="1" applyFill="1" applyBorder="1" applyProtection="1">
      <protection locked="0"/>
    </xf>
    <xf numFmtId="3" fontId="13" fillId="7" borderId="28" xfId="0" applyNumberFormat="1" applyFont="1" applyFill="1" applyBorder="1" applyProtection="1">
      <protection locked="0"/>
    </xf>
    <xf numFmtId="17" fontId="13" fillId="7" borderId="26" xfId="0" applyNumberFormat="1" applyFont="1" applyFill="1" applyBorder="1" applyAlignment="1" applyProtection="1">
      <alignment horizontal="right"/>
      <protection locked="0"/>
    </xf>
    <xf numFmtId="0" fontId="13" fillId="7" borderId="55" xfId="0" applyFont="1" applyFill="1" applyBorder="1" applyAlignment="1" applyProtection="1">
      <alignment horizontal="center" vertical="center"/>
      <protection locked="0"/>
    </xf>
    <xf numFmtId="0" fontId="13" fillId="7" borderId="27" xfId="0" applyFont="1" applyFill="1" applyBorder="1" applyAlignment="1" applyProtection="1">
      <alignment horizontal="center" vertical="center"/>
      <protection locked="0"/>
    </xf>
    <xf numFmtId="0" fontId="13" fillId="7" borderId="28" xfId="0" applyFont="1" applyFill="1" applyBorder="1" applyAlignment="1" applyProtection="1">
      <alignment horizontal="center" vertical="center"/>
      <protection locked="0"/>
    </xf>
    <xf numFmtId="0" fontId="13" fillId="7" borderId="30" xfId="0" applyFont="1" applyFill="1" applyBorder="1" applyAlignment="1" applyProtection="1">
      <alignment horizontal="center" vertical="center"/>
      <protection locked="0"/>
    </xf>
    <xf numFmtId="0" fontId="13" fillId="7" borderId="26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20" fillId="0" borderId="0" xfId="0" applyFont="1" applyProtection="1">
      <protection locked="0"/>
    </xf>
    <xf numFmtId="0" fontId="13" fillId="0" borderId="0" xfId="0" applyFont="1" applyAlignment="1" applyProtection="1">
      <alignment wrapText="1"/>
      <protection locked="0"/>
    </xf>
    <xf numFmtId="0" fontId="13" fillId="0" borderId="0" xfId="0" applyFont="1" applyProtection="1">
      <protection locked="0"/>
    </xf>
    <xf numFmtId="3" fontId="13" fillId="0" borderId="0" xfId="0" applyNumberFormat="1" applyFont="1" applyProtection="1">
      <protection locked="0"/>
    </xf>
    <xf numFmtId="0" fontId="13" fillId="0" borderId="0" xfId="0" applyFont="1" applyAlignment="1" applyProtection="1">
      <alignment horizontal="right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21" fillId="0" borderId="0" xfId="0" applyFont="1"/>
    <xf numFmtId="0" fontId="19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1" fillId="0" borderId="0" xfId="0" applyFont="1" applyProtection="1">
      <protection locked="0"/>
    </xf>
    <xf numFmtId="0" fontId="23" fillId="0" borderId="0" xfId="0" applyFont="1" applyAlignment="1">
      <alignment vertical="center" wrapText="1"/>
    </xf>
    <xf numFmtId="0" fontId="6" fillId="0" borderId="0" xfId="0" applyFont="1"/>
    <xf numFmtId="0" fontId="24" fillId="0" borderId="0" xfId="0" applyFont="1" applyProtection="1">
      <protection locked="0"/>
    </xf>
    <xf numFmtId="1" fontId="13" fillId="0" borderId="0" xfId="0" applyNumberFormat="1" applyFont="1" applyProtection="1">
      <protection locked="0"/>
    </xf>
    <xf numFmtId="0" fontId="0" fillId="0" borderId="56" xfId="0" applyBorder="1" applyProtection="1">
      <protection locked="0"/>
    </xf>
    <xf numFmtId="0" fontId="0" fillId="0" borderId="56" xfId="0" applyBorder="1"/>
    <xf numFmtId="0" fontId="0" fillId="0" borderId="0" xfId="0" applyAlignment="1">
      <alignment horizontal="center"/>
    </xf>
    <xf numFmtId="0" fontId="22" fillId="0" borderId="0" xfId="0" applyFo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13" fillId="0" borderId="0" xfId="0" applyFont="1"/>
    <xf numFmtId="0" fontId="11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13" fillId="0" borderId="0" xfId="0" applyFont="1" applyAlignment="1" applyProtection="1">
      <alignment horizontal="center"/>
      <protection locked="0"/>
    </xf>
    <xf numFmtId="0" fontId="15" fillId="0" borderId="0" xfId="0" applyFont="1" applyAlignment="1" applyProtection="1">
      <alignment horizontal="left"/>
      <protection locked="0"/>
    </xf>
    <xf numFmtId="0" fontId="25" fillId="0" borderId="0" xfId="0" applyFont="1"/>
    <xf numFmtId="0" fontId="25" fillId="0" borderId="0" xfId="0" applyFont="1" applyAlignment="1">
      <alignment vertical="center"/>
    </xf>
    <xf numFmtId="0" fontId="19" fillId="0" borderId="0" xfId="0" applyFont="1"/>
    <xf numFmtId="0" fontId="24" fillId="0" borderId="0" xfId="0" applyFont="1"/>
    <xf numFmtId="0" fontId="0" fillId="4" borderId="39" xfId="0" applyFill="1" applyBorder="1" applyProtection="1">
      <protection locked="0"/>
    </xf>
    <xf numFmtId="0" fontId="0" fillId="4" borderId="24" xfId="0" applyFill="1" applyBorder="1" applyProtection="1">
      <protection locked="0"/>
    </xf>
    <xf numFmtId="0" fontId="0" fillId="4" borderId="16" xfId="0" applyFill="1" applyBorder="1" applyAlignment="1" applyProtection="1">
      <alignment horizontal="right"/>
      <protection locked="0"/>
    </xf>
    <xf numFmtId="0" fontId="0" fillId="4" borderId="19" xfId="0" applyFill="1" applyBorder="1" applyAlignment="1" applyProtection="1">
      <alignment horizontal="right"/>
      <protection locked="0"/>
    </xf>
    <xf numFmtId="0" fontId="0" fillId="4" borderId="14" xfId="0" applyFill="1" applyBorder="1" applyProtection="1">
      <protection locked="0"/>
    </xf>
    <xf numFmtId="0" fontId="0" fillId="7" borderId="16" xfId="0" applyFill="1" applyBorder="1" applyProtection="1">
      <protection locked="0"/>
    </xf>
    <xf numFmtId="0" fontId="0" fillId="7" borderId="19" xfId="0" applyFill="1" applyBorder="1" applyProtection="1">
      <protection locked="0"/>
    </xf>
    <xf numFmtId="0" fontId="0" fillId="7" borderId="16" xfId="0" applyFill="1" applyBorder="1" applyAlignment="1" applyProtection="1">
      <alignment horizontal="center"/>
      <protection locked="0"/>
    </xf>
    <xf numFmtId="0" fontId="13" fillId="7" borderId="37" xfId="0" applyFont="1" applyFill="1" applyBorder="1" applyAlignment="1" applyProtection="1">
      <alignment horizontal="center" vertical="center" wrapText="1"/>
      <protection locked="0"/>
    </xf>
    <xf numFmtId="0" fontId="0" fillId="7" borderId="36" xfId="0" applyFill="1" applyBorder="1" applyAlignment="1" applyProtection="1">
      <alignment horizontal="center"/>
      <protection locked="0"/>
    </xf>
    <xf numFmtId="0" fontId="13" fillId="7" borderId="16" xfId="0" applyFont="1" applyFill="1" applyBorder="1" applyAlignment="1" applyProtection="1">
      <alignment wrapText="1"/>
      <protection locked="0"/>
    </xf>
    <xf numFmtId="0" fontId="13" fillId="7" borderId="51" xfId="0" applyFont="1" applyFill="1" applyBorder="1" applyAlignment="1" applyProtection="1">
      <alignment wrapText="1"/>
      <protection locked="0"/>
    </xf>
    <xf numFmtId="3" fontId="13" fillId="7" borderId="24" xfId="0" applyNumberFormat="1" applyFont="1" applyFill="1" applyBorder="1" applyProtection="1">
      <protection locked="0"/>
    </xf>
    <xf numFmtId="0" fontId="13" fillId="7" borderId="54" xfId="0" applyFont="1" applyFill="1" applyBorder="1" applyAlignment="1" applyProtection="1">
      <alignment wrapText="1"/>
      <protection locked="0"/>
    </xf>
    <xf numFmtId="3" fontId="13" fillId="7" borderId="16" xfId="0" applyNumberFormat="1" applyFont="1" applyFill="1" applyBorder="1" applyAlignment="1" applyProtection="1">
      <alignment wrapText="1"/>
      <protection locked="0"/>
    </xf>
    <xf numFmtId="0" fontId="13" fillId="7" borderId="36" xfId="0" applyFont="1" applyFill="1" applyBorder="1" applyAlignment="1" applyProtection="1">
      <alignment horizontal="center" vertical="center" wrapText="1"/>
      <protection locked="0"/>
    </xf>
    <xf numFmtId="0" fontId="13" fillId="7" borderId="54" xfId="0" applyFont="1" applyFill="1" applyBorder="1" applyAlignment="1" applyProtection="1">
      <alignment horizontal="center" vertical="center" wrapText="1"/>
      <protection locked="0"/>
    </xf>
    <xf numFmtId="0" fontId="13" fillId="7" borderId="14" xfId="0" applyFont="1" applyFill="1" applyBorder="1" applyAlignment="1" applyProtection="1">
      <alignment horizontal="center" vertical="center" wrapText="1"/>
      <protection locked="0"/>
    </xf>
    <xf numFmtId="0" fontId="13" fillId="7" borderId="43" xfId="0" applyFont="1" applyFill="1" applyBorder="1" applyAlignment="1" applyProtection="1">
      <alignment horizontal="center" vertical="center" wrapText="1"/>
      <protection locked="0"/>
    </xf>
    <xf numFmtId="3" fontId="13" fillId="9" borderId="19" xfId="0" applyNumberFormat="1" applyFont="1" applyFill="1" applyBorder="1" applyAlignment="1" applyProtection="1">
      <alignment horizontal="right"/>
      <protection locked="0"/>
    </xf>
    <xf numFmtId="0" fontId="13" fillId="9" borderId="37" xfId="0" applyFont="1" applyFill="1" applyBorder="1" applyProtection="1">
      <protection locked="0"/>
    </xf>
    <xf numFmtId="0" fontId="13" fillId="9" borderId="37" xfId="0" applyFont="1" applyFill="1" applyBorder="1" applyAlignment="1" applyProtection="1">
      <alignment horizontal="center" vertical="center" wrapText="1"/>
      <protection locked="0"/>
    </xf>
    <xf numFmtId="0" fontId="6" fillId="9" borderId="40" xfId="0" applyFont="1" applyFill="1" applyBorder="1" applyAlignment="1" applyProtection="1">
      <alignment horizontal="center" vertical="center"/>
      <protection locked="0"/>
    </xf>
    <xf numFmtId="0" fontId="13" fillId="9" borderId="36" xfId="0" applyFont="1" applyFill="1" applyBorder="1" applyAlignment="1" applyProtection="1">
      <alignment wrapText="1"/>
      <protection locked="0"/>
    </xf>
    <xf numFmtId="0" fontId="13" fillId="9" borderId="47" xfId="0" applyFont="1" applyFill="1" applyBorder="1" applyProtection="1">
      <protection locked="0"/>
    </xf>
    <xf numFmtId="1" fontId="16" fillId="9" borderId="37" xfId="0" applyNumberFormat="1" applyFont="1" applyFill="1" applyBorder="1" applyProtection="1">
      <protection locked="0"/>
    </xf>
    <xf numFmtId="1" fontId="13" fillId="9" borderId="37" xfId="0" applyNumberFormat="1" applyFont="1" applyFill="1" applyBorder="1" applyProtection="1">
      <protection locked="0"/>
    </xf>
    <xf numFmtId="1" fontId="13" fillId="9" borderId="19" xfId="0" applyNumberFormat="1" applyFont="1" applyFill="1" applyBorder="1" applyProtection="1">
      <protection locked="0"/>
    </xf>
    <xf numFmtId="0" fontId="13" fillId="9" borderId="50" xfId="0" applyFont="1" applyFill="1" applyBorder="1" applyAlignment="1" applyProtection="1">
      <alignment wrapText="1"/>
      <protection locked="0"/>
    </xf>
    <xf numFmtId="0" fontId="13" fillId="9" borderId="40" xfId="0" applyFont="1" applyFill="1" applyBorder="1" applyProtection="1">
      <protection locked="0"/>
    </xf>
    <xf numFmtId="0" fontId="13" fillId="9" borderId="17" xfId="0" applyFont="1" applyFill="1" applyBorder="1" applyProtection="1">
      <protection locked="0"/>
    </xf>
    <xf numFmtId="0" fontId="13" fillId="9" borderId="48" xfId="0" applyFont="1" applyFill="1" applyBorder="1" applyProtection="1">
      <protection locked="0"/>
    </xf>
    <xf numFmtId="0" fontId="13" fillId="9" borderId="51" xfId="0" applyFont="1" applyFill="1" applyBorder="1" applyProtection="1">
      <protection locked="0"/>
    </xf>
    <xf numFmtId="3" fontId="13" fillId="9" borderId="49" xfId="0" applyNumberFormat="1" applyFont="1" applyFill="1" applyBorder="1" applyProtection="1">
      <protection locked="0"/>
    </xf>
    <xf numFmtId="3" fontId="13" fillId="9" borderId="24" xfId="0" applyNumberFormat="1" applyFont="1" applyFill="1" applyBorder="1" applyAlignment="1" applyProtection="1">
      <alignment horizontal="right"/>
      <protection locked="0"/>
    </xf>
    <xf numFmtId="0" fontId="13" fillId="9" borderId="16" xfId="0" applyFont="1" applyFill="1" applyBorder="1" applyAlignment="1" applyProtection="1">
      <alignment horizontal="right"/>
      <protection locked="0"/>
    </xf>
    <xf numFmtId="0" fontId="13" fillId="9" borderId="19" xfId="0" applyFont="1" applyFill="1" applyBorder="1" applyAlignment="1" applyProtection="1">
      <alignment horizontal="right"/>
      <protection locked="0"/>
    </xf>
    <xf numFmtId="0" fontId="13" fillId="9" borderId="16" xfId="0" applyFont="1" applyFill="1" applyBorder="1" applyProtection="1">
      <protection locked="0"/>
    </xf>
    <xf numFmtId="0" fontId="13" fillId="9" borderId="19" xfId="0" applyFont="1" applyFill="1" applyBorder="1" applyProtection="1">
      <protection locked="0"/>
    </xf>
    <xf numFmtId="0" fontId="13" fillId="9" borderId="19" xfId="0" applyFont="1" applyFill="1" applyBorder="1" applyAlignment="1" applyProtection="1">
      <alignment horizontal="center" vertical="center"/>
      <protection locked="0"/>
    </xf>
    <xf numFmtId="0" fontId="13" fillId="9" borderId="14" xfId="0" applyFont="1" applyFill="1" applyBorder="1" applyProtection="1">
      <protection locked="0"/>
    </xf>
    <xf numFmtId="3" fontId="13" fillId="9" borderId="23" xfId="0" applyNumberFormat="1" applyFont="1" applyFill="1" applyBorder="1" applyProtection="1">
      <protection locked="0"/>
    </xf>
    <xf numFmtId="3" fontId="13" fillId="9" borderId="16" xfId="0" applyNumberFormat="1" applyFont="1" applyFill="1" applyBorder="1" applyAlignment="1" applyProtection="1">
      <alignment wrapText="1"/>
      <protection locked="0"/>
    </xf>
    <xf numFmtId="0" fontId="13" fillId="9" borderId="37" xfId="0" applyFont="1" applyFill="1" applyBorder="1" applyAlignment="1" applyProtection="1">
      <alignment wrapText="1"/>
      <protection locked="0"/>
    </xf>
    <xf numFmtId="0" fontId="13" fillId="9" borderId="19" xfId="0" applyFont="1" applyFill="1" applyBorder="1" applyAlignment="1" applyProtection="1">
      <alignment wrapText="1"/>
      <protection locked="0"/>
    </xf>
    <xf numFmtId="3" fontId="13" fillId="9" borderId="19" xfId="0" applyNumberFormat="1" applyFont="1" applyFill="1" applyBorder="1" applyAlignment="1" applyProtection="1">
      <alignment wrapText="1"/>
      <protection locked="0"/>
    </xf>
    <xf numFmtId="0" fontId="13" fillId="9" borderId="16" xfId="0" applyFont="1" applyFill="1" applyBorder="1" applyAlignment="1" applyProtection="1">
      <alignment wrapText="1"/>
      <protection locked="0"/>
    </xf>
    <xf numFmtId="0" fontId="13" fillId="9" borderId="18" xfId="0" applyFont="1" applyFill="1" applyBorder="1" applyAlignment="1" applyProtection="1">
      <alignment wrapText="1"/>
      <protection locked="0"/>
    </xf>
    <xf numFmtId="0" fontId="13" fillId="9" borderId="43" xfId="0" applyFont="1" applyFill="1" applyBorder="1" applyAlignment="1" applyProtection="1">
      <alignment wrapText="1"/>
      <protection locked="0"/>
    </xf>
    <xf numFmtId="0" fontId="13" fillId="9" borderId="14" xfId="0" applyFont="1" applyFill="1" applyBorder="1" applyAlignment="1" applyProtection="1">
      <alignment wrapText="1"/>
      <protection locked="0"/>
    </xf>
    <xf numFmtId="0" fontId="13" fillId="9" borderId="36" xfId="0" applyFont="1" applyFill="1" applyBorder="1" applyAlignment="1" applyProtection="1">
      <alignment horizontal="center" vertical="center" wrapText="1"/>
      <protection locked="0"/>
    </xf>
    <xf numFmtId="0" fontId="13" fillId="9" borderId="19" xfId="0" applyFont="1" applyFill="1" applyBorder="1" applyAlignment="1" applyProtection="1">
      <alignment horizontal="center" vertical="center" wrapText="1"/>
      <protection locked="0"/>
    </xf>
    <xf numFmtId="0" fontId="13" fillId="9" borderId="18" xfId="0" applyFont="1" applyFill="1" applyBorder="1" applyAlignment="1" applyProtection="1">
      <alignment horizontal="center" vertical="center" wrapText="1"/>
      <protection locked="0"/>
    </xf>
    <xf numFmtId="0" fontId="13" fillId="9" borderId="43" xfId="0" applyFont="1" applyFill="1" applyBorder="1" applyAlignment="1" applyProtection="1">
      <alignment horizontal="center" vertical="center" wrapText="1"/>
      <protection locked="0"/>
    </xf>
    <xf numFmtId="0" fontId="13" fillId="9" borderId="14" xfId="0" applyFont="1" applyFill="1" applyBorder="1" applyAlignment="1" applyProtection="1">
      <alignment horizontal="center" vertical="center" wrapText="1"/>
      <protection locked="0"/>
    </xf>
    <xf numFmtId="0" fontId="13" fillId="9" borderId="36" xfId="0" applyFont="1" applyFill="1" applyBorder="1" applyAlignment="1" applyProtection="1">
      <alignment vertical="center" wrapText="1"/>
      <protection locked="0"/>
    </xf>
    <xf numFmtId="0" fontId="13" fillId="9" borderId="21" xfId="0" applyFont="1" applyFill="1" applyBorder="1" applyAlignment="1" applyProtection="1">
      <alignment horizontal="center" vertical="center" wrapText="1"/>
      <protection locked="0"/>
    </xf>
    <xf numFmtId="3" fontId="13" fillId="9" borderId="16" xfId="0" applyNumberFormat="1" applyFont="1" applyFill="1" applyBorder="1" applyProtection="1">
      <protection locked="0"/>
    </xf>
    <xf numFmtId="3" fontId="13" fillId="9" borderId="19" xfId="0" applyNumberFormat="1" applyFont="1" applyFill="1" applyBorder="1" applyProtection="1">
      <protection locked="0"/>
    </xf>
    <xf numFmtId="0" fontId="13" fillId="9" borderId="16" xfId="0" applyFont="1" applyFill="1" applyBorder="1" applyAlignment="1" applyProtection="1">
      <alignment horizontal="center" vertical="center" wrapText="1"/>
      <protection locked="0"/>
    </xf>
    <xf numFmtId="0" fontId="6" fillId="0" borderId="23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3" fontId="6" fillId="0" borderId="16" xfId="0" applyNumberFormat="1" applyFont="1" applyBorder="1" applyAlignment="1">
      <alignment horizontal="center" vertical="center" wrapText="1"/>
    </xf>
    <xf numFmtId="3" fontId="6" fillId="0" borderId="26" xfId="0" applyNumberFormat="1" applyFont="1" applyBorder="1" applyAlignment="1">
      <alignment horizontal="center" vertical="center" wrapText="1"/>
    </xf>
    <xf numFmtId="3" fontId="6" fillId="0" borderId="19" xfId="0" applyNumberFormat="1" applyFont="1" applyBorder="1" applyAlignment="1">
      <alignment horizontal="center" vertical="center" wrapText="1"/>
    </xf>
    <xf numFmtId="3" fontId="6" fillId="0" borderId="28" xfId="0" applyNumberFormat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 applyProtection="1">
      <alignment horizontal="center"/>
      <protection locked="0"/>
    </xf>
    <xf numFmtId="3" fontId="2" fillId="0" borderId="2" xfId="0" applyNumberFormat="1" applyFont="1" applyBorder="1" applyAlignment="1" applyProtection="1">
      <alignment horizontal="center"/>
      <protection locked="0"/>
    </xf>
    <xf numFmtId="3" fontId="2" fillId="0" borderId="3" xfId="0" applyNumberFormat="1" applyFont="1" applyBorder="1" applyAlignment="1" applyProtection="1">
      <alignment horizontal="center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26" fillId="0" borderId="57" xfId="0" applyFont="1" applyBorder="1" applyAlignment="1">
      <alignment horizontal="center"/>
    </xf>
    <xf numFmtId="0" fontId="27" fillId="0" borderId="57" xfId="0" applyFont="1" applyBorder="1" applyAlignment="1">
      <alignment horizontal="center" vertical="center" wrapText="1"/>
    </xf>
    <xf numFmtId="0" fontId="27" fillId="10" borderId="10" xfId="0" applyFont="1" applyFill="1" applyBorder="1" applyAlignment="1">
      <alignment horizontal="center" vertical="center" wrapText="1"/>
    </xf>
    <xf numFmtId="0" fontId="27" fillId="10" borderId="4" xfId="0" applyFont="1" applyFill="1" applyBorder="1" applyAlignment="1">
      <alignment horizontal="center" vertical="center" wrapText="1"/>
    </xf>
    <xf numFmtId="0" fontId="27" fillId="10" borderId="57" xfId="0" applyFont="1" applyFill="1" applyBorder="1" applyAlignment="1">
      <alignment horizontal="center" vertical="center" wrapText="1"/>
    </xf>
    <xf numFmtId="0" fontId="28" fillId="0" borderId="57" xfId="0" applyFont="1" applyBorder="1" applyAlignment="1">
      <alignment horizontal="center" vertical="center" wrapText="1"/>
    </xf>
    <xf numFmtId="3" fontId="27" fillId="0" borderId="4" xfId="0" applyNumberFormat="1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center" wrapText="1"/>
    </xf>
    <xf numFmtId="0" fontId="27" fillId="10" borderId="55" xfId="0" applyFont="1" applyFill="1" applyBorder="1" applyAlignment="1">
      <alignment horizontal="center" vertical="center" wrapText="1"/>
    </xf>
    <xf numFmtId="0" fontId="27" fillId="10" borderId="27" xfId="0" applyFont="1" applyFill="1" applyBorder="1" applyAlignment="1">
      <alignment horizontal="center" vertical="center" wrapText="1"/>
    </xf>
    <xf numFmtId="0" fontId="27" fillId="10" borderId="28" xfId="0" applyFont="1" applyFill="1" applyBorder="1" applyAlignment="1">
      <alignment horizontal="center" vertical="center" wrapText="1"/>
    </xf>
    <xf numFmtId="3" fontId="29" fillId="0" borderId="26" xfId="0" applyNumberFormat="1" applyFont="1" applyBorder="1" applyAlignment="1">
      <alignment vertical="center" wrapText="1"/>
    </xf>
    <xf numFmtId="3" fontId="29" fillId="0" borderId="28" xfId="0" applyNumberFormat="1" applyFont="1" applyBorder="1" applyAlignment="1">
      <alignment vertical="center" wrapText="1"/>
    </xf>
    <xf numFmtId="0" fontId="29" fillId="0" borderId="26" xfId="0" applyFont="1" applyBorder="1" applyAlignment="1">
      <alignment horizontal="center" vertical="center" wrapText="1"/>
    </xf>
    <xf numFmtId="0" fontId="29" fillId="0" borderId="28" xfId="0" applyFont="1" applyBorder="1" applyAlignment="1">
      <alignment horizontal="center" vertical="center" wrapText="1"/>
    </xf>
    <xf numFmtId="0" fontId="29" fillId="10" borderId="26" xfId="0" applyFont="1" applyFill="1" applyBorder="1" applyAlignment="1">
      <alignment horizontal="center" vertical="center" wrapText="1"/>
    </xf>
    <xf numFmtId="0" fontId="29" fillId="10" borderId="31" xfId="0" applyFont="1" applyFill="1" applyBorder="1" applyAlignment="1">
      <alignment horizontal="center" vertical="center" wrapText="1"/>
    </xf>
    <xf numFmtId="0" fontId="29" fillId="0" borderId="25" xfId="0" applyFont="1" applyBorder="1" applyAlignment="1">
      <alignment horizontal="center" vertical="center" wrapText="1"/>
    </xf>
    <xf numFmtId="0" fontId="0" fillId="11" borderId="4" xfId="0" applyFill="1" applyBorder="1" applyAlignment="1" applyProtection="1">
      <alignment horizontal="center"/>
      <protection locked="0"/>
    </xf>
    <xf numFmtId="0" fontId="0" fillId="12" borderId="35" xfId="0" applyFill="1" applyBorder="1" applyProtection="1">
      <protection locked="0"/>
    </xf>
    <xf numFmtId="0" fontId="0" fillId="12" borderId="15" xfId="0" applyFill="1" applyBorder="1" applyProtection="1">
      <protection locked="0"/>
    </xf>
    <xf numFmtId="0" fontId="0" fillId="12" borderId="11" xfId="0" applyFill="1" applyBorder="1" applyProtection="1">
      <protection locked="0"/>
    </xf>
    <xf numFmtId="0" fontId="0" fillId="12" borderId="4" xfId="0" applyFill="1" applyBorder="1" applyProtection="1">
      <protection locked="0"/>
    </xf>
    <xf numFmtId="0" fontId="32" fillId="12" borderId="4" xfId="0" applyFont="1" applyFill="1" applyBorder="1" applyAlignment="1" applyProtection="1">
      <alignment horizontal="center"/>
      <protection locked="0"/>
    </xf>
    <xf numFmtId="3" fontId="0" fillId="12" borderId="8" xfId="0" applyNumberFormat="1" applyFill="1" applyBorder="1" applyProtection="1">
      <protection locked="0"/>
    </xf>
    <xf numFmtId="3" fontId="0" fillId="12" borderId="11" xfId="0" applyNumberFormat="1" applyFill="1" applyBorder="1" applyProtection="1">
      <protection locked="0"/>
    </xf>
    <xf numFmtId="0" fontId="0" fillId="12" borderId="8" xfId="0" applyFill="1" applyBorder="1" applyProtection="1"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13" fillId="4" borderId="36" xfId="0" applyFont="1" applyFill="1" applyBorder="1" applyAlignment="1" applyProtection="1">
      <alignment vertical="center" wrapText="1"/>
      <protection locked="0"/>
    </xf>
    <xf numFmtId="0" fontId="13" fillId="5" borderId="37" xfId="0" applyFont="1" applyFill="1" applyBorder="1" applyAlignment="1" applyProtection="1">
      <alignment vertical="center"/>
      <protection locked="0"/>
    </xf>
    <xf numFmtId="0" fontId="13" fillId="4" borderId="0" xfId="0" applyFont="1" applyFill="1" applyAlignment="1">
      <alignment vertical="center" wrapText="1"/>
    </xf>
    <xf numFmtId="1" fontId="13" fillId="5" borderId="37" xfId="0" applyNumberFormat="1" applyFont="1" applyFill="1" applyBorder="1" applyAlignment="1" applyProtection="1">
      <alignment vertical="center"/>
      <protection locked="0"/>
    </xf>
    <xf numFmtId="1" fontId="13" fillId="5" borderId="19" xfId="0" applyNumberFormat="1" applyFont="1" applyFill="1" applyBorder="1" applyAlignment="1" applyProtection="1">
      <alignment vertical="center"/>
      <protection locked="0"/>
    </xf>
    <xf numFmtId="0" fontId="13" fillId="5" borderId="14" xfId="0" applyFont="1" applyFill="1" applyBorder="1" applyAlignment="1" applyProtection="1">
      <alignment vertical="center" wrapText="1"/>
      <protection locked="0"/>
    </xf>
    <xf numFmtId="0" fontId="13" fillId="4" borderId="14" xfId="0" applyFont="1" applyFill="1" applyBorder="1" applyAlignment="1" applyProtection="1">
      <alignment vertical="center" wrapText="1"/>
      <protection locked="0"/>
    </xf>
    <xf numFmtId="0" fontId="13" fillId="5" borderId="14" xfId="0" applyFont="1" applyFill="1" applyBorder="1" applyAlignment="1" applyProtection="1">
      <alignment vertical="center"/>
      <protection locked="0"/>
    </xf>
    <xf numFmtId="3" fontId="13" fillId="5" borderId="16" xfId="0" applyNumberFormat="1" applyFont="1" applyFill="1" applyBorder="1" applyAlignment="1" applyProtection="1">
      <alignment vertical="center"/>
      <protection locked="0"/>
    </xf>
    <xf numFmtId="3" fontId="13" fillId="4" borderId="19" xfId="0" applyNumberFormat="1" applyFont="1" applyFill="1" applyBorder="1" applyAlignment="1" applyProtection="1">
      <alignment vertical="center" wrapText="1"/>
      <protection locked="0"/>
    </xf>
    <xf numFmtId="0" fontId="13" fillId="5" borderId="16" xfId="0" applyFont="1" applyFill="1" applyBorder="1" applyAlignment="1" applyProtection="1">
      <alignment vertical="center"/>
      <protection locked="0"/>
    </xf>
    <xf numFmtId="0" fontId="13" fillId="5" borderId="19" xfId="0" applyFont="1" applyFill="1" applyBorder="1" applyAlignment="1" applyProtection="1">
      <alignment vertical="center"/>
      <protection locked="0"/>
    </xf>
    <xf numFmtId="0" fontId="14" fillId="5" borderId="14" xfId="0" applyFont="1" applyFill="1" applyBorder="1" applyAlignment="1" applyProtection="1">
      <alignment horizontal="center" vertical="center" wrapText="1"/>
      <protection locked="0"/>
    </xf>
    <xf numFmtId="0" fontId="13" fillId="5" borderId="14" xfId="0" applyFont="1" applyFill="1" applyBorder="1" applyAlignment="1" applyProtection="1">
      <alignment horizontal="center" vertical="center"/>
      <protection locked="0"/>
    </xf>
    <xf numFmtId="0" fontId="13" fillId="4" borderId="37" xfId="0" applyFont="1" applyFill="1" applyBorder="1" applyAlignment="1" applyProtection="1">
      <alignment vertical="center"/>
      <protection locked="0"/>
    </xf>
    <xf numFmtId="1" fontId="13" fillId="4" borderId="37" xfId="0" applyNumberFormat="1" applyFont="1" applyFill="1" applyBorder="1" applyAlignment="1" applyProtection="1">
      <alignment vertical="center"/>
      <protection locked="0"/>
    </xf>
    <xf numFmtId="0" fontId="13" fillId="4" borderId="19" xfId="0" applyFont="1" applyFill="1" applyBorder="1" applyAlignment="1" applyProtection="1">
      <alignment vertical="center"/>
      <protection locked="0"/>
    </xf>
    <xf numFmtId="0" fontId="13" fillId="4" borderId="14" xfId="0" applyFont="1" applyFill="1" applyBorder="1" applyAlignment="1" applyProtection="1">
      <alignment vertical="center"/>
      <protection locked="0"/>
    </xf>
    <xf numFmtId="3" fontId="13" fillId="4" borderId="16" xfId="0" applyNumberFormat="1" applyFont="1" applyFill="1" applyBorder="1" applyAlignment="1" applyProtection="1">
      <alignment vertical="center"/>
      <protection locked="0"/>
    </xf>
    <xf numFmtId="0" fontId="13" fillId="4" borderId="16" xfId="0" applyFont="1" applyFill="1" applyBorder="1" applyAlignment="1" applyProtection="1">
      <alignment vertical="center"/>
      <protection locked="0"/>
    </xf>
    <xf numFmtId="0" fontId="13" fillId="4" borderId="18" xfId="0" applyFont="1" applyFill="1" applyBorder="1" applyAlignment="1" applyProtection="1">
      <alignment horizontal="center" vertical="center"/>
      <protection locked="0"/>
    </xf>
    <xf numFmtId="0" fontId="13" fillId="4" borderId="37" xfId="0" applyFont="1" applyFill="1" applyBorder="1" applyAlignment="1" applyProtection="1">
      <alignment vertical="center" wrapText="1"/>
      <protection locked="0"/>
    </xf>
    <xf numFmtId="0" fontId="13" fillId="4" borderId="38" xfId="0" applyFont="1" applyFill="1" applyBorder="1" applyAlignment="1" applyProtection="1">
      <alignment vertical="center" wrapText="1"/>
      <protection locked="0"/>
    </xf>
    <xf numFmtId="0" fontId="13" fillId="4" borderId="39" xfId="0" applyFont="1" applyFill="1" applyBorder="1" applyAlignment="1" applyProtection="1">
      <alignment vertical="center" wrapText="1"/>
      <protection locked="0"/>
    </xf>
    <xf numFmtId="1" fontId="13" fillId="4" borderId="39" xfId="0" applyNumberFormat="1" applyFont="1" applyFill="1" applyBorder="1" applyAlignment="1" applyProtection="1">
      <alignment vertical="center" wrapText="1"/>
      <protection locked="0"/>
    </xf>
    <xf numFmtId="1" fontId="13" fillId="4" borderId="24" xfId="0" applyNumberFormat="1" applyFont="1" applyFill="1" applyBorder="1" applyAlignment="1" applyProtection="1">
      <alignment vertical="center" wrapText="1"/>
      <protection locked="0"/>
    </xf>
    <xf numFmtId="0" fontId="13" fillId="4" borderId="40" xfId="0" applyFont="1" applyFill="1" applyBorder="1" applyAlignment="1" applyProtection="1">
      <alignment vertical="center" wrapText="1"/>
      <protection locked="0"/>
    </xf>
    <xf numFmtId="3" fontId="13" fillId="4" borderId="23" xfId="0" applyNumberFormat="1" applyFont="1" applyFill="1" applyBorder="1" applyAlignment="1" applyProtection="1">
      <alignment vertical="center" wrapText="1"/>
      <protection locked="0"/>
    </xf>
    <xf numFmtId="17" fontId="13" fillId="4" borderId="23" xfId="0" applyNumberFormat="1" applyFont="1" applyFill="1" applyBorder="1" applyAlignment="1" applyProtection="1">
      <alignment vertical="center" wrapText="1"/>
      <protection locked="0"/>
    </xf>
    <xf numFmtId="17" fontId="13" fillId="4" borderId="24" xfId="0" applyNumberFormat="1" applyFont="1" applyFill="1" applyBorder="1" applyAlignment="1" applyProtection="1">
      <alignment vertical="center" wrapText="1"/>
      <protection locked="0"/>
    </xf>
    <xf numFmtId="0" fontId="13" fillId="4" borderId="51" xfId="0" applyFont="1" applyFill="1" applyBorder="1" applyAlignment="1" applyProtection="1">
      <alignment horizontal="center" vertical="center" wrapText="1"/>
      <protection locked="0"/>
    </xf>
    <xf numFmtId="0" fontId="13" fillId="4" borderId="39" xfId="0" applyFont="1" applyFill="1" applyBorder="1" applyAlignment="1" applyProtection="1">
      <alignment vertical="center"/>
      <protection locked="0"/>
    </xf>
    <xf numFmtId="0" fontId="13" fillId="4" borderId="24" xfId="0" applyFont="1" applyFill="1" applyBorder="1" applyAlignment="1" applyProtection="1">
      <alignment vertical="center"/>
      <protection locked="0"/>
    </xf>
    <xf numFmtId="3" fontId="13" fillId="4" borderId="23" xfId="0" applyNumberFormat="1" applyFont="1" applyFill="1" applyBorder="1" applyAlignment="1" applyProtection="1">
      <alignment vertical="center"/>
      <protection locked="0"/>
    </xf>
    <xf numFmtId="0" fontId="13" fillId="4" borderId="16" xfId="0" applyFont="1" applyFill="1" applyBorder="1" applyAlignment="1" applyProtection="1">
      <alignment horizontal="right" vertical="center"/>
      <protection locked="0"/>
    </xf>
    <xf numFmtId="0" fontId="13" fillId="4" borderId="19" xfId="0" applyFont="1" applyFill="1" applyBorder="1" applyAlignment="1" applyProtection="1">
      <alignment horizontal="right" vertical="center"/>
      <protection locked="0"/>
    </xf>
    <xf numFmtId="0" fontId="13" fillId="4" borderId="24" xfId="0" applyFont="1" applyFill="1" applyBorder="1" applyAlignment="1" applyProtection="1">
      <alignment horizontal="center" vertical="center"/>
      <protection locked="0"/>
    </xf>
    <xf numFmtId="0" fontId="13" fillId="4" borderId="40" xfId="0" applyFont="1" applyFill="1" applyBorder="1" applyAlignment="1" applyProtection="1">
      <alignment horizontal="center" vertical="center" wrapText="1"/>
      <protection locked="0"/>
    </xf>
    <xf numFmtId="0" fontId="0" fillId="4" borderId="40" xfId="0" applyFill="1" applyBorder="1" applyAlignment="1" applyProtection="1">
      <alignment horizontal="center" vertical="center"/>
      <protection locked="0"/>
    </xf>
    <xf numFmtId="0" fontId="13" fillId="4" borderId="23" xfId="0" applyFont="1" applyFill="1" applyBorder="1" applyAlignment="1" applyProtection="1">
      <alignment vertical="center" wrapText="1" shrinkToFit="1"/>
      <protection locked="0"/>
    </xf>
    <xf numFmtId="0" fontId="13" fillId="4" borderId="40" xfId="0" applyFont="1" applyFill="1" applyBorder="1" applyAlignment="1" applyProtection="1">
      <alignment vertical="center"/>
      <protection locked="0"/>
    </xf>
    <xf numFmtId="14" fontId="13" fillId="4" borderId="16" xfId="0" applyNumberFormat="1" applyFont="1" applyFill="1" applyBorder="1" applyAlignment="1" applyProtection="1">
      <alignment horizontal="right" vertical="center"/>
      <protection locked="0"/>
    </xf>
    <xf numFmtId="0" fontId="13" fillId="4" borderId="16" xfId="0" applyFont="1" applyFill="1" applyBorder="1" applyAlignment="1" applyProtection="1">
      <alignment wrapText="1"/>
      <protection locked="0"/>
    </xf>
    <xf numFmtId="0" fontId="13" fillId="4" borderId="19" xfId="0" applyFont="1" applyFill="1" applyBorder="1" applyAlignment="1" applyProtection="1">
      <alignment vertical="center" wrapText="1"/>
      <protection locked="0"/>
    </xf>
    <xf numFmtId="0" fontId="13" fillId="9" borderId="14" xfId="0" applyFont="1" applyFill="1" applyBorder="1" applyAlignment="1" applyProtection="1">
      <alignment vertical="center" wrapText="1"/>
      <protection locked="0"/>
    </xf>
    <xf numFmtId="3" fontId="13" fillId="4" borderId="16" xfId="0" applyNumberFormat="1" applyFont="1" applyFill="1" applyBorder="1" applyAlignment="1" applyProtection="1">
      <alignment vertical="center" wrapText="1"/>
      <protection locked="0"/>
    </xf>
    <xf numFmtId="0" fontId="13" fillId="4" borderId="16" xfId="0" applyFont="1" applyFill="1" applyBorder="1" applyAlignment="1" applyProtection="1">
      <alignment vertical="center" wrapText="1"/>
      <protection locked="0"/>
    </xf>
    <xf numFmtId="0" fontId="13" fillId="4" borderId="24" xfId="0" applyFont="1" applyFill="1" applyBorder="1" applyAlignment="1" applyProtection="1">
      <alignment vertical="center" wrapText="1"/>
      <protection locked="0"/>
    </xf>
    <xf numFmtId="0" fontId="13" fillId="4" borderId="23" xfId="0" applyFont="1" applyFill="1" applyBorder="1" applyAlignment="1" applyProtection="1">
      <alignment vertical="center" wrapText="1"/>
      <protection locked="0"/>
    </xf>
    <xf numFmtId="3" fontId="19" fillId="4" borderId="23" xfId="0" applyNumberFormat="1" applyFont="1" applyFill="1" applyBorder="1" applyAlignment="1" applyProtection="1">
      <alignment vertical="center" wrapText="1"/>
      <protection locked="0"/>
    </xf>
    <xf numFmtId="0" fontId="13" fillId="4" borderId="58" xfId="0" applyFont="1" applyFill="1" applyBorder="1" applyAlignment="1" applyProtection="1">
      <alignment horizontal="center" vertical="center"/>
      <protection locked="0"/>
    </xf>
    <xf numFmtId="0" fontId="19" fillId="4" borderId="40" xfId="0" applyFont="1" applyFill="1" applyBorder="1" applyAlignment="1" applyProtection="1">
      <alignment horizontal="center" vertical="center" wrapText="1"/>
      <protection locked="0"/>
    </xf>
    <xf numFmtId="0" fontId="0" fillId="6" borderId="40" xfId="0" applyFill="1" applyBorder="1" applyAlignment="1" applyProtection="1">
      <alignment horizontal="center" vertical="center"/>
      <protection locked="0"/>
    </xf>
    <xf numFmtId="0" fontId="0" fillId="13" borderId="38" xfId="0" applyFill="1" applyBorder="1" applyAlignment="1" applyProtection="1">
      <alignment vertical="center"/>
      <protection locked="0"/>
    </xf>
    <xf numFmtId="0" fontId="0" fillId="13" borderId="39" xfId="0" applyFill="1" applyBorder="1" applyAlignment="1" applyProtection="1">
      <alignment vertical="center"/>
      <protection locked="0"/>
    </xf>
    <xf numFmtId="0" fontId="0" fillId="13" borderId="24" xfId="0" applyFill="1" applyBorder="1" applyAlignment="1" applyProtection="1">
      <alignment vertical="center"/>
      <protection locked="0"/>
    </xf>
    <xf numFmtId="0" fontId="0" fillId="13" borderId="40" xfId="0" applyFill="1" applyBorder="1" applyAlignment="1" applyProtection="1">
      <alignment vertical="center"/>
      <protection locked="0"/>
    </xf>
    <xf numFmtId="3" fontId="0" fillId="13" borderId="23" xfId="0" applyNumberFormat="1" applyFill="1" applyBorder="1" applyAlignment="1" applyProtection="1">
      <alignment vertical="center"/>
      <protection locked="0"/>
    </xf>
    <xf numFmtId="3" fontId="0" fillId="13" borderId="24" xfId="0" applyNumberFormat="1" applyFill="1" applyBorder="1" applyAlignment="1" applyProtection="1">
      <alignment vertical="center"/>
      <protection locked="0"/>
    </xf>
    <xf numFmtId="0" fontId="0" fillId="13" borderId="23" xfId="0" applyFill="1" applyBorder="1" applyAlignment="1" applyProtection="1">
      <alignment vertical="center"/>
      <protection locked="0"/>
    </xf>
    <xf numFmtId="0" fontId="0" fillId="7" borderId="14" xfId="0" applyFill="1" applyBorder="1" applyAlignment="1" applyProtection="1">
      <alignment horizontal="center" vertical="center"/>
      <protection locked="0"/>
    </xf>
    <xf numFmtId="0" fontId="13" fillId="7" borderId="36" xfId="0" applyFont="1" applyFill="1" applyBorder="1" applyAlignment="1" applyProtection="1">
      <alignment vertical="center" wrapText="1"/>
      <protection locked="0"/>
    </xf>
    <xf numFmtId="0" fontId="13" fillId="7" borderId="37" xfId="0" applyFont="1" applyFill="1" applyBorder="1" applyAlignment="1" applyProtection="1">
      <alignment vertical="center"/>
      <protection locked="0"/>
    </xf>
    <xf numFmtId="1" fontId="13" fillId="7" borderId="37" xfId="0" applyNumberFormat="1" applyFont="1" applyFill="1" applyBorder="1" applyAlignment="1" applyProtection="1">
      <alignment vertical="center"/>
      <protection locked="0"/>
    </xf>
    <xf numFmtId="0" fontId="13" fillId="7" borderId="40" xfId="0" applyFont="1" applyFill="1" applyBorder="1" applyAlignment="1" applyProtection="1">
      <alignment vertical="center"/>
      <protection locked="0"/>
    </xf>
    <xf numFmtId="0" fontId="13" fillId="7" borderId="14" xfId="0" applyFont="1" applyFill="1" applyBorder="1" applyAlignment="1" applyProtection="1">
      <alignment vertical="center" wrapText="1"/>
      <protection locked="0"/>
    </xf>
    <xf numFmtId="0" fontId="13" fillId="7" borderId="40" xfId="0" applyFont="1" applyFill="1" applyBorder="1" applyAlignment="1" applyProtection="1">
      <alignment vertical="center" wrapText="1"/>
      <protection locked="0"/>
    </xf>
    <xf numFmtId="3" fontId="13" fillId="7" borderId="23" xfId="0" applyNumberFormat="1" applyFont="1" applyFill="1" applyBorder="1" applyAlignment="1" applyProtection="1">
      <alignment vertical="center"/>
      <protection locked="0"/>
    </xf>
    <xf numFmtId="3" fontId="13" fillId="7" borderId="19" xfId="0" applyNumberFormat="1" applyFont="1" applyFill="1" applyBorder="1" applyAlignment="1" applyProtection="1">
      <alignment vertical="center" wrapText="1"/>
      <protection locked="0"/>
    </xf>
    <xf numFmtId="17" fontId="13" fillId="7" borderId="16" xfId="0" applyNumberFormat="1" applyFont="1" applyFill="1" applyBorder="1" applyAlignment="1" applyProtection="1">
      <alignment vertical="center"/>
      <protection locked="0"/>
    </xf>
    <xf numFmtId="17" fontId="13" fillId="7" borderId="19" xfId="0" applyNumberFormat="1" applyFont="1" applyFill="1" applyBorder="1" applyAlignment="1" applyProtection="1">
      <alignment vertical="center"/>
      <protection locked="0"/>
    </xf>
    <xf numFmtId="0" fontId="13" fillId="7" borderId="14" xfId="0" applyFont="1" applyFill="1" applyBorder="1" applyAlignment="1" applyProtection="1">
      <alignment vertical="center"/>
      <protection locked="0"/>
    </xf>
    <xf numFmtId="3" fontId="13" fillId="7" borderId="16" xfId="0" applyNumberFormat="1" applyFont="1" applyFill="1" applyBorder="1" applyAlignment="1" applyProtection="1">
      <alignment vertical="center"/>
      <protection locked="0"/>
    </xf>
    <xf numFmtId="0" fontId="0" fillId="7" borderId="40" xfId="0" applyFill="1" applyBorder="1" applyAlignment="1" applyProtection="1">
      <alignment horizontal="center" vertical="center"/>
      <protection locked="0"/>
    </xf>
    <xf numFmtId="0" fontId="13" fillId="7" borderId="38" xfId="0" applyFont="1" applyFill="1" applyBorder="1" applyAlignment="1" applyProtection="1">
      <alignment vertical="center" wrapText="1"/>
      <protection locked="0"/>
    </xf>
    <xf numFmtId="0" fontId="13" fillId="7" borderId="39" xfId="0" applyFont="1" applyFill="1" applyBorder="1" applyAlignment="1" applyProtection="1">
      <alignment vertical="center"/>
      <protection locked="0"/>
    </xf>
    <xf numFmtId="0" fontId="13" fillId="7" borderId="24" xfId="0" applyFont="1" applyFill="1" applyBorder="1" applyAlignment="1" applyProtection="1">
      <alignment vertical="center"/>
      <protection locked="0"/>
    </xf>
    <xf numFmtId="3" fontId="13" fillId="7" borderId="24" xfId="0" applyNumberFormat="1" applyFont="1" applyFill="1" applyBorder="1" applyAlignment="1" applyProtection="1">
      <alignment vertical="center" wrapText="1"/>
      <protection locked="0"/>
    </xf>
    <xf numFmtId="0" fontId="13" fillId="7" borderId="23" xfId="0" applyFont="1" applyFill="1" applyBorder="1" applyAlignment="1" applyProtection="1">
      <alignment vertical="center"/>
      <protection locked="0"/>
    </xf>
    <xf numFmtId="0" fontId="0" fillId="7" borderId="14" xfId="0" applyFill="1" applyBorder="1" applyAlignment="1">
      <alignment horizontal="center" vertical="center"/>
    </xf>
    <xf numFmtId="0" fontId="13" fillId="7" borderId="54" xfId="0" applyFont="1" applyFill="1" applyBorder="1" applyAlignment="1" applyProtection="1">
      <alignment vertical="center"/>
      <protection locked="0"/>
    </xf>
    <xf numFmtId="0" fontId="13" fillId="7" borderId="43" xfId="0" applyFont="1" applyFill="1" applyBorder="1" applyAlignment="1" applyProtection="1">
      <alignment vertical="center" wrapText="1"/>
      <protection locked="0"/>
    </xf>
    <xf numFmtId="3" fontId="13" fillId="7" borderId="18" xfId="0" applyNumberFormat="1" applyFont="1" applyFill="1" applyBorder="1" applyAlignment="1" applyProtection="1">
      <alignment vertical="center" wrapText="1"/>
      <protection locked="0"/>
    </xf>
    <xf numFmtId="0" fontId="0" fillId="7" borderId="18" xfId="0" applyFill="1" applyBorder="1"/>
    <xf numFmtId="0" fontId="0" fillId="7" borderId="36" xfId="0" applyFill="1" applyBorder="1"/>
    <xf numFmtId="0" fontId="0" fillId="7" borderId="54" xfId="0" applyFill="1" applyBorder="1"/>
    <xf numFmtId="0" fontId="13" fillId="7" borderId="24" xfId="0" applyFont="1" applyFill="1" applyBorder="1" applyAlignment="1" applyProtection="1">
      <alignment vertical="center" wrapText="1"/>
      <protection locked="0"/>
    </xf>
    <xf numFmtId="0" fontId="13" fillId="7" borderId="18" xfId="0" applyFont="1" applyFill="1" applyBorder="1" applyAlignment="1">
      <alignment vertical="center"/>
    </xf>
    <xf numFmtId="0" fontId="13" fillId="9" borderId="16" xfId="0" applyFont="1" applyFill="1" applyBorder="1" applyAlignment="1" applyProtection="1">
      <alignment vertical="center" wrapText="1"/>
      <protection locked="0"/>
    </xf>
    <xf numFmtId="0" fontId="13" fillId="9" borderId="18" xfId="0" applyFont="1" applyFill="1" applyBorder="1" applyAlignment="1">
      <alignment vertical="center"/>
    </xf>
    <xf numFmtId="49" fontId="19" fillId="7" borderId="37" xfId="0" applyNumberFormat="1" applyFont="1" applyFill="1" applyBorder="1" applyAlignment="1">
      <alignment horizontal="right" vertical="center" wrapText="1" shrinkToFit="1"/>
    </xf>
    <xf numFmtId="3" fontId="19" fillId="7" borderId="37" xfId="0" applyNumberFormat="1" applyFont="1" applyFill="1" applyBorder="1" applyAlignment="1">
      <alignment horizontal="right" vertical="center"/>
    </xf>
    <xf numFmtId="0" fontId="13" fillId="7" borderId="39" xfId="0" applyFont="1" applyFill="1" applyBorder="1" applyAlignment="1" applyProtection="1">
      <alignment horizontal="left" vertical="center" wrapText="1"/>
      <protection locked="0"/>
    </xf>
    <xf numFmtId="0" fontId="13" fillId="7" borderId="14" xfId="0" applyFont="1" applyFill="1" applyBorder="1" applyAlignment="1" applyProtection="1">
      <alignment horizontal="left" vertical="center"/>
      <protection locked="0"/>
    </xf>
    <xf numFmtId="0" fontId="13" fillId="7" borderId="14" xfId="0" applyFont="1" applyFill="1" applyBorder="1" applyAlignment="1" applyProtection="1">
      <alignment horizontal="left" vertical="center" wrapText="1"/>
      <protection locked="0"/>
    </xf>
    <xf numFmtId="0" fontId="13" fillId="7" borderId="40" xfId="0" applyFont="1" applyFill="1" applyBorder="1" applyAlignment="1" applyProtection="1">
      <alignment horizontal="left" vertical="center"/>
      <protection locked="0"/>
    </xf>
    <xf numFmtId="0" fontId="13" fillId="7" borderId="37" xfId="0" applyFont="1" applyFill="1" applyBorder="1" applyAlignment="1" applyProtection="1">
      <alignment horizontal="left" vertical="center" wrapText="1"/>
      <protection locked="0"/>
    </xf>
    <xf numFmtId="0" fontId="13" fillId="7" borderId="39" xfId="0" applyFont="1" applyFill="1" applyBorder="1" applyAlignment="1" applyProtection="1">
      <alignment vertical="center" wrapText="1"/>
      <protection locked="0"/>
    </xf>
    <xf numFmtId="0" fontId="13" fillId="7" borderId="53" xfId="0" applyFont="1" applyFill="1" applyBorder="1" applyAlignment="1" applyProtection="1">
      <alignment vertical="center" wrapText="1"/>
      <protection locked="0"/>
    </xf>
    <xf numFmtId="3" fontId="13" fillId="7" borderId="50" xfId="0" applyNumberFormat="1" applyFont="1" applyFill="1" applyBorder="1" applyAlignment="1" applyProtection="1">
      <alignment vertical="center"/>
      <protection locked="0"/>
    </xf>
    <xf numFmtId="0" fontId="13" fillId="7" borderId="20" xfId="0" applyFont="1" applyFill="1" applyBorder="1" applyAlignment="1" applyProtection="1">
      <alignment horizontal="right" vertical="center"/>
      <protection locked="0"/>
    </xf>
    <xf numFmtId="0" fontId="13" fillId="7" borderId="21" xfId="0" applyFont="1" applyFill="1" applyBorder="1" applyAlignment="1" applyProtection="1">
      <alignment horizontal="right" vertical="center"/>
      <protection locked="0"/>
    </xf>
    <xf numFmtId="0" fontId="13" fillId="7" borderId="20" xfId="0" applyFont="1" applyFill="1" applyBorder="1" applyAlignment="1" applyProtection="1">
      <alignment horizontal="center" vertical="center"/>
      <protection locked="0"/>
    </xf>
    <xf numFmtId="3" fontId="13" fillId="7" borderId="56" xfId="0" applyNumberFormat="1" applyFont="1" applyFill="1" applyBorder="1" applyAlignment="1" applyProtection="1">
      <alignment vertical="center"/>
      <protection locked="0"/>
    </xf>
    <xf numFmtId="0" fontId="13" fillId="7" borderId="37" xfId="0" applyFont="1" applyFill="1" applyBorder="1" applyAlignment="1" applyProtection="1">
      <alignment horizontal="right" vertical="center"/>
      <protection locked="0"/>
    </xf>
    <xf numFmtId="0" fontId="13" fillId="7" borderId="56" xfId="0" applyFont="1" applyFill="1" applyBorder="1" applyAlignment="1" applyProtection="1">
      <alignment horizontal="center" vertical="center"/>
      <protection locked="0"/>
    </xf>
    <xf numFmtId="0" fontId="0" fillId="7" borderId="21" xfId="0" applyFill="1" applyBorder="1" applyProtection="1">
      <protection locked="0"/>
    </xf>
    <xf numFmtId="0" fontId="0" fillId="7" borderId="14" xfId="0" applyFill="1" applyBorder="1" applyProtection="1">
      <protection locked="0"/>
    </xf>
    <xf numFmtId="3" fontId="13" fillId="7" borderId="43" xfId="0" applyNumberFormat="1" applyFont="1" applyFill="1" applyBorder="1" applyAlignment="1" applyProtection="1">
      <alignment vertical="center"/>
      <protection locked="0"/>
    </xf>
    <xf numFmtId="0" fontId="13" fillId="7" borderId="54" xfId="0" applyFont="1" applyFill="1" applyBorder="1" applyAlignment="1" applyProtection="1">
      <alignment horizontal="right" vertical="center"/>
      <protection locked="0"/>
    </xf>
    <xf numFmtId="0" fontId="13" fillId="7" borderId="19" xfId="0" applyFont="1" applyFill="1" applyBorder="1" applyAlignment="1" applyProtection="1">
      <alignment horizontal="right" vertical="center"/>
      <protection locked="0"/>
    </xf>
    <xf numFmtId="3" fontId="13" fillId="9" borderId="16" xfId="0" applyNumberFormat="1" applyFont="1" applyFill="1" applyBorder="1" applyAlignment="1" applyProtection="1">
      <alignment vertical="center"/>
      <protection locked="0"/>
    </xf>
    <xf numFmtId="3" fontId="13" fillId="9" borderId="19" xfId="0" applyNumberFormat="1" applyFont="1" applyFill="1" applyBorder="1" applyAlignment="1" applyProtection="1">
      <alignment vertical="center"/>
      <protection locked="0"/>
    </xf>
    <xf numFmtId="0" fontId="19" fillId="7" borderId="16" xfId="0" applyFont="1" applyFill="1" applyBorder="1" applyAlignment="1" applyProtection="1">
      <alignment horizontal="right" vertical="center"/>
      <protection locked="0"/>
    </xf>
    <xf numFmtId="0" fontId="19" fillId="9" borderId="19" xfId="0" applyFont="1" applyFill="1" applyBorder="1" applyAlignment="1" applyProtection="1">
      <alignment horizontal="right" vertical="center"/>
      <protection locked="0"/>
    </xf>
    <xf numFmtId="0" fontId="19" fillId="7" borderId="14" xfId="0" applyFont="1" applyFill="1" applyBorder="1" applyAlignment="1" applyProtection="1">
      <alignment horizontal="left" vertical="center" wrapText="1"/>
      <protection locked="0"/>
    </xf>
    <xf numFmtId="0" fontId="13" fillId="9" borderId="18" xfId="0" applyFont="1" applyFill="1" applyBorder="1" applyAlignment="1" applyProtection="1">
      <alignment horizontal="center" vertical="center"/>
      <protection locked="0"/>
    </xf>
    <xf numFmtId="0" fontId="0" fillId="7" borderId="53" xfId="0" applyFill="1" applyBorder="1" applyAlignment="1">
      <alignment horizontal="center" vertical="center"/>
    </xf>
    <xf numFmtId="0" fontId="13" fillId="7" borderId="50" xfId="0" applyFont="1" applyFill="1" applyBorder="1" applyAlignment="1" applyProtection="1">
      <alignment vertical="center" wrapText="1"/>
      <protection locked="0"/>
    </xf>
    <xf numFmtId="0" fontId="13" fillId="7" borderId="47" xfId="0" applyFont="1" applyFill="1" applyBorder="1" applyAlignment="1" applyProtection="1">
      <alignment vertical="center" wrapText="1"/>
      <protection locked="0"/>
    </xf>
    <xf numFmtId="0" fontId="13" fillId="7" borderId="53" xfId="0" applyFont="1" applyFill="1" applyBorder="1" applyAlignment="1" applyProtection="1">
      <alignment vertical="center"/>
      <protection locked="0"/>
    </xf>
    <xf numFmtId="3" fontId="13" fillId="7" borderId="20" xfId="0" applyNumberFormat="1" applyFont="1" applyFill="1" applyBorder="1" applyAlignment="1" applyProtection="1">
      <alignment vertical="center"/>
      <protection locked="0"/>
    </xf>
    <xf numFmtId="3" fontId="13" fillId="7" borderId="19" xfId="0" applyNumberFormat="1" applyFont="1" applyFill="1" applyBorder="1" applyAlignment="1" applyProtection="1">
      <alignment vertical="center"/>
      <protection locked="0"/>
    </xf>
    <xf numFmtId="0" fontId="13" fillId="7" borderId="50" xfId="0" applyFont="1" applyFill="1" applyBorder="1" applyAlignment="1" applyProtection="1">
      <alignment horizontal="center" vertical="center"/>
      <protection locked="0"/>
    </xf>
    <xf numFmtId="0" fontId="0" fillId="7" borderId="59" xfId="0" applyFill="1" applyBorder="1" applyAlignment="1" applyProtection="1">
      <alignment horizontal="center" vertical="center"/>
      <protection locked="0"/>
    </xf>
    <xf numFmtId="0" fontId="13" fillId="7" borderId="60" xfId="0" applyFont="1" applyFill="1" applyBorder="1" applyAlignment="1" applyProtection="1">
      <alignment horizontal="center" vertical="center"/>
      <protection locked="0"/>
    </xf>
    <xf numFmtId="0" fontId="13" fillId="7" borderId="16" xfId="0" applyFont="1" applyFill="1" applyBorder="1" applyAlignment="1" applyProtection="1">
      <alignment horizontal="right" vertical="center"/>
      <protection locked="0"/>
    </xf>
    <xf numFmtId="0" fontId="0" fillId="7" borderId="54" xfId="0" applyFill="1" applyBorder="1" applyProtection="1">
      <protection locked="0"/>
    </xf>
    <xf numFmtId="0" fontId="19" fillId="7" borderId="36" xfId="0" applyFont="1" applyFill="1" applyBorder="1" applyAlignment="1" applyProtection="1">
      <alignment vertical="center" wrapText="1"/>
      <protection locked="0"/>
    </xf>
    <xf numFmtId="0" fontId="19" fillId="7" borderId="37" xfId="0" applyFont="1" applyFill="1" applyBorder="1" applyAlignment="1" applyProtection="1">
      <alignment vertical="center" wrapText="1"/>
      <protection locked="0"/>
    </xf>
    <xf numFmtId="0" fontId="19" fillId="7" borderId="37" xfId="0" applyFont="1" applyFill="1" applyBorder="1" applyAlignment="1" applyProtection="1">
      <alignment vertical="center"/>
      <protection locked="0"/>
    </xf>
    <xf numFmtId="0" fontId="19" fillId="7" borderId="19" xfId="0" applyFont="1" applyFill="1" applyBorder="1" applyAlignment="1" applyProtection="1">
      <alignment vertical="center"/>
      <protection locked="0"/>
    </xf>
    <xf numFmtId="0" fontId="19" fillId="7" borderId="0" xfId="0" applyFont="1" applyFill="1" applyAlignment="1" applyProtection="1">
      <alignment horizontal="left" vertical="center"/>
      <protection locked="0"/>
    </xf>
    <xf numFmtId="0" fontId="19" fillId="7" borderId="14" xfId="0" applyFont="1" applyFill="1" applyBorder="1" applyAlignment="1" applyProtection="1">
      <alignment vertical="center" wrapText="1"/>
      <protection locked="0"/>
    </xf>
    <xf numFmtId="0" fontId="19" fillId="7" borderId="14" xfId="0" applyFont="1" applyFill="1" applyBorder="1" applyAlignment="1" applyProtection="1">
      <alignment vertical="center"/>
      <protection locked="0"/>
    </xf>
    <xf numFmtId="0" fontId="19" fillId="7" borderId="0" xfId="0" applyFont="1" applyFill="1" applyAlignment="1" applyProtection="1">
      <alignment vertical="center" wrapText="1"/>
      <protection locked="0"/>
    </xf>
    <xf numFmtId="0" fontId="13" fillId="7" borderId="54" xfId="0" applyFont="1" applyFill="1" applyBorder="1" applyAlignment="1" applyProtection="1">
      <alignment vertical="center" wrapText="1"/>
      <protection locked="0"/>
    </xf>
    <xf numFmtId="3" fontId="13" fillId="7" borderId="16" xfId="0" applyNumberFormat="1" applyFont="1" applyFill="1" applyBorder="1" applyAlignment="1" applyProtection="1">
      <alignment vertical="center" wrapText="1"/>
      <protection locked="0"/>
    </xf>
    <xf numFmtId="0" fontId="13" fillId="7" borderId="19" xfId="0" applyFont="1" applyFill="1" applyBorder="1" applyAlignment="1" applyProtection="1">
      <alignment vertical="center" wrapText="1"/>
      <protection locked="0"/>
    </xf>
    <xf numFmtId="0" fontId="13" fillId="7" borderId="18" xfId="0" applyFont="1" applyFill="1" applyBorder="1" applyAlignment="1" applyProtection="1">
      <alignment vertical="center" wrapText="1"/>
      <protection locked="0"/>
    </xf>
    <xf numFmtId="0" fontId="0" fillId="9" borderId="53" xfId="0" applyFill="1" applyBorder="1" applyAlignment="1">
      <alignment horizontal="center" vertical="center"/>
    </xf>
    <xf numFmtId="0" fontId="13" fillId="9" borderId="37" xfId="0" applyFont="1" applyFill="1" applyBorder="1" applyAlignment="1" applyProtection="1">
      <alignment vertical="center" wrapText="1"/>
      <protection locked="0"/>
    </xf>
    <xf numFmtId="0" fontId="13" fillId="9" borderId="54" xfId="0" applyFont="1" applyFill="1" applyBorder="1" applyAlignment="1" applyProtection="1">
      <alignment vertical="center" wrapText="1"/>
      <protection locked="0"/>
    </xf>
    <xf numFmtId="0" fontId="13" fillId="9" borderId="43" xfId="0" applyFont="1" applyFill="1" applyBorder="1" applyAlignment="1" applyProtection="1">
      <alignment vertical="center" wrapText="1"/>
      <protection locked="0"/>
    </xf>
    <xf numFmtId="3" fontId="13" fillId="9" borderId="16" xfId="0" applyNumberFormat="1" applyFont="1" applyFill="1" applyBorder="1" applyAlignment="1" applyProtection="1">
      <alignment vertical="center" wrapText="1"/>
      <protection locked="0"/>
    </xf>
    <xf numFmtId="3" fontId="13" fillId="9" borderId="19" xfId="0" applyNumberFormat="1" applyFont="1" applyFill="1" applyBorder="1" applyAlignment="1" applyProtection="1">
      <alignment vertical="center" wrapText="1"/>
      <protection locked="0"/>
    </xf>
    <xf numFmtId="0" fontId="13" fillId="9" borderId="19" xfId="0" applyFont="1" applyFill="1" applyBorder="1" applyAlignment="1" applyProtection="1">
      <alignment vertical="center" wrapText="1"/>
      <protection locked="0"/>
    </xf>
    <xf numFmtId="0" fontId="13" fillId="9" borderId="18" xfId="0" applyFont="1" applyFill="1" applyBorder="1" applyAlignment="1" applyProtection="1">
      <alignment vertical="center" wrapText="1"/>
      <protection locked="0"/>
    </xf>
    <xf numFmtId="0" fontId="0" fillId="9" borderId="14" xfId="0" applyFill="1" applyBorder="1" applyAlignment="1">
      <alignment horizontal="center" vertical="center"/>
    </xf>
    <xf numFmtId="0" fontId="0" fillId="7" borderId="29" xfId="0" applyFill="1" applyBorder="1" applyAlignment="1">
      <alignment horizontal="center" vertical="center"/>
    </xf>
    <xf numFmtId="0" fontId="13" fillId="7" borderId="61" xfId="0" applyFont="1" applyFill="1" applyBorder="1" applyAlignment="1" applyProtection="1">
      <alignment vertical="center" wrapText="1"/>
      <protection locked="0"/>
    </xf>
    <xf numFmtId="0" fontId="13" fillId="7" borderId="62" xfId="0" applyFont="1" applyFill="1" applyBorder="1" applyAlignment="1" applyProtection="1">
      <alignment horizontal="left" vertical="center" wrapText="1"/>
      <protection locked="0"/>
    </xf>
    <xf numFmtId="49" fontId="19" fillId="7" borderId="62" xfId="0" applyNumberFormat="1" applyFont="1" applyFill="1" applyBorder="1" applyAlignment="1">
      <alignment horizontal="right" vertical="center" wrapText="1" shrinkToFit="1"/>
    </xf>
    <xf numFmtId="3" fontId="19" fillId="7" borderId="62" xfId="0" applyNumberFormat="1" applyFont="1" applyFill="1" applyBorder="1" applyAlignment="1">
      <alignment horizontal="right" vertical="center"/>
    </xf>
    <xf numFmtId="0" fontId="13" fillId="7" borderId="29" xfId="0" applyFont="1" applyFill="1" applyBorder="1" applyAlignment="1" applyProtection="1">
      <alignment horizontal="left" vertical="center"/>
      <protection locked="0"/>
    </xf>
    <xf numFmtId="0" fontId="13" fillId="7" borderId="29" xfId="0" applyFont="1" applyFill="1" applyBorder="1" applyAlignment="1" applyProtection="1">
      <alignment horizontal="left" vertical="center" wrapText="1"/>
      <protection locked="0"/>
    </xf>
    <xf numFmtId="0" fontId="13" fillId="7" borderId="29" xfId="0" applyFont="1" applyFill="1" applyBorder="1" applyAlignment="1" applyProtection="1">
      <alignment vertical="center" wrapText="1"/>
      <protection locked="0"/>
    </xf>
    <xf numFmtId="3" fontId="13" fillId="7" borderId="33" xfId="0" applyNumberFormat="1" applyFont="1" applyFill="1" applyBorder="1" applyAlignment="1" applyProtection="1">
      <alignment vertical="center"/>
      <protection locked="0"/>
    </xf>
    <xf numFmtId="3" fontId="13" fillId="7" borderId="34" xfId="0" applyNumberFormat="1" applyFont="1" applyFill="1" applyBorder="1" applyAlignment="1" applyProtection="1">
      <alignment vertical="center" wrapText="1"/>
      <protection locked="0"/>
    </xf>
    <xf numFmtId="0" fontId="13" fillId="7" borderId="33" xfId="0" applyFont="1" applyFill="1" applyBorder="1" applyAlignment="1" applyProtection="1">
      <alignment vertical="center"/>
      <protection locked="0"/>
    </xf>
    <xf numFmtId="0" fontId="13" fillId="7" borderId="34" xfId="0" applyFont="1" applyFill="1" applyBorder="1" applyAlignment="1" applyProtection="1">
      <alignment vertical="center"/>
      <protection locked="0"/>
    </xf>
    <xf numFmtId="0" fontId="13" fillId="7" borderId="33" xfId="0" applyFont="1" applyFill="1" applyBorder="1" applyAlignment="1" applyProtection="1">
      <alignment horizontal="center" vertical="center"/>
      <protection locked="0"/>
    </xf>
    <xf numFmtId="0" fontId="13" fillId="7" borderId="63" xfId="0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>
      <alignment vertical="center" wrapText="1"/>
    </xf>
    <xf numFmtId="0" fontId="34" fillId="0" borderId="0" xfId="0" applyFont="1"/>
    <xf numFmtId="0" fontId="2" fillId="0" borderId="64" xfId="0" applyFont="1" applyBorder="1" applyAlignment="1">
      <alignment horizontal="center"/>
    </xf>
    <xf numFmtId="0" fontId="2" fillId="0" borderId="65" xfId="0" applyFont="1" applyBorder="1" applyAlignment="1">
      <alignment horizontal="center"/>
    </xf>
    <xf numFmtId="0" fontId="3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4" fillId="2" borderId="66" xfId="0" applyFont="1" applyFill="1" applyBorder="1" applyAlignment="1">
      <alignment horizontal="center" vertical="center"/>
    </xf>
    <xf numFmtId="0" fontId="4" fillId="2" borderId="67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3" fontId="6" fillId="0" borderId="23" xfId="0" applyNumberFormat="1" applyFont="1" applyBorder="1" applyAlignment="1">
      <alignment horizontal="center" vertical="center" wrapText="1"/>
    </xf>
    <xf numFmtId="0" fontId="12" fillId="2" borderId="64" xfId="0" applyFont="1" applyFill="1" applyBorder="1" applyAlignment="1">
      <alignment horizontal="center" vertical="center" wrapText="1"/>
    </xf>
    <xf numFmtId="0" fontId="12" fillId="2" borderId="65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62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35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3" fontId="6" fillId="0" borderId="33" xfId="0" applyNumberFormat="1" applyFont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center" vertical="center" wrapText="1"/>
    </xf>
    <xf numFmtId="0" fontId="0" fillId="0" borderId="57" xfId="0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vertical="center" wrapText="1"/>
      <protection locked="0"/>
    </xf>
    <xf numFmtId="0" fontId="13" fillId="0" borderId="2" xfId="0" applyFont="1" applyBorder="1" applyAlignment="1" applyProtection="1">
      <alignment vertical="center"/>
      <protection locked="0"/>
    </xf>
    <xf numFmtId="0" fontId="13" fillId="0" borderId="3" xfId="0" applyFont="1" applyBorder="1" applyAlignment="1" applyProtection="1">
      <alignment vertical="center"/>
      <protection locked="0"/>
    </xf>
    <xf numFmtId="0" fontId="13" fillId="0" borderId="57" xfId="0" applyFont="1" applyBorder="1" applyAlignment="1" applyProtection="1">
      <alignment vertical="center"/>
      <protection locked="0"/>
    </xf>
    <xf numFmtId="0" fontId="13" fillId="0" borderId="57" xfId="0" applyFont="1" applyBorder="1" applyAlignment="1" applyProtection="1">
      <alignment vertical="center" wrapText="1"/>
      <protection locked="0"/>
    </xf>
    <xf numFmtId="3" fontId="13" fillId="0" borderId="57" xfId="0" applyNumberFormat="1" applyFont="1" applyBorder="1" applyAlignment="1" applyProtection="1">
      <alignment vertical="center"/>
      <protection locked="0"/>
    </xf>
    <xf numFmtId="3" fontId="13" fillId="0" borderId="68" xfId="0" applyNumberFormat="1" applyFont="1" applyBorder="1" applyAlignment="1" applyProtection="1">
      <alignment vertical="center"/>
      <protection locked="0"/>
    </xf>
    <xf numFmtId="0" fontId="13" fillId="9" borderId="1" xfId="0" applyFont="1" applyFill="1" applyBorder="1" applyAlignment="1" applyProtection="1">
      <alignment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13" fillId="14" borderId="37" xfId="0" applyFont="1" applyFill="1" applyBorder="1" applyProtection="1">
      <protection locked="0"/>
    </xf>
    <xf numFmtId="3" fontId="19" fillId="0" borderId="0" xfId="0" applyNumberFormat="1" applyFont="1" applyProtection="1"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42"/>
  <sheetViews>
    <sheetView topLeftCell="G1" zoomScale="80" zoomScaleNormal="80" workbookViewId="0">
      <selection activeCell="M10" sqref="M10"/>
    </sheetView>
  </sheetViews>
  <sheetFormatPr defaultRowHeight="15" x14ac:dyDescent="0.25"/>
  <cols>
    <col min="1" max="1" width="5.42578125" style="204" customWidth="1"/>
    <col min="2" max="2" width="23.5703125" customWidth="1"/>
    <col min="3" max="3" width="18" customWidth="1"/>
    <col min="4" max="4" width="9" bestFit="1" customWidth="1"/>
    <col min="5" max="5" width="11.140625" bestFit="1" customWidth="1"/>
    <col min="6" max="6" width="11.5703125" bestFit="1" customWidth="1"/>
    <col min="7" max="7" width="37" customWidth="1"/>
    <col min="8" max="8" width="11.140625" bestFit="1" customWidth="1"/>
    <col min="9" max="9" width="11.5703125" customWidth="1"/>
    <col min="10" max="10" width="12.5703125" customWidth="1"/>
    <col min="11" max="11" width="44.85546875" customWidth="1"/>
    <col min="12" max="12" width="12.5703125" customWidth="1"/>
    <col min="13" max="13" width="14.7109375" customWidth="1"/>
    <col min="16" max="16" width="5.85546875" customWidth="1"/>
    <col min="17" max="17" width="7.42578125" customWidth="1"/>
    <col min="19" max="19" width="7.85546875" customWidth="1"/>
    <col min="21" max="21" width="10.42578125" customWidth="1"/>
    <col min="25" max="25" width="12.28515625" customWidth="1"/>
    <col min="26" max="26" width="9.5703125" customWidth="1"/>
  </cols>
  <sheetData>
    <row r="1" spans="1:26" ht="19.5" thickBot="1" x14ac:dyDescent="0.35">
      <c r="A1" s="304" t="s">
        <v>0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305"/>
      <c r="T1" s="305"/>
      <c r="U1" s="305"/>
      <c r="V1" s="305"/>
      <c r="W1" s="305"/>
      <c r="X1" s="305"/>
      <c r="Y1" s="305"/>
      <c r="Z1" s="306"/>
    </row>
    <row r="2" spans="1:26" ht="15.75" thickBot="1" x14ac:dyDescent="0.3">
      <c r="A2" s="307" t="s">
        <v>1</v>
      </c>
      <c r="B2" s="310" t="s">
        <v>2</v>
      </c>
      <c r="C2" s="311"/>
      <c r="D2" s="311"/>
      <c r="E2" s="311"/>
      <c r="F2" s="312"/>
      <c r="G2" s="313" t="s">
        <v>3</v>
      </c>
      <c r="H2" s="316" t="s">
        <v>4</v>
      </c>
      <c r="I2" s="319" t="s">
        <v>5</v>
      </c>
      <c r="J2" s="322" t="s">
        <v>6</v>
      </c>
      <c r="K2" s="289" t="s">
        <v>7</v>
      </c>
      <c r="L2" s="327" t="s">
        <v>8</v>
      </c>
      <c r="M2" s="328"/>
      <c r="N2" s="329" t="s">
        <v>9</v>
      </c>
      <c r="O2" s="330"/>
      <c r="P2" s="331" t="s">
        <v>10</v>
      </c>
      <c r="Q2" s="332"/>
      <c r="R2" s="332"/>
      <c r="S2" s="332"/>
      <c r="T2" s="332"/>
      <c r="U2" s="332"/>
      <c r="V2" s="332"/>
      <c r="W2" s="333"/>
      <c r="X2" s="333"/>
      <c r="Y2" s="334" t="s">
        <v>11</v>
      </c>
      <c r="Z2" s="335"/>
    </row>
    <row r="3" spans="1:26" x14ac:dyDescent="0.25">
      <c r="A3" s="308"/>
      <c r="B3" s="313" t="s">
        <v>12</v>
      </c>
      <c r="C3" s="336" t="s">
        <v>13</v>
      </c>
      <c r="D3" s="336" t="s">
        <v>14</v>
      </c>
      <c r="E3" s="336" t="s">
        <v>15</v>
      </c>
      <c r="F3" s="294" t="s">
        <v>16</v>
      </c>
      <c r="G3" s="314"/>
      <c r="H3" s="317"/>
      <c r="I3" s="320"/>
      <c r="J3" s="323"/>
      <c r="K3" s="325"/>
      <c r="L3" s="296" t="s">
        <v>17</v>
      </c>
      <c r="M3" s="298" t="s">
        <v>18</v>
      </c>
      <c r="N3" s="300" t="s">
        <v>19</v>
      </c>
      <c r="O3" s="285" t="s">
        <v>20</v>
      </c>
      <c r="P3" s="287" t="s">
        <v>21</v>
      </c>
      <c r="Q3" s="288"/>
      <c r="R3" s="288"/>
      <c r="S3" s="289"/>
      <c r="T3" s="290" t="s">
        <v>22</v>
      </c>
      <c r="U3" s="292" t="s">
        <v>23</v>
      </c>
      <c r="V3" s="292" t="s">
        <v>24</v>
      </c>
      <c r="W3" s="290" t="s">
        <v>25</v>
      </c>
      <c r="X3" s="302" t="s">
        <v>26</v>
      </c>
      <c r="Y3" s="281" t="s">
        <v>27</v>
      </c>
      <c r="Z3" s="283" t="s">
        <v>28</v>
      </c>
    </row>
    <row r="4" spans="1:26" ht="98.25" customHeight="1" thickBot="1" x14ac:dyDescent="0.3">
      <c r="A4" s="309"/>
      <c r="B4" s="315"/>
      <c r="C4" s="337"/>
      <c r="D4" s="337"/>
      <c r="E4" s="337"/>
      <c r="F4" s="295"/>
      <c r="G4" s="315"/>
      <c r="H4" s="318"/>
      <c r="I4" s="321"/>
      <c r="J4" s="324"/>
      <c r="K4" s="326"/>
      <c r="L4" s="297"/>
      <c r="M4" s="299"/>
      <c r="N4" s="301"/>
      <c r="O4" s="286"/>
      <c r="P4" s="1" t="s">
        <v>29</v>
      </c>
      <c r="Q4" s="2" t="s">
        <v>30</v>
      </c>
      <c r="R4" s="2" t="s">
        <v>31</v>
      </c>
      <c r="S4" s="3" t="s">
        <v>32</v>
      </c>
      <c r="T4" s="291"/>
      <c r="U4" s="293"/>
      <c r="V4" s="293"/>
      <c r="W4" s="291"/>
      <c r="X4" s="303"/>
      <c r="Y4" s="282"/>
      <c r="Z4" s="284"/>
    </row>
    <row r="5" spans="1:26" x14ac:dyDescent="0.25">
      <c r="A5" s="4"/>
      <c r="B5" s="5"/>
      <c r="C5" s="6"/>
      <c r="D5" s="6"/>
      <c r="E5" s="6"/>
      <c r="F5" s="7"/>
      <c r="G5" s="8"/>
      <c r="H5" s="8"/>
      <c r="I5" s="8"/>
      <c r="J5" s="8"/>
      <c r="K5" s="9" t="s">
        <v>33</v>
      </c>
      <c r="L5" s="10"/>
      <c r="M5" s="11"/>
      <c r="N5" s="12"/>
      <c r="O5" s="7"/>
      <c r="P5" s="12"/>
      <c r="Q5" s="6"/>
      <c r="R5" s="6"/>
      <c r="S5" s="7"/>
      <c r="T5" s="8"/>
      <c r="U5" s="8"/>
      <c r="V5" s="8"/>
      <c r="W5" s="8"/>
      <c r="X5" s="8"/>
      <c r="Y5" s="12"/>
      <c r="Z5" s="7"/>
    </row>
    <row r="6" spans="1:26" ht="34.5" x14ac:dyDescent="0.25">
      <c r="A6" s="13">
        <v>1</v>
      </c>
      <c r="B6" s="14" t="s">
        <v>34</v>
      </c>
      <c r="C6" s="15" t="s">
        <v>35</v>
      </c>
      <c r="D6" s="15">
        <v>46270931</v>
      </c>
      <c r="E6" s="15">
        <v>102807477</v>
      </c>
      <c r="F6" s="16">
        <v>600125882</v>
      </c>
      <c r="G6" s="17" t="s">
        <v>36</v>
      </c>
      <c r="H6" s="17" t="s">
        <v>37</v>
      </c>
      <c r="I6" s="17" t="s">
        <v>38</v>
      </c>
      <c r="J6" s="17" t="s">
        <v>38</v>
      </c>
      <c r="K6" s="17" t="s">
        <v>39</v>
      </c>
      <c r="L6" s="18">
        <v>49892507.340000004</v>
      </c>
      <c r="M6" s="19">
        <f>0.6*L6</f>
        <v>29935504.404000003</v>
      </c>
      <c r="N6" s="20" t="s">
        <v>40</v>
      </c>
      <c r="O6" s="21" t="s">
        <v>41</v>
      </c>
      <c r="P6" s="22" t="s">
        <v>42</v>
      </c>
      <c r="Q6" s="23" t="s">
        <v>42</v>
      </c>
      <c r="R6" s="23" t="s">
        <v>42</v>
      </c>
      <c r="S6" s="24" t="s">
        <v>42</v>
      </c>
      <c r="T6" s="25"/>
      <c r="U6" s="25"/>
      <c r="V6" s="25" t="s">
        <v>42</v>
      </c>
      <c r="W6" s="25" t="s">
        <v>42</v>
      </c>
      <c r="X6" s="25" t="s">
        <v>42</v>
      </c>
      <c r="Y6" s="280" t="s">
        <v>155</v>
      </c>
      <c r="Z6" s="24" t="s">
        <v>43</v>
      </c>
    </row>
    <row r="7" spans="1:26" ht="51" customHeight="1" x14ac:dyDescent="0.25">
      <c r="A7" s="13">
        <v>2</v>
      </c>
      <c r="B7" s="26" t="s">
        <v>44</v>
      </c>
      <c r="C7" s="27" t="s">
        <v>35</v>
      </c>
      <c r="D7" s="28">
        <v>46270949</v>
      </c>
      <c r="E7" s="28">
        <v>102807485</v>
      </c>
      <c r="F7" s="29">
        <v>600125891</v>
      </c>
      <c r="G7" s="30" t="s">
        <v>45</v>
      </c>
      <c r="H7" s="31" t="s">
        <v>37</v>
      </c>
      <c r="I7" s="31" t="s">
        <v>38</v>
      </c>
      <c r="J7" s="31" t="s">
        <v>38</v>
      </c>
      <c r="K7" s="30" t="s">
        <v>46</v>
      </c>
      <c r="L7" s="32">
        <v>1000000</v>
      </c>
      <c r="M7" s="19">
        <f t="shared" ref="M7:M8" si="0">0.7*L7</f>
        <v>700000</v>
      </c>
      <c r="N7" s="33">
        <v>2022</v>
      </c>
      <c r="O7" s="34">
        <v>2022</v>
      </c>
      <c r="P7" s="35" t="s">
        <v>42</v>
      </c>
      <c r="Q7" s="36" t="s">
        <v>42</v>
      </c>
      <c r="R7" s="36" t="s">
        <v>42</v>
      </c>
      <c r="S7" s="37" t="s">
        <v>42</v>
      </c>
      <c r="T7" s="38"/>
      <c r="U7" s="38"/>
      <c r="V7" s="38"/>
      <c r="W7" s="38"/>
      <c r="X7" s="38" t="s">
        <v>42</v>
      </c>
      <c r="Y7" s="22" t="s">
        <v>47</v>
      </c>
      <c r="Z7" s="24" t="s">
        <v>48</v>
      </c>
    </row>
    <row r="8" spans="1:26" ht="23.25" x14ac:dyDescent="0.25">
      <c r="A8" s="13">
        <v>3</v>
      </c>
      <c r="B8" s="26" t="s">
        <v>44</v>
      </c>
      <c r="C8" s="27" t="s">
        <v>35</v>
      </c>
      <c r="D8" s="28">
        <v>46270949</v>
      </c>
      <c r="E8" s="28">
        <v>102807485</v>
      </c>
      <c r="F8" s="29">
        <v>600125891</v>
      </c>
      <c r="G8" s="30" t="s">
        <v>49</v>
      </c>
      <c r="H8" s="31" t="s">
        <v>37</v>
      </c>
      <c r="I8" s="31" t="s">
        <v>38</v>
      </c>
      <c r="J8" s="31" t="s">
        <v>38</v>
      </c>
      <c r="K8" s="30" t="s">
        <v>50</v>
      </c>
      <c r="L8" s="32">
        <v>1000000</v>
      </c>
      <c r="M8" s="19">
        <f t="shared" si="0"/>
        <v>700000</v>
      </c>
      <c r="N8" s="33">
        <v>2022</v>
      </c>
      <c r="O8" s="34">
        <v>2024</v>
      </c>
      <c r="P8" s="35" t="s">
        <v>42</v>
      </c>
      <c r="Q8" s="36" t="s">
        <v>42</v>
      </c>
      <c r="R8" s="36" t="s">
        <v>42</v>
      </c>
      <c r="S8" s="37" t="s">
        <v>42</v>
      </c>
      <c r="T8" s="38"/>
      <c r="U8" s="38"/>
      <c r="V8" s="38"/>
      <c r="W8" s="38"/>
      <c r="X8" s="38" t="s">
        <v>42</v>
      </c>
      <c r="Y8" s="22" t="s">
        <v>47</v>
      </c>
      <c r="Z8" s="24" t="s">
        <v>48</v>
      </c>
    </row>
    <row r="9" spans="1:26" ht="45" x14ac:dyDescent="0.25">
      <c r="A9" s="13">
        <v>4</v>
      </c>
      <c r="B9" s="14" t="s">
        <v>51</v>
      </c>
      <c r="C9" s="15" t="s">
        <v>52</v>
      </c>
      <c r="D9" s="39">
        <v>75024250</v>
      </c>
      <c r="E9" s="39">
        <v>102100101</v>
      </c>
      <c r="F9" s="40">
        <v>600125971</v>
      </c>
      <c r="G9" s="17" t="s">
        <v>53</v>
      </c>
      <c r="H9" s="17" t="s">
        <v>37</v>
      </c>
      <c r="I9" s="17" t="s">
        <v>38</v>
      </c>
      <c r="J9" s="41" t="s">
        <v>54</v>
      </c>
      <c r="K9" s="270" t="s">
        <v>254</v>
      </c>
      <c r="L9" s="278">
        <v>30000000</v>
      </c>
      <c r="M9" s="279">
        <f>0.7*L9</f>
        <v>21000000</v>
      </c>
      <c r="N9" s="256">
        <v>2026</v>
      </c>
      <c r="O9" s="34">
        <v>2028</v>
      </c>
      <c r="P9" s="35" t="s">
        <v>42</v>
      </c>
      <c r="Q9" s="36" t="s">
        <v>42</v>
      </c>
      <c r="R9" s="36" t="s">
        <v>42</v>
      </c>
      <c r="S9" s="37" t="s">
        <v>42</v>
      </c>
      <c r="T9" s="38"/>
      <c r="U9" s="38"/>
      <c r="V9" s="38" t="s">
        <v>42</v>
      </c>
      <c r="W9" s="38" t="s">
        <v>42</v>
      </c>
      <c r="X9" s="38" t="s">
        <v>42</v>
      </c>
      <c r="Y9" s="280" t="s">
        <v>255</v>
      </c>
      <c r="Z9" s="260" t="s">
        <v>48</v>
      </c>
    </row>
    <row r="10" spans="1:26" ht="34.5" x14ac:dyDescent="0.25">
      <c r="A10" s="13">
        <v>5</v>
      </c>
      <c r="B10" s="44" t="s">
        <v>56</v>
      </c>
      <c r="C10" s="39" t="s">
        <v>57</v>
      </c>
      <c r="D10" s="39">
        <v>70993301</v>
      </c>
      <c r="E10" s="39">
        <v>102807001</v>
      </c>
      <c r="F10" s="40">
        <v>600125556</v>
      </c>
      <c r="G10" s="41" t="s">
        <v>58</v>
      </c>
      <c r="H10" s="17" t="s">
        <v>37</v>
      </c>
      <c r="I10" s="17" t="s">
        <v>38</v>
      </c>
      <c r="J10" s="41" t="s">
        <v>59</v>
      </c>
      <c r="K10" s="45" t="s">
        <v>60</v>
      </c>
      <c r="L10" s="42">
        <v>5000000</v>
      </c>
      <c r="M10" s="43">
        <f>0.7*L10</f>
        <v>3500000</v>
      </c>
      <c r="N10" s="46">
        <v>2026</v>
      </c>
      <c r="O10" s="47"/>
      <c r="P10" s="35" t="s">
        <v>42</v>
      </c>
      <c r="Q10" s="36"/>
      <c r="R10" s="36" t="s">
        <v>42</v>
      </c>
      <c r="S10" s="37" t="s">
        <v>42</v>
      </c>
      <c r="T10" s="38"/>
      <c r="U10" s="38"/>
      <c r="V10" s="38" t="s">
        <v>42</v>
      </c>
      <c r="W10" s="38" t="s">
        <v>42</v>
      </c>
      <c r="X10" s="38" t="s">
        <v>42</v>
      </c>
      <c r="Y10" s="48" t="s">
        <v>61</v>
      </c>
      <c r="Z10" s="49" t="s">
        <v>48</v>
      </c>
    </row>
    <row r="11" spans="1:26" ht="34.5" x14ac:dyDescent="0.25">
      <c r="A11" s="13">
        <v>6</v>
      </c>
      <c r="B11" s="50"/>
      <c r="C11" s="27" t="s">
        <v>62</v>
      </c>
      <c r="D11" s="221"/>
      <c r="E11" s="221"/>
      <c r="F11" s="222"/>
      <c r="G11" s="51" t="s">
        <v>63</v>
      </c>
      <c r="H11" s="17" t="s">
        <v>37</v>
      </c>
      <c r="I11" s="17" t="s">
        <v>38</v>
      </c>
      <c r="J11" s="17" t="s">
        <v>38</v>
      </c>
      <c r="K11" s="31" t="s">
        <v>64</v>
      </c>
      <c r="L11" s="42">
        <v>500000000</v>
      </c>
      <c r="M11" s="43">
        <f>0.7*L11</f>
        <v>350000000</v>
      </c>
      <c r="N11" s="223"/>
      <c r="O11" s="224"/>
      <c r="P11" s="22" t="s">
        <v>42</v>
      </c>
      <c r="Q11" s="23" t="s">
        <v>42</v>
      </c>
      <c r="R11" s="23" t="s">
        <v>42</v>
      </c>
      <c r="S11" s="24" t="s">
        <v>42</v>
      </c>
      <c r="T11" s="225"/>
      <c r="U11" s="25" t="s">
        <v>42</v>
      </c>
      <c r="V11" s="25" t="s">
        <v>42</v>
      </c>
      <c r="W11" s="25" t="s">
        <v>42</v>
      </c>
      <c r="X11" s="25" t="s">
        <v>42</v>
      </c>
      <c r="Y11" s="52" t="s">
        <v>47</v>
      </c>
      <c r="Z11" s="24" t="s">
        <v>48</v>
      </c>
    </row>
    <row r="12" spans="1:26" ht="23.25" x14ac:dyDescent="0.25">
      <c r="A12" s="13">
        <v>7</v>
      </c>
      <c r="B12" s="53" t="s">
        <v>65</v>
      </c>
      <c r="C12" s="15" t="s">
        <v>66</v>
      </c>
      <c r="D12" s="39">
        <v>70983640</v>
      </c>
      <c r="E12" s="39">
        <v>102807043</v>
      </c>
      <c r="F12" s="40">
        <v>600125581</v>
      </c>
      <c r="G12" s="17" t="s">
        <v>67</v>
      </c>
      <c r="H12" s="41" t="s">
        <v>37</v>
      </c>
      <c r="I12" s="41" t="s">
        <v>38</v>
      </c>
      <c r="J12" s="41" t="s">
        <v>68</v>
      </c>
      <c r="K12" s="31" t="s">
        <v>69</v>
      </c>
      <c r="L12" s="42">
        <v>230000</v>
      </c>
      <c r="M12" s="43">
        <f>0.7*L12</f>
        <v>161000</v>
      </c>
      <c r="N12" s="33">
        <v>2022</v>
      </c>
      <c r="O12" s="34">
        <v>2023</v>
      </c>
      <c r="P12" s="23" t="s">
        <v>42</v>
      </c>
      <c r="Q12" s="23" t="s">
        <v>42</v>
      </c>
      <c r="R12" s="23" t="s">
        <v>42</v>
      </c>
      <c r="S12" s="23" t="s">
        <v>42</v>
      </c>
      <c r="T12" s="38"/>
      <c r="U12" s="38"/>
      <c r="V12" s="25" t="s">
        <v>42</v>
      </c>
      <c r="W12" s="38"/>
      <c r="X12" s="23" t="s">
        <v>42</v>
      </c>
      <c r="Y12" s="22" t="s">
        <v>70</v>
      </c>
      <c r="Z12" s="37" t="s">
        <v>48</v>
      </c>
    </row>
    <row r="13" spans="1:26" ht="34.5" x14ac:dyDescent="0.25">
      <c r="A13" s="13">
        <v>8</v>
      </c>
      <c r="B13" s="54" t="s">
        <v>71</v>
      </c>
      <c r="C13" s="55" t="s">
        <v>72</v>
      </c>
      <c r="D13" s="39">
        <v>71005013</v>
      </c>
      <c r="E13" s="39">
        <v>102807299</v>
      </c>
      <c r="F13" s="40">
        <v>600125769</v>
      </c>
      <c r="G13" s="31" t="s">
        <v>73</v>
      </c>
      <c r="H13" s="30" t="s">
        <v>37</v>
      </c>
      <c r="I13" s="30" t="s">
        <v>38</v>
      </c>
      <c r="J13" s="30" t="s">
        <v>74</v>
      </c>
      <c r="K13" s="31" t="s">
        <v>75</v>
      </c>
      <c r="L13" s="32">
        <v>100000000</v>
      </c>
      <c r="M13" s="43">
        <f t="shared" ref="M13:M19" si="1">0.7*L13</f>
        <v>70000000</v>
      </c>
      <c r="N13" s="56" t="s">
        <v>76</v>
      </c>
      <c r="O13" s="57" t="s">
        <v>77</v>
      </c>
      <c r="P13" s="36" t="s">
        <v>42</v>
      </c>
      <c r="Q13" s="36" t="s">
        <v>42</v>
      </c>
      <c r="R13" s="36" t="s">
        <v>42</v>
      </c>
      <c r="S13" s="24" t="s">
        <v>42</v>
      </c>
      <c r="T13" s="38"/>
      <c r="U13" s="38" t="s">
        <v>42</v>
      </c>
      <c r="V13" s="58" t="s">
        <v>42</v>
      </c>
      <c r="W13" s="38" t="s">
        <v>42</v>
      </c>
      <c r="X13" s="38" t="s">
        <v>42</v>
      </c>
      <c r="Y13" s="22" t="s">
        <v>78</v>
      </c>
      <c r="Z13" s="37" t="s">
        <v>48</v>
      </c>
    </row>
    <row r="14" spans="1:26" ht="34.5" x14ac:dyDescent="0.25">
      <c r="A14" s="13">
        <v>9</v>
      </c>
      <c r="B14" s="54" t="s">
        <v>71</v>
      </c>
      <c r="C14" s="55" t="s">
        <v>72</v>
      </c>
      <c r="D14" s="39">
        <v>71005013</v>
      </c>
      <c r="E14" s="39">
        <v>102807299</v>
      </c>
      <c r="F14" s="40">
        <v>600125769</v>
      </c>
      <c r="G14" s="31" t="s">
        <v>79</v>
      </c>
      <c r="H14" s="30" t="s">
        <v>37</v>
      </c>
      <c r="I14" s="30" t="s">
        <v>38</v>
      </c>
      <c r="J14" s="30" t="s">
        <v>74</v>
      </c>
      <c r="K14" s="31" t="s">
        <v>80</v>
      </c>
      <c r="L14" s="32">
        <v>100000000</v>
      </c>
      <c r="M14" s="43">
        <f t="shared" si="1"/>
        <v>70000000</v>
      </c>
      <c r="N14" s="56" t="s">
        <v>76</v>
      </c>
      <c r="O14" s="57" t="s">
        <v>77</v>
      </c>
      <c r="P14" s="36" t="s">
        <v>42</v>
      </c>
      <c r="Q14" s="36" t="s">
        <v>42</v>
      </c>
      <c r="R14" s="36" t="s">
        <v>42</v>
      </c>
      <c r="S14" s="24" t="s">
        <v>42</v>
      </c>
      <c r="T14" s="38"/>
      <c r="U14" s="38" t="s">
        <v>42</v>
      </c>
      <c r="V14" s="58" t="s">
        <v>42</v>
      </c>
      <c r="W14" s="38" t="s">
        <v>42</v>
      </c>
      <c r="X14" s="38" t="s">
        <v>42</v>
      </c>
      <c r="Y14" s="22" t="s">
        <v>78</v>
      </c>
      <c r="Z14" s="37" t="s">
        <v>48</v>
      </c>
    </row>
    <row r="15" spans="1:26" ht="34.5" x14ac:dyDescent="0.25">
      <c r="A15" s="13">
        <v>10</v>
      </c>
      <c r="B15" s="54" t="s">
        <v>71</v>
      </c>
      <c r="C15" s="55" t="s">
        <v>72</v>
      </c>
      <c r="D15" s="39">
        <v>71005013</v>
      </c>
      <c r="E15" s="39">
        <v>102807299</v>
      </c>
      <c r="F15" s="40">
        <v>600125769</v>
      </c>
      <c r="G15" s="31" t="s">
        <v>81</v>
      </c>
      <c r="H15" s="30" t="s">
        <v>37</v>
      </c>
      <c r="I15" s="30" t="s">
        <v>38</v>
      </c>
      <c r="J15" s="30" t="s">
        <v>74</v>
      </c>
      <c r="K15" s="31" t="s">
        <v>82</v>
      </c>
      <c r="L15" s="32">
        <v>100000000</v>
      </c>
      <c r="M15" s="43">
        <f t="shared" si="1"/>
        <v>70000000</v>
      </c>
      <c r="N15" s="56" t="s">
        <v>83</v>
      </c>
      <c r="O15" s="57" t="s">
        <v>77</v>
      </c>
      <c r="P15" s="36" t="s">
        <v>42</v>
      </c>
      <c r="Q15" s="36" t="s">
        <v>42</v>
      </c>
      <c r="R15" s="36" t="s">
        <v>42</v>
      </c>
      <c r="S15" s="24" t="s">
        <v>42</v>
      </c>
      <c r="T15" s="38"/>
      <c r="U15" s="38" t="s">
        <v>42</v>
      </c>
      <c r="V15" s="58" t="s">
        <v>42</v>
      </c>
      <c r="W15" s="38" t="s">
        <v>42</v>
      </c>
      <c r="X15" s="38" t="s">
        <v>42</v>
      </c>
      <c r="Y15" s="22" t="s">
        <v>78</v>
      </c>
      <c r="Z15" s="37" t="s">
        <v>48</v>
      </c>
    </row>
    <row r="16" spans="1:26" ht="34.5" x14ac:dyDescent="0.25">
      <c r="A16" s="13">
        <v>11</v>
      </c>
      <c r="B16" s="54" t="s">
        <v>71</v>
      </c>
      <c r="C16" s="55" t="s">
        <v>72</v>
      </c>
      <c r="D16" s="39">
        <v>71005013</v>
      </c>
      <c r="E16" s="39">
        <v>102807299</v>
      </c>
      <c r="F16" s="40">
        <v>600125769</v>
      </c>
      <c r="G16" s="31" t="s">
        <v>84</v>
      </c>
      <c r="H16" s="30" t="s">
        <v>37</v>
      </c>
      <c r="I16" s="30" t="s">
        <v>38</v>
      </c>
      <c r="J16" s="30" t="s">
        <v>74</v>
      </c>
      <c r="K16" s="31" t="s">
        <v>85</v>
      </c>
      <c r="L16" s="32">
        <v>100000000</v>
      </c>
      <c r="M16" s="43">
        <f t="shared" si="1"/>
        <v>70000000</v>
      </c>
      <c r="N16" s="56" t="s">
        <v>76</v>
      </c>
      <c r="O16" s="57" t="s">
        <v>77</v>
      </c>
      <c r="P16" s="36" t="s">
        <v>42</v>
      </c>
      <c r="Q16" s="36" t="s">
        <v>42</v>
      </c>
      <c r="R16" s="36" t="s">
        <v>42</v>
      </c>
      <c r="S16" s="24" t="s">
        <v>42</v>
      </c>
      <c r="T16" s="38"/>
      <c r="U16" s="38" t="s">
        <v>42</v>
      </c>
      <c r="V16" s="58" t="s">
        <v>42</v>
      </c>
      <c r="W16" s="38" t="s">
        <v>42</v>
      </c>
      <c r="X16" s="38" t="s">
        <v>42</v>
      </c>
      <c r="Y16" s="22" t="s">
        <v>78</v>
      </c>
      <c r="Z16" s="37" t="s">
        <v>48</v>
      </c>
    </row>
    <row r="17" spans="1:26" ht="34.5" x14ac:dyDescent="0.25">
      <c r="A17" s="13">
        <v>12</v>
      </c>
      <c r="B17" s="54" t="s">
        <v>71</v>
      </c>
      <c r="C17" s="55" t="s">
        <v>72</v>
      </c>
      <c r="D17" s="39">
        <v>71005013</v>
      </c>
      <c r="E17" s="39">
        <v>102807299</v>
      </c>
      <c r="F17" s="40">
        <v>600125769</v>
      </c>
      <c r="G17" s="31" t="s">
        <v>86</v>
      </c>
      <c r="H17" s="30" t="s">
        <v>37</v>
      </c>
      <c r="I17" s="30" t="s">
        <v>38</v>
      </c>
      <c r="J17" s="30" t="s">
        <v>74</v>
      </c>
      <c r="K17" s="31" t="s">
        <v>87</v>
      </c>
      <c r="L17" s="32">
        <v>100000000</v>
      </c>
      <c r="M17" s="43">
        <f t="shared" si="1"/>
        <v>70000000</v>
      </c>
      <c r="N17" s="56" t="s">
        <v>76</v>
      </c>
      <c r="O17" s="57" t="s">
        <v>77</v>
      </c>
      <c r="P17" s="36" t="s">
        <v>42</v>
      </c>
      <c r="Q17" s="36" t="s">
        <v>42</v>
      </c>
      <c r="R17" s="36" t="s">
        <v>42</v>
      </c>
      <c r="S17" s="24" t="s">
        <v>42</v>
      </c>
      <c r="T17" s="38"/>
      <c r="U17" s="38" t="s">
        <v>42</v>
      </c>
      <c r="V17" s="58" t="s">
        <v>42</v>
      </c>
      <c r="W17" s="38" t="s">
        <v>42</v>
      </c>
      <c r="X17" s="38" t="s">
        <v>42</v>
      </c>
      <c r="Y17" s="22" t="s">
        <v>78</v>
      </c>
      <c r="Z17" s="37" t="s">
        <v>48</v>
      </c>
    </row>
    <row r="18" spans="1:26" ht="45" x14ac:dyDescent="0.25">
      <c r="A18" s="13">
        <v>13</v>
      </c>
      <c r="B18" s="54" t="s">
        <v>71</v>
      </c>
      <c r="C18" s="55" t="s">
        <v>72</v>
      </c>
      <c r="D18" s="39">
        <v>71005013</v>
      </c>
      <c r="E18" s="39">
        <v>102807299</v>
      </c>
      <c r="F18" s="40">
        <v>600125769</v>
      </c>
      <c r="G18" s="31" t="s">
        <v>88</v>
      </c>
      <c r="H18" s="30" t="s">
        <v>37</v>
      </c>
      <c r="I18" s="30" t="s">
        <v>38</v>
      </c>
      <c r="J18" s="30" t="s">
        <v>74</v>
      </c>
      <c r="K18" s="31" t="s">
        <v>89</v>
      </c>
      <c r="L18" s="32">
        <v>498000000</v>
      </c>
      <c r="M18" s="43">
        <f t="shared" si="1"/>
        <v>348600000</v>
      </c>
      <c r="N18" s="56" t="s">
        <v>76</v>
      </c>
      <c r="O18" s="57" t="s">
        <v>77</v>
      </c>
      <c r="P18" s="35" t="s">
        <v>42</v>
      </c>
      <c r="Q18" s="36" t="s">
        <v>42</v>
      </c>
      <c r="R18" s="36" t="s">
        <v>42</v>
      </c>
      <c r="S18" s="37" t="s">
        <v>42</v>
      </c>
      <c r="T18" s="38"/>
      <c r="U18" s="38" t="s">
        <v>42</v>
      </c>
      <c r="V18" s="38" t="s">
        <v>42</v>
      </c>
      <c r="W18" s="38" t="s">
        <v>42</v>
      </c>
      <c r="X18" s="38" t="s">
        <v>42</v>
      </c>
      <c r="Y18" s="22" t="s">
        <v>90</v>
      </c>
      <c r="Z18" s="37" t="s">
        <v>48</v>
      </c>
    </row>
    <row r="19" spans="1:26" ht="45.75" x14ac:dyDescent="0.25">
      <c r="A19" s="13">
        <v>14</v>
      </c>
      <c r="B19" s="54" t="s">
        <v>91</v>
      </c>
      <c r="C19" s="55" t="s">
        <v>92</v>
      </c>
      <c r="D19" s="27">
        <v>46270922</v>
      </c>
      <c r="E19" s="27">
        <v>102807418</v>
      </c>
      <c r="F19" s="59">
        <v>600125629</v>
      </c>
      <c r="G19" s="31" t="s">
        <v>93</v>
      </c>
      <c r="H19" s="30" t="s">
        <v>37</v>
      </c>
      <c r="I19" s="30" t="s">
        <v>38</v>
      </c>
      <c r="J19" s="30" t="s">
        <v>94</v>
      </c>
      <c r="K19" s="31" t="s">
        <v>95</v>
      </c>
      <c r="L19" s="32">
        <v>23000000</v>
      </c>
      <c r="M19" s="60">
        <f t="shared" si="1"/>
        <v>16099999.999999998</v>
      </c>
      <c r="N19" s="33">
        <v>2023</v>
      </c>
      <c r="O19" s="34">
        <v>2025</v>
      </c>
      <c r="P19" s="35" t="s">
        <v>42</v>
      </c>
      <c r="Q19" s="36" t="s">
        <v>42</v>
      </c>
      <c r="R19" s="36" t="s">
        <v>42</v>
      </c>
      <c r="S19" s="37" t="s">
        <v>42</v>
      </c>
      <c r="T19" s="38"/>
      <c r="U19" s="38" t="s">
        <v>42</v>
      </c>
      <c r="V19" s="38" t="s">
        <v>42</v>
      </c>
      <c r="W19" s="38" t="s">
        <v>42</v>
      </c>
      <c r="X19" s="38" t="s">
        <v>42</v>
      </c>
      <c r="Y19" s="22" t="s">
        <v>96</v>
      </c>
      <c r="Z19" s="37" t="s">
        <v>55</v>
      </c>
    </row>
    <row r="20" spans="1:26" ht="23.25" x14ac:dyDescent="0.25">
      <c r="A20" s="13">
        <v>15</v>
      </c>
      <c r="B20" s="53" t="s">
        <v>97</v>
      </c>
      <c r="C20" s="15" t="s">
        <v>98</v>
      </c>
      <c r="D20" s="61">
        <v>75023318</v>
      </c>
      <c r="E20" s="62">
        <v>102807132</v>
      </c>
      <c r="F20" s="63">
        <v>6001125645</v>
      </c>
      <c r="G20" s="31" t="s">
        <v>99</v>
      </c>
      <c r="H20" s="30" t="s">
        <v>37</v>
      </c>
      <c r="I20" s="30" t="s">
        <v>38</v>
      </c>
      <c r="J20" s="30" t="s">
        <v>100</v>
      </c>
      <c r="K20" s="31" t="s">
        <v>99</v>
      </c>
      <c r="L20" s="32">
        <v>3000000</v>
      </c>
      <c r="M20" s="60">
        <f>0.7*L20</f>
        <v>2100000</v>
      </c>
      <c r="N20" s="33">
        <v>2023</v>
      </c>
      <c r="O20" s="34"/>
      <c r="P20" s="35" t="s">
        <v>42</v>
      </c>
      <c r="Q20" s="36" t="s">
        <v>42</v>
      </c>
      <c r="R20" s="36" t="s">
        <v>42</v>
      </c>
      <c r="S20" s="37"/>
      <c r="T20" s="38"/>
      <c r="U20" s="38"/>
      <c r="V20" s="38" t="s">
        <v>42</v>
      </c>
      <c r="W20" s="38" t="s">
        <v>42</v>
      </c>
      <c r="X20" s="38"/>
      <c r="Y20" s="242" t="s">
        <v>155</v>
      </c>
      <c r="Z20" s="37" t="s">
        <v>48</v>
      </c>
    </row>
    <row r="21" spans="1:26" x14ac:dyDescent="0.25">
      <c r="A21" s="64"/>
      <c r="B21" s="65"/>
      <c r="C21" s="66"/>
      <c r="D21" s="66"/>
      <c r="E21" s="66"/>
      <c r="F21" s="67"/>
      <c r="G21" s="68"/>
      <c r="H21" s="68"/>
      <c r="I21" s="68"/>
      <c r="J21" s="68"/>
      <c r="K21" s="69" t="s">
        <v>101</v>
      </c>
      <c r="L21" s="70"/>
      <c r="M21" s="71"/>
      <c r="N21" s="72"/>
      <c r="O21" s="73"/>
      <c r="P21" s="74"/>
      <c r="Q21" s="75"/>
      <c r="R21" s="75"/>
      <c r="S21" s="76"/>
      <c r="T21" s="77"/>
      <c r="U21" s="77"/>
      <c r="V21" s="77"/>
      <c r="W21" s="77"/>
      <c r="X21" s="77"/>
      <c r="Y21" s="74"/>
      <c r="Z21" s="76"/>
    </row>
    <row r="22" spans="1:26" ht="23.25" x14ac:dyDescent="0.25">
      <c r="A22" s="78">
        <v>16</v>
      </c>
      <c r="B22" s="79" t="s">
        <v>102</v>
      </c>
      <c r="C22" s="80" t="s">
        <v>103</v>
      </c>
      <c r="D22" s="80">
        <v>46271074</v>
      </c>
      <c r="E22" s="81">
        <v>102807493</v>
      </c>
      <c r="F22" s="82">
        <v>600126030</v>
      </c>
      <c r="G22" s="83" t="s">
        <v>104</v>
      </c>
      <c r="H22" s="84" t="s">
        <v>37</v>
      </c>
      <c r="I22" s="84" t="s">
        <v>38</v>
      </c>
      <c r="J22" s="84" t="s">
        <v>105</v>
      </c>
      <c r="K22" s="83" t="s">
        <v>106</v>
      </c>
      <c r="L22" s="85">
        <v>850000</v>
      </c>
      <c r="M22" s="86">
        <f>0.7*L22</f>
        <v>595000</v>
      </c>
      <c r="N22" s="87">
        <v>2021</v>
      </c>
      <c r="O22" s="88">
        <v>2022</v>
      </c>
      <c r="P22" s="89"/>
      <c r="Q22" s="94" t="s">
        <v>42</v>
      </c>
      <c r="R22" s="90"/>
      <c r="S22" s="91"/>
      <c r="T22" s="92"/>
      <c r="U22" s="92"/>
      <c r="V22" s="92"/>
      <c r="W22" s="92"/>
      <c r="X22" s="92"/>
      <c r="Y22" s="89"/>
      <c r="Z22" s="91"/>
    </row>
    <row r="23" spans="1:26" ht="23.25" x14ac:dyDescent="0.25">
      <c r="A23" s="78">
        <v>17</v>
      </c>
      <c r="B23" s="79" t="s">
        <v>102</v>
      </c>
      <c r="C23" s="80" t="s">
        <v>103</v>
      </c>
      <c r="D23" s="80">
        <v>46271074</v>
      </c>
      <c r="E23" s="81">
        <v>102807493</v>
      </c>
      <c r="F23" s="82">
        <v>600126030</v>
      </c>
      <c r="G23" s="83" t="s">
        <v>107</v>
      </c>
      <c r="H23" s="84" t="s">
        <v>37</v>
      </c>
      <c r="I23" s="84" t="s">
        <v>38</v>
      </c>
      <c r="J23" s="84" t="s">
        <v>105</v>
      </c>
      <c r="K23" s="83" t="s">
        <v>108</v>
      </c>
      <c r="L23" s="85">
        <v>2900000</v>
      </c>
      <c r="M23" s="93" t="s">
        <v>109</v>
      </c>
      <c r="N23" s="87">
        <v>2021</v>
      </c>
      <c r="O23" s="88">
        <v>2023</v>
      </c>
      <c r="P23" s="89"/>
      <c r="Q23" s="90"/>
      <c r="R23" s="90"/>
      <c r="S23" s="91"/>
      <c r="T23" s="92"/>
      <c r="U23" s="92"/>
      <c r="V23" s="92"/>
      <c r="W23" s="92"/>
      <c r="X23" s="92"/>
      <c r="Y23" s="89"/>
      <c r="Z23" s="91"/>
    </row>
    <row r="24" spans="1:26" ht="23.25" x14ac:dyDescent="0.25">
      <c r="A24" s="78">
        <v>18</v>
      </c>
      <c r="B24" s="79" t="s">
        <v>102</v>
      </c>
      <c r="C24" s="80" t="s">
        <v>103</v>
      </c>
      <c r="D24" s="80">
        <v>46271074</v>
      </c>
      <c r="E24" s="81">
        <v>102807493</v>
      </c>
      <c r="F24" s="82">
        <v>600126030</v>
      </c>
      <c r="G24" s="83" t="s">
        <v>110</v>
      </c>
      <c r="H24" s="84" t="s">
        <v>37</v>
      </c>
      <c r="I24" s="84" t="s">
        <v>38</v>
      </c>
      <c r="J24" s="84" t="s">
        <v>105</v>
      </c>
      <c r="K24" s="83" t="s">
        <v>111</v>
      </c>
      <c r="L24" s="85">
        <v>600000</v>
      </c>
      <c r="M24" s="86">
        <f>0.7*L24</f>
        <v>420000</v>
      </c>
      <c r="N24" s="87">
        <v>2021</v>
      </c>
      <c r="O24" s="88">
        <v>2023</v>
      </c>
      <c r="P24" s="89"/>
      <c r="Q24" s="94"/>
      <c r="R24" s="90"/>
      <c r="S24" s="94" t="s">
        <v>42</v>
      </c>
      <c r="T24" s="92"/>
      <c r="U24" s="92"/>
      <c r="V24" s="92"/>
      <c r="W24" s="92"/>
      <c r="X24" s="92"/>
      <c r="Y24" s="89"/>
      <c r="Z24" s="91"/>
    </row>
    <row r="25" spans="1:26" ht="23.25" x14ac:dyDescent="0.25">
      <c r="A25" s="78">
        <v>19</v>
      </c>
      <c r="B25" s="79" t="s">
        <v>102</v>
      </c>
      <c r="C25" s="80" t="s">
        <v>103</v>
      </c>
      <c r="D25" s="80">
        <v>46271074</v>
      </c>
      <c r="E25" s="81">
        <v>102807493</v>
      </c>
      <c r="F25" s="82">
        <v>600126030</v>
      </c>
      <c r="G25" s="83" t="s">
        <v>112</v>
      </c>
      <c r="H25" s="84" t="s">
        <v>37</v>
      </c>
      <c r="I25" s="84" t="s">
        <v>38</v>
      </c>
      <c r="J25" s="84" t="s">
        <v>105</v>
      </c>
      <c r="K25" s="83" t="s">
        <v>113</v>
      </c>
      <c r="L25" s="85">
        <v>3600000</v>
      </c>
      <c r="M25" s="93" t="s">
        <v>109</v>
      </c>
      <c r="N25" s="87">
        <v>2022</v>
      </c>
      <c r="O25" s="88">
        <v>2024</v>
      </c>
      <c r="P25" s="89"/>
      <c r="Q25" s="90"/>
      <c r="R25" s="90"/>
      <c r="S25" s="91"/>
      <c r="T25" s="92"/>
      <c r="U25" s="92"/>
      <c r="V25" s="92"/>
      <c r="W25" s="92"/>
      <c r="X25" s="92"/>
      <c r="Y25" s="89"/>
      <c r="Z25" s="91"/>
    </row>
    <row r="26" spans="1:26" ht="23.25" x14ac:dyDescent="0.25">
      <c r="A26" s="78">
        <v>20</v>
      </c>
      <c r="B26" s="79" t="s">
        <v>44</v>
      </c>
      <c r="C26" s="95" t="s">
        <v>35</v>
      </c>
      <c r="D26" s="96">
        <v>46270949</v>
      </c>
      <c r="E26" s="96">
        <v>102807485</v>
      </c>
      <c r="F26" s="97">
        <v>600125891</v>
      </c>
      <c r="G26" s="83" t="s">
        <v>45</v>
      </c>
      <c r="H26" s="84" t="s">
        <v>37</v>
      </c>
      <c r="I26" s="84" t="s">
        <v>38</v>
      </c>
      <c r="J26" s="84" t="s">
        <v>38</v>
      </c>
      <c r="K26" s="83" t="s">
        <v>46</v>
      </c>
      <c r="L26" s="85">
        <v>2000000</v>
      </c>
      <c r="M26" s="86">
        <f>0.7*L26</f>
        <v>1400000</v>
      </c>
      <c r="N26" s="87">
        <v>2022</v>
      </c>
      <c r="O26" s="88">
        <v>2022</v>
      </c>
      <c r="P26" s="98" t="s">
        <v>42</v>
      </c>
      <c r="Q26" s="94" t="s">
        <v>42</v>
      </c>
      <c r="R26" s="94" t="s">
        <v>42</v>
      </c>
      <c r="S26" s="99" t="s">
        <v>42</v>
      </c>
      <c r="T26" s="100"/>
      <c r="U26" s="100"/>
      <c r="V26" s="100"/>
      <c r="W26" s="100"/>
      <c r="X26" s="100" t="s">
        <v>42</v>
      </c>
      <c r="Y26" s="101"/>
      <c r="Z26" s="102"/>
    </row>
    <row r="27" spans="1:26" ht="23.25" x14ac:dyDescent="0.25">
      <c r="A27" s="78">
        <v>21</v>
      </c>
      <c r="B27" s="79" t="s">
        <v>44</v>
      </c>
      <c r="C27" s="95" t="s">
        <v>35</v>
      </c>
      <c r="D27" s="96">
        <v>46270949</v>
      </c>
      <c r="E27" s="96">
        <v>102807485</v>
      </c>
      <c r="F27" s="97">
        <v>600125891</v>
      </c>
      <c r="G27" s="83" t="s">
        <v>49</v>
      </c>
      <c r="H27" s="84" t="s">
        <v>37</v>
      </c>
      <c r="I27" s="84" t="s">
        <v>38</v>
      </c>
      <c r="J27" s="84" t="s">
        <v>38</v>
      </c>
      <c r="K27" s="83" t="s">
        <v>50</v>
      </c>
      <c r="L27" s="85">
        <v>2000000</v>
      </c>
      <c r="M27" s="86">
        <f>0.7*L27</f>
        <v>1400000</v>
      </c>
      <c r="N27" s="87">
        <v>2022</v>
      </c>
      <c r="O27" s="88">
        <v>2024</v>
      </c>
      <c r="P27" s="98" t="s">
        <v>42</v>
      </c>
      <c r="Q27" s="94" t="s">
        <v>42</v>
      </c>
      <c r="R27" s="94" t="s">
        <v>42</v>
      </c>
      <c r="S27" s="99" t="s">
        <v>42</v>
      </c>
      <c r="T27" s="100"/>
      <c r="U27" s="100"/>
      <c r="V27" s="100"/>
      <c r="W27" s="100"/>
      <c r="X27" s="100" t="s">
        <v>42</v>
      </c>
      <c r="Y27" s="101"/>
      <c r="Z27" s="102"/>
    </row>
    <row r="28" spans="1:26" ht="23.25" x14ac:dyDescent="0.25">
      <c r="A28" s="78">
        <v>22</v>
      </c>
      <c r="B28" s="79" t="s">
        <v>44</v>
      </c>
      <c r="C28" s="95" t="s">
        <v>35</v>
      </c>
      <c r="D28" s="96">
        <v>46270949</v>
      </c>
      <c r="E28" s="96">
        <v>102807485</v>
      </c>
      <c r="F28" s="97">
        <v>600125891</v>
      </c>
      <c r="G28" s="83" t="s">
        <v>114</v>
      </c>
      <c r="H28" s="84" t="s">
        <v>37</v>
      </c>
      <c r="I28" s="84" t="s">
        <v>38</v>
      </c>
      <c r="J28" s="84" t="s">
        <v>38</v>
      </c>
      <c r="K28" s="83" t="s">
        <v>115</v>
      </c>
      <c r="L28" s="85">
        <v>500000</v>
      </c>
      <c r="M28" s="86">
        <f>0.7*L28</f>
        <v>350000</v>
      </c>
      <c r="N28" s="87">
        <v>2022</v>
      </c>
      <c r="O28" s="88">
        <v>2024</v>
      </c>
      <c r="P28" s="103"/>
      <c r="Q28" s="104"/>
      <c r="R28" s="104"/>
      <c r="S28" s="105"/>
      <c r="T28" s="106"/>
      <c r="U28" s="106"/>
      <c r="V28" s="100" t="s">
        <v>42</v>
      </c>
      <c r="W28" s="100" t="s">
        <v>42</v>
      </c>
      <c r="X28" s="106"/>
      <c r="Y28" s="98" t="s">
        <v>70</v>
      </c>
      <c r="Z28" s="107"/>
    </row>
    <row r="29" spans="1:26" ht="23.25" x14ac:dyDescent="0.25">
      <c r="A29" s="78">
        <v>23</v>
      </c>
      <c r="B29" s="79" t="s">
        <v>116</v>
      </c>
      <c r="C29" s="95" t="s">
        <v>117</v>
      </c>
      <c r="D29" s="95">
        <v>75021617</v>
      </c>
      <c r="E29" s="95">
        <v>102791945</v>
      </c>
      <c r="F29" s="108">
        <v>600125505</v>
      </c>
      <c r="G29" s="83" t="s">
        <v>118</v>
      </c>
      <c r="H29" s="83" t="s">
        <v>37</v>
      </c>
      <c r="I29" s="83" t="s">
        <v>38</v>
      </c>
      <c r="J29" s="83" t="s">
        <v>119</v>
      </c>
      <c r="K29" s="83" t="s">
        <v>120</v>
      </c>
      <c r="L29" s="85">
        <v>10000000</v>
      </c>
      <c r="M29" s="86">
        <f>0.7*L29</f>
        <v>7000000</v>
      </c>
      <c r="N29" s="87">
        <v>2023</v>
      </c>
      <c r="O29" s="88">
        <v>2025</v>
      </c>
      <c r="P29" s="98" t="s">
        <v>42</v>
      </c>
      <c r="Q29" s="94"/>
      <c r="R29" s="94" t="s">
        <v>121</v>
      </c>
      <c r="S29" s="99" t="s">
        <v>42</v>
      </c>
      <c r="T29" s="100"/>
      <c r="U29" s="100" t="s">
        <v>42</v>
      </c>
      <c r="V29" s="100"/>
      <c r="W29" s="100"/>
      <c r="X29" s="100"/>
      <c r="Y29" s="89"/>
      <c r="Z29" s="91"/>
    </row>
    <row r="30" spans="1:26" ht="23.25" x14ac:dyDescent="0.25">
      <c r="A30" s="78">
        <v>24</v>
      </c>
      <c r="B30" s="79" t="s">
        <v>116</v>
      </c>
      <c r="C30" s="95" t="s">
        <v>117</v>
      </c>
      <c r="D30" s="95">
        <v>75021617</v>
      </c>
      <c r="E30" s="95">
        <v>102791945</v>
      </c>
      <c r="F30" s="108">
        <v>600125505</v>
      </c>
      <c r="G30" s="83" t="s">
        <v>122</v>
      </c>
      <c r="H30" s="83" t="s">
        <v>37</v>
      </c>
      <c r="I30" s="83" t="s">
        <v>38</v>
      </c>
      <c r="J30" s="83" t="s">
        <v>119</v>
      </c>
      <c r="K30" s="83" t="s">
        <v>122</v>
      </c>
      <c r="L30" s="85">
        <v>5000000</v>
      </c>
      <c r="M30" s="93" t="s">
        <v>109</v>
      </c>
      <c r="N30" s="87">
        <v>2023</v>
      </c>
      <c r="O30" s="88">
        <v>2025</v>
      </c>
      <c r="P30" s="89"/>
      <c r="Q30" s="90"/>
      <c r="R30" s="90"/>
      <c r="S30" s="91"/>
      <c r="T30" s="92"/>
      <c r="U30" s="92"/>
      <c r="V30" s="92"/>
      <c r="W30" s="92"/>
      <c r="X30" s="92"/>
      <c r="Y30" s="89"/>
      <c r="Z30" s="91"/>
    </row>
    <row r="31" spans="1:26" x14ac:dyDescent="0.25">
      <c r="A31" s="78">
        <v>25</v>
      </c>
      <c r="B31" s="109" t="s">
        <v>56</v>
      </c>
      <c r="C31" s="90" t="s">
        <v>57</v>
      </c>
      <c r="D31" s="90">
        <v>70993301</v>
      </c>
      <c r="E31" s="96">
        <v>102807001</v>
      </c>
      <c r="F31" s="108">
        <v>600125556</v>
      </c>
      <c r="G31" s="83" t="s">
        <v>123</v>
      </c>
      <c r="H31" s="83" t="s">
        <v>37</v>
      </c>
      <c r="I31" s="83" t="s">
        <v>38</v>
      </c>
      <c r="J31" s="83" t="s">
        <v>59</v>
      </c>
      <c r="K31" s="83" t="s">
        <v>124</v>
      </c>
      <c r="L31" s="85">
        <v>1500000</v>
      </c>
      <c r="M31" s="86">
        <f>0.7*L31</f>
        <v>1050000</v>
      </c>
      <c r="N31" s="87">
        <v>2021</v>
      </c>
      <c r="O31" s="88">
        <v>2022</v>
      </c>
      <c r="P31" s="98"/>
      <c r="Q31" s="94"/>
      <c r="R31" s="94"/>
      <c r="S31" s="99"/>
      <c r="T31" s="100"/>
      <c r="U31" s="100"/>
      <c r="V31" s="100" t="s">
        <v>42</v>
      </c>
      <c r="W31" s="100" t="s">
        <v>42</v>
      </c>
      <c r="X31" s="100"/>
      <c r="Y31" s="226"/>
      <c r="Z31" s="227"/>
    </row>
    <row r="32" spans="1:26" ht="22.5" x14ac:dyDescent="0.25">
      <c r="A32" s="78">
        <v>26</v>
      </c>
      <c r="B32" s="109" t="s">
        <v>56</v>
      </c>
      <c r="C32" s="90" t="s">
        <v>57</v>
      </c>
      <c r="D32" s="90">
        <v>70993301</v>
      </c>
      <c r="E32" s="96">
        <v>102807001</v>
      </c>
      <c r="F32" s="108">
        <v>600125556</v>
      </c>
      <c r="G32" s="83" t="s">
        <v>125</v>
      </c>
      <c r="H32" s="83" t="s">
        <v>37</v>
      </c>
      <c r="I32" s="83" t="s">
        <v>38</v>
      </c>
      <c r="J32" s="83" t="s">
        <v>59</v>
      </c>
      <c r="K32" s="110" t="s">
        <v>126</v>
      </c>
      <c r="L32" s="111">
        <v>1500000</v>
      </c>
      <c r="M32" s="86">
        <f>0.7*L32</f>
        <v>1050000</v>
      </c>
      <c r="N32" s="112">
        <v>2024</v>
      </c>
      <c r="O32" s="113">
        <v>2024</v>
      </c>
      <c r="P32" s="89"/>
      <c r="Q32" s="90"/>
      <c r="R32" s="90"/>
      <c r="S32" s="99" t="s">
        <v>42</v>
      </c>
      <c r="T32" s="100"/>
      <c r="U32" s="100"/>
      <c r="V32" s="100" t="s">
        <v>42</v>
      </c>
      <c r="W32" s="100" t="s">
        <v>42</v>
      </c>
      <c r="X32" s="100" t="s">
        <v>42</v>
      </c>
      <c r="Y32" s="114" t="s">
        <v>47</v>
      </c>
      <c r="Z32" s="115" t="s">
        <v>48</v>
      </c>
    </row>
    <row r="33" spans="1:26" ht="22.5" x14ac:dyDescent="0.25">
      <c r="A33" s="78">
        <v>27</v>
      </c>
      <c r="B33" s="109" t="s">
        <v>56</v>
      </c>
      <c r="C33" s="90" t="s">
        <v>57</v>
      </c>
      <c r="D33" s="90">
        <v>70993301</v>
      </c>
      <c r="E33" s="96">
        <v>102807001</v>
      </c>
      <c r="F33" s="108">
        <v>600125556</v>
      </c>
      <c r="G33" s="83" t="s">
        <v>127</v>
      </c>
      <c r="H33" s="83" t="s">
        <v>37</v>
      </c>
      <c r="I33" s="83" t="s">
        <v>38</v>
      </c>
      <c r="J33" s="83" t="s">
        <v>59</v>
      </c>
      <c r="K33" s="110" t="s">
        <v>128</v>
      </c>
      <c r="L33" s="111">
        <v>3000000</v>
      </c>
      <c r="M33" s="116">
        <v>2100000</v>
      </c>
      <c r="N33" s="112">
        <v>2025</v>
      </c>
      <c r="O33" s="113"/>
      <c r="P33" s="98"/>
      <c r="Q33" s="94"/>
      <c r="R33" s="94"/>
      <c r="S33" s="99" t="s">
        <v>42</v>
      </c>
      <c r="T33" s="100"/>
      <c r="U33" s="100"/>
      <c r="V33" s="100" t="s">
        <v>42</v>
      </c>
      <c r="W33" s="100"/>
      <c r="X33" s="100"/>
      <c r="Y33" s="114" t="s">
        <v>47</v>
      </c>
      <c r="Z33" s="115" t="s">
        <v>48</v>
      </c>
    </row>
    <row r="34" spans="1:26" x14ac:dyDescent="0.25">
      <c r="A34" s="78">
        <v>28</v>
      </c>
      <c r="B34" s="117" t="s">
        <v>56</v>
      </c>
      <c r="C34" s="90" t="s">
        <v>57</v>
      </c>
      <c r="D34" s="90">
        <v>70993301</v>
      </c>
      <c r="E34" s="118">
        <v>102807001</v>
      </c>
      <c r="F34" s="91">
        <v>600125556</v>
      </c>
      <c r="G34" s="92" t="s">
        <v>129</v>
      </c>
      <c r="H34" s="92" t="s">
        <v>37</v>
      </c>
      <c r="I34" s="92" t="s">
        <v>38</v>
      </c>
      <c r="J34" s="92" t="s">
        <v>59</v>
      </c>
      <c r="K34" s="92" t="s">
        <v>130</v>
      </c>
      <c r="L34" s="119">
        <v>400000</v>
      </c>
      <c r="M34" s="86">
        <f>0.7*L34</f>
        <v>280000</v>
      </c>
      <c r="N34" s="87">
        <v>2022</v>
      </c>
      <c r="O34" s="88">
        <v>2023</v>
      </c>
      <c r="P34" s="98"/>
      <c r="Q34" s="94"/>
      <c r="R34" s="94"/>
      <c r="S34" s="99" t="s">
        <v>42</v>
      </c>
      <c r="T34" s="100"/>
      <c r="U34" s="100"/>
      <c r="V34" s="100"/>
      <c r="W34" s="100"/>
      <c r="X34" s="100"/>
      <c r="Y34" s="228"/>
      <c r="Z34" s="227"/>
    </row>
    <row r="35" spans="1:26" ht="23.25" x14ac:dyDescent="0.25">
      <c r="A35" s="78">
        <v>29</v>
      </c>
      <c r="B35" s="120" t="s">
        <v>131</v>
      </c>
      <c r="C35" s="121" t="s">
        <v>132</v>
      </c>
      <c r="D35" s="122">
        <v>75024365</v>
      </c>
      <c r="E35" s="118">
        <v>107807167</v>
      </c>
      <c r="F35" s="123">
        <v>600125670</v>
      </c>
      <c r="G35" s="124" t="s">
        <v>133</v>
      </c>
      <c r="H35" s="83" t="s">
        <v>37</v>
      </c>
      <c r="I35" s="83" t="s">
        <v>38</v>
      </c>
      <c r="J35" s="125" t="s">
        <v>134</v>
      </c>
      <c r="K35" s="125" t="s">
        <v>133</v>
      </c>
      <c r="L35" s="126">
        <v>335000</v>
      </c>
      <c r="M35" s="93" t="s">
        <v>109</v>
      </c>
      <c r="N35" s="87"/>
      <c r="O35" s="88"/>
      <c r="P35" s="89"/>
      <c r="Q35" s="90"/>
      <c r="R35" s="90"/>
      <c r="S35" s="91"/>
      <c r="T35" s="99" t="s">
        <v>42</v>
      </c>
      <c r="U35" s="92"/>
      <c r="V35" s="92"/>
      <c r="W35" s="92"/>
      <c r="X35" s="92"/>
      <c r="Y35" s="242" t="s">
        <v>155</v>
      </c>
      <c r="Z35" s="91"/>
    </row>
    <row r="36" spans="1:26" ht="23.25" x14ac:dyDescent="0.25">
      <c r="A36" s="78">
        <v>30</v>
      </c>
      <c r="B36" s="127" t="s">
        <v>131</v>
      </c>
      <c r="C36" s="121" t="s">
        <v>132</v>
      </c>
      <c r="D36" s="122">
        <v>75024365</v>
      </c>
      <c r="E36" s="118">
        <v>107807167</v>
      </c>
      <c r="F36" s="123">
        <v>600125670</v>
      </c>
      <c r="G36" s="128" t="s">
        <v>135</v>
      </c>
      <c r="H36" s="83" t="s">
        <v>37</v>
      </c>
      <c r="I36" s="83" t="s">
        <v>38</v>
      </c>
      <c r="J36" s="83" t="s">
        <v>134</v>
      </c>
      <c r="K36" s="83" t="s">
        <v>135</v>
      </c>
      <c r="L36" s="85">
        <v>35000</v>
      </c>
      <c r="M36" s="93" t="s">
        <v>109</v>
      </c>
      <c r="N36" s="87"/>
      <c r="O36" s="88"/>
      <c r="P36" s="89"/>
      <c r="Q36" s="90"/>
      <c r="R36" s="90"/>
      <c r="S36" s="91"/>
      <c r="T36" s="99" t="s">
        <v>42</v>
      </c>
      <c r="U36" s="92"/>
      <c r="V36" s="92"/>
      <c r="W36" s="92"/>
      <c r="X36" s="92"/>
      <c r="Y36" s="242" t="s">
        <v>155</v>
      </c>
      <c r="Z36" s="91"/>
    </row>
    <row r="37" spans="1:26" ht="23.25" x14ac:dyDescent="0.25">
      <c r="A37" s="78">
        <v>31</v>
      </c>
      <c r="B37" s="127" t="s">
        <v>131</v>
      </c>
      <c r="C37" s="121" t="s">
        <v>132</v>
      </c>
      <c r="D37" s="122">
        <v>75024365</v>
      </c>
      <c r="E37" s="118">
        <v>107807167</v>
      </c>
      <c r="F37" s="123">
        <v>600125670</v>
      </c>
      <c r="G37" s="128" t="s">
        <v>136</v>
      </c>
      <c r="H37" s="83" t="s">
        <v>37</v>
      </c>
      <c r="I37" s="83" t="s">
        <v>38</v>
      </c>
      <c r="J37" s="83" t="s">
        <v>134</v>
      </c>
      <c r="K37" s="83" t="s">
        <v>136</v>
      </c>
      <c r="L37" s="85">
        <v>50000</v>
      </c>
      <c r="M37" s="93" t="s">
        <v>109</v>
      </c>
      <c r="N37" s="87"/>
      <c r="O37" s="88"/>
      <c r="P37" s="89"/>
      <c r="Q37" s="90"/>
      <c r="R37" s="90"/>
      <c r="S37" s="91"/>
      <c r="T37" s="99" t="s">
        <v>42</v>
      </c>
      <c r="U37" s="92"/>
      <c r="V37" s="92"/>
      <c r="W37" s="92"/>
      <c r="X37" s="92"/>
      <c r="Y37" s="242" t="s">
        <v>155</v>
      </c>
      <c r="Z37" s="91"/>
    </row>
    <row r="38" spans="1:26" ht="23.25" x14ac:dyDescent="0.25">
      <c r="A38" s="78">
        <v>32</v>
      </c>
      <c r="B38" s="127" t="s">
        <v>131</v>
      </c>
      <c r="C38" s="121" t="s">
        <v>132</v>
      </c>
      <c r="D38" s="122">
        <v>75024365</v>
      </c>
      <c r="E38" s="118">
        <v>107807167</v>
      </c>
      <c r="F38" s="123">
        <v>600125670</v>
      </c>
      <c r="G38" s="128" t="s">
        <v>137</v>
      </c>
      <c r="H38" s="83" t="s">
        <v>37</v>
      </c>
      <c r="I38" s="83" t="s">
        <v>38</v>
      </c>
      <c r="J38" s="83" t="s">
        <v>134</v>
      </c>
      <c r="K38" s="83" t="s">
        <v>137</v>
      </c>
      <c r="L38" s="85">
        <v>210000</v>
      </c>
      <c r="M38" s="93" t="s">
        <v>109</v>
      </c>
      <c r="N38" s="87"/>
      <c r="O38" s="88"/>
      <c r="P38" s="89"/>
      <c r="Q38" s="90"/>
      <c r="R38" s="90"/>
      <c r="S38" s="91"/>
      <c r="T38" s="99" t="s">
        <v>42</v>
      </c>
      <c r="U38" s="92"/>
      <c r="V38" s="92"/>
      <c r="W38" s="92"/>
      <c r="X38" s="92"/>
      <c r="Y38" s="242" t="s">
        <v>155</v>
      </c>
      <c r="Z38" s="91"/>
    </row>
    <row r="39" spans="1:26" ht="23.25" x14ac:dyDescent="0.25">
      <c r="A39" s="78">
        <v>33</v>
      </c>
      <c r="B39" s="127" t="s">
        <v>131</v>
      </c>
      <c r="C39" s="121" t="s">
        <v>132</v>
      </c>
      <c r="D39" s="122">
        <v>75024365</v>
      </c>
      <c r="E39" s="118">
        <v>107807167</v>
      </c>
      <c r="F39" s="123">
        <v>600125670</v>
      </c>
      <c r="G39" s="128" t="s">
        <v>138</v>
      </c>
      <c r="H39" s="83" t="s">
        <v>37</v>
      </c>
      <c r="I39" s="83" t="s">
        <v>38</v>
      </c>
      <c r="J39" s="83" t="s">
        <v>134</v>
      </c>
      <c r="K39" s="83" t="s">
        <v>138</v>
      </c>
      <c r="L39" s="85">
        <v>180000</v>
      </c>
      <c r="M39" s="93" t="s">
        <v>109</v>
      </c>
      <c r="N39" s="87"/>
      <c r="O39" s="88"/>
      <c r="P39" s="89"/>
      <c r="Q39" s="90"/>
      <c r="R39" s="90"/>
      <c r="S39" s="91"/>
      <c r="T39" s="99" t="s">
        <v>42</v>
      </c>
      <c r="U39" s="92"/>
      <c r="V39" s="92"/>
      <c r="W39" s="92"/>
      <c r="X39" s="92"/>
      <c r="Y39" s="242" t="s">
        <v>155</v>
      </c>
      <c r="Z39" s="91"/>
    </row>
    <row r="40" spans="1:26" ht="23.25" x14ac:dyDescent="0.25">
      <c r="A40" s="78">
        <v>34</v>
      </c>
      <c r="B40" s="127" t="s">
        <v>131</v>
      </c>
      <c r="C40" s="121" t="s">
        <v>132</v>
      </c>
      <c r="D40" s="122">
        <v>75024365</v>
      </c>
      <c r="E40" s="118">
        <v>107807167</v>
      </c>
      <c r="F40" s="123">
        <v>600125670</v>
      </c>
      <c r="G40" s="128" t="s">
        <v>139</v>
      </c>
      <c r="H40" s="83" t="s">
        <v>37</v>
      </c>
      <c r="I40" s="83" t="s">
        <v>38</v>
      </c>
      <c r="J40" s="83" t="s">
        <v>134</v>
      </c>
      <c r="K40" s="83" t="s">
        <v>139</v>
      </c>
      <c r="L40" s="85">
        <v>22000</v>
      </c>
      <c r="M40" s="93" t="s">
        <v>109</v>
      </c>
      <c r="N40" s="87"/>
      <c r="O40" s="88"/>
      <c r="P40" s="89"/>
      <c r="Q40" s="90"/>
      <c r="R40" s="90"/>
      <c r="S40" s="91"/>
      <c r="T40" s="99" t="s">
        <v>42</v>
      </c>
      <c r="U40" s="92"/>
      <c r="V40" s="92"/>
      <c r="W40" s="92"/>
      <c r="X40" s="92"/>
      <c r="Y40" s="242" t="s">
        <v>155</v>
      </c>
      <c r="Z40" s="91"/>
    </row>
    <row r="41" spans="1:26" ht="23.25" x14ac:dyDescent="0.25">
      <c r="A41" s="78">
        <v>35</v>
      </c>
      <c r="B41" s="129" t="s">
        <v>131</v>
      </c>
      <c r="C41" s="121" t="s">
        <v>132</v>
      </c>
      <c r="D41" s="122">
        <v>75024365</v>
      </c>
      <c r="E41" s="118">
        <v>107807167</v>
      </c>
      <c r="F41" s="123">
        <v>600125670</v>
      </c>
      <c r="G41" s="128" t="s">
        <v>140</v>
      </c>
      <c r="H41" s="83" t="s">
        <v>37</v>
      </c>
      <c r="I41" s="83" t="s">
        <v>38</v>
      </c>
      <c r="J41" s="83" t="s">
        <v>134</v>
      </c>
      <c r="K41" s="83" t="s">
        <v>140</v>
      </c>
      <c r="L41" s="85">
        <v>70000</v>
      </c>
      <c r="M41" s="93" t="s">
        <v>109</v>
      </c>
      <c r="N41" s="130"/>
      <c r="O41" s="131"/>
      <c r="P41" s="132"/>
      <c r="Q41" s="95"/>
      <c r="R41" s="95"/>
      <c r="S41" s="108"/>
      <c r="T41" s="99" t="s">
        <v>42</v>
      </c>
      <c r="U41" s="83"/>
      <c r="V41" s="83"/>
      <c r="W41" s="83"/>
      <c r="X41" s="83"/>
      <c r="Y41" s="242" t="s">
        <v>155</v>
      </c>
      <c r="Z41" s="108"/>
    </row>
    <row r="42" spans="1:26" ht="23.25" x14ac:dyDescent="0.25">
      <c r="A42" s="78">
        <v>36</v>
      </c>
      <c r="B42" s="120" t="s">
        <v>131</v>
      </c>
      <c r="C42" s="90" t="s">
        <v>132</v>
      </c>
      <c r="D42" s="122">
        <v>75024365</v>
      </c>
      <c r="E42" s="118">
        <v>107807167</v>
      </c>
      <c r="F42" s="123">
        <v>600125670</v>
      </c>
      <c r="G42" s="133" t="s">
        <v>141</v>
      </c>
      <c r="H42" s="92" t="s">
        <v>37</v>
      </c>
      <c r="I42" s="92" t="s">
        <v>38</v>
      </c>
      <c r="J42" s="92" t="s">
        <v>134</v>
      </c>
      <c r="K42" s="92" t="s">
        <v>141</v>
      </c>
      <c r="L42" s="119">
        <v>140000</v>
      </c>
      <c r="M42" s="134" t="s">
        <v>109</v>
      </c>
      <c r="N42" s="87"/>
      <c r="O42" s="88"/>
      <c r="P42" s="89"/>
      <c r="Q42" s="90"/>
      <c r="R42" s="90"/>
      <c r="S42" s="91"/>
      <c r="T42" s="99" t="s">
        <v>42</v>
      </c>
      <c r="U42" s="92"/>
      <c r="V42" s="92"/>
      <c r="W42" s="92"/>
      <c r="X42" s="92"/>
      <c r="Y42" s="242" t="s">
        <v>155</v>
      </c>
      <c r="Z42" s="91"/>
    </row>
    <row r="43" spans="1:26" ht="23.25" x14ac:dyDescent="0.25">
      <c r="A43" s="78">
        <v>37</v>
      </c>
      <c r="B43" s="135" t="s">
        <v>97</v>
      </c>
      <c r="C43" s="90" t="s">
        <v>98</v>
      </c>
      <c r="D43" s="122">
        <v>75023318</v>
      </c>
      <c r="E43" s="118">
        <v>102807132</v>
      </c>
      <c r="F43" s="123">
        <v>6001125645</v>
      </c>
      <c r="G43" s="133" t="s">
        <v>142</v>
      </c>
      <c r="H43" s="92" t="s">
        <v>37</v>
      </c>
      <c r="I43" s="92" t="s">
        <v>38</v>
      </c>
      <c r="J43" s="92" t="s">
        <v>100</v>
      </c>
      <c r="K43" s="92" t="s">
        <v>143</v>
      </c>
      <c r="L43" s="119">
        <v>300000</v>
      </c>
      <c r="M43" s="86">
        <f>0.7*L43</f>
        <v>210000</v>
      </c>
      <c r="N43" s="87">
        <v>2023</v>
      </c>
      <c r="O43" s="88"/>
      <c r="P43" s="98" t="s">
        <v>42</v>
      </c>
      <c r="Q43" s="94" t="s">
        <v>42</v>
      </c>
      <c r="R43" s="94" t="s">
        <v>42</v>
      </c>
      <c r="S43" s="99" t="s">
        <v>42</v>
      </c>
      <c r="T43" s="92"/>
      <c r="U43" s="92"/>
      <c r="V43" s="92"/>
      <c r="W43" s="92"/>
      <c r="X43" s="92"/>
      <c r="Y43" s="242" t="s">
        <v>155</v>
      </c>
      <c r="Z43" s="91"/>
    </row>
    <row r="44" spans="1:26" ht="23.25" customHeight="1" x14ac:dyDescent="0.25">
      <c r="A44" s="78">
        <v>38</v>
      </c>
      <c r="B44" s="136" t="s">
        <v>144</v>
      </c>
      <c r="C44" s="90" t="s">
        <v>145</v>
      </c>
      <c r="D44" s="137">
        <v>70994188</v>
      </c>
      <c r="E44" s="138">
        <v>102807027</v>
      </c>
      <c r="F44" s="139">
        <v>600125572</v>
      </c>
      <c r="G44" s="133" t="s">
        <v>146</v>
      </c>
      <c r="H44" s="133" t="s">
        <v>37</v>
      </c>
      <c r="I44" s="133" t="s">
        <v>38</v>
      </c>
      <c r="J44" s="133" t="s">
        <v>147</v>
      </c>
      <c r="K44" s="133" t="s">
        <v>146</v>
      </c>
      <c r="L44" s="140">
        <v>4000000</v>
      </c>
      <c r="M44" s="134">
        <f>0.7*L44</f>
        <v>2800000</v>
      </c>
      <c r="N44" s="141">
        <v>2023</v>
      </c>
      <c r="O44" s="88"/>
      <c r="P44" s="142"/>
      <c r="Q44" s="94"/>
      <c r="R44" s="94"/>
      <c r="S44" s="99"/>
      <c r="T44" s="133"/>
      <c r="U44" s="133"/>
      <c r="V44" s="133"/>
      <c r="W44" s="100" t="s">
        <v>42</v>
      </c>
      <c r="X44" s="133"/>
      <c r="Y44" s="143"/>
      <c r="Z44" s="91"/>
    </row>
    <row r="45" spans="1:26" ht="23.25" customHeight="1" x14ac:dyDescent="0.25">
      <c r="A45" s="78">
        <v>39</v>
      </c>
      <c r="B45" s="135" t="s">
        <v>144</v>
      </c>
      <c r="C45" s="90" t="s">
        <v>145</v>
      </c>
      <c r="D45" s="137">
        <v>70994188</v>
      </c>
      <c r="E45" s="138">
        <v>102807027</v>
      </c>
      <c r="F45" s="139">
        <v>600125572</v>
      </c>
      <c r="G45" s="133" t="s">
        <v>148</v>
      </c>
      <c r="H45" s="133" t="s">
        <v>37</v>
      </c>
      <c r="I45" s="133" t="s">
        <v>38</v>
      </c>
      <c r="J45" s="133" t="s">
        <v>147</v>
      </c>
      <c r="K45" s="133" t="s">
        <v>149</v>
      </c>
      <c r="L45" s="140">
        <v>700000</v>
      </c>
      <c r="M45" s="86">
        <f>0.7*L45</f>
        <v>489999.99999999994</v>
      </c>
      <c r="N45" s="87">
        <v>2023</v>
      </c>
      <c r="O45" s="88"/>
      <c r="P45" s="142"/>
      <c r="Q45" s="94"/>
      <c r="R45" s="94"/>
      <c r="S45" s="99"/>
      <c r="T45" s="99" t="s">
        <v>42</v>
      </c>
      <c r="U45" s="133"/>
      <c r="V45" s="133"/>
      <c r="W45" s="100" t="s">
        <v>42</v>
      </c>
      <c r="X45" s="133"/>
      <c r="Y45" s="143"/>
      <c r="Z45" s="91"/>
    </row>
    <row r="46" spans="1:26" ht="23.25" customHeight="1" x14ac:dyDescent="0.25">
      <c r="A46" s="78">
        <v>40</v>
      </c>
      <c r="B46" s="120" t="s">
        <v>91</v>
      </c>
      <c r="C46" s="90" t="s">
        <v>92</v>
      </c>
      <c r="D46" s="90">
        <v>46270922</v>
      </c>
      <c r="E46" s="118">
        <v>102807418</v>
      </c>
      <c r="F46" s="91">
        <v>600125858</v>
      </c>
      <c r="G46" s="133" t="s">
        <v>49</v>
      </c>
      <c r="H46" s="133" t="s">
        <v>37</v>
      </c>
      <c r="I46" s="133" t="s">
        <v>38</v>
      </c>
      <c r="J46" s="133" t="s">
        <v>94</v>
      </c>
      <c r="K46" s="133" t="s">
        <v>50</v>
      </c>
      <c r="L46" s="140">
        <v>3000000</v>
      </c>
      <c r="M46" s="86">
        <f>0.7*L46</f>
        <v>2100000</v>
      </c>
      <c r="N46" s="141">
        <v>2023</v>
      </c>
      <c r="O46" s="88"/>
      <c r="P46" s="142" t="s">
        <v>42</v>
      </c>
      <c r="Q46" s="94" t="s">
        <v>42</v>
      </c>
      <c r="R46" s="94" t="s">
        <v>42</v>
      </c>
      <c r="S46" s="99" t="s">
        <v>42</v>
      </c>
      <c r="T46" s="144"/>
      <c r="U46" s="144"/>
      <c r="V46" s="144"/>
      <c r="W46" s="144"/>
      <c r="X46" s="144" t="s">
        <v>42</v>
      </c>
      <c r="Y46" s="230"/>
      <c r="Z46" s="227"/>
    </row>
    <row r="47" spans="1:26" ht="23.25" customHeight="1" x14ac:dyDescent="0.25">
      <c r="A47" s="78">
        <v>41</v>
      </c>
      <c r="B47" s="145" t="s">
        <v>150</v>
      </c>
      <c r="C47" s="146" t="s">
        <v>151</v>
      </c>
      <c r="D47" s="146">
        <v>46270868</v>
      </c>
      <c r="E47" s="146">
        <v>107613581</v>
      </c>
      <c r="F47" s="147">
        <v>600125866</v>
      </c>
      <c r="G47" s="133" t="s">
        <v>152</v>
      </c>
      <c r="H47" s="148" t="s">
        <v>37</v>
      </c>
      <c r="I47" s="148" t="s">
        <v>38</v>
      </c>
      <c r="J47" s="148" t="s">
        <v>153</v>
      </c>
      <c r="K47" s="149" t="s">
        <v>154</v>
      </c>
      <c r="L47" s="140">
        <v>1500000</v>
      </c>
      <c r="M47" s="240" t="s">
        <v>109</v>
      </c>
      <c r="N47" s="141">
        <v>2024</v>
      </c>
      <c r="O47" s="88">
        <v>2025</v>
      </c>
      <c r="P47" s="117"/>
      <c r="Q47" s="90"/>
      <c r="R47" s="90"/>
      <c r="S47" s="99"/>
      <c r="T47" s="133"/>
      <c r="U47" s="133"/>
      <c r="V47" s="133"/>
      <c r="W47" s="133"/>
      <c r="X47" s="133"/>
      <c r="Y47" s="229" t="s">
        <v>155</v>
      </c>
      <c r="Z47" s="99"/>
    </row>
    <row r="48" spans="1:26" ht="23.25" x14ac:dyDescent="0.25">
      <c r="A48" s="78">
        <v>42</v>
      </c>
      <c r="B48" s="145" t="s">
        <v>150</v>
      </c>
      <c r="C48" s="146" t="s">
        <v>151</v>
      </c>
      <c r="D48" s="146">
        <v>46270868</v>
      </c>
      <c r="E48" s="146">
        <v>107613581</v>
      </c>
      <c r="F48" s="147">
        <v>600125866</v>
      </c>
      <c r="G48" s="148" t="s">
        <v>156</v>
      </c>
      <c r="H48" s="148" t="s">
        <v>37</v>
      </c>
      <c r="I48" s="148" t="s">
        <v>38</v>
      </c>
      <c r="J48" s="148" t="s">
        <v>153</v>
      </c>
      <c r="K48" s="149" t="s">
        <v>157</v>
      </c>
      <c r="L48" s="140">
        <v>1000000</v>
      </c>
      <c r="M48" s="134" t="s">
        <v>109</v>
      </c>
      <c r="N48" s="141">
        <v>2023</v>
      </c>
      <c r="O48" s="88">
        <v>2025</v>
      </c>
      <c r="P48" s="117"/>
      <c r="Q48" s="90"/>
      <c r="R48" s="90"/>
      <c r="S48" s="99"/>
      <c r="T48" s="133"/>
      <c r="U48" s="133"/>
      <c r="V48" s="133"/>
      <c r="W48" s="144"/>
      <c r="X48" s="133"/>
      <c r="Y48" s="229" t="s">
        <v>155</v>
      </c>
      <c r="Z48" s="91"/>
    </row>
    <row r="49" spans="1:26" ht="23.25" customHeight="1" x14ac:dyDescent="0.25">
      <c r="A49" s="78">
        <v>43</v>
      </c>
      <c r="B49" s="150" t="s">
        <v>158</v>
      </c>
      <c r="C49" s="146" t="s">
        <v>159</v>
      </c>
      <c r="D49" s="151">
        <v>70990514</v>
      </c>
      <c r="E49" s="152">
        <v>102807272</v>
      </c>
      <c r="F49" s="139">
        <v>600125742</v>
      </c>
      <c r="G49" s="148" t="s">
        <v>160</v>
      </c>
      <c r="H49" s="148" t="s">
        <v>37</v>
      </c>
      <c r="I49" s="148" t="s">
        <v>38</v>
      </c>
      <c r="J49" s="148" t="s">
        <v>161</v>
      </c>
      <c r="K49" s="153" t="s">
        <v>162</v>
      </c>
      <c r="L49" s="140">
        <v>2000000</v>
      </c>
      <c r="M49" s="86">
        <f t="shared" ref="M49:M57" si="2">0.7*L49</f>
        <v>1400000</v>
      </c>
      <c r="N49" s="141" t="s">
        <v>163</v>
      </c>
      <c r="O49" s="88" t="s">
        <v>77</v>
      </c>
      <c r="P49" s="117"/>
      <c r="Q49" s="90"/>
      <c r="R49" s="90"/>
      <c r="S49" s="99"/>
      <c r="T49" s="133"/>
      <c r="U49" s="133"/>
      <c r="V49" s="133"/>
      <c r="W49" s="100" t="s">
        <v>42</v>
      </c>
      <c r="X49" s="133"/>
      <c r="Y49" s="229" t="s">
        <v>155</v>
      </c>
      <c r="Z49" s="91"/>
    </row>
    <row r="50" spans="1:26" ht="23.25" customHeight="1" x14ac:dyDescent="0.25">
      <c r="A50" s="78">
        <v>44</v>
      </c>
      <c r="B50" s="154" t="s">
        <v>71</v>
      </c>
      <c r="C50" s="80" t="s">
        <v>72</v>
      </c>
      <c r="D50" s="90">
        <v>71005013</v>
      </c>
      <c r="E50" s="90">
        <v>102807299</v>
      </c>
      <c r="F50" s="91">
        <v>600125769</v>
      </c>
      <c r="G50" s="92" t="s">
        <v>164</v>
      </c>
      <c r="H50" s="149" t="s">
        <v>37</v>
      </c>
      <c r="I50" s="149" t="s">
        <v>38</v>
      </c>
      <c r="J50" s="83" t="s">
        <v>74</v>
      </c>
      <c r="K50" s="149" t="s">
        <v>165</v>
      </c>
      <c r="L50" s="119">
        <v>44856261</v>
      </c>
      <c r="M50" s="86">
        <f t="shared" si="2"/>
        <v>31399382.699999999</v>
      </c>
      <c r="N50" s="155" t="s">
        <v>166</v>
      </c>
      <c r="O50" s="156" t="s">
        <v>77</v>
      </c>
      <c r="P50" s="142" t="s">
        <v>42</v>
      </c>
      <c r="Q50" s="94" t="s">
        <v>42</v>
      </c>
      <c r="R50" s="94" t="s">
        <v>42</v>
      </c>
      <c r="S50" s="99" t="s">
        <v>42</v>
      </c>
      <c r="T50" s="144" t="s">
        <v>42</v>
      </c>
      <c r="U50" s="144" t="s">
        <v>42</v>
      </c>
      <c r="V50" s="144" t="s">
        <v>42</v>
      </c>
      <c r="W50" s="144" t="s">
        <v>42</v>
      </c>
      <c r="X50" s="144" t="s">
        <v>42</v>
      </c>
      <c r="Y50" s="157"/>
      <c r="Z50" s="99" t="s">
        <v>55</v>
      </c>
    </row>
    <row r="51" spans="1:26" ht="23.25" customHeight="1" x14ac:dyDescent="0.25">
      <c r="A51" s="78">
        <v>45</v>
      </c>
      <c r="B51" s="154" t="s">
        <v>71</v>
      </c>
      <c r="C51" s="80" t="s">
        <v>72</v>
      </c>
      <c r="D51" s="90">
        <v>71005013</v>
      </c>
      <c r="E51" s="90">
        <v>102807299</v>
      </c>
      <c r="F51" s="91">
        <v>600125769</v>
      </c>
      <c r="G51" s="92" t="s">
        <v>167</v>
      </c>
      <c r="H51" s="149" t="s">
        <v>37</v>
      </c>
      <c r="I51" s="149" t="s">
        <v>38</v>
      </c>
      <c r="J51" s="83" t="s">
        <v>74</v>
      </c>
      <c r="K51" s="149" t="s">
        <v>168</v>
      </c>
      <c r="L51" s="119">
        <v>1000000</v>
      </c>
      <c r="M51" s="86">
        <f t="shared" si="2"/>
        <v>700000</v>
      </c>
      <c r="N51" s="155"/>
      <c r="O51" s="91">
        <v>2024</v>
      </c>
      <c r="P51" s="117"/>
      <c r="Q51" s="90"/>
      <c r="R51" s="90"/>
      <c r="S51" s="99"/>
      <c r="T51" s="144" t="s">
        <v>42</v>
      </c>
      <c r="U51" s="133"/>
      <c r="V51" s="133"/>
      <c r="W51" s="144"/>
      <c r="X51" s="133"/>
      <c r="Y51" s="157"/>
      <c r="Z51" s="99"/>
    </row>
    <row r="52" spans="1:26" ht="23.25" customHeight="1" x14ac:dyDescent="0.25">
      <c r="A52" s="78">
        <v>46</v>
      </c>
      <c r="B52" s="154" t="s">
        <v>71</v>
      </c>
      <c r="C52" s="80" t="s">
        <v>72</v>
      </c>
      <c r="D52" s="90">
        <v>71005013</v>
      </c>
      <c r="E52" s="90">
        <v>102807299</v>
      </c>
      <c r="F52" s="91">
        <v>600125769</v>
      </c>
      <c r="G52" s="92" t="s">
        <v>169</v>
      </c>
      <c r="H52" s="149" t="s">
        <v>37</v>
      </c>
      <c r="I52" s="149" t="s">
        <v>38</v>
      </c>
      <c r="J52" s="83" t="s">
        <v>74</v>
      </c>
      <c r="K52" s="149" t="s">
        <v>168</v>
      </c>
      <c r="L52" s="119">
        <v>1500000</v>
      </c>
      <c r="M52" s="86">
        <f t="shared" si="2"/>
        <v>1050000</v>
      </c>
      <c r="N52" s="155"/>
      <c r="O52" s="91">
        <v>2024</v>
      </c>
      <c r="P52" s="142" t="s">
        <v>42</v>
      </c>
      <c r="Q52" s="94" t="s">
        <v>42</v>
      </c>
      <c r="R52" s="94" t="s">
        <v>42</v>
      </c>
      <c r="S52" s="99" t="s">
        <v>42</v>
      </c>
      <c r="T52" s="133"/>
      <c r="U52" s="133"/>
      <c r="V52" s="133"/>
      <c r="W52" s="144"/>
      <c r="X52" s="133"/>
      <c r="Y52" s="157"/>
      <c r="Z52" s="99"/>
    </row>
    <row r="53" spans="1:26" ht="23.25" customHeight="1" x14ac:dyDescent="0.25">
      <c r="A53" s="78">
        <v>47</v>
      </c>
      <c r="B53" s="154" t="s">
        <v>71</v>
      </c>
      <c r="C53" s="80" t="s">
        <v>72</v>
      </c>
      <c r="D53" s="90">
        <v>71005013</v>
      </c>
      <c r="E53" s="90">
        <v>102807299</v>
      </c>
      <c r="F53" s="91">
        <v>600125769</v>
      </c>
      <c r="G53" s="92" t="s">
        <v>170</v>
      </c>
      <c r="H53" s="149" t="s">
        <v>37</v>
      </c>
      <c r="I53" s="149" t="s">
        <v>38</v>
      </c>
      <c r="J53" s="83" t="s">
        <v>74</v>
      </c>
      <c r="K53" s="158" t="s">
        <v>171</v>
      </c>
      <c r="L53" s="119">
        <v>400000</v>
      </c>
      <c r="M53" s="86">
        <f t="shared" si="2"/>
        <v>280000</v>
      </c>
      <c r="N53" s="155"/>
      <c r="O53" s="91">
        <v>2024</v>
      </c>
      <c r="P53" s="117"/>
      <c r="Q53" s="90"/>
      <c r="R53" s="90"/>
      <c r="S53" s="99"/>
      <c r="T53" s="133"/>
      <c r="U53" s="133"/>
      <c r="V53" s="133"/>
      <c r="W53" s="144"/>
      <c r="X53" s="133"/>
      <c r="Y53" s="157"/>
      <c r="Z53" s="99"/>
    </row>
    <row r="54" spans="1:26" ht="23.25" customHeight="1" x14ac:dyDescent="0.25">
      <c r="A54" s="78">
        <v>48</v>
      </c>
      <c r="B54" s="154" t="s">
        <v>71</v>
      </c>
      <c r="C54" s="80" t="s">
        <v>72</v>
      </c>
      <c r="D54" s="90">
        <v>71005013</v>
      </c>
      <c r="E54" s="90">
        <v>102807299</v>
      </c>
      <c r="F54" s="91">
        <v>600125769</v>
      </c>
      <c r="G54" s="92" t="s">
        <v>172</v>
      </c>
      <c r="H54" s="149" t="s">
        <v>37</v>
      </c>
      <c r="I54" s="149" t="s">
        <v>38</v>
      </c>
      <c r="J54" s="83" t="s">
        <v>74</v>
      </c>
      <c r="K54" s="149" t="s">
        <v>173</v>
      </c>
      <c r="L54" s="119">
        <v>3000000</v>
      </c>
      <c r="M54" s="86">
        <f t="shared" si="2"/>
        <v>2100000</v>
      </c>
      <c r="N54" s="155"/>
      <c r="O54" s="91">
        <v>2024</v>
      </c>
      <c r="P54" s="117"/>
      <c r="Q54" s="90"/>
      <c r="R54" s="90"/>
      <c r="S54" s="99"/>
      <c r="T54" s="133"/>
      <c r="U54" s="133"/>
      <c r="V54" s="133"/>
      <c r="W54" s="144"/>
      <c r="X54" s="133"/>
      <c r="Y54" s="159" t="s">
        <v>78</v>
      </c>
      <c r="Z54" s="99"/>
    </row>
    <row r="55" spans="1:26" ht="23.25" customHeight="1" x14ac:dyDescent="0.25">
      <c r="A55" s="78">
        <v>49</v>
      </c>
      <c r="B55" s="154" t="s">
        <v>71</v>
      </c>
      <c r="C55" s="80" t="s">
        <v>72</v>
      </c>
      <c r="D55" s="90">
        <v>71005013</v>
      </c>
      <c r="E55" s="90">
        <v>102807299</v>
      </c>
      <c r="F55" s="91">
        <v>600125769</v>
      </c>
      <c r="G55" s="92" t="s">
        <v>174</v>
      </c>
      <c r="H55" s="149" t="s">
        <v>37</v>
      </c>
      <c r="I55" s="149" t="s">
        <v>38</v>
      </c>
      <c r="J55" s="83" t="s">
        <v>74</v>
      </c>
      <c r="K55" s="149" t="s">
        <v>175</v>
      </c>
      <c r="L55" s="119">
        <v>1000000</v>
      </c>
      <c r="M55" s="86">
        <f t="shared" si="2"/>
        <v>700000</v>
      </c>
      <c r="N55" s="155"/>
      <c r="O55" s="91">
        <v>2024</v>
      </c>
      <c r="P55" s="117"/>
      <c r="Q55" s="90"/>
      <c r="R55" s="90"/>
      <c r="S55" s="99"/>
      <c r="T55" s="133"/>
      <c r="U55" s="133"/>
      <c r="V55" s="133"/>
      <c r="W55" s="144"/>
      <c r="X55" s="133"/>
      <c r="Y55" s="159"/>
      <c r="Z55" s="99"/>
    </row>
    <row r="56" spans="1:26" ht="23.25" customHeight="1" x14ac:dyDescent="0.25">
      <c r="A56" s="78">
        <v>50</v>
      </c>
      <c r="B56" s="154" t="s">
        <v>71</v>
      </c>
      <c r="C56" s="80" t="s">
        <v>72</v>
      </c>
      <c r="D56" s="90">
        <v>71005013</v>
      </c>
      <c r="E56" s="90">
        <v>102807299</v>
      </c>
      <c r="F56" s="91">
        <v>600125769</v>
      </c>
      <c r="G56" s="92" t="s">
        <v>176</v>
      </c>
      <c r="H56" s="149" t="s">
        <v>37</v>
      </c>
      <c r="I56" s="149" t="s">
        <v>38</v>
      </c>
      <c r="J56" s="83" t="s">
        <v>74</v>
      </c>
      <c r="K56" s="149" t="s">
        <v>177</v>
      </c>
      <c r="L56" s="119">
        <v>6500000</v>
      </c>
      <c r="M56" s="86">
        <f t="shared" si="2"/>
        <v>4550000</v>
      </c>
      <c r="N56" s="155" t="s">
        <v>178</v>
      </c>
      <c r="O56" s="156" t="s">
        <v>179</v>
      </c>
      <c r="P56" s="142" t="s">
        <v>42</v>
      </c>
      <c r="Q56" s="94" t="s">
        <v>42</v>
      </c>
      <c r="R56" s="94" t="s">
        <v>42</v>
      </c>
      <c r="S56" s="99" t="s">
        <v>42</v>
      </c>
      <c r="T56" s="144" t="s">
        <v>42</v>
      </c>
      <c r="U56" s="144" t="s">
        <v>42</v>
      </c>
      <c r="V56" s="144" t="s">
        <v>42</v>
      </c>
      <c r="W56" s="144" t="s">
        <v>42</v>
      </c>
      <c r="X56" s="144" t="s">
        <v>42</v>
      </c>
      <c r="Y56" s="159" t="s">
        <v>78</v>
      </c>
      <c r="Z56" s="99" t="s">
        <v>48</v>
      </c>
    </row>
    <row r="57" spans="1:26" ht="23.25" customHeight="1" x14ac:dyDescent="0.25">
      <c r="A57" s="78">
        <v>51</v>
      </c>
      <c r="B57" s="160" t="s">
        <v>71</v>
      </c>
      <c r="C57" s="146" t="s">
        <v>72</v>
      </c>
      <c r="D57" s="90">
        <v>71005013</v>
      </c>
      <c r="E57" s="90">
        <v>102807299</v>
      </c>
      <c r="F57" s="91">
        <v>600125769</v>
      </c>
      <c r="G57" s="92" t="s">
        <v>180</v>
      </c>
      <c r="H57" s="149" t="s">
        <v>37</v>
      </c>
      <c r="I57" s="149" t="s">
        <v>38</v>
      </c>
      <c r="J57" s="92" t="s">
        <v>74</v>
      </c>
      <c r="K57" s="149" t="s">
        <v>181</v>
      </c>
      <c r="L57" s="119">
        <v>6500000</v>
      </c>
      <c r="M57" s="86">
        <f t="shared" si="2"/>
        <v>4550000</v>
      </c>
      <c r="N57" s="155"/>
      <c r="O57" s="91">
        <v>2024</v>
      </c>
      <c r="P57" s="142" t="s">
        <v>42</v>
      </c>
      <c r="Q57" s="94" t="s">
        <v>42</v>
      </c>
      <c r="R57" s="94" t="s">
        <v>42</v>
      </c>
      <c r="S57" s="99" t="s">
        <v>42</v>
      </c>
      <c r="T57" s="144" t="s">
        <v>42</v>
      </c>
      <c r="U57" s="144" t="s">
        <v>42</v>
      </c>
      <c r="V57" s="144" t="s">
        <v>42</v>
      </c>
      <c r="W57" s="144" t="s">
        <v>42</v>
      </c>
      <c r="X57" s="144" t="s">
        <v>42</v>
      </c>
      <c r="Y57" s="159"/>
      <c r="Z57" s="99"/>
    </row>
    <row r="58" spans="1:26" ht="34.5" x14ac:dyDescent="0.25">
      <c r="A58" s="78">
        <v>52</v>
      </c>
      <c r="B58" s="120" t="s">
        <v>34</v>
      </c>
      <c r="C58" s="146" t="s">
        <v>35</v>
      </c>
      <c r="D58" s="146">
        <v>46270931</v>
      </c>
      <c r="E58" s="146">
        <v>102807477</v>
      </c>
      <c r="F58" s="147">
        <v>600125882</v>
      </c>
      <c r="G58" s="92" t="s">
        <v>182</v>
      </c>
      <c r="H58" s="149" t="s">
        <v>37</v>
      </c>
      <c r="I58" s="149" t="s">
        <v>38</v>
      </c>
      <c r="J58" s="149" t="s">
        <v>38</v>
      </c>
      <c r="K58" s="153" t="s">
        <v>183</v>
      </c>
      <c r="L58" s="119">
        <v>14234390.439999999</v>
      </c>
      <c r="M58" s="161">
        <f>0.5*L58</f>
        <v>7117195.2199999997</v>
      </c>
      <c r="N58" s="87">
        <v>2023</v>
      </c>
      <c r="O58" s="133">
        <v>2026</v>
      </c>
      <c r="P58" s="142"/>
      <c r="Q58" s="94"/>
      <c r="R58" s="94"/>
      <c r="S58" s="99"/>
      <c r="T58" s="144"/>
      <c r="U58" s="144"/>
      <c r="V58" s="144"/>
      <c r="W58" s="100"/>
      <c r="X58" s="100"/>
      <c r="Y58" s="280" t="s">
        <v>155</v>
      </c>
      <c r="Z58" s="99" t="s">
        <v>43</v>
      </c>
    </row>
    <row r="59" spans="1:26" ht="56.25" x14ac:dyDescent="0.25">
      <c r="A59" s="78">
        <v>53</v>
      </c>
      <c r="B59" s="127" t="s">
        <v>51</v>
      </c>
      <c r="C59" s="162" t="s">
        <v>52</v>
      </c>
      <c r="D59" s="90">
        <v>75024250</v>
      </c>
      <c r="E59" s="90">
        <v>102100101</v>
      </c>
      <c r="F59" s="91">
        <v>600125971</v>
      </c>
      <c r="G59" s="163" t="s">
        <v>184</v>
      </c>
      <c r="H59" s="163" t="s">
        <v>37</v>
      </c>
      <c r="I59" s="163" t="s">
        <v>38</v>
      </c>
      <c r="J59" s="164" t="s">
        <v>54</v>
      </c>
      <c r="K59" s="163" t="s">
        <v>185</v>
      </c>
      <c r="L59" s="165">
        <v>15000000</v>
      </c>
      <c r="M59" s="86">
        <f t="shared" ref="M59" si="3">0.7*L59</f>
        <v>10500000</v>
      </c>
      <c r="N59" s="166">
        <v>2025</v>
      </c>
      <c r="O59" s="167">
        <v>2026</v>
      </c>
      <c r="P59" s="98" t="s">
        <v>42</v>
      </c>
      <c r="Q59" s="94" t="s">
        <v>42</v>
      </c>
      <c r="R59" s="94" t="s">
        <v>42</v>
      </c>
      <c r="S59" s="99" t="s">
        <v>42</v>
      </c>
      <c r="T59" s="144" t="s">
        <v>42</v>
      </c>
      <c r="U59" s="144" t="s">
        <v>42</v>
      </c>
      <c r="V59" s="144" t="s">
        <v>42</v>
      </c>
      <c r="W59" s="144" t="s">
        <v>42</v>
      </c>
      <c r="X59" s="144" t="s">
        <v>42</v>
      </c>
      <c r="Y59" s="159" t="s">
        <v>186</v>
      </c>
      <c r="Z59" s="99"/>
    </row>
    <row r="60" spans="1:26" ht="23.25" x14ac:dyDescent="0.25">
      <c r="A60" s="78">
        <v>54</v>
      </c>
      <c r="B60" s="168" t="s">
        <v>187</v>
      </c>
      <c r="C60" s="146" t="s">
        <v>35</v>
      </c>
      <c r="D60" s="96">
        <v>46270949</v>
      </c>
      <c r="E60" s="96">
        <v>102807485</v>
      </c>
      <c r="F60" s="97">
        <v>600125891</v>
      </c>
      <c r="G60" s="168" t="s">
        <v>187</v>
      </c>
      <c r="H60" s="149" t="s">
        <v>37</v>
      </c>
      <c r="I60" s="149" t="s">
        <v>38</v>
      </c>
      <c r="J60" s="92" t="s">
        <v>38</v>
      </c>
      <c r="K60" s="153" t="s">
        <v>188</v>
      </c>
      <c r="L60" s="119">
        <v>4000000</v>
      </c>
      <c r="M60" s="169">
        <f>0.7*L60</f>
        <v>2800000</v>
      </c>
      <c r="N60" s="170" t="s">
        <v>189</v>
      </c>
      <c r="O60" s="171" t="s">
        <v>190</v>
      </c>
      <c r="P60" s="142"/>
      <c r="Q60" s="94"/>
      <c r="R60" s="94"/>
      <c r="S60" s="99"/>
      <c r="T60" s="144" t="s">
        <v>42</v>
      </c>
      <c r="U60" s="144"/>
      <c r="V60" s="144" t="s">
        <v>42</v>
      </c>
      <c r="W60" s="144"/>
      <c r="X60" s="144"/>
      <c r="Y60" s="159" t="s">
        <v>78</v>
      </c>
      <c r="Z60" s="99" t="s">
        <v>55</v>
      </c>
    </row>
    <row r="61" spans="1:26" ht="45" x14ac:dyDescent="0.25">
      <c r="A61" s="78">
        <v>55</v>
      </c>
      <c r="B61" s="154" t="s">
        <v>71</v>
      </c>
      <c r="C61" s="80" t="s">
        <v>72</v>
      </c>
      <c r="D61" s="90">
        <v>71005013</v>
      </c>
      <c r="E61" s="90">
        <v>102807299</v>
      </c>
      <c r="F61" s="91">
        <v>600125769</v>
      </c>
      <c r="G61" s="92" t="s">
        <v>176</v>
      </c>
      <c r="H61" s="149" t="s">
        <v>37</v>
      </c>
      <c r="I61" s="149" t="s">
        <v>38</v>
      </c>
      <c r="J61" s="83" t="s">
        <v>74</v>
      </c>
      <c r="K61" s="149" t="s">
        <v>191</v>
      </c>
      <c r="L61" s="119">
        <v>6500000</v>
      </c>
      <c r="M61" s="86">
        <f t="shared" ref="M61:M68" si="4">0.7*L61</f>
        <v>4550000</v>
      </c>
      <c r="N61" s="87">
        <v>2024</v>
      </c>
      <c r="O61" s="133">
        <v>2025</v>
      </c>
      <c r="P61" s="98" t="s">
        <v>42</v>
      </c>
      <c r="Q61" s="94" t="s">
        <v>42</v>
      </c>
      <c r="R61" s="94" t="s">
        <v>42</v>
      </c>
      <c r="S61" s="99" t="s">
        <v>42</v>
      </c>
      <c r="T61" s="144" t="s">
        <v>42</v>
      </c>
      <c r="U61" s="144" t="s">
        <v>42</v>
      </c>
      <c r="V61" s="144" t="s">
        <v>42</v>
      </c>
      <c r="W61" s="144" t="s">
        <v>42</v>
      </c>
      <c r="X61" s="144" t="s">
        <v>42</v>
      </c>
      <c r="Y61" s="159" t="s">
        <v>192</v>
      </c>
      <c r="Z61" s="99"/>
    </row>
    <row r="62" spans="1:26" ht="34.5" x14ac:dyDescent="0.25">
      <c r="A62" s="78">
        <v>56</v>
      </c>
      <c r="B62" s="154" t="s">
        <v>71</v>
      </c>
      <c r="C62" s="80" t="s">
        <v>72</v>
      </c>
      <c r="D62" s="90">
        <v>71005013</v>
      </c>
      <c r="E62" s="90">
        <v>102807299</v>
      </c>
      <c r="F62" s="91">
        <v>600125769</v>
      </c>
      <c r="G62" s="172" t="s">
        <v>152</v>
      </c>
      <c r="H62" s="149" t="s">
        <v>37</v>
      </c>
      <c r="I62" s="149" t="s">
        <v>38</v>
      </c>
      <c r="J62" s="83" t="s">
        <v>74</v>
      </c>
      <c r="K62" s="149" t="s">
        <v>193</v>
      </c>
      <c r="L62" s="119">
        <v>6000000</v>
      </c>
      <c r="M62" s="86">
        <f t="shared" si="4"/>
        <v>4200000</v>
      </c>
      <c r="N62" s="87">
        <v>2024</v>
      </c>
      <c r="O62" s="133">
        <v>2025</v>
      </c>
      <c r="P62" s="98"/>
      <c r="Q62" s="94"/>
      <c r="R62" s="94"/>
      <c r="S62" s="99"/>
      <c r="T62" s="144" t="s">
        <v>42</v>
      </c>
      <c r="U62" s="144"/>
      <c r="V62" s="144"/>
      <c r="W62" s="144" t="s">
        <v>42</v>
      </c>
      <c r="X62" s="144" t="s">
        <v>42</v>
      </c>
      <c r="Y62" s="159" t="s">
        <v>194</v>
      </c>
      <c r="Z62" s="99" t="s">
        <v>48</v>
      </c>
    </row>
    <row r="63" spans="1:26" ht="34.5" x14ac:dyDescent="0.25">
      <c r="A63" s="78">
        <v>57</v>
      </c>
      <c r="B63" s="154" t="s">
        <v>71</v>
      </c>
      <c r="C63" s="80" t="s">
        <v>72</v>
      </c>
      <c r="D63" s="90">
        <v>71005013</v>
      </c>
      <c r="E63" s="90">
        <v>102807299</v>
      </c>
      <c r="F63" s="91">
        <v>600125769</v>
      </c>
      <c r="G63" s="133" t="s">
        <v>142</v>
      </c>
      <c r="H63" s="149" t="s">
        <v>37</v>
      </c>
      <c r="I63" s="149" t="s">
        <v>38</v>
      </c>
      <c r="J63" s="83" t="s">
        <v>74</v>
      </c>
      <c r="K63" s="92" t="s">
        <v>195</v>
      </c>
      <c r="L63" s="119">
        <v>950000</v>
      </c>
      <c r="M63" s="86">
        <f t="shared" si="4"/>
        <v>665000</v>
      </c>
      <c r="N63" s="87">
        <v>2024</v>
      </c>
      <c r="O63" s="133">
        <v>2025</v>
      </c>
      <c r="P63" s="98"/>
      <c r="Q63" s="94"/>
      <c r="R63" s="94"/>
      <c r="S63" s="99"/>
      <c r="T63" s="144" t="s">
        <v>42</v>
      </c>
      <c r="U63" s="144"/>
      <c r="V63" s="144"/>
      <c r="W63" s="144" t="s">
        <v>42</v>
      </c>
      <c r="X63" s="144" t="s">
        <v>42</v>
      </c>
      <c r="Y63" s="159" t="s">
        <v>194</v>
      </c>
      <c r="Z63" s="99" t="s">
        <v>48</v>
      </c>
    </row>
    <row r="64" spans="1:26" ht="34.5" x14ac:dyDescent="0.25">
      <c r="A64" s="78">
        <v>58</v>
      </c>
      <c r="B64" s="154" t="s">
        <v>71</v>
      </c>
      <c r="C64" s="80" t="s">
        <v>72</v>
      </c>
      <c r="D64" s="90">
        <v>71005013</v>
      </c>
      <c r="E64" s="90">
        <v>102807299</v>
      </c>
      <c r="F64" s="91">
        <v>600125769</v>
      </c>
      <c r="G64" s="133" t="s">
        <v>196</v>
      </c>
      <c r="H64" s="149" t="s">
        <v>37</v>
      </c>
      <c r="I64" s="149" t="s">
        <v>38</v>
      </c>
      <c r="J64" s="83" t="s">
        <v>74</v>
      </c>
      <c r="K64" s="149" t="s">
        <v>197</v>
      </c>
      <c r="L64" s="119">
        <v>8000000</v>
      </c>
      <c r="M64" s="86">
        <f t="shared" si="4"/>
        <v>5600000</v>
      </c>
      <c r="N64" s="87">
        <v>2024</v>
      </c>
      <c r="O64" s="133">
        <v>2025</v>
      </c>
      <c r="P64" s="98"/>
      <c r="Q64" s="94"/>
      <c r="R64" s="94"/>
      <c r="S64" s="99"/>
      <c r="T64" s="144" t="s">
        <v>42</v>
      </c>
      <c r="U64" s="144"/>
      <c r="V64" s="144"/>
      <c r="W64" s="144" t="s">
        <v>42</v>
      </c>
      <c r="X64" s="144" t="s">
        <v>42</v>
      </c>
      <c r="Y64" s="98" t="s">
        <v>198</v>
      </c>
      <c r="Z64" s="99" t="s">
        <v>48</v>
      </c>
    </row>
    <row r="65" spans="1:26" ht="34.5" x14ac:dyDescent="0.25">
      <c r="A65" s="78">
        <v>59</v>
      </c>
      <c r="B65" s="154" t="s">
        <v>71</v>
      </c>
      <c r="C65" s="80" t="s">
        <v>72</v>
      </c>
      <c r="D65" s="90">
        <v>71005013</v>
      </c>
      <c r="E65" s="90">
        <v>102807299</v>
      </c>
      <c r="F65" s="91">
        <v>600125769</v>
      </c>
      <c r="G65" s="133" t="s">
        <v>199</v>
      </c>
      <c r="H65" s="149" t="s">
        <v>37</v>
      </c>
      <c r="I65" s="149" t="s">
        <v>38</v>
      </c>
      <c r="J65" s="83" t="s">
        <v>74</v>
      </c>
      <c r="K65" s="149" t="s">
        <v>200</v>
      </c>
      <c r="L65" s="119">
        <v>48000000</v>
      </c>
      <c r="M65" s="86">
        <f t="shared" si="4"/>
        <v>33600000</v>
      </c>
      <c r="N65" s="87">
        <v>2024</v>
      </c>
      <c r="O65" s="133">
        <v>2025</v>
      </c>
      <c r="P65" s="98"/>
      <c r="Q65" s="94"/>
      <c r="R65" s="94"/>
      <c r="S65" s="99"/>
      <c r="T65" s="144"/>
      <c r="U65" s="144"/>
      <c r="V65" s="144"/>
      <c r="W65" s="144" t="s">
        <v>42</v>
      </c>
      <c r="X65" s="144"/>
      <c r="Y65" s="98" t="s">
        <v>201</v>
      </c>
      <c r="Z65" s="99"/>
    </row>
    <row r="66" spans="1:26" ht="34.5" x14ac:dyDescent="0.25">
      <c r="A66" s="78">
        <v>60</v>
      </c>
      <c r="B66" s="154" t="s">
        <v>71</v>
      </c>
      <c r="C66" s="80" t="s">
        <v>72</v>
      </c>
      <c r="D66" s="90">
        <v>71005013</v>
      </c>
      <c r="E66" s="90">
        <v>102807299</v>
      </c>
      <c r="F66" s="91">
        <v>600125769</v>
      </c>
      <c r="G66" s="133" t="s">
        <v>202</v>
      </c>
      <c r="H66" s="149" t="s">
        <v>37</v>
      </c>
      <c r="I66" s="149" t="s">
        <v>38</v>
      </c>
      <c r="J66" s="83" t="s">
        <v>74</v>
      </c>
      <c r="K66" s="149" t="s">
        <v>203</v>
      </c>
      <c r="L66" s="119">
        <v>1200000</v>
      </c>
      <c r="M66" s="86">
        <f t="shared" si="4"/>
        <v>840000</v>
      </c>
      <c r="N66" s="87">
        <v>2024</v>
      </c>
      <c r="O66" s="133">
        <v>2025</v>
      </c>
      <c r="P66" s="98"/>
      <c r="Q66" s="94"/>
      <c r="R66" s="94"/>
      <c r="S66" s="99"/>
      <c r="T66" s="144" t="s">
        <v>42</v>
      </c>
      <c r="U66" s="144"/>
      <c r="V66" s="144"/>
      <c r="W66" s="144" t="s">
        <v>42</v>
      </c>
      <c r="X66" s="144"/>
      <c r="Y66" s="159" t="s">
        <v>78</v>
      </c>
      <c r="Z66" s="99"/>
    </row>
    <row r="67" spans="1:26" ht="34.5" x14ac:dyDescent="0.25">
      <c r="A67" s="78">
        <v>61</v>
      </c>
      <c r="B67" s="154" t="s">
        <v>71</v>
      </c>
      <c r="C67" s="80" t="s">
        <v>72</v>
      </c>
      <c r="D67" s="90">
        <v>71005013</v>
      </c>
      <c r="E67" s="90">
        <v>102807299</v>
      </c>
      <c r="F67" s="91">
        <v>600125769</v>
      </c>
      <c r="G67" s="84" t="s">
        <v>204</v>
      </c>
      <c r="H67" s="83" t="s">
        <v>37</v>
      </c>
      <c r="I67" s="83" t="s">
        <v>38</v>
      </c>
      <c r="J67" s="83" t="s">
        <v>74</v>
      </c>
      <c r="K67" s="84" t="s">
        <v>205</v>
      </c>
      <c r="L67" s="85">
        <v>165000000</v>
      </c>
      <c r="M67" s="86">
        <f t="shared" si="4"/>
        <v>115500000</v>
      </c>
      <c r="N67" s="87">
        <v>2024</v>
      </c>
      <c r="O67" s="133">
        <v>2025</v>
      </c>
      <c r="P67" s="98" t="s">
        <v>42</v>
      </c>
      <c r="Q67" s="94" t="s">
        <v>42</v>
      </c>
      <c r="R67" s="94" t="s">
        <v>42</v>
      </c>
      <c r="S67" s="99" t="s">
        <v>42</v>
      </c>
      <c r="T67" s="100"/>
      <c r="U67" s="100" t="s">
        <v>42</v>
      </c>
      <c r="V67" s="100" t="s">
        <v>42</v>
      </c>
      <c r="W67" s="100" t="s">
        <v>42</v>
      </c>
      <c r="X67" s="100" t="s">
        <v>42</v>
      </c>
      <c r="Y67" s="159" t="s">
        <v>206</v>
      </c>
      <c r="Z67" s="99" t="s">
        <v>48</v>
      </c>
    </row>
    <row r="68" spans="1:26" ht="34.5" x14ac:dyDescent="0.25">
      <c r="A68" s="78">
        <v>62</v>
      </c>
      <c r="B68" s="154" t="s">
        <v>71</v>
      </c>
      <c r="C68" s="80" t="s">
        <v>72</v>
      </c>
      <c r="D68" s="90">
        <v>71005013</v>
      </c>
      <c r="E68" s="90">
        <v>102807299</v>
      </c>
      <c r="F68" s="91">
        <v>600125769</v>
      </c>
      <c r="G68" s="84" t="s">
        <v>207</v>
      </c>
      <c r="H68" s="83" t="s">
        <v>37</v>
      </c>
      <c r="I68" s="83" t="s">
        <v>38</v>
      </c>
      <c r="J68" s="83" t="s">
        <v>74</v>
      </c>
      <c r="K68" s="84" t="s">
        <v>208</v>
      </c>
      <c r="L68" s="85">
        <v>127000000</v>
      </c>
      <c r="M68" s="86">
        <f t="shared" si="4"/>
        <v>88900000</v>
      </c>
      <c r="N68" s="87">
        <v>2024</v>
      </c>
      <c r="O68" s="133">
        <v>2025</v>
      </c>
      <c r="P68" s="98" t="s">
        <v>42</v>
      </c>
      <c r="Q68" s="94" t="s">
        <v>42</v>
      </c>
      <c r="R68" s="94" t="s">
        <v>42</v>
      </c>
      <c r="S68" s="99" t="s">
        <v>42</v>
      </c>
      <c r="T68" s="100"/>
      <c r="U68" s="100" t="s">
        <v>42</v>
      </c>
      <c r="V68" s="100" t="s">
        <v>42</v>
      </c>
      <c r="W68" s="100" t="s">
        <v>42</v>
      </c>
      <c r="X68" s="100" t="s">
        <v>42</v>
      </c>
      <c r="Y68" s="159" t="s">
        <v>206</v>
      </c>
      <c r="Z68" s="99" t="s">
        <v>48</v>
      </c>
    </row>
    <row r="69" spans="1:26" ht="23.25" x14ac:dyDescent="0.25">
      <c r="A69" s="78">
        <v>63</v>
      </c>
      <c r="B69" s="231" t="s">
        <v>91</v>
      </c>
      <c r="C69" s="146" t="s">
        <v>92</v>
      </c>
      <c r="D69" s="146">
        <v>46270922</v>
      </c>
      <c r="E69" s="146">
        <v>102807418</v>
      </c>
      <c r="F69" s="232">
        <v>600125629</v>
      </c>
      <c r="G69" s="84" t="s">
        <v>209</v>
      </c>
      <c r="H69" s="83" t="s">
        <v>37</v>
      </c>
      <c r="I69" s="83" t="s">
        <v>38</v>
      </c>
      <c r="J69" s="83" t="s">
        <v>94</v>
      </c>
      <c r="K69" s="84" t="s">
        <v>209</v>
      </c>
      <c r="L69" s="85">
        <v>8500000</v>
      </c>
      <c r="M69" s="233">
        <f>0.7*L69</f>
        <v>5950000</v>
      </c>
      <c r="N69" s="87">
        <v>2025</v>
      </c>
      <c r="O69" s="88">
        <v>2026</v>
      </c>
      <c r="P69" s="98"/>
      <c r="Q69" s="94"/>
      <c r="R69" s="94"/>
      <c r="S69" s="99"/>
      <c r="T69" s="100"/>
      <c r="U69" s="100"/>
      <c r="V69" s="100"/>
      <c r="W69" s="100"/>
      <c r="X69" s="100"/>
      <c r="Y69" s="159"/>
      <c r="Z69" s="99"/>
    </row>
    <row r="70" spans="1:26" ht="34.5" x14ac:dyDescent="0.25">
      <c r="A70" s="78">
        <v>64</v>
      </c>
      <c r="B70" s="146" t="s">
        <v>210</v>
      </c>
      <c r="C70" s="146" t="s">
        <v>66</v>
      </c>
      <c r="D70" s="146">
        <v>70983640</v>
      </c>
      <c r="E70" s="146">
        <v>102807043</v>
      </c>
      <c r="F70" s="234">
        <v>600125581</v>
      </c>
      <c r="G70" s="149" t="s">
        <v>211</v>
      </c>
      <c r="H70" s="135" t="s">
        <v>37</v>
      </c>
      <c r="I70" s="149" t="s">
        <v>38</v>
      </c>
      <c r="J70" s="149" t="s">
        <v>68</v>
      </c>
      <c r="K70" s="135" t="s">
        <v>212</v>
      </c>
      <c r="L70" s="235">
        <v>1000000</v>
      </c>
      <c r="M70" s="158">
        <f>0.7*L70</f>
        <v>700000</v>
      </c>
      <c r="N70" s="231">
        <v>2025</v>
      </c>
      <c r="O70" s="147">
        <v>2027</v>
      </c>
      <c r="P70" s="120"/>
      <c r="Q70" s="146"/>
      <c r="R70" s="146"/>
      <c r="S70" s="234"/>
      <c r="T70" s="149"/>
      <c r="U70" s="135"/>
      <c r="V70" s="149"/>
      <c r="W70" s="135"/>
      <c r="X70" s="149"/>
      <c r="Y70" s="120"/>
      <c r="Z70" s="147"/>
    </row>
    <row r="71" spans="1:26" ht="35.25" customHeight="1" x14ac:dyDescent="0.25">
      <c r="A71" s="78">
        <v>65</v>
      </c>
      <c r="B71" s="146" t="s">
        <v>210</v>
      </c>
      <c r="C71" s="146" t="s">
        <v>66</v>
      </c>
      <c r="D71" s="146">
        <v>70983640</v>
      </c>
      <c r="E71" s="146">
        <v>102807043</v>
      </c>
      <c r="F71" s="234">
        <v>600125581</v>
      </c>
      <c r="G71" s="149" t="s">
        <v>172</v>
      </c>
      <c r="H71" s="135" t="s">
        <v>37</v>
      </c>
      <c r="I71" s="149" t="s">
        <v>38</v>
      </c>
      <c r="J71" s="149" t="s">
        <v>68</v>
      </c>
      <c r="K71" s="135" t="s">
        <v>213</v>
      </c>
      <c r="L71" s="263">
        <v>1000000</v>
      </c>
      <c r="M71" s="158">
        <f>0.7*L71</f>
        <v>700000</v>
      </c>
      <c r="N71" s="231">
        <v>2025</v>
      </c>
      <c r="O71" s="147">
        <v>2027</v>
      </c>
      <c r="P71" s="120"/>
      <c r="Q71" s="146"/>
      <c r="R71" s="146"/>
      <c r="S71" s="234"/>
      <c r="T71" s="149"/>
      <c r="U71" s="135"/>
      <c r="V71" s="149"/>
      <c r="W71" s="135"/>
      <c r="X71" s="149"/>
      <c r="Y71" s="120"/>
      <c r="Z71" s="147"/>
    </row>
    <row r="72" spans="1:26" ht="39.75" customHeight="1" x14ac:dyDescent="0.25">
      <c r="A72" s="78">
        <v>66</v>
      </c>
      <c r="B72" s="146" t="s">
        <v>210</v>
      </c>
      <c r="C72" s="146" t="s">
        <v>66</v>
      </c>
      <c r="D72" s="146">
        <v>70983640</v>
      </c>
      <c r="E72" s="146">
        <v>102807043</v>
      </c>
      <c r="F72" s="234">
        <v>600125581</v>
      </c>
      <c r="G72" s="149" t="s">
        <v>214</v>
      </c>
      <c r="H72" s="135" t="s">
        <v>37</v>
      </c>
      <c r="I72" s="149" t="s">
        <v>38</v>
      </c>
      <c r="J72" s="149" t="s">
        <v>68</v>
      </c>
      <c r="K72" s="135" t="s">
        <v>215</v>
      </c>
      <c r="L72" s="235">
        <v>300000</v>
      </c>
      <c r="M72" s="158">
        <f>0.7*L72</f>
        <v>210000</v>
      </c>
      <c r="N72" s="231">
        <v>2024</v>
      </c>
      <c r="O72" s="147">
        <v>2027</v>
      </c>
      <c r="P72" s="236" t="s">
        <v>42</v>
      </c>
      <c r="Q72" s="229" t="s">
        <v>42</v>
      </c>
      <c r="R72" s="229" t="s">
        <v>42</v>
      </c>
      <c r="S72" s="237" t="s">
        <v>42</v>
      </c>
      <c r="T72" s="238" t="s">
        <v>42</v>
      </c>
      <c r="U72" s="239"/>
      <c r="V72" s="238" t="s">
        <v>42</v>
      </c>
      <c r="W72" s="239"/>
      <c r="X72" s="238" t="s">
        <v>42</v>
      </c>
      <c r="Y72" s="271" t="s">
        <v>253</v>
      </c>
      <c r="Z72" s="147"/>
    </row>
    <row r="73" spans="1:26" ht="39.75" customHeight="1" x14ac:dyDescent="0.25">
      <c r="A73" s="243">
        <v>67</v>
      </c>
      <c r="B73" s="264" t="s">
        <v>210</v>
      </c>
      <c r="C73" s="264" t="s">
        <v>66</v>
      </c>
      <c r="D73" s="264">
        <v>70983640</v>
      </c>
      <c r="E73" s="264">
        <v>102807043</v>
      </c>
      <c r="F73" s="265">
        <v>600125581</v>
      </c>
      <c r="G73" s="268" t="s">
        <v>251</v>
      </c>
      <c r="H73" s="269" t="s">
        <v>37</v>
      </c>
      <c r="I73" s="270" t="s">
        <v>38</v>
      </c>
      <c r="J73" s="270" t="s">
        <v>68</v>
      </c>
      <c r="K73" s="268" t="s">
        <v>251</v>
      </c>
      <c r="L73" s="263">
        <v>200000</v>
      </c>
      <c r="M73" s="266">
        <f t="shared" ref="M73:M74" si="5">0.7*L73</f>
        <v>140000</v>
      </c>
      <c r="N73" s="267">
        <v>2025</v>
      </c>
      <c r="O73" s="265">
        <v>2027</v>
      </c>
      <c r="P73" s="271"/>
      <c r="Q73" s="242"/>
      <c r="R73" s="242"/>
      <c r="S73" s="272"/>
      <c r="T73" s="273"/>
      <c r="U73" s="274"/>
      <c r="V73" s="275"/>
      <c r="W73" s="274"/>
      <c r="X73" s="275"/>
      <c r="Y73" s="276"/>
      <c r="Z73" s="265"/>
    </row>
    <row r="74" spans="1:26" ht="39.75" customHeight="1" x14ac:dyDescent="0.25">
      <c r="A74" s="243">
        <v>68</v>
      </c>
      <c r="B74" s="264" t="s">
        <v>210</v>
      </c>
      <c r="C74" s="264" t="s">
        <v>66</v>
      </c>
      <c r="D74" s="264">
        <v>70983640</v>
      </c>
      <c r="E74" s="264">
        <v>102807043</v>
      </c>
      <c r="F74" s="265">
        <v>600125581</v>
      </c>
      <c r="G74" s="268" t="s">
        <v>252</v>
      </c>
      <c r="H74" s="269" t="s">
        <v>37</v>
      </c>
      <c r="I74" s="270" t="s">
        <v>38</v>
      </c>
      <c r="J74" s="270" t="s">
        <v>68</v>
      </c>
      <c r="K74" s="268" t="s">
        <v>252</v>
      </c>
      <c r="L74" s="263">
        <v>60000</v>
      </c>
      <c r="M74" s="266">
        <f t="shared" si="5"/>
        <v>42000</v>
      </c>
      <c r="N74" s="267">
        <v>2025</v>
      </c>
      <c r="O74" s="265">
        <v>2027</v>
      </c>
      <c r="P74" s="271" t="s">
        <v>42</v>
      </c>
      <c r="Q74" s="242" t="s">
        <v>42</v>
      </c>
      <c r="R74" s="242" t="s">
        <v>42</v>
      </c>
      <c r="S74" s="277"/>
      <c r="T74" s="275" t="s">
        <v>42</v>
      </c>
      <c r="U74" s="274"/>
      <c r="V74" s="275" t="s">
        <v>42</v>
      </c>
      <c r="W74" s="274"/>
      <c r="X74" s="275"/>
      <c r="Y74" s="276"/>
      <c r="Z74" s="265"/>
    </row>
    <row r="75" spans="1:26" ht="39.75" customHeight="1" x14ac:dyDescent="0.25">
      <c r="A75" s="243">
        <v>69</v>
      </c>
      <c r="B75" s="244" t="s">
        <v>131</v>
      </c>
      <c r="C75" s="245" t="s">
        <v>132</v>
      </c>
      <c r="D75" s="246">
        <v>75024365</v>
      </c>
      <c r="E75" s="247">
        <v>107807167</v>
      </c>
      <c r="F75" s="248">
        <v>600125670</v>
      </c>
      <c r="G75" s="252" t="s">
        <v>245</v>
      </c>
      <c r="H75" s="251" t="s">
        <v>37</v>
      </c>
      <c r="I75" s="251" t="s">
        <v>38</v>
      </c>
      <c r="J75" s="251" t="s">
        <v>134</v>
      </c>
      <c r="K75" s="251" t="s">
        <v>248</v>
      </c>
      <c r="L75" s="254">
        <v>60000</v>
      </c>
      <c r="M75" s="255" t="s">
        <v>109</v>
      </c>
      <c r="N75" s="256">
        <v>2025</v>
      </c>
      <c r="O75" s="257">
        <v>2026</v>
      </c>
      <c r="P75" s="258"/>
      <c r="Q75" s="241"/>
      <c r="R75" s="241"/>
      <c r="S75" s="259"/>
      <c r="T75" s="260" t="s">
        <v>42</v>
      </c>
      <c r="U75" s="261"/>
      <c r="V75" s="261"/>
      <c r="W75" s="261"/>
      <c r="X75" s="261"/>
      <c r="Y75" s="242"/>
      <c r="Z75" s="259"/>
    </row>
    <row r="76" spans="1:26" ht="39.75" customHeight="1" x14ac:dyDescent="0.25">
      <c r="A76" s="243">
        <v>70</v>
      </c>
      <c r="B76" s="249" t="s">
        <v>131</v>
      </c>
      <c r="C76" s="245" t="s">
        <v>132</v>
      </c>
      <c r="D76" s="246">
        <v>75024365</v>
      </c>
      <c r="E76" s="247">
        <v>107807167</v>
      </c>
      <c r="F76" s="248">
        <v>600125670</v>
      </c>
      <c r="G76" s="253" t="s">
        <v>246</v>
      </c>
      <c r="H76" s="250" t="s">
        <v>37</v>
      </c>
      <c r="I76" s="250" t="s">
        <v>38</v>
      </c>
      <c r="J76" s="250" t="s">
        <v>134</v>
      </c>
      <c r="K76" s="250" t="s">
        <v>249</v>
      </c>
      <c r="L76" s="262">
        <v>50000</v>
      </c>
      <c r="M76" s="255" t="s">
        <v>109</v>
      </c>
      <c r="N76" s="256">
        <v>2025</v>
      </c>
      <c r="O76" s="257">
        <v>2026</v>
      </c>
      <c r="P76" s="258"/>
      <c r="Q76" s="241"/>
      <c r="R76" s="241"/>
      <c r="S76" s="259"/>
      <c r="T76" s="260" t="s">
        <v>42</v>
      </c>
      <c r="U76" s="261"/>
      <c r="V76" s="261"/>
      <c r="W76" s="261"/>
      <c r="X76" s="261"/>
      <c r="Y76" s="242"/>
      <c r="Z76" s="259"/>
    </row>
    <row r="77" spans="1:26" ht="39.75" customHeight="1" x14ac:dyDescent="0.25">
      <c r="A77" s="243">
        <v>71</v>
      </c>
      <c r="B77" s="249" t="s">
        <v>131</v>
      </c>
      <c r="C77" s="245" t="s">
        <v>132</v>
      </c>
      <c r="D77" s="246">
        <v>75024365</v>
      </c>
      <c r="E77" s="247">
        <v>107807167</v>
      </c>
      <c r="F77" s="248">
        <v>600125670</v>
      </c>
      <c r="G77" s="253" t="s">
        <v>247</v>
      </c>
      <c r="H77" s="250" t="s">
        <v>37</v>
      </c>
      <c r="I77" s="250" t="s">
        <v>38</v>
      </c>
      <c r="J77" s="250" t="s">
        <v>134</v>
      </c>
      <c r="K77" s="250" t="s">
        <v>250</v>
      </c>
      <c r="L77" s="262">
        <v>700000</v>
      </c>
      <c r="M77" s="255" t="s">
        <v>109</v>
      </c>
      <c r="N77" s="256">
        <v>2025</v>
      </c>
      <c r="O77" s="257">
        <v>2026</v>
      </c>
      <c r="P77" s="258"/>
      <c r="Q77" s="241"/>
      <c r="R77" s="241"/>
      <c r="S77" s="259"/>
      <c r="T77" s="260" t="s">
        <v>42</v>
      </c>
      <c r="U77" s="261"/>
      <c r="V77" s="261"/>
      <c r="W77" s="261"/>
      <c r="X77" s="261"/>
      <c r="Y77" s="242"/>
      <c r="Z77" s="259"/>
    </row>
    <row r="78" spans="1:26" ht="15.75" thickBot="1" x14ac:dyDescent="0.3">
      <c r="A78" s="173"/>
      <c r="B78" s="174"/>
      <c r="C78" s="175"/>
      <c r="D78" s="176"/>
      <c r="E78" s="176"/>
      <c r="F78" s="177"/>
      <c r="G78" s="178"/>
      <c r="H78" s="179"/>
      <c r="I78" s="179"/>
      <c r="J78" s="178"/>
      <c r="K78" s="179"/>
      <c r="L78" s="180"/>
      <c r="M78" s="181"/>
      <c r="N78" s="182"/>
      <c r="O78" s="177"/>
      <c r="P78" s="183"/>
      <c r="Q78" s="184"/>
      <c r="R78" s="184"/>
      <c r="S78" s="185"/>
      <c r="T78" s="186"/>
      <c r="U78" s="186"/>
      <c r="V78" s="186"/>
      <c r="W78" s="186"/>
      <c r="X78" s="186"/>
      <c r="Y78" s="187"/>
      <c r="Z78" s="185"/>
    </row>
    <row r="79" spans="1:26" x14ac:dyDescent="0.25">
      <c r="A79" s="188"/>
      <c r="B79" s="188"/>
      <c r="C79" s="188"/>
      <c r="D79" s="188"/>
      <c r="F79" s="188"/>
      <c r="G79" s="188"/>
      <c r="H79" s="188"/>
      <c r="I79" s="188"/>
      <c r="J79" s="188"/>
      <c r="K79" s="188"/>
      <c r="L79" s="189"/>
      <c r="M79" s="189"/>
      <c r="N79" s="188"/>
      <c r="O79" s="188"/>
      <c r="P79" s="188"/>
      <c r="Q79" s="188"/>
      <c r="R79" s="188"/>
      <c r="S79" s="188"/>
      <c r="T79" s="188"/>
      <c r="U79" s="188"/>
      <c r="V79" s="188"/>
      <c r="W79" s="188"/>
      <c r="X79" s="188"/>
      <c r="Y79" s="188"/>
      <c r="Z79" s="188"/>
    </row>
    <row r="80" spans="1:26" x14ac:dyDescent="0.25">
      <c r="A80" s="190"/>
      <c r="B80" s="191"/>
      <c r="E80" s="192"/>
      <c r="F80" s="192"/>
      <c r="G80" s="191"/>
      <c r="H80" s="191"/>
      <c r="I80" s="191"/>
      <c r="J80" s="192"/>
      <c r="K80" s="191"/>
      <c r="L80" s="193"/>
      <c r="M80" s="193"/>
      <c r="N80" s="194"/>
      <c r="O80" s="194"/>
      <c r="P80" s="195"/>
      <c r="Q80" s="195"/>
      <c r="R80" s="195"/>
      <c r="S80" s="195"/>
      <c r="T80" s="195"/>
      <c r="U80" s="195"/>
      <c r="V80" s="195"/>
      <c r="W80" s="195"/>
      <c r="X80" s="195"/>
      <c r="Y80" s="196"/>
      <c r="Z80" s="195"/>
    </row>
    <row r="81" spans="1:29" x14ac:dyDescent="0.25">
      <c r="A81" s="197"/>
      <c r="B81" s="188"/>
      <c r="C81" s="188"/>
      <c r="D81" s="188"/>
      <c r="F81" s="188"/>
      <c r="G81" s="188"/>
      <c r="H81" s="188"/>
      <c r="I81" s="188"/>
      <c r="J81" s="188"/>
      <c r="K81" s="188"/>
      <c r="L81" s="189"/>
      <c r="M81" s="189"/>
      <c r="N81" s="188"/>
      <c r="O81" s="188"/>
      <c r="P81" s="188"/>
      <c r="Q81" s="188"/>
      <c r="R81" s="188"/>
      <c r="S81" s="188"/>
      <c r="T81" s="188"/>
      <c r="U81" s="188"/>
      <c r="V81" s="188"/>
      <c r="W81" s="188"/>
      <c r="X81" s="188"/>
      <c r="Y81" s="188"/>
      <c r="Z81" s="188"/>
    </row>
    <row r="82" spans="1:29" s="199" customFormat="1" x14ac:dyDescent="0.25">
      <c r="A82" s="198" t="s">
        <v>244</v>
      </c>
      <c r="B82" s="198"/>
      <c r="C82" s="198"/>
      <c r="D82" s="198"/>
      <c r="F82" s="198"/>
      <c r="G82" s="200"/>
      <c r="H82" s="198"/>
      <c r="I82" s="198"/>
      <c r="J82" s="198"/>
      <c r="K82" s="198"/>
      <c r="L82" s="201"/>
      <c r="M82" s="201"/>
      <c r="N82" s="198"/>
      <c r="O82" s="198"/>
      <c r="P82" s="198"/>
      <c r="Q82" s="198"/>
      <c r="R82" s="198"/>
      <c r="S82" s="198"/>
      <c r="T82" s="198"/>
      <c r="U82" s="198"/>
      <c r="V82" s="198"/>
      <c r="W82" s="198"/>
      <c r="X82" s="198"/>
      <c r="Y82" s="198"/>
      <c r="Z82" s="198"/>
    </row>
    <row r="83" spans="1:29" x14ac:dyDescent="0.25">
      <c r="A83" s="202" t="s">
        <v>216</v>
      </c>
      <c r="B83" s="188"/>
      <c r="C83" s="188"/>
      <c r="D83" s="188"/>
      <c r="F83" s="188"/>
      <c r="G83" s="203"/>
      <c r="H83" s="188"/>
      <c r="I83" s="188"/>
      <c r="J83" s="188"/>
      <c r="K83" s="188"/>
      <c r="L83" s="189"/>
      <c r="M83" s="189"/>
      <c r="N83" s="188"/>
      <c r="O83" s="188"/>
      <c r="P83" s="188"/>
      <c r="Q83" s="188"/>
      <c r="R83" s="188"/>
      <c r="S83" s="188"/>
      <c r="T83" s="188"/>
      <c r="U83" s="188"/>
      <c r="V83" s="188"/>
      <c r="W83" s="188"/>
      <c r="X83" s="188"/>
      <c r="Y83" s="188"/>
      <c r="Z83" s="188"/>
    </row>
    <row r="84" spans="1:29" ht="15.75" customHeight="1" x14ac:dyDescent="0.25">
      <c r="D84" s="188"/>
      <c r="E84" s="205"/>
      <c r="F84" s="205"/>
      <c r="G84" s="192"/>
      <c r="H84" s="206"/>
      <c r="I84" s="192"/>
    </row>
    <row r="85" spans="1:29" ht="15.75" customHeight="1" x14ac:dyDescent="0.25">
      <c r="A85" s="188"/>
      <c r="D85" s="188"/>
      <c r="E85" s="205"/>
      <c r="F85" s="188"/>
      <c r="G85" s="188"/>
      <c r="I85" s="188"/>
      <c r="J85" s="188"/>
      <c r="K85" s="188"/>
      <c r="L85" s="188"/>
      <c r="M85" s="188"/>
      <c r="N85" s="188"/>
      <c r="O85" s="189"/>
      <c r="P85" s="189"/>
      <c r="Q85" s="188"/>
      <c r="R85" s="188"/>
      <c r="S85" s="188"/>
      <c r="T85" s="188"/>
      <c r="U85" s="188"/>
      <c r="V85" s="188"/>
      <c r="W85" s="188"/>
      <c r="X85" s="188"/>
      <c r="Y85" s="188"/>
      <c r="Z85" s="188"/>
      <c r="AA85" s="188"/>
      <c r="AB85" s="188"/>
      <c r="AC85" s="188"/>
    </row>
    <row r="86" spans="1:29" ht="15.75" customHeight="1" x14ac:dyDescent="0.25">
      <c r="A86" s="207"/>
      <c r="B86" s="208"/>
      <c r="C86" s="208"/>
      <c r="D86" s="188"/>
    </row>
    <row r="87" spans="1:29" ht="15.75" customHeight="1" x14ac:dyDescent="0.25">
      <c r="A87" s="188"/>
      <c r="B87" s="209" t="s">
        <v>217</v>
      </c>
      <c r="D87" s="188"/>
    </row>
    <row r="88" spans="1:29" ht="15.75" customHeight="1" x14ac:dyDescent="0.25">
      <c r="A88" s="210" t="s">
        <v>218</v>
      </c>
      <c r="B88" s="188"/>
      <c r="C88" s="188"/>
      <c r="D88" s="188"/>
    </row>
    <row r="89" spans="1:29" ht="15.75" customHeight="1" x14ac:dyDescent="0.25">
      <c r="A89" s="188"/>
      <c r="B89" s="188"/>
      <c r="C89" s="188"/>
      <c r="D89" s="188"/>
    </row>
    <row r="90" spans="1:29" s="212" customFormat="1" ht="12.75" hidden="1" x14ac:dyDescent="0.2">
      <c r="A90" s="211" t="s">
        <v>219</v>
      </c>
      <c r="B90" s="192"/>
      <c r="C90" s="192"/>
      <c r="D90" s="192"/>
      <c r="F90" s="192"/>
      <c r="G90" s="192"/>
      <c r="H90" s="192"/>
      <c r="I90" s="192"/>
      <c r="J90" s="192"/>
      <c r="K90" s="192"/>
      <c r="L90" s="193"/>
      <c r="M90" s="193"/>
      <c r="N90" s="192"/>
      <c r="O90" s="192"/>
      <c r="P90" s="192"/>
      <c r="Q90" s="192"/>
      <c r="R90" s="192"/>
      <c r="S90" s="192"/>
      <c r="T90" s="192"/>
      <c r="U90" s="192"/>
      <c r="V90" s="192"/>
      <c r="W90" s="192"/>
      <c r="X90" s="192"/>
      <c r="Y90" s="192"/>
      <c r="Z90" s="192"/>
    </row>
    <row r="91" spans="1:29" s="212" customFormat="1" ht="12.75" hidden="1" x14ac:dyDescent="0.2">
      <c r="A91" s="197" t="s">
        <v>220</v>
      </c>
      <c r="B91" s="192"/>
      <c r="C91" s="192"/>
      <c r="D91" s="192"/>
      <c r="F91" s="192"/>
      <c r="G91" s="192"/>
      <c r="H91" s="192"/>
      <c r="I91" s="192"/>
      <c r="J91" s="192"/>
      <c r="K91" s="192"/>
      <c r="L91" s="193"/>
      <c r="M91" s="193"/>
      <c r="N91" s="192"/>
      <c r="O91" s="192"/>
      <c r="P91" s="192"/>
      <c r="Q91" s="192"/>
      <c r="R91" s="192"/>
      <c r="S91" s="192"/>
      <c r="T91" s="192"/>
      <c r="U91" s="192"/>
      <c r="V91" s="192"/>
      <c r="W91" s="192"/>
      <c r="X91" s="192"/>
      <c r="Y91" s="192"/>
      <c r="Z91" s="192"/>
    </row>
    <row r="92" spans="1:29" s="212" customFormat="1" ht="15" hidden="1" customHeight="1" x14ac:dyDescent="0.2">
      <c r="A92" s="197" t="s">
        <v>221</v>
      </c>
      <c r="B92" s="192"/>
      <c r="C92" s="192"/>
      <c r="D92" s="192"/>
      <c r="F92" s="192"/>
      <c r="G92" s="192"/>
      <c r="H92" s="192"/>
      <c r="I92" s="192"/>
      <c r="J92" s="192"/>
      <c r="K92" s="192"/>
      <c r="L92" s="193"/>
      <c r="M92" s="193"/>
      <c r="N92" s="192"/>
      <c r="O92" s="192"/>
      <c r="P92" s="192"/>
      <c r="Q92" s="192"/>
      <c r="R92" s="192"/>
      <c r="S92" s="192"/>
      <c r="T92" s="192"/>
      <c r="U92" s="192"/>
      <c r="V92" s="192"/>
      <c r="W92" s="192"/>
      <c r="X92" s="192"/>
      <c r="Y92" s="192"/>
      <c r="Z92" s="192"/>
    </row>
    <row r="93" spans="1:29" s="212" customFormat="1" ht="12.75" hidden="1" x14ac:dyDescent="0.2">
      <c r="A93" s="197"/>
      <c r="B93" s="192"/>
      <c r="C93" s="192"/>
      <c r="D93" s="192"/>
      <c r="F93" s="192"/>
      <c r="G93" s="192"/>
      <c r="H93" s="192"/>
      <c r="I93" s="192"/>
      <c r="J93" s="192"/>
      <c r="K93" s="192"/>
      <c r="L93" s="193"/>
      <c r="M93" s="193"/>
      <c r="N93" s="192"/>
      <c r="O93" s="192"/>
      <c r="P93" s="192"/>
      <c r="Q93" s="192"/>
      <c r="R93" s="192"/>
      <c r="S93" s="192"/>
      <c r="T93" s="192"/>
      <c r="U93" s="192"/>
      <c r="V93" s="192"/>
      <c r="W93" s="192"/>
      <c r="X93" s="192"/>
      <c r="Y93" s="192"/>
      <c r="Z93" s="192"/>
    </row>
    <row r="94" spans="1:29" s="212" customFormat="1" ht="12.75" hidden="1" x14ac:dyDescent="0.2">
      <c r="A94" s="197" t="s">
        <v>222</v>
      </c>
      <c r="B94" s="192"/>
      <c r="C94" s="192"/>
      <c r="D94" s="192"/>
      <c r="F94" s="192"/>
      <c r="G94" s="192"/>
      <c r="H94" s="192"/>
      <c r="I94" s="192"/>
      <c r="J94" s="192"/>
      <c r="K94" s="192"/>
      <c r="L94" s="193"/>
      <c r="M94" s="193"/>
      <c r="N94" s="192"/>
      <c r="O94" s="192"/>
      <c r="P94" s="192"/>
      <c r="Q94" s="192"/>
      <c r="R94" s="192"/>
      <c r="S94" s="192"/>
      <c r="T94" s="192"/>
      <c r="U94" s="192"/>
      <c r="V94" s="192"/>
      <c r="W94" s="192"/>
      <c r="X94" s="192"/>
      <c r="Y94" s="192"/>
      <c r="Z94" s="192"/>
    </row>
    <row r="95" spans="1:29" s="212" customFormat="1" ht="12.75" hidden="1" x14ac:dyDescent="0.2">
      <c r="A95" s="197"/>
      <c r="B95" s="192"/>
      <c r="C95" s="192"/>
      <c r="D95" s="192"/>
      <c r="F95" s="192"/>
      <c r="G95" s="192"/>
      <c r="H95" s="192"/>
      <c r="I95" s="192"/>
      <c r="J95" s="192"/>
      <c r="K95" s="192"/>
      <c r="L95" s="193"/>
      <c r="M95" s="193"/>
      <c r="N95" s="192"/>
      <c r="O95" s="192"/>
      <c r="P95" s="192"/>
      <c r="Q95" s="192"/>
      <c r="R95" s="192"/>
      <c r="S95" s="192"/>
      <c r="T95" s="192"/>
      <c r="U95" s="192"/>
      <c r="V95" s="192"/>
      <c r="W95" s="192"/>
      <c r="X95" s="192"/>
      <c r="Y95" s="192"/>
      <c r="Z95" s="192"/>
    </row>
    <row r="96" spans="1:29" s="212" customFormat="1" ht="12.75" hidden="1" x14ac:dyDescent="0.2">
      <c r="A96" s="213" t="s">
        <v>223</v>
      </c>
      <c r="B96" s="200"/>
      <c r="C96" s="200"/>
      <c r="D96" s="200"/>
      <c r="F96" s="200"/>
      <c r="G96" s="200"/>
      <c r="H96" s="200"/>
      <c r="I96" s="192"/>
      <c r="J96" s="192"/>
      <c r="K96" s="192"/>
      <c r="L96" s="193"/>
      <c r="M96" s="193"/>
      <c r="N96" s="192"/>
      <c r="O96" s="192"/>
      <c r="P96" s="192"/>
      <c r="Q96" s="192"/>
      <c r="R96" s="192"/>
      <c r="S96" s="192"/>
      <c r="T96" s="192"/>
      <c r="U96" s="192"/>
      <c r="V96" s="192"/>
      <c r="W96" s="192"/>
      <c r="X96" s="192"/>
      <c r="Y96" s="192"/>
      <c r="Z96" s="192"/>
    </row>
    <row r="97" spans="1:26" s="212" customFormat="1" ht="12.75" hidden="1" x14ac:dyDescent="0.2">
      <c r="A97" s="213" t="s">
        <v>224</v>
      </c>
      <c r="B97" s="200"/>
      <c r="C97" s="200"/>
      <c r="D97" s="200"/>
      <c r="F97" s="200"/>
      <c r="G97" s="200"/>
      <c r="H97" s="200"/>
      <c r="I97" s="192"/>
      <c r="J97" s="192"/>
      <c r="K97" s="192"/>
      <c r="L97" s="193"/>
      <c r="M97" s="193"/>
      <c r="N97" s="192"/>
      <c r="O97" s="192"/>
      <c r="P97" s="192"/>
      <c r="Q97" s="192"/>
      <c r="R97" s="192"/>
      <c r="S97" s="192"/>
      <c r="T97" s="192"/>
      <c r="U97" s="192"/>
      <c r="V97" s="192"/>
      <c r="W97" s="192"/>
      <c r="X97" s="192"/>
      <c r="Y97" s="192"/>
      <c r="Z97" s="192"/>
    </row>
    <row r="98" spans="1:26" s="212" customFormat="1" ht="12.75" hidden="1" x14ac:dyDescent="0.2">
      <c r="A98" s="213" t="s">
        <v>225</v>
      </c>
      <c r="B98" s="200"/>
      <c r="C98" s="200"/>
      <c r="D98" s="200"/>
      <c r="F98" s="200"/>
      <c r="G98" s="200"/>
      <c r="H98" s="200"/>
      <c r="I98" s="192"/>
      <c r="J98" s="192"/>
      <c r="K98" s="192"/>
      <c r="L98" s="193"/>
      <c r="M98" s="193"/>
      <c r="N98" s="192"/>
      <c r="O98" s="192"/>
      <c r="P98" s="192"/>
      <c r="Q98" s="192"/>
      <c r="R98" s="192"/>
      <c r="S98" s="192"/>
      <c r="T98" s="192"/>
      <c r="U98" s="192"/>
      <c r="V98" s="192"/>
      <c r="W98" s="192"/>
      <c r="X98" s="192"/>
      <c r="Y98" s="192"/>
      <c r="Z98" s="192"/>
    </row>
    <row r="99" spans="1:26" s="212" customFormat="1" ht="12.75" hidden="1" x14ac:dyDescent="0.2">
      <c r="A99" s="213" t="s">
        <v>226</v>
      </c>
      <c r="B99" s="200"/>
      <c r="C99" s="200"/>
      <c r="D99" s="200"/>
      <c r="F99" s="200"/>
      <c r="G99" s="200"/>
      <c r="H99" s="200"/>
      <c r="I99" s="192"/>
      <c r="J99" s="192"/>
      <c r="K99" s="192"/>
      <c r="L99" s="193"/>
      <c r="M99" s="193"/>
      <c r="N99" s="192"/>
      <c r="O99" s="192"/>
      <c r="P99" s="192"/>
      <c r="Q99" s="192"/>
      <c r="R99" s="192"/>
      <c r="S99" s="192"/>
      <c r="T99" s="192"/>
      <c r="U99" s="192"/>
      <c r="V99" s="192"/>
      <c r="W99" s="192"/>
      <c r="X99" s="192"/>
      <c r="Y99" s="192"/>
      <c r="Z99" s="192"/>
    </row>
    <row r="100" spans="1:26" s="212" customFormat="1" ht="12.75" hidden="1" x14ac:dyDescent="0.2">
      <c r="A100" s="213" t="s">
        <v>227</v>
      </c>
      <c r="B100" s="200"/>
      <c r="C100" s="200"/>
      <c r="D100" s="200"/>
      <c r="F100" s="200"/>
      <c r="G100" s="200"/>
      <c r="H100" s="200"/>
      <c r="I100" s="192"/>
      <c r="J100" s="192"/>
      <c r="K100" s="192"/>
      <c r="L100" s="193"/>
      <c r="M100" s="193"/>
      <c r="N100" s="192"/>
      <c r="O100" s="192"/>
      <c r="P100" s="192"/>
      <c r="Q100" s="192"/>
      <c r="R100" s="192"/>
      <c r="S100" s="192"/>
      <c r="T100" s="192"/>
      <c r="U100" s="192"/>
      <c r="V100" s="192"/>
      <c r="W100" s="192"/>
      <c r="X100" s="192"/>
      <c r="Y100" s="192"/>
      <c r="Z100" s="192"/>
    </row>
    <row r="101" spans="1:26" s="212" customFormat="1" ht="12.75" hidden="1" x14ac:dyDescent="0.2">
      <c r="A101" s="213" t="s">
        <v>228</v>
      </c>
      <c r="B101" s="200"/>
      <c r="C101" s="200"/>
      <c r="D101" s="200"/>
      <c r="E101" s="200"/>
      <c r="F101" s="200"/>
      <c r="G101" s="200"/>
      <c r="H101" s="200"/>
      <c r="I101" s="192"/>
      <c r="J101" s="192"/>
      <c r="K101" s="192"/>
      <c r="L101" s="193"/>
      <c r="M101" s="193"/>
      <c r="N101" s="192"/>
      <c r="O101" s="192"/>
      <c r="P101" s="192"/>
      <c r="Q101" s="192"/>
      <c r="R101" s="192"/>
      <c r="S101" s="192"/>
      <c r="T101" s="192"/>
      <c r="U101" s="192"/>
      <c r="V101" s="192"/>
      <c r="W101" s="192"/>
      <c r="X101" s="192"/>
      <c r="Y101" s="192"/>
      <c r="Z101" s="192"/>
    </row>
    <row r="102" spans="1:26" s="212" customFormat="1" ht="12.75" hidden="1" x14ac:dyDescent="0.2">
      <c r="A102" s="213" t="s">
        <v>229</v>
      </c>
      <c r="B102" s="200"/>
      <c r="C102" s="200"/>
      <c r="D102" s="200"/>
      <c r="E102" s="200"/>
      <c r="F102" s="200"/>
      <c r="G102" s="200"/>
      <c r="H102" s="200"/>
      <c r="I102" s="192"/>
      <c r="J102" s="192"/>
      <c r="K102" s="192"/>
      <c r="L102" s="193"/>
      <c r="M102" s="193"/>
      <c r="N102" s="192"/>
      <c r="O102" s="192"/>
      <c r="P102" s="192"/>
      <c r="Q102" s="192"/>
      <c r="R102" s="192"/>
      <c r="S102" s="192"/>
      <c r="T102" s="192"/>
      <c r="U102" s="192"/>
      <c r="V102" s="192"/>
      <c r="W102" s="192"/>
      <c r="X102" s="192"/>
      <c r="Y102" s="192"/>
      <c r="Z102" s="192"/>
    </row>
    <row r="103" spans="1:26" s="212" customFormat="1" ht="12.75" hidden="1" x14ac:dyDescent="0.2">
      <c r="A103" s="214" t="s">
        <v>230</v>
      </c>
      <c r="B103" s="205"/>
      <c r="C103" s="205"/>
      <c r="D103" s="205"/>
      <c r="E103" s="205"/>
      <c r="F103" s="192"/>
      <c r="G103" s="192"/>
      <c r="H103" s="192"/>
      <c r="I103" s="192"/>
      <c r="J103" s="192"/>
      <c r="K103" s="192"/>
      <c r="L103" s="193"/>
      <c r="M103" s="193"/>
      <c r="N103" s="192"/>
      <c r="O103" s="192"/>
      <c r="P103" s="192"/>
      <c r="Q103" s="192"/>
      <c r="R103" s="192"/>
      <c r="S103" s="192"/>
      <c r="T103" s="192"/>
      <c r="U103" s="192"/>
      <c r="V103" s="192"/>
      <c r="W103" s="192"/>
      <c r="X103" s="192"/>
      <c r="Y103" s="192"/>
      <c r="Z103" s="192"/>
    </row>
    <row r="104" spans="1:26" s="212" customFormat="1" ht="12.75" hidden="1" x14ac:dyDescent="0.2">
      <c r="A104" s="213" t="s">
        <v>231</v>
      </c>
      <c r="B104" s="200"/>
      <c r="C104" s="200"/>
      <c r="D104" s="200"/>
      <c r="E104" s="200"/>
      <c r="F104" s="200"/>
      <c r="G104" s="192"/>
      <c r="H104" s="192"/>
      <c r="I104" s="192"/>
      <c r="J104" s="192"/>
      <c r="K104" s="192"/>
      <c r="L104" s="193"/>
      <c r="M104" s="193"/>
      <c r="N104" s="192"/>
      <c r="O104" s="192"/>
      <c r="P104" s="192"/>
      <c r="Q104" s="192"/>
      <c r="R104" s="192"/>
      <c r="S104" s="192"/>
      <c r="T104" s="192"/>
      <c r="U104" s="192"/>
      <c r="V104" s="192"/>
      <c r="W104" s="192"/>
      <c r="X104" s="192"/>
      <c r="Y104" s="192"/>
      <c r="Z104" s="192"/>
    </row>
    <row r="105" spans="1:26" s="212" customFormat="1" ht="12.75" hidden="1" x14ac:dyDescent="0.2">
      <c r="A105" s="213" t="s">
        <v>232</v>
      </c>
      <c r="B105" s="200"/>
      <c r="C105" s="200"/>
      <c r="D105" s="200"/>
      <c r="E105" s="200"/>
      <c r="F105" s="200"/>
      <c r="G105" s="192"/>
      <c r="H105" s="192"/>
      <c r="I105" s="192"/>
      <c r="J105" s="192"/>
      <c r="K105" s="192"/>
      <c r="L105" s="193"/>
      <c r="M105" s="193"/>
      <c r="N105" s="192"/>
      <c r="O105" s="192"/>
      <c r="P105" s="192"/>
      <c r="Q105" s="192"/>
      <c r="R105" s="192"/>
      <c r="S105" s="192"/>
      <c r="T105" s="192"/>
      <c r="U105" s="192"/>
      <c r="V105" s="192"/>
      <c r="W105" s="192"/>
      <c r="X105" s="192"/>
      <c r="Y105" s="192"/>
      <c r="Z105" s="192"/>
    </row>
    <row r="106" spans="1:26" s="212" customFormat="1" ht="12.75" hidden="1" x14ac:dyDescent="0.2">
      <c r="A106" s="213"/>
      <c r="B106" s="200"/>
      <c r="C106" s="200"/>
      <c r="D106" s="200"/>
      <c r="E106" s="200"/>
      <c r="F106" s="200"/>
      <c r="G106" s="192"/>
      <c r="H106" s="192"/>
      <c r="I106" s="192"/>
      <c r="J106" s="192"/>
      <c r="K106" s="192"/>
      <c r="L106" s="193"/>
      <c r="M106" s="193"/>
      <c r="N106" s="192"/>
      <c r="O106" s="192"/>
      <c r="P106" s="192"/>
      <c r="Q106" s="192"/>
      <c r="R106" s="192"/>
      <c r="S106" s="192"/>
      <c r="T106" s="192"/>
      <c r="U106" s="192"/>
      <c r="V106" s="192"/>
      <c r="W106" s="192"/>
      <c r="X106" s="192"/>
      <c r="Y106" s="192"/>
      <c r="Z106" s="192"/>
    </row>
    <row r="107" spans="1:26" s="212" customFormat="1" ht="12.75" hidden="1" x14ac:dyDescent="0.2">
      <c r="A107" s="213" t="s">
        <v>233</v>
      </c>
      <c r="B107" s="200"/>
      <c r="C107" s="200"/>
      <c r="D107" s="200"/>
      <c r="E107" s="200"/>
      <c r="F107" s="200"/>
      <c r="G107" s="192"/>
      <c r="H107" s="192"/>
      <c r="I107" s="192"/>
      <c r="J107" s="192"/>
      <c r="K107" s="192"/>
      <c r="L107" s="193"/>
      <c r="M107" s="193"/>
      <c r="N107" s="192"/>
      <c r="O107" s="192"/>
      <c r="P107" s="192"/>
      <c r="Q107" s="192"/>
      <c r="R107" s="192"/>
      <c r="S107" s="192"/>
      <c r="T107" s="192"/>
      <c r="U107" s="192"/>
      <c r="V107" s="192"/>
      <c r="W107" s="192"/>
      <c r="X107" s="192"/>
      <c r="Y107" s="192"/>
      <c r="Z107" s="192"/>
    </row>
    <row r="108" spans="1:26" s="212" customFormat="1" ht="12.75" hidden="1" x14ac:dyDescent="0.2">
      <c r="A108" s="213" t="s">
        <v>234</v>
      </c>
      <c r="B108" s="200"/>
      <c r="C108" s="200"/>
      <c r="D108" s="200"/>
      <c r="E108" s="200"/>
      <c r="F108" s="200"/>
      <c r="G108" s="192"/>
      <c r="H108" s="192"/>
      <c r="I108" s="192"/>
      <c r="J108" s="192"/>
      <c r="K108" s="192"/>
      <c r="L108" s="193"/>
      <c r="M108" s="193"/>
      <c r="N108" s="192"/>
      <c r="O108" s="192"/>
      <c r="P108" s="192"/>
      <c r="Q108" s="192"/>
      <c r="R108" s="192"/>
      <c r="S108" s="192"/>
      <c r="T108" s="192"/>
      <c r="U108" s="192"/>
      <c r="V108" s="192"/>
      <c r="W108" s="192"/>
      <c r="X108" s="192"/>
      <c r="Y108" s="192"/>
      <c r="Z108" s="192"/>
    </row>
    <row r="109" spans="1:26" s="212" customFormat="1" ht="12.75" hidden="1" x14ac:dyDescent="0.2">
      <c r="A109" s="197"/>
      <c r="B109" s="192"/>
      <c r="C109" s="192"/>
      <c r="D109" s="192"/>
      <c r="E109" s="192"/>
      <c r="F109" s="192"/>
      <c r="G109" s="192"/>
      <c r="H109" s="192"/>
      <c r="I109" s="192"/>
      <c r="J109" s="192"/>
      <c r="K109" s="192"/>
      <c r="L109" s="193"/>
      <c r="M109" s="193"/>
      <c r="N109" s="192"/>
      <c r="O109" s="192"/>
      <c r="P109" s="192"/>
      <c r="Q109" s="192"/>
      <c r="R109" s="192"/>
      <c r="S109" s="192"/>
      <c r="T109" s="192"/>
      <c r="U109" s="192"/>
      <c r="V109" s="192"/>
      <c r="W109" s="192"/>
      <c r="X109" s="192"/>
      <c r="Y109" s="192"/>
      <c r="Z109" s="192"/>
    </row>
    <row r="110" spans="1:26" s="212" customFormat="1" ht="12.75" hidden="1" x14ac:dyDescent="0.2">
      <c r="A110" s="197" t="s">
        <v>235</v>
      </c>
      <c r="B110" s="192"/>
      <c r="C110" s="192"/>
      <c r="D110" s="192"/>
      <c r="E110" s="192"/>
      <c r="F110" s="192"/>
      <c r="G110" s="192"/>
      <c r="H110" s="192"/>
      <c r="I110" s="192"/>
      <c r="J110" s="192"/>
      <c r="K110" s="192"/>
      <c r="L110" s="193"/>
      <c r="M110" s="193"/>
      <c r="N110" s="192"/>
      <c r="O110" s="192"/>
      <c r="P110" s="192"/>
      <c r="Q110" s="192"/>
      <c r="R110" s="192"/>
      <c r="S110" s="192"/>
      <c r="T110" s="192"/>
      <c r="U110" s="192"/>
      <c r="V110" s="192"/>
      <c r="W110" s="192"/>
      <c r="X110" s="192"/>
      <c r="Y110" s="192"/>
      <c r="Z110" s="192"/>
    </row>
    <row r="111" spans="1:26" s="212" customFormat="1" ht="12.75" hidden="1" x14ac:dyDescent="0.2">
      <c r="A111" s="213" t="s">
        <v>236</v>
      </c>
      <c r="B111" s="192"/>
      <c r="C111" s="192"/>
      <c r="D111" s="192"/>
      <c r="E111" s="192"/>
      <c r="F111" s="192"/>
      <c r="G111" s="192"/>
      <c r="H111" s="192"/>
      <c r="I111" s="192"/>
      <c r="J111" s="192"/>
      <c r="K111" s="192"/>
      <c r="L111" s="193"/>
      <c r="M111" s="193"/>
      <c r="N111" s="192"/>
      <c r="O111" s="192"/>
      <c r="P111" s="192"/>
      <c r="Q111" s="192"/>
      <c r="R111" s="192"/>
      <c r="S111" s="192"/>
      <c r="T111" s="192"/>
      <c r="U111" s="192"/>
      <c r="V111" s="192"/>
      <c r="W111" s="192"/>
      <c r="X111" s="192"/>
      <c r="Y111" s="192"/>
      <c r="Z111" s="192"/>
    </row>
    <row r="112" spans="1:26" s="212" customFormat="1" ht="12.75" hidden="1" x14ac:dyDescent="0.2">
      <c r="A112" s="197" t="s">
        <v>237</v>
      </c>
      <c r="B112" s="192"/>
      <c r="C112" s="192"/>
      <c r="D112" s="192"/>
      <c r="E112" s="192"/>
      <c r="F112" s="192"/>
      <c r="G112" s="192"/>
      <c r="H112" s="192"/>
      <c r="I112" s="192"/>
      <c r="J112" s="192"/>
      <c r="K112" s="192"/>
      <c r="L112" s="193"/>
      <c r="M112" s="193"/>
      <c r="N112" s="192"/>
      <c r="O112" s="192"/>
      <c r="P112" s="192"/>
      <c r="Q112" s="192"/>
      <c r="R112" s="192"/>
      <c r="S112" s="192"/>
      <c r="T112" s="192"/>
      <c r="U112" s="192"/>
      <c r="V112" s="192"/>
      <c r="W112" s="192"/>
      <c r="X112" s="192"/>
      <c r="Y112" s="192"/>
      <c r="Z112" s="192"/>
    </row>
    <row r="113" spans="1:3" hidden="1" x14ac:dyDescent="0.25"/>
    <row r="115" spans="1:3" s="212" customFormat="1" ht="11.25" x14ac:dyDescent="0.2">
      <c r="A115" s="215" t="s">
        <v>238</v>
      </c>
      <c r="B115" s="241"/>
      <c r="C115" s="216" t="s">
        <v>239</v>
      </c>
    </row>
    <row r="116" spans="1:3" s="212" customFormat="1" ht="11.25" x14ac:dyDescent="0.2">
      <c r="A116" s="217"/>
    </row>
    <row r="117" spans="1:3" s="212" customFormat="1" ht="11.25" x14ac:dyDescent="0.2">
      <c r="A117" s="218" t="s">
        <v>219</v>
      </c>
    </row>
    <row r="118" spans="1:3" s="212" customFormat="1" ht="3.95" customHeight="1" x14ac:dyDescent="0.2">
      <c r="A118" s="217"/>
    </row>
    <row r="119" spans="1:3" s="212" customFormat="1" ht="11.25" x14ac:dyDescent="0.2">
      <c r="A119" s="217" t="s">
        <v>240</v>
      </c>
    </row>
    <row r="120" spans="1:3" s="212" customFormat="1" ht="11.25" x14ac:dyDescent="0.2">
      <c r="A120" s="217" t="s">
        <v>241</v>
      </c>
    </row>
    <row r="121" spans="1:3" s="212" customFormat="1" ht="11.25" x14ac:dyDescent="0.2">
      <c r="A121" s="217" t="s">
        <v>242</v>
      </c>
    </row>
    <row r="122" spans="1:3" s="212" customFormat="1" ht="3.95" customHeight="1" x14ac:dyDescent="0.2">
      <c r="A122" s="217"/>
    </row>
    <row r="123" spans="1:3" s="212" customFormat="1" ht="11.25" x14ac:dyDescent="0.2">
      <c r="A123" s="217" t="s">
        <v>222</v>
      </c>
    </row>
    <row r="124" spans="1:3" s="212" customFormat="1" ht="3.95" customHeight="1" x14ac:dyDescent="0.2">
      <c r="A124" s="217"/>
    </row>
    <row r="125" spans="1:3" s="212" customFormat="1" ht="11.25" x14ac:dyDescent="0.2">
      <c r="A125" s="219" t="s">
        <v>223</v>
      </c>
    </row>
    <row r="126" spans="1:3" s="212" customFormat="1" ht="11.25" x14ac:dyDescent="0.2">
      <c r="A126" s="219" t="s">
        <v>224</v>
      </c>
    </row>
    <row r="127" spans="1:3" s="212" customFormat="1" ht="11.25" x14ac:dyDescent="0.2">
      <c r="A127" s="219" t="s">
        <v>225</v>
      </c>
    </row>
    <row r="128" spans="1:3" s="212" customFormat="1" ht="11.25" x14ac:dyDescent="0.2">
      <c r="A128" s="219" t="s">
        <v>226</v>
      </c>
    </row>
    <row r="129" spans="1:1" s="212" customFormat="1" ht="11.25" x14ac:dyDescent="0.2">
      <c r="A129" s="219" t="s">
        <v>227</v>
      </c>
    </row>
    <row r="130" spans="1:1" s="212" customFormat="1" ht="11.25" x14ac:dyDescent="0.2">
      <c r="A130" s="219" t="s">
        <v>228</v>
      </c>
    </row>
    <row r="131" spans="1:1" s="212" customFormat="1" ht="11.25" x14ac:dyDescent="0.2">
      <c r="A131" s="219" t="s">
        <v>243</v>
      </c>
    </row>
    <row r="132" spans="1:1" s="212" customFormat="1" ht="11.25" x14ac:dyDescent="0.2">
      <c r="A132" s="219" t="s">
        <v>229</v>
      </c>
    </row>
    <row r="133" spans="1:1" s="212" customFormat="1" ht="3.95" customHeight="1" x14ac:dyDescent="0.2">
      <c r="A133" s="220" t="s">
        <v>230</v>
      </c>
    </row>
    <row r="134" spans="1:1" s="212" customFormat="1" ht="11.25" x14ac:dyDescent="0.2">
      <c r="A134" s="219" t="s">
        <v>231</v>
      </c>
    </row>
    <row r="135" spans="1:1" s="212" customFormat="1" ht="11.25" x14ac:dyDescent="0.2">
      <c r="A135" s="219" t="s">
        <v>232</v>
      </c>
    </row>
    <row r="136" spans="1:1" s="212" customFormat="1" ht="3.95" customHeight="1" x14ac:dyDescent="0.2">
      <c r="A136" s="219"/>
    </row>
    <row r="137" spans="1:1" s="212" customFormat="1" ht="11.25" x14ac:dyDescent="0.2">
      <c r="A137" s="219" t="s">
        <v>233</v>
      </c>
    </row>
    <row r="138" spans="1:1" s="212" customFormat="1" ht="11.25" x14ac:dyDescent="0.2">
      <c r="A138" s="219" t="s">
        <v>234</v>
      </c>
    </row>
    <row r="139" spans="1:1" s="212" customFormat="1" ht="3.95" customHeight="1" x14ac:dyDescent="0.2">
      <c r="A139" s="217"/>
    </row>
    <row r="140" spans="1:1" s="212" customFormat="1" ht="11.25" x14ac:dyDescent="0.2">
      <c r="A140" s="217" t="s">
        <v>235</v>
      </c>
    </row>
    <row r="141" spans="1:1" s="212" customFormat="1" ht="11.25" x14ac:dyDescent="0.2">
      <c r="A141" s="219" t="s">
        <v>236</v>
      </c>
    </row>
    <row r="142" spans="1:1" s="212" customFormat="1" ht="11.25" x14ac:dyDescent="0.2">
      <c r="A142" s="217" t="s">
        <v>237</v>
      </c>
    </row>
  </sheetData>
  <mergeCells count="29"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  <mergeCell ref="F3:F4"/>
    <mergeCell ref="L3:L4"/>
    <mergeCell ref="M3:M4"/>
    <mergeCell ref="N3:N4"/>
    <mergeCell ref="X3:X4"/>
    <mergeCell ref="Y3:Y4"/>
    <mergeCell ref="Z3:Z4"/>
    <mergeCell ref="O3:O4"/>
    <mergeCell ref="P3:S3"/>
    <mergeCell ref="T3:T4"/>
    <mergeCell ref="U3:U4"/>
    <mergeCell ref="V3:V4"/>
    <mergeCell ref="W3:W4"/>
  </mergeCells>
  <pageMargins left="0.7" right="0.7" top="0.78740157499999996" bottom="0.78740157499999996" header="0.3" footer="0.3"/>
  <pageSetup paperSize="9" scale="3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9CF64-D08F-4689-BEFD-04157DE030CE}">
  <sheetPr>
    <pageSetUpPr fitToPage="1"/>
  </sheetPr>
  <dimension ref="A1:S64"/>
  <sheetViews>
    <sheetView topLeftCell="C28" zoomScale="90" zoomScaleNormal="90" workbookViewId="0">
      <selection activeCell="M9" sqref="M9"/>
    </sheetView>
  </sheetViews>
  <sheetFormatPr defaultRowHeight="15" x14ac:dyDescent="0.25"/>
  <cols>
    <col min="2" max="2" width="26.140625" customWidth="1"/>
    <col min="3" max="3" width="11" customWidth="1"/>
    <col min="5" max="6" width="11.140625" bestFit="1" customWidth="1"/>
    <col min="7" max="7" width="26" customWidth="1"/>
    <col min="8" max="8" width="10.85546875" customWidth="1"/>
    <col min="9" max="9" width="13.85546875" customWidth="1"/>
    <col min="11" max="11" width="41.7109375" customWidth="1"/>
    <col min="12" max="12" width="9.85546875" bestFit="1" customWidth="1"/>
    <col min="13" max="13" width="13.5703125" customWidth="1"/>
    <col min="17" max="17" width="12.28515625" customWidth="1"/>
    <col min="18" max="18" width="26.42578125" customWidth="1"/>
  </cols>
  <sheetData>
    <row r="1" spans="1:19" ht="15.75" customHeight="1" thickBot="1" x14ac:dyDescent="0.35">
      <c r="A1" s="338" t="s">
        <v>256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</row>
    <row r="2" spans="1:19" ht="15.75" thickBot="1" x14ac:dyDescent="0.3">
      <c r="A2" s="339" t="s">
        <v>1</v>
      </c>
      <c r="B2" s="340" t="s">
        <v>2</v>
      </c>
      <c r="C2" s="341"/>
      <c r="D2" s="341"/>
      <c r="E2" s="341"/>
      <c r="F2" s="341"/>
      <c r="G2" s="342" t="s">
        <v>3</v>
      </c>
      <c r="H2" s="339" t="s">
        <v>257</v>
      </c>
      <c r="I2" s="343" t="s">
        <v>5</v>
      </c>
      <c r="J2" s="342" t="s">
        <v>6</v>
      </c>
      <c r="K2" s="342" t="s">
        <v>7</v>
      </c>
      <c r="L2" s="344" t="s">
        <v>258</v>
      </c>
      <c r="M2" s="344"/>
      <c r="N2" s="345" t="s">
        <v>259</v>
      </c>
      <c r="O2" s="345"/>
      <c r="P2" s="346" t="s">
        <v>260</v>
      </c>
      <c r="Q2" s="346"/>
      <c r="R2" s="345" t="s">
        <v>11</v>
      </c>
      <c r="S2" s="345"/>
    </row>
    <row r="3" spans="1:19" ht="129.75" customHeight="1" thickBot="1" x14ac:dyDescent="0.3">
      <c r="A3" s="339"/>
      <c r="B3" s="347" t="s">
        <v>12</v>
      </c>
      <c r="C3" s="348" t="s">
        <v>13</v>
      </c>
      <c r="D3" s="348" t="s">
        <v>14</v>
      </c>
      <c r="E3" s="348" t="s">
        <v>15</v>
      </c>
      <c r="F3" s="349" t="s">
        <v>16</v>
      </c>
      <c r="G3" s="342"/>
      <c r="H3" s="339"/>
      <c r="I3" s="343"/>
      <c r="J3" s="342"/>
      <c r="K3" s="342"/>
      <c r="L3" s="350" t="s">
        <v>17</v>
      </c>
      <c r="M3" s="351" t="s">
        <v>261</v>
      </c>
      <c r="N3" s="352" t="s">
        <v>19</v>
      </c>
      <c r="O3" s="353" t="s">
        <v>20</v>
      </c>
      <c r="P3" s="354" t="s">
        <v>262</v>
      </c>
      <c r="Q3" s="355" t="s">
        <v>263</v>
      </c>
      <c r="R3" s="356" t="s">
        <v>27</v>
      </c>
      <c r="S3" s="353" t="s">
        <v>28</v>
      </c>
    </row>
    <row r="4" spans="1:19" x14ac:dyDescent="0.25">
      <c r="A4" s="357"/>
      <c r="B4" s="358"/>
      <c r="C4" s="359"/>
      <c r="D4" s="359"/>
      <c r="E4" s="359"/>
      <c r="F4" s="360"/>
      <c r="G4" s="361"/>
      <c r="H4" s="361"/>
      <c r="I4" s="361"/>
      <c r="J4" s="361"/>
      <c r="K4" s="362" t="s">
        <v>33</v>
      </c>
      <c r="L4" s="363"/>
      <c r="M4" s="364"/>
      <c r="N4" s="365"/>
      <c r="O4" s="360"/>
      <c r="P4" s="365"/>
      <c r="Q4" s="360"/>
      <c r="R4" s="361"/>
      <c r="S4" s="361"/>
    </row>
    <row r="5" spans="1:19" ht="33.75" x14ac:dyDescent="0.25">
      <c r="A5" s="366">
        <v>1</v>
      </c>
      <c r="B5" s="367" t="s">
        <v>264</v>
      </c>
      <c r="C5" s="368" t="s">
        <v>265</v>
      </c>
      <c r="D5" s="369">
        <v>70993289</v>
      </c>
      <c r="E5" s="370">
        <v>107613913</v>
      </c>
      <c r="F5" s="371">
        <v>600124746</v>
      </c>
      <c r="G5" s="372" t="s">
        <v>266</v>
      </c>
      <c r="H5" s="373" t="s">
        <v>37</v>
      </c>
      <c r="I5" s="373" t="s">
        <v>38</v>
      </c>
      <c r="J5" s="374" t="s">
        <v>59</v>
      </c>
      <c r="K5" s="372" t="s">
        <v>267</v>
      </c>
      <c r="L5" s="375">
        <v>75000000</v>
      </c>
      <c r="M5" s="376">
        <f t="shared" ref="M5:M10" si="0">0.7*L5</f>
        <v>52500000</v>
      </c>
      <c r="N5" s="377">
        <v>2022</v>
      </c>
      <c r="O5" s="378">
        <v>2024</v>
      </c>
      <c r="P5" s="36" t="s">
        <v>42</v>
      </c>
      <c r="Q5" s="378"/>
      <c r="R5" s="379" t="s">
        <v>268</v>
      </c>
      <c r="S5" s="380" t="s">
        <v>55</v>
      </c>
    </row>
    <row r="6" spans="1:19" ht="22.5" x14ac:dyDescent="0.25">
      <c r="A6" s="366">
        <v>2</v>
      </c>
      <c r="B6" s="367" t="s">
        <v>269</v>
      </c>
      <c r="C6" s="381" t="s">
        <v>270</v>
      </c>
      <c r="D6" s="381">
        <v>75023431</v>
      </c>
      <c r="E6" s="382">
        <v>107613590</v>
      </c>
      <c r="F6" s="383">
        <v>600125009</v>
      </c>
      <c r="G6" s="384" t="s">
        <v>271</v>
      </c>
      <c r="H6" s="373" t="s">
        <v>37</v>
      </c>
      <c r="I6" s="373" t="s">
        <v>38</v>
      </c>
      <c r="J6" s="373" t="s">
        <v>272</v>
      </c>
      <c r="K6" s="373" t="s">
        <v>271</v>
      </c>
      <c r="L6" s="385">
        <v>35000000</v>
      </c>
      <c r="M6" s="376">
        <v>24500000</v>
      </c>
      <c r="N6" s="386">
        <v>2024</v>
      </c>
      <c r="O6" s="383">
        <v>2026</v>
      </c>
      <c r="P6" s="35" t="s">
        <v>42</v>
      </c>
      <c r="Q6" s="36"/>
      <c r="R6" s="25" t="s">
        <v>273</v>
      </c>
      <c r="S6" s="387" t="s">
        <v>48</v>
      </c>
    </row>
    <row r="7" spans="1:19" ht="57" x14ac:dyDescent="0.25">
      <c r="A7" s="366">
        <v>3</v>
      </c>
      <c r="B7" s="367" t="s">
        <v>51</v>
      </c>
      <c r="C7" s="388" t="s">
        <v>52</v>
      </c>
      <c r="D7" s="381">
        <v>75024250</v>
      </c>
      <c r="E7" s="381">
        <v>107613867</v>
      </c>
      <c r="F7" s="383">
        <v>600125971</v>
      </c>
      <c r="G7" s="17" t="s">
        <v>53</v>
      </c>
      <c r="H7" s="373" t="s">
        <v>37</v>
      </c>
      <c r="I7" s="373" t="s">
        <v>38</v>
      </c>
      <c r="J7" s="384" t="s">
        <v>54</v>
      </c>
      <c r="K7" s="17" t="s">
        <v>274</v>
      </c>
      <c r="L7" s="42">
        <v>80000000</v>
      </c>
      <c r="M7" s="43">
        <f>0.7*L7</f>
        <v>56000000</v>
      </c>
      <c r="N7" s="33">
        <v>2024</v>
      </c>
      <c r="O7" s="34">
        <v>2028</v>
      </c>
      <c r="P7" s="35" t="s">
        <v>42</v>
      </c>
      <c r="Q7" s="37" t="s">
        <v>42</v>
      </c>
      <c r="R7" s="25" t="s">
        <v>275</v>
      </c>
      <c r="S7" s="38" t="s">
        <v>55</v>
      </c>
    </row>
    <row r="8" spans="1:19" ht="22.5" x14ac:dyDescent="0.25">
      <c r="A8" s="366">
        <v>4</v>
      </c>
      <c r="B8" s="389" t="s">
        <v>102</v>
      </c>
      <c r="C8" s="390" t="s">
        <v>103</v>
      </c>
      <c r="D8" s="390">
        <v>46271074</v>
      </c>
      <c r="E8" s="391">
        <v>107613662</v>
      </c>
      <c r="F8" s="392">
        <v>600126030</v>
      </c>
      <c r="G8" s="393" t="s">
        <v>276</v>
      </c>
      <c r="H8" s="393" t="s">
        <v>37</v>
      </c>
      <c r="I8" s="393" t="s">
        <v>38</v>
      </c>
      <c r="J8" s="393" t="s">
        <v>105</v>
      </c>
      <c r="K8" s="393" t="s">
        <v>277</v>
      </c>
      <c r="L8" s="394">
        <v>25000000</v>
      </c>
      <c r="M8" s="376">
        <f t="shared" si="0"/>
        <v>17500000</v>
      </c>
      <c r="N8" s="395">
        <v>44986</v>
      </c>
      <c r="O8" s="396">
        <v>45505</v>
      </c>
      <c r="P8" s="35" t="s">
        <v>42</v>
      </c>
      <c r="Q8" s="381"/>
      <c r="R8" s="25" t="s">
        <v>278</v>
      </c>
      <c r="S8" s="397" t="s">
        <v>55</v>
      </c>
    </row>
    <row r="9" spans="1:19" ht="33.75" x14ac:dyDescent="0.25">
      <c r="A9" s="366">
        <v>5</v>
      </c>
      <c r="B9" s="389" t="s">
        <v>279</v>
      </c>
      <c r="C9" s="390" t="s">
        <v>35</v>
      </c>
      <c r="D9" s="398">
        <v>71002391</v>
      </c>
      <c r="E9" s="398">
        <v>107613671</v>
      </c>
      <c r="F9" s="399">
        <v>600125360</v>
      </c>
      <c r="G9" s="393" t="s">
        <v>280</v>
      </c>
      <c r="H9" s="373" t="s">
        <v>37</v>
      </c>
      <c r="I9" s="373" t="s">
        <v>38</v>
      </c>
      <c r="J9" s="393" t="s">
        <v>38</v>
      </c>
      <c r="K9" s="393" t="s">
        <v>281</v>
      </c>
      <c r="L9" s="400">
        <v>130000000</v>
      </c>
      <c r="M9" s="376">
        <v>31534999.449999999</v>
      </c>
      <c r="N9" s="401">
        <v>2023</v>
      </c>
      <c r="O9" s="402">
        <v>2025</v>
      </c>
      <c r="P9" s="35" t="s">
        <v>282</v>
      </c>
      <c r="Q9" s="403"/>
      <c r="R9" s="404" t="s">
        <v>283</v>
      </c>
      <c r="S9" s="397" t="s">
        <v>55</v>
      </c>
    </row>
    <row r="10" spans="1:19" ht="33.75" x14ac:dyDescent="0.25">
      <c r="A10" s="405">
        <v>6</v>
      </c>
      <c r="B10" s="406" t="s">
        <v>71</v>
      </c>
      <c r="C10" s="390" t="s">
        <v>72</v>
      </c>
      <c r="D10" s="381">
        <v>71005013</v>
      </c>
      <c r="E10" s="381">
        <v>107613298</v>
      </c>
      <c r="F10" s="383">
        <v>600125769</v>
      </c>
      <c r="G10" s="393" t="s">
        <v>284</v>
      </c>
      <c r="H10" s="393" t="s">
        <v>37</v>
      </c>
      <c r="I10" s="407" t="s">
        <v>38</v>
      </c>
      <c r="J10" s="407" t="s">
        <v>74</v>
      </c>
      <c r="K10" s="393" t="s">
        <v>285</v>
      </c>
      <c r="L10" s="400">
        <v>40000000</v>
      </c>
      <c r="M10" s="376">
        <f t="shared" si="0"/>
        <v>28000000</v>
      </c>
      <c r="N10" s="408" t="s">
        <v>286</v>
      </c>
      <c r="O10" s="402" t="s">
        <v>77</v>
      </c>
      <c r="P10" s="35" t="s">
        <v>42</v>
      </c>
      <c r="Q10" s="403"/>
      <c r="R10" s="404" t="s">
        <v>287</v>
      </c>
      <c r="S10" s="397" t="s">
        <v>48</v>
      </c>
    </row>
    <row r="11" spans="1:19" ht="23.25" x14ac:dyDescent="0.25">
      <c r="A11" s="405">
        <v>7</v>
      </c>
      <c r="B11" s="409" t="s">
        <v>150</v>
      </c>
      <c r="C11" s="388" t="s">
        <v>151</v>
      </c>
      <c r="D11" s="388">
        <v>46270868</v>
      </c>
      <c r="E11" s="388">
        <v>107613581</v>
      </c>
      <c r="F11" s="410">
        <v>600125866</v>
      </c>
      <c r="G11" s="373" t="s">
        <v>288</v>
      </c>
      <c r="H11" s="373" t="s">
        <v>37</v>
      </c>
      <c r="I11" s="373" t="s">
        <v>38</v>
      </c>
      <c r="J11" s="373" t="s">
        <v>153</v>
      </c>
      <c r="K11" s="411" t="s">
        <v>289</v>
      </c>
      <c r="L11" s="412">
        <v>35000000</v>
      </c>
      <c r="M11" s="376">
        <f>0.7*L11</f>
        <v>24500000</v>
      </c>
      <c r="N11" s="413">
        <v>2023</v>
      </c>
      <c r="O11" s="410">
        <v>2026</v>
      </c>
      <c r="P11" s="22" t="s">
        <v>42</v>
      </c>
      <c r="Q11" s="410"/>
      <c r="R11" s="25" t="s">
        <v>290</v>
      </c>
      <c r="S11" s="25" t="s">
        <v>48</v>
      </c>
    </row>
    <row r="12" spans="1:19" ht="22.5" x14ac:dyDescent="0.25">
      <c r="A12" s="405">
        <v>8</v>
      </c>
      <c r="B12" s="26" t="s">
        <v>291</v>
      </c>
      <c r="C12" s="390" t="s">
        <v>117</v>
      </c>
      <c r="D12" s="390">
        <v>75021617</v>
      </c>
      <c r="E12" s="390">
        <v>107613948</v>
      </c>
      <c r="F12" s="414">
        <v>600125505</v>
      </c>
      <c r="G12" s="393" t="s">
        <v>292</v>
      </c>
      <c r="H12" s="393" t="s">
        <v>37</v>
      </c>
      <c r="I12" s="393" t="s">
        <v>38</v>
      </c>
      <c r="J12" s="393" t="s">
        <v>119</v>
      </c>
      <c r="K12" s="393" t="s">
        <v>293</v>
      </c>
      <c r="L12" s="394">
        <v>55000000</v>
      </c>
      <c r="M12" s="376">
        <f>0.7*L12</f>
        <v>38500000</v>
      </c>
      <c r="N12" s="415">
        <v>2023</v>
      </c>
      <c r="O12" s="414">
        <v>2023</v>
      </c>
      <c r="P12" s="35" t="s">
        <v>42</v>
      </c>
      <c r="Q12" s="36"/>
      <c r="R12" s="404" t="s">
        <v>294</v>
      </c>
      <c r="S12" s="404" t="s">
        <v>55</v>
      </c>
    </row>
    <row r="13" spans="1:19" ht="23.25" x14ac:dyDescent="0.25">
      <c r="A13" s="405">
        <v>9</v>
      </c>
      <c r="B13" s="26" t="s">
        <v>295</v>
      </c>
      <c r="C13" s="390" t="s">
        <v>296</v>
      </c>
      <c r="D13" s="390">
        <v>70990514</v>
      </c>
      <c r="E13" s="390">
        <v>107613824</v>
      </c>
      <c r="F13" s="414">
        <v>600125742</v>
      </c>
      <c r="G13" s="393" t="s">
        <v>297</v>
      </c>
      <c r="H13" s="393" t="s">
        <v>37</v>
      </c>
      <c r="I13" s="393" t="s">
        <v>38</v>
      </c>
      <c r="J13" s="393" t="s">
        <v>161</v>
      </c>
      <c r="K13" s="393" t="s">
        <v>298</v>
      </c>
      <c r="L13" s="416">
        <v>14000000</v>
      </c>
      <c r="M13" s="376">
        <v>9800000</v>
      </c>
      <c r="N13" s="415">
        <v>2023</v>
      </c>
      <c r="O13" s="414">
        <v>2023</v>
      </c>
      <c r="P13" s="35" t="s">
        <v>42</v>
      </c>
      <c r="Q13" s="417"/>
      <c r="R13" s="418" t="s">
        <v>155</v>
      </c>
      <c r="S13" s="404" t="s">
        <v>55</v>
      </c>
    </row>
    <row r="14" spans="1:19" x14ac:dyDescent="0.25">
      <c r="A14" s="419"/>
      <c r="B14" s="420"/>
      <c r="C14" s="421"/>
      <c r="D14" s="421"/>
      <c r="E14" s="421"/>
      <c r="F14" s="422"/>
      <c r="G14" s="423"/>
      <c r="H14" s="423"/>
      <c r="I14" s="423"/>
      <c r="J14" s="423"/>
      <c r="K14" s="69" t="s">
        <v>101</v>
      </c>
      <c r="L14" s="424"/>
      <c r="M14" s="425"/>
      <c r="N14" s="426"/>
      <c r="O14" s="422"/>
      <c r="P14" s="426"/>
      <c r="Q14" s="422"/>
      <c r="R14" s="423"/>
      <c r="S14" s="423"/>
    </row>
    <row r="15" spans="1:19" ht="22.5" x14ac:dyDescent="0.25">
      <c r="A15" s="427">
        <v>10</v>
      </c>
      <c r="B15" s="428" t="s">
        <v>269</v>
      </c>
      <c r="C15" s="429" t="s">
        <v>270</v>
      </c>
      <c r="D15" s="429">
        <v>75023431</v>
      </c>
      <c r="E15" s="430">
        <v>107613590</v>
      </c>
      <c r="F15" s="102">
        <v>600125009</v>
      </c>
      <c r="G15" s="431" t="s">
        <v>299</v>
      </c>
      <c r="H15" s="432" t="s">
        <v>37</v>
      </c>
      <c r="I15" s="432" t="s">
        <v>38</v>
      </c>
      <c r="J15" s="432" t="s">
        <v>272</v>
      </c>
      <c r="K15" s="433" t="s">
        <v>300</v>
      </c>
      <c r="L15" s="434">
        <v>30000</v>
      </c>
      <c r="M15" s="435" t="s">
        <v>109</v>
      </c>
      <c r="N15" s="436">
        <v>45352</v>
      </c>
      <c r="O15" s="437">
        <v>45474</v>
      </c>
      <c r="P15" s="98"/>
      <c r="Q15" s="94"/>
      <c r="R15" s="238" t="s">
        <v>301</v>
      </c>
      <c r="S15" s="144" t="s">
        <v>48</v>
      </c>
    </row>
    <row r="16" spans="1:19" ht="22.5" x14ac:dyDescent="0.25">
      <c r="A16" s="427">
        <v>11</v>
      </c>
      <c r="B16" s="428" t="s">
        <v>269</v>
      </c>
      <c r="C16" s="429" t="s">
        <v>270</v>
      </c>
      <c r="D16" s="429">
        <v>75023431</v>
      </c>
      <c r="E16" s="430">
        <v>107613590</v>
      </c>
      <c r="F16" s="102">
        <v>600125009</v>
      </c>
      <c r="G16" s="431" t="s">
        <v>302</v>
      </c>
      <c r="H16" s="432" t="s">
        <v>37</v>
      </c>
      <c r="I16" s="432" t="s">
        <v>38</v>
      </c>
      <c r="J16" s="432" t="s">
        <v>272</v>
      </c>
      <c r="K16" s="433" t="s">
        <v>303</v>
      </c>
      <c r="L16" s="434">
        <v>70000</v>
      </c>
      <c r="M16" s="435" t="s">
        <v>109</v>
      </c>
      <c r="N16" s="436">
        <v>45383</v>
      </c>
      <c r="O16" s="437">
        <v>45566</v>
      </c>
      <c r="P16" s="98"/>
      <c r="Q16" s="94"/>
      <c r="R16" s="238" t="s">
        <v>304</v>
      </c>
      <c r="S16" s="144" t="s">
        <v>48</v>
      </c>
    </row>
    <row r="17" spans="1:19" ht="22.5" x14ac:dyDescent="0.25">
      <c r="A17" s="427">
        <v>12</v>
      </c>
      <c r="B17" s="428" t="s">
        <v>269</v>
      </c>
      <c r="C17" s="429" t="s">
        <v>270</v>
      </c>
      <c r="D17" s="429">
        <v>75023431</v>
      </c>
      <c r="E17" s="430">
        <v>107613590</v>
      </c>
      <c r="F17" s="102">
        <v>600125009</v>
      </c>
      <c r="G17" s="438" t="s">
        <v>305</v>
      </c>
      <c r="H17" s="432" t="s">
        <v>37</v>
      </c>
      <c r="I17" s="432" t="s">
        <v>38</v>
      </c>
      <c r="J17" s="432" t="s">
        <v>272</v>
      </c>
      <c r="K17" s="432" t="s">
        <v>306</v>
      </c>
      <c r="L17" s="439">
        <v>500000</v>
      </c>
      <c r="M17" s="435" t="s">
        <v>109</v>
      </c>
      <c r="N17" s="436">
        <v>45383</v>
      </c>
      <c r="O17" s="437">
        <v>45748</v>
      </c>
      <c r="P17" s="98"/>
      <c r="Q17" s="94"/>
      <c r="R17" s="238" t="s">
        <v>307</v>
      </c>
      <c r="S17" s="144" t="s">
        <v>48</v>
      </c>
    </row>
    <row r="18" spans="1:19" ht="22.5" x14ac:dyDescent="0.25">
      <c r="A18" s="440">
        <v>13</v>
      </c>
      <c r="B18" s="441" t="s">
        <v>291</v>
      </c>
      <c r="C18" s="442" t="s">
        <v>117</v>
      </c>
      <c r="D18" s="442">
        <v>75021617</v>
      </c>
      <c r="E18" s="442">
        <v>107613948</v>
      </c>
      <c r="F18" s="443">
        <v>600125505</v>
      </c>
      <c r="G18" s="431" t="s">
        <v>308</v>
      </c>
      <c r="H18" s="431" t="s">
        <v>37</v>
      </c>
      <c r="I18" s="431" t="s">
        <v>38</v>
      </c>
      <c r="J18" s="431" t="s">
        <v>119</v>
      </c>
      <c r="K18" s="433" t="s">
        <v>309</v>
      </c>
      <c r="L18" s="434">
        <v>300000</v>
      </c>
      <c r="M18" s="444" t="s">
        <v>109</v>
      </c>
      <c r="N18" s="445">
        <v>2021</v>
      </c>
      <c r="O18" s="443">
        <v>2027</v>
      </c>
      <c r="P18" s="445"/>
      <c r="Q18" s="443"/>
      <c r="R18" s="431"/>
      <c r="S18" s="431"/>
    </row>
    <row r="19" spans="1:19" ht="33.75" x14ac:dyDescent="0.25">
      <c r="A19" s="446">
        <v>14</v>
      </c>
      <c r="B19" s="428" t="s">
        <v>310</v>
      </c>
      <c r="C19" s="429" t="s">
        <v>311</v>
      </c>
      <c r="D19" s="429">
        <v>75023318</v>
      </c>
      <c r="E19" s="430">
        <v>107614014</v>
      </c>
      <c r="F19" s="447">
        <v>600125645</v>
      </c>
      <c r="G19" s="438" t="s">
        <v>312</v>
      </c>
      <c r="H19" s="448" t="s">
        <v>37</v>
      </c>
      <c r="I19" s="432" t="s">
        <v>38</v>
      </c>
      <c r="J19" s="448" t="s">
        <v>100</v>
      </c>
      <c r="K19" s="432" t="s">
        <v>313</v>
      </c>
      <c r="L19" s="439">
        <v>1500000</v>
      </c>
      <c r="M19" s="449" t="s">
        <v>109</v>
      </c>
      <c r="N19" s="150">
        <v>2023</v>
      </c>
      <c r="O19" s="450"/>
      <c r="P19" s="451"/>
      <c r="Q19" s="452"/>
      <c r="R19" s="238" t="s">
        <v>314</v>
      </c>
      <c r="S19" s="144" t="s">
        <v>48</v>
      </c>
    </row>
    <row r="20" spans="1:19" ht="22.5" x14ac:dyDescent="0.25">
      <c r="A20" s="427">
        <v>15</v>
      </c>
      <c r="B20" s="428" t="s">
        <v>315</v>
      </c>
      <c r="C20" s="429" t="s">
        <v>316</v>
      </c>
      <c r="D20" s="429">
        <v>71003550</v>
      </c>
      <c r="E20" s="430">
        <v>107613359</v>
      </c>
      <c r="F20" s="447">
        <v>600124860</v>
      </c>
      <c r="G20" s="438" t="s">
        <v>317</v>
      </c>
      <c r="H20" s="448" t="s">
        <v>37</v>
      </c>
      <c r="I20" s="432" t="s">
        <v>38</v>
      </c>
      <c r="J20" s="448" t="s">
        <v>318</v>
      </c>
      <c r="K20" s="432" t="s">
        <v>319</v>
      </c>
      <c r="L20" s="439">
        <v>50000</v>
      </c>
      <c r="M20" s="449" t="s">
        <v>109</v>
      </c>
      <c r="N20" s="150">
        <v>2023</v>
      </c>
      <c r="O20" s="453">
        <v>2024</v>
      </c>
      <c r="P20" s="451"/>
      <c r="Q20" s="452"/>
      <c r="R20" s="238"/>
      <c r="S20" s="144"/>
    </row>
    <row r="21" spans="1:19" ht="22.5" x14ac:dyDescent="0.25">
      <c r="A21" s="440">
        <v>16</v>
      </c>
      <c r="B21" s="428" t="s">
        <v>315</v>
      </c>
      <c r="C21" s="429" t="s">
        <v>316</v>
      </c>
      <c r="D21" s="429">
        <v>71003550</v>
      </c>
      <c r="E21" s="430">
        <v>107613395</v>
      </c>
      <c r="F21" s="447">
        <v>600124860</v>
      </c>
      <c r="G21" s="438" t="s">
        <v>320</v>
      </c>
      <c r="H21" s="448" t="s">
        <v>37</v>
      </c>
      <c r="I21" s="432" t="s">
        <v>38</v>
      </c>
      <c r="J21" s="448" t="s">
        <v>318</v>
      </c>
      <c r="K21" s="432" t="s">
        <v>321</v>
      </c>
      <c r="L21" s="439">
        <v>1500000</v>
      </c>
      <c r="M21" s="449" t="s">
        <v>109</v>
      </c>
      <c r="N21" s="150">
        <v>2023</v>
      </c>
      <c r="O21" s="454">
        <v>2024</v>
      </c>
      <c r="P21" s="451"/>
      <c r="Q21" s="452"/>
      <c r="R21" s="238"/>
      <c r="S21" s="144"/>
    </row>
    <row r="22" spans="1:19" ht="22.5" x14ac:dyDescent="0.25">
      <c r="A22" s="446">
        <v>17</v>
      </c>
      <c r="B22" s="150" t="s">
        <v>315</v>
      </c>
      <c r="C22" s="429" t="s">
        <v>316</v>
      </c>
      <c r="D22" s="429">
        <v>71003550</v>
      </c>
      <c r="E22" s="430">
        <v>107613395</v>
      </c>
      <c r="F22" s="447">
        <v>600124860</v>
      </c>
      <c r="G22" s="438" t="s">
        <v>322</v>
      </c>
      <c r="H22" s="448" t="s">
        <v>37</v>
      </c>
      <c r="I22" s="432" t="s">
        <v>38</v>
      </c>
      <c r="J22" s="448" t="s">
        <v>318</v>
      </c>
      <c r="K22" s="432" t="s">
        <v>323</v>
      </c>
      <c r="L22" s="439">
        <v>800000</v>
      </c>
      <c r="M22" s="449" t="s">
        <v>109</v>
      </c>
      <c r="N22" s="455">
        <v>2025</v>
      </c>
      <c r="O22" s="456">
        <v>2025</v>
      </c>
      <c r="P22" s="451"/>
      <c r="Q22" s="452"/>
      <c r="R22" s="238"/>
      <c r="S22" s="144"/>
    </row>
    <row r="23" spans="1:19" ht="23.25" x14ac:dyDescent="0.25">
      <c r="A23" s="427">
        <v>18</v>
      </c>
      <c r="B23" s="136" t="s">
        <v>144</v>
      </c>
      <c r="C23" s="429" t="s">
        <v>145</v>
      </c>
      <c r="D23" s="457">
        <v>70994188</v>
      </c>
      <c r="E23" s="458">
        <v>107613379</v>
      </c>
      <c r="F23" s="458">
        <v>600125572</v>
      </c>
      <c r="G23" s="438" t="s">
        <v>324</v>
      </c>
      <c r="H23" s="448" t="s">
        <v>37</v>
      </c>
      <c r="I23" s="432" t="s">
        <v>38</v>
      </c>
      <c r="J23" s="448" t="s">
        <v>147</v>
      </c>
      <c r="K23" s="432" t="s">
        <v>324</v>
      </c>
      <c r="L23" s="439">
        <v>700000</v>
      </c>
      <c r="M23" s="449" t="s">
        <v>109</v>
      </c>
      <c r="N23" s="150">
        <v>2023</v>
      </c>
      <c r="O23" s="454"/>
      <c r="P23" s="451"/>
      <c r="Q23" s="452"/>
      <c r="R23" s="238"/>
      <c r="S23" s="144"/>
    </row>
    <row r="24" spans="1:19" ht="33.75" x14ac:dyDescent="0.25">
      <c r="A24" s="446">
        <v>19</v>
      </c>
      <c r="B24" s="428" t="s">
        <v>71</v>
      </c>
      <c r="C24" s="459" t="s">
        <v>72</v>
      </c>
      <c r="D24" s="457">
        <v>71005013</v>
      </c>
      <c r="E24" s="458">
        <v>107613298</v>
      </c>
      <c r="F24" s="458">
        <v>600125769</v>
      </c>
      <c r="G24" s="460" t="s">
        <v>271</v>
      </c>
      <c r="H24" s="461" t="s">
        <v>37</v>
      </c>
      <c r="I24" s="461" t="s">
        <v>38</v>
      </c>
      <c r="J24" s="462" t="s">
        <v>74</v>
      </c>
      <c r="K24" s="432" t="s">
        <v>325</v>
      </c>
      <c r="L24" s="439">
        <v>100000000</v>
      </c>
      <c r="M24" s="435">
        <f>0.7*L24</f>
        <v>70000000</v>
      </c>
      <c r="N24" s="101">
        <v>2023</v>
      </c>
      <c r="O24" s="102">
        <v>2024</v>
      </c>
      <c r="P24" s="98" t="s">
        <v>42</v>
      </c>
      <c r="Q24" s="94"/>
      <c r="R24" s="238"/>
      <c r="S24" s="144" t="s">
        <v>48</v>
      </c>
    </row>
    <row r="25" spans="1:19" ht="33.75" x14ac:dyDescent="0.25">
      <c r="A25" s="427">
        <v>20</v>
      </c>
      <c r="B25" s="428" t="s">
        <v>71</v>
      </c>
      <c r="C25" s="459" t="s">
        <v>72</v>
      </c>
      <c r="D25" s="457">
        <v>71005013</v>
      </c>
      <c r="E25" s="458">
        <v>107613298</v>
      </c>
      <c r="F25" s="458">
        <v>600125769</v>
      </c>
      <c r="G25" s="460" t="s">
        <v>326</v>
      </c>
      <c r="H25" s="461" t="s">
        <v>37</v>
      </c>
      <c r="I25" s="461" t="s">
        <v>38</v>
      </c>
      <c r="J25" s="462" t="s">
        <v>74</v>
      </c>
      <c r="K25" s="432" t="s">
        <v>326</v>
      </c>
      <c r="L25" s="439">
        <v>8000000</v>
      </c>
      <c r="M25" s="435">
        <f t="shared" ref="M25:M29" si="1">0.7*L25</f>
        <v>5600000</v>
      </c>
      <c r="N25" s="101"/>
      <c r="O25" s="102">
        <v>2024</v>
      </c>
      <c r="P25" s="98" t="s">
        <v>42</v>
      </c>
      <c r="Q25" s="94"/>
      <c r="R25" s="238"/>
      <c r="S25" s="144" t="s">
        <v>48</v>
      </c>
    </row>
    <row r="26" spans="1:19" ht="33.75" x14ac:dyDescent="0.25">
      <c r="A26" s="446">
        <v>21</v>
      </c>
      <c r="B26" s="428" t="s">
        <v>71</v>
      </c>
      <c r="C26" s="463" t="s">
        <v>72</v>
      </c>
      <c r="D26" s="457">
        <v>71005013</v>
      </c>
      <c r="E26" s="458">
        <v>107613298</v>
      </c>
      <c r="F26" s="458">
        <v>600125769</v>
      </c>
      <c r="G26" s="460" t="s">
        <v>327</v>
      </c>
      <c r="H26" s="461" t="s">
        <v>37</v>
      </c>
      <c r="I26" s="461" t="s">
        <v>38</v>
      </c>
      <c r="J26" s="460" t="s">
        <v>74</v>
      </c>
      <c r="K26" s="432" t="s">
        <v>327</v>
      </c>
      <c r="L26" s="439">
        <v>5000000</v>
      </c>
      <c r="M26" s="435">
        <f t="shared" si="1"/>
        <v>3500000</v>
      </c>
      <c r="N26" s="101"/>
      <c r="O26" s="102">
        <v>2023</v>
      </c>
      <c r="P26" s="98" t="s">
        <v>42</v>
      </c>
      <c r="Q26" s="99"/>
      <c r="R26" s="238"/>
      <c r="S26" s="144" t="s">
        <v>48</v>
      </c>
    </row>
    <row r="27" spans="1:19" ht="33.75" x14ac:dyDescent="0.25">
      <c r="A27" s="427">
        <v>22</v>
      </c>
      <c r="B27" s="441" t="s">
        <v>279</v>
      </c>
      <c r="C27" s="464" t="s">
        <v>35</v>
      </c>
      <c r="D27" s="442">
        <v>71002391</v>
      </c>
      <c r="E27" s="442">
        <v>107613671</v>
      </c>
      <c r="F27" s="443">
        <v>600125360</v>
      </c>
      <c r="G27" s="465" t="s">
        <v>328</v>
      </c>
      <c r="H27" s="432" t="s">
        <v>37</v>
      </c>
      <c r="I27" s="432" t="s">
        <v>38</v>
      </c>
      <c r="J27" s="433" t="s">
        <v>38</v>
      </c>
      <c r="K27" s="432" t="s">
        <v>329</v>
      </c>
      <c r="L27" s="466">
        <v>19519576</v>
      </c>
      <c r="M27" s="435" t="s">
        <v>109</v>
      </c>
      <c r="N27" s="467">
        <v>2021</v>
      </c>
      <c r="O27" s="468">
        <v>2026</v>
      </c>
      <c r="P27" s="469" t="s">
        <v>42</v>
      </c>
      <c r="Q27" s="227"/>
      <c r="R27" s="275" t="s">
        <v>330</v>
      </c>
      <c r="S27" s="144" t="s">
        <v>48</v>
      </c>
    </row>
    <row r="28" spans="1:19" ht="33.75" x14ac:dyDescent="0.25">
      <c r="A28" s="446">
        <v>23</v>
      </c>
      <c r="B28" s="441" t="s">
        <v>279</v>
      </c>
      <c r="C28" s="464" t="s">
        <v>35</v>
      </c>
      <c r="D28" s="442">
        <v>71002391</v>
      </c>
      <c r="E28" s="442">
        <v>107613671</v>
      </c>
      <c r="F28" s="443">
        <v>600125360</v>
      </c>
      <c r="G28" s="432" t="s">
        <v>331</v>
      </c>
      <c r="H28" s="432" t="s">
        <v>37</v>
      </c>
      <c r="I28" s="432" t="s">
        <v>38</v>
      </c>
      <c r="J28" s="433" t="s">
        <v>38</v>
      </c>
      <c r="K28" s="432" t="s">
        <v>332</v>
      </c>
      <c r="L28" s="470">
        <v>10000000</v>
      </c>
      <c r="M28" s="86">
        <f t="shared" si="1"/>
        <v>7000000</v>
      </c>
      <c r="N28" s="471">
        <v>2024</v>
      </c>
      <c r="O28" s="468">
        <v>2025</v>
      </c>
      <c r="P28" s="472" t="s">
        <v>42</v>
      </c>
      <c r="Q28" s="473"/>
      <c r="R28" s="474"/>
      <c r="S28" s="144" t="s">
        <v>48</v>
      </c>
    </row>
    <row r="29" spans="1:19" ht="33.75" x14ac:dyDescent="0.25">
      <c r="A29" s="427">
        <v>24</v>
      </c>
      <c r="B29" s="150" t="s">
        <v>279</v>
      </c>
      <c r="C29" s="145" t="s">
        <v>35</v>
      </c>
      <c r="D29" s="429">
        <v>71002391</v>
      </c>
      <c r="E29" s="429">
        <v>107613671</v>
      </c>
      <c r="F29" s="102">
        <v>600125360</v>
      </c>
      <c r="G29" s="432" t="s">
        <v>333</v>
      </c>
      <c r="H29" s="432" t="s">
        <v>37</v>
      </c>
      <c r="I29" s="432" t="s">
        <v>38</v>
      </c>
      <c r="J29" s="432" t="s">
        <v>38</v>
      </c>
      <c r="K29" s="432" t="s">
        <v>334</v>
      </c>
      <c r="L29" s="475">
        <v>2000000</v>
      </c>
      <c r="M29" s="86">
        <f t="shared" si="1"/>
        <v>1400000</v>
      </c>
      <c r="N29" s="476">
        <v>2024</v>
      </c>
      <c r="O29" s="477">
        <v>2026</v>
      </c>
      <c r="P29" s="94" t="s">
        <v>42</v>
      </c>
      <c r="Q29" s="473"/>
      <c r="R29" s="474"/>
      <c r="S29" s="144" t="s">
        <v>48</v>
      </c>
    </row>
    <row r="30" spans="1:19" ht="50.25" customHeight="1" x14ac:dyDescent="0.25">
      <c r="A30" s="446">
        <v>25</v>
      </c>
      <c r="B30" s="428" t="s">
        <v>51</v>
      </c>
      <c r="C30" s="145" t="s">
        <v>52</v>
      </c>
      <c r="D30" s="429">
        <v>75024250</v>
      </c>
      <c r="E30" s="429">
        <v>102100101</v>
      </c>
      <c r="F30" s="102">
        <v>600125971</v>
      </c>
      <c r="G30" s="432" t="s">
        <v>326</v>
      </c>
      <c r="H30" s="432" t="s">
        <v>37</v>
      </c>
      <c r="I30" s="432" t="s">
        <v>38</v>
      </c>
      <c r="J30" s="438" t="s">
        <v>54</v>
      </c>
      <c r="K30" s="149" t="s">
        <v>335</v>
      </c>
      <c r="L30" s="478">
        <v>16000000</v>
      </c>
      <c r="M30" s="479">
        <f>0.7*L30</f>
        <v>11200000</v>
      </c>
      <c r="N30" s="480">
        <v>2025</v>
      </c>
      <c r="O30" s="481">
        <v>2026</v>
      </c>
      <c r="P30" s="94" t="s">
        <v>42</v>
      </c>
      <c r="Q30" s="227"/>
      <c r="R30" s="482" t="s">
        <v>336</v>
      </c>
      <c r="S30" s="483" t="s">
        <v>55</v>
      </c>
    </row>
    <row r="31" spans="1:19" ht="33.75" x14ac:dyDescent="0.25">
      <c r="A31" s="484">
        <v>26</v>
      </c>
      <c r="B31" s="485" t="s">
        <v>51</v>
      </c>
      <c r="C31" s="486" t="s">
        <v>52</v>
      </c>
      <c r="D31" s="429">
        <v>75024250</v>
      </c>
      <c r="E31" s="429">
        <v>102100101</v>
      </c>
      <c r="F31" s="102">
        <v>600125971</v>
      </c>
      <c r="G31" s="163" t="s">
        <v>184</v>
      </c>
      <c r="H31" s="465" t="s">
        <v>37</v>
      </c>
      <c r="I31" s="465" t="s">
        <v>38</v>
      </c>
      <c r="J31" s="487" t="s">
        <v>54</v>
      </c>
      <c r="K31" s="465" t="s">
        <v>185</v>
      </c>
      <c r="L31" s="488">
        <v>15000000</v>
      </c>
      <c r="M31" s="489">
        <f t="shared" ref="M31:M41" si="2">0.7*L31</f>
        <v>10500000</v>
      </c>
      <c r="N31" s="467">
        <v>2025</v>
      </c>
      <c r="O31" s="468">
        <v>2026</v>
      </c>
      <c r="P31" s="490" t="s">
        <v>42</v>
      </c>
      <c r="Q31" s="491" t="s">
        <v>42</v>
      </c>
      <c r="R31" s="238" t="s">
        <v>186</v>
      </c>
      <c r="S31" s="492"/>
    </row>
    <row r="32" spans="1:19" ht="22.5" x14ac:dyDescent="0.25">
      <c r="A32" s="446">
        <v>27</v>
      </c>
      <c r="B32" s="428" t="s">
        <v>51</v>
      </c>
      <c r="C32" s="145" t="s">
        <v>52</v>
      </c>
      <c r="D32" s="429">
        <v>75024250</v>
      </c>
      <c r="E32" s="429">
        <v>102100101</v>
      </c>
      <c r="F32" s="102">
        <v>600125971</v>
      </c>
      <c r="G32" s="432" t="s">
        <v>337</v>
      </c>
      <c r="H32" s="432" t="s">
        <v>37</v>
      </c>
      <c r="I32" s="432" t="s">
        <v>38</v>
      </c>
      <c r="J32" s="438" t="s">
        <v>54</v>
      </c>
      <c r="K32" s="432" t="s">
        <v>338</v>
      </c>
      <c r="L32" s="439">
        <v>10000000</v>
      </c>
      <c r="M32" s="489">
        <f t="shared" si="2"/>
        <v>7000000</v>
      </c>
      <c r="N32" s="493">
        <v>2024</v>
      </c>
      <c r="O32" s="477">
        <v>2026</v>
      </c>
      <c r="P32" s="142"/>
      <c r="Q32" s="494"/>
      <c r="R32" s="238" t="s">
        <v>339</v>
      </c>
      <c r="S32" s="144"/>
    </row>
    <row r="33" spans="1:19" ht="22.5" x14ac:dyDescent="0.25">
      <c r="A33" s="484">
        <v>28</v>
      </c>
      <c r="B33" s="495" t="s">
        <v>51</v>
      </c>
      <c r="C33" s="496" t="s">
        <v>52</v>
      </c>
      <c r="D33" s="497">
        <v>75024250</v>
      </c>
      <c r="E33" s="497">
        <v>102100101</v>
      </c>
      <c r="F33" s="498">
        <v>600125971</v>
      </c>
      <c r="G33" s="499" t="s">
        <v>340</v>
      </c>
      <c r="H33" s="500" t="s">
        <v>37</v>
      </c>
      <c r="I33" s="500" t="s">
        <v>38</v>
      </c>
      <c r="J33" s="501" t="s">
        <v>54</v>
      </c>
      <c r="K33" s="502" t="s">
        <v>341</v>
      </c>
      <c r="L33" s="439">
        <v>2000000</v>
      </c>
      <c r="M33" s="489">
        <f t="shared" si="2"/>
        <v>1400000</v>
      </c>
      <c r="N33" s="471">
        <v>2024</v>
      </c>
      <c r="O33" s="468">
        <v>2025</v>
      </c>
      <c r="P33" s="142"/>
      <c r="Q33" s="494"/>
      <c r="R33" s="238"/>
      <c r="S33" s="144" t="s">
        <v>48</v>
      </c>
    </row>
    <row r="34" spans="1:19" ht="33.75" x14ac:dyDescent="0.25">
      <c r="A34" s="446">
        <v>29</v>
      </c>
      <c r="B34" s="428" t="s">
        <v>71</v>
      </c>
      <c r="C34" s="459" t="s">
        <v>72</v>
      </c>
      <c r="D34" s="457">
        <v>71005013</v>
      </c>
      <c r="E34" s="458">
        <v>107613298</v>
      </c>
      <c r="F34" s="458">
        <v>600125769</v>
      </c>
      <c r="G34" s="460" t="s">
        <v>342</v>
      </c>
      <c r="H34" s="461" t="s">
        <v>37</v>
      </c>
      <c r="I34" s="461" t="s">
        <v>38</v>
      </c>
      <c r="J34" s="462" t="s">
        <v>74</v>
      </c>
      <c r="K34" s="432" t="s">
        <v>343</v>
      </c>
      <c r="L34" s="439">
        <v>2000000</v>
      </c>
      <c r="M34" s="435">
        <f t="shared" si="2"/>
        <v>1400000</v>
      </c>
      <c r="N34" s="101">
        <v>2024</v>
      </c>
      <c r="O34" s="102">
        <v>2025</v>
      </c>
      <c r="P34" s="98" t="s">
        <v>42</v>
      </c>
      <c r="Q34" s="94"/>
      <c r="R34" s="238" t="s">
        <v>304</v>
      </c>
      <c r="S34" s="144" t="s">
        <v>48</v>
      </c>
    </row>
    <row r="35" spans="1:19" ht="33.75" x14ac:dyDescent="0.25">
      <c r="A35" s="484">
        <v>30</v>
      </c>
      <c r="B35" s="428" t="s">
        <v>71</v>
      </c>
      <c r="C35" s="463" t="s">
        <v>72</v>
      </c>
      <c r="D35" s="457">
        <v>71005013</v>
      </c>
      <c r="E35" s="458">
        <v>107613298</v>
      </c>
      <c r="F35" s="458">
        <v>600125769</v>
      </c>
      <c r="G35" s="460" t="s">
        <v>344</v>
      </c>
      <c r="H35" s="461" t="s">
        <v>37</v>
      </c>
      <c r="I35" s="461" t="s">
        <v>38</v>
      </c>
      <c r="J35" s="460" t="s">
        <v>74</v>
      </c>
      <c r="K35" s="432" t="s">
        <v>345</v>
      </c>
      <c r="L35" s="439">
        <v>350000</v>
      </c>
      <c r="M35" s="435">
        <f t="shared" si="2"/>
        <v>244999.99999999997</v>
      </c>
      <c r="N35" s="101">
        <v>2024</v>
      </c>
      <c r="O35" s="102">
        <v>2025</v>
      </c>
      <c r="P35" s="94"/>
      <c r="Q35" s="94"/>
      <c r="R35" s="238" t="s">
        <v>346</v>
      </c>
      <c r="S35" s="144" t="s">
        <v>48</v>
      </c>
    </row>
    <row r="36" spans="1:19" ht="33.75" x14ac:dyDescent="0.25">
      <c r="A36" s="446">
        <v>31</v>
      </c>
      <c r="B36" s="428" t="s">
        <v>71</v>
      </c>
      <c r="C36" s="463" t="s">
        <v>72</v>
      </c>
      <c r="D36" s="457">
        <v>71005013</v>
      </c>
      <c r="E36" s="458">
        <v>107613298</v>
      </c>
      <c r="F36" s="458">
        <v>600125769</v>
      </c>
      <c r="G36" s="460" t="s">
        <v>347</v>
      </c>
      <c r="H36" s="461" t="s">
        <v>37</v>
      </c>
      <c r="I36" s="461" t="s">
        <v>38</v>
      </c>
      <c r="J36" s="460" t="s">
        <v>74</v>
      </c>
      <c r="K36" s="432" t="s">
        <v>348</v>
      </c>
      <c r="L36" s="439">
        <v>18000000</v>
      </c>
      <c r="M36" s="489">
        <f t="shared" si="2"/>
        <v>12600000</v>
      </c>
      <c r="N36" s="101">
        <v>2024</v>
      </c>
      <c r="O36" s="102">
        <v>2025</v>
      </c>
      <c r="P36" s="98" t="s">
        <v>42</v>
      </c>
      <c r="Q36" s="94"/>
      <c r="R36" s="238" t="s">
        <v>349</v>
      </c>
      <c r="S36" s="144" t="s">
        <v>48</v>
      </c>
    </row>
    <row r="37" spans="1:19" ht="41.25" customHeight="1" x14ac:dyDescent="0.25">
      <c r="A37" s="484">
        <v>32</v>
      </c>
      <c r="B37" s="146" t="s">
        <v>210</v>
      </c>
      <c r="C37" s="145" t="s">
        <v>66</v>
      </c>
      <c r="D37" s="145">
        <v>70983640</v>
      </c>
      <c r="E37" s="145">
        <v>107613565</v>
      </c>
      <c r="F37" s="503">
        <v>600125581</v>
      </c>
      <c r="G37" s="432" t="s">
        <v>350</v>
      </c>
      <c r="H37" s="448" t="s">
        <v>37</v>
      </c>
      <c r="I37" s="432" t="s">
        <v>38</v>
      </c>
      <c r="J37" s="432" t="s">
        <v>68</v>
      </c>
      <c r="K37" s="448" t="s">
        <v>351</v>
      </c>
      <c r="L37" s="504">
        <v>1500000</v>
      </c>
      <c r="M37" s="435">
        <f t="shared" si="2"/>
        <v>1050000</v>
      </c>
      <c r="N37" s="150">
        <v>2025</v>
      </c>
      <c r="O37" s="505">
        <v>2027</v>
      </c>
      <c r="P37" s="428"/>
      <c r="Q37" s="503"/>
      <c r="R37" s="238" t="s">
        <v>352</v>
      </c>
      <c r="S37" s="153"/>
    </row>
    <row r="38" spans="1:19" ht="44.25" customHeight="1" x14ac:dyDescent="0.25">
      <c r="A38" s="446">
        <v>33</v>
      </c>
      <c r="B38" s="146" t="s">
        <v>210</v>
      </c>
      <c r="C38" s="145" t="s">
        <v>66</v>
      </c>
      <c r="D38" s="145">
        <v>70983640</v>
      </c>
      <c r="E38" s="145">
        <v>107613565</v>
      </c>
      <c r="F38" s="503">
        <v>600125581</v>
      </c>
      <c r="G38" s="432" t="s">
        <v>353</v>
      </c>
      <c r="H38" s="448" t="s">
        <v>37</v>
      </c>
      <c r="I38" s="432" t="s">
        <v>38</v>
      </c>
      <c r="J38" s="432" t="s">
        <v>68</v>
      </c>
      <c r="K38" s="448" t="s">
        <v>354</v>
      </c>
      <c r="L38" s="504">
        <v>700000</v>
      </c>
      <c r="M38" s="435">
        <f t="shared" si="2"/>
        <v>489999.99999999994</v>
      </c>
      <c r="N38" s="150">
        <v>2025</v>
      </c>
      <c r="O38" s="505">
        <v>2027</v>
      </c>
      <c r="P38" s="428"/>
      <c r="Q38" s="505"/>
      <c r="R38" s="506"/>
      <c r="S38" s="153"/>
    </row>
    <row r="39" spans="1:19" ht="34.5" x14ac:dyDescent="0.25">
      <c r="A39" s="507">
        <v>34</v>
      </c>
      <c r="B39" s="264" t="s">
        <v>210</v>
      </c>
      <c r="C39" s="508" t="s">
        <v>66</v>
      </c>
      <c r="D39" s="508">
        <v>70983640</v>
      </c>
      <c r="E39" s="508">
        <v>107613565</v>
      </c>
      <c r="F39" s="509">
        <v>600125581</v>
      </c>
      <c r="G39" s="411" t="s">
        <v>355</v>
      </c>
      <c r="H39" s="510" t="s">
        <v>37</v>
      </c>
      <c r="I39" s="411" t="s">
        <v>38</v>
      </c>
      <c r="J39" s="411" t="s">
        <v>68</v>
      </c>
      <c r="K39" s="510" t="s">
        <v>356</v>
      </c>
      <c r="L39" s="511">
        <v>120000</v>
      </c>
      <c r="M39" s="512">
        <f t="shared" si="2"/>
        <v>84000</v>
      </c>
      <c r="N39" s="455">
        <v>2025</v>
      </c>
      <c r="O39" s="513">
        <v>2027</v>
      </c>
      <c r="P39" s="276"/>
      <c r="Q39" s="513"/>
      <c r="R39" s="514"/>
      <c r="S39" s="268"/>
    </row>
    <row r="40" spans="1:19" ht="33.75" x14ac:dyDescent="0.25">
      <c r="A40" s="515">
        <v>35</v>
      </c>
      <c r="B40" s="244" t="s">
        <v>357</v>
      </c>
      <c r="C40" s="508" t="s">
        <v>358</v>
      </c>
      <c r="D40" s="508">
        <v>75024365</v>
      </c>
      <c r="E40" s="508">
        <v>107613557</v>
      </c>
      <c r="F40" s="509">
        <v>600125670</v>
      </c>
      <c r="G40" s="411" t="s">
        <v>359</v>
      </c>
      <c r="H40" s="510" t="s">
        <v>37</v>
      </c>
      <c r="I40" s="411" t="s">
        <v>38</v>
      </c>
      <c r="J40" s="411" t="s">
        <v>134</v>
      </c>
      <c r="K40" s="510" t="s">
        <v>360</v>
      </c>
      <c r="L40" s="511">
        <v>400000</v>
      </c>
      <c r="M40" s="512">
        <f t="shared" si="2"/>
        <v>280000</v>
      </c>
      <c r="N40" s="455">
        <v>2025</v>
      </c>
      <c r="O40" s="513">
        <v>2025</v>
      </c>
      <c r="P40" s="276"/>
      <c r="Q40" s="513"/>
      <c r="R40" s="514"/>
      <c r="S40" s="268"/>
    </row>
    <row r="41" spans="1:19" ht="23.25" x14ac:dyDescent="0.25">
      <c r="A41" s="507">
        <v>36</v>
      </c>
      <c r="B41" s="244" t="s">
        <v>357</v>
      </c>
      <c r="C41" s="508" t="s">
        <v>358</v>
      </c>
      <c r="D41" s="508">
        <v>75024365</v>
      </c>
      <c r="E41" s="508">
        <v>107613557</v>
      </c>
      <c r="F41" s="509">
        <v>600125670</v>
      </c>
      <c r="G41" s="411" t="s">
        <v>359</v>
      </c>
      <c r="H41" s="510" t="s">
        <v>37</v>
      </c>
      <c r="I41" s="411" t="s">
        <v>38</v>
      </c>
      <c r="J41" s="411" t="s">
        <v>134</v>
      </c>
      <c r="K41" s="510" t="s">
        <v>361</v>
      </c>
      <c r="L41" s="511">
        <v>100000</v>
      </c>
      <c r="M41" s="512">
        <f t="shared" si="2"/>
        <v>70000</v>
      </c>
      <c r="N41" s="455">
        <v>2025</v>
      </c>
      <c r="O41" s="513">
        <v>2025</v>
      </c>
      <c r="P41" s="276"/>
      <c r="Q41" s="513"/>
      <c r="R41" s="514"/>
      <c r="S41" s="268"/>
    </row>
    <row r="42" spans="1:19" ht="15.75" thickBot="1" x14ac:dyDescent="0.3">
      <c r="A42" s="516"/>
      <c r="B42" s="517"/>
      <c r="C42" s="518"/>
      <c r="D42" s="519"/>
      <c r="E42" s="520"/>
      <c r="F42" s="520"/>
      <c r="G42" s="521"/>
      <c r="H42" s="522"/>
      <c r="I42" s="522"/>
      <c r="J42" s="521"/>
      <c r="K42" s="523"/>
      <c r="L42" s="524"/>
      <c r="M42" s="525"/>
      <c r="N42" s="526"/>
      <c r="O42" s="527"/>
      <c r="P42" s="528"/>
      <c r="Q42" s="527"/>
      <c r="R42" s="527"/>
      <c r="S42" s="529"/>
    </row>
    <row r="43" spans="1:19" x14ac:dyDescent="0.25">
      <c r="A43" s="188"/>
      <c r="B43" s="188"/>
      <c r="C43" s="188"/>
      <c r="D43" s="188"/>
      <c r="E43" s="188"/>
      <c r="F43" s="188"/>
      <c r="G43" s="188"/>
      <c r="H43" s="188"/>
      <c r="I43" s="188"/>
      <c r="J43" s="188"/>
      <c r="K43" s="188"/>
      <c r="L43" s="189"/>
      <c r="M43" s="189"/>
      <c r="N43" s="188"/>
      <c r="O43" s="188"/>
      <c r="P43" s="188"/>
      <c r="Q43" s="188"/>
      <c r="R43" s="188"/>
      <c r="S43" s="188"/>
    </row>
    <row r="44" spans="1:19" x14ac:dyDescent="0.25">
      <c r="A44" s="188"/>
    </row>
    <row r="45" spans="1:19" x14ac:dyDescent="0.25">
      <c r="A45" s="188"/>
      <c r="B45" s="188"/>
      <c r="C45" s="188"/>
      <c r="D45" s="188"/>
      <c r="E45" s="188"/>
      <c r="F45" s="188"/>
      <c r="G45" s="188"/>
      <c r="H45" s="188"/>
      <c r="I45" s="188"/>
      <c r="J45" s="188"/>
      <c r="K45" s="188"/>
      <c r="L45" s="189"/>
      <c r="M45" s="189"/>
      <c r="N45" s="188"/>
      <c r="O45" s="188"/>
      <c r="P45" s="188"/>
      <c r="Q45" s="188"/>
      <c r="R45" s="188"/>
      <c r="S45" s="188"/>
    </row>
    <row r="46" spans="1:19" s="199" customFormat="1" x14ac:dyDescent="0.25">
      <c r="A46" s="198" t="s">
        <v>362</v>
      </c>
      <c r="B46" s="198"/>
      <c r="C46" s="198"/>
      <c r="D46" s="198"/>
      <c r="F46" s="198"/>
      <c r="G46" s="198"/>
      <c r="H46" s="198"/>
      <c r="I46" s="198"/>
      <c r="J46" s="198"/>
      <c r="K46" s="198"/>
      <c r="L46" s="201"/>
      <c r="M46" s="201"/>
      <c r="N46" s="198"/>
      <c r="O46" s="198"/>
      <c r="P46" s="198"/>
      <c r="Q46" s="198"/>
      <c r="R46" s="198"/>
      <c r="S46" s="198"/>
    </row>
    <row r="47" spans="1:19" ht="16.5" x14ac:dyDescent="0.25">
      <c r="A47" s="202" t="s">
        <v>216</v>
      </c>
      <c r="B47" s="188"/>
      <c r="C47" s="188"/>
      <c r="D47" s="188"/>
      <c r="F47" s="188"/>
      <c r="G47" s="530"/>
      <c r="H47" s="188"/>
      <c r="I47" s="188"/>
      <c r="J47" s="188"/>
      <c r="K47" s="188"/>
      <c r="L47" s="189"/>
      <c r="M47" s="189"/>
      <c r="N47" s="188"/>
      <c r="O47" s="188"/>
      <c r="P47" s="188"/>
      <c r="Q47" s="188"/>
      <c r="R47" s="188"/>
      <c r="S47" s="188"/>
    </row>
    <row r="48" spans="1:19" ht="16.5" x14ac:dyDescent="0.25">
      <c r="A48" s="204"/>
      <c r="D48" s="188"/>
      <c r="F48" s="188"/>
      <c r="G48" s="530"/>
      <c r="H48" s="188"/>
      <c r="I48" s="188"/>
      <c r="J48" s="188"/>
      <c r="K48" s="188"/>
      <c r="L48" s="189"/>
      <c r="M48" s="189"/>
      <c r="N48" s="188"/>
      <c r="O48" s="188"/>
      <c r="P48" s="188"/>
      <c r="Q48" s="188"/>
      <c r="R48" s="188"/>
      <c r="S48" s="188"/>
    </row>
    <row r="49" spans="1:19" ht="16.5" x14ac:dyDescent="0.25">
      <c r="A49" s="188"/>
      <c r="D49" s="188"/>
      <c r="F49" s="188"/>
      <c r="G49" s="530"/>
      <c r="H49" s="188"/>
      <c r="I49" s="188"/>
      <c r="J49" s="188"/>
      <c r="K49" s="188"/>
      <c r="L49" s="189"/>
      <c r="M49" s="189"/>
      <c r="N49" s="188"/>
      <c r="O49" s="188"/>
      <c r="P49" s="188"/>
      <c r="Q49" s="188"/>
      <c r="R49" s="188"/>
      <c r="S49" s="188"/>
    </row>
    <row r="50" spans="1:19" x14ac:dyDescent="0.25">
      <c r="A50" s="207"/>
      <c r="B50" s="208"/>
      <c r="C50" s="208"/>
      <c r="D50" s="188"/>
      <c r="F50" s="188"/>
      <c r="H50" s="188"/>
      <c r="I50" s="188"/>
      <c r="J50" s="188"/>
      <c r="K50" s="188"/>
      <c r="L50" s="189"/>
      <c r="M50" s="189"/>
      <c r="N50" s="188"/>
      <c r="O50" s="188"/>
      <c r="P50" s="188"/>
      <c r="Q50" s="188"/>
      <c r="R50" s="188"/>
      <c r="S50" s="188"/>
    </row>
    <row r="51" spans="1:19" x14ac:dyDescent="0.25">
      <c r="A51" s="188"/>
      <c r="B51" s="209" t="s">
        <v>217</v>
      </c>
      <c r="D51" s="188"/>
      <c r="F51" s="188"/>
      <c r="H51" s="188"/>
      <c r="I51" s="188"/>
      <c r="J51" s="188"/>
      <c r="K51" s="188"/>
      <c r="L51" s="189"/>
      <c r="M51" s="189"/>
      <c r="N51" s="188"/>
      <c r="O51" s="188"/>
      <c r="P51" s="188"/>
      <c r="Q51" s="188"/>
      <c r="R51" s="188"/>
      <c r="S51" s="188"/>
    </row>
    <row r="52" spans="1:19" x14ac:dyDescent="0.25">
      <c r="A52" s="210" t="s">
        <v>218</v>
      </c>
      <c r="B52" s="188"/>
      <c r="C52" s="188"/>
      <c r="D52" s="188"/>
      <c r="F52" s="188"/>
      <c r="H52" s="188"/>
      <c r="I52" s="188"/>
      <c r="J52" s="188"/>
      <c r="K52" s="188"/>
      <c r="L52" s="189"/>
      <c r="M52" s="189"/>
      <c r="N52" s="188"/>
      <c r="O52" s="188"/>
      <c r="P52" s="188"/>
      <c r="Q52" s="188"/>
      <c r="R52" s="188"/>
      <c r="S52" s="188"/>
    </row>
    <row r="53" spans="1:19" x14ac:dyDescent="0.25">
      <c r="A53" s="188"/>
      <c r="B53" s="188"/>
      <c r="C53" s="188"/>
      <c r="D53" s="188"/>
      <c r="E53" s="188"/>
      <c r="F53" s="188"/>
      <c r="H53" s="188"/>
      <c r="I53" s="188"/>
      <c r="J53" s="188"/>
      <c r="K53" s="188"/>
      <c r="L53" s="189"/>
      <c r="M53" s="189"/>
      <c r="N53" s="188"/>
      <c r="O53" s="188"/>
      <c r="P53" s="188"/>
      <c r="Q53" s="188"/>
      <c r="R53" s="188"/>
      <c r="S53" s="188"/>
    </row>
    <row r="54" spans="1:19" s="212" customFormat="1" ht="11.25" x14ac:dyDescent="0.2">
      <c r="A54" s="215" t="s">
        <v>238</v>
      </c>
      <c r="B54" s="241"/>
      <c r="C54" s="216" t="s">
        <v>239</v>
      </c>
      <c r="D54" s="217"/>
      <c r="E54" s="217"/>
      <c r="F54" s="217"/>
      <c r="G54" s="217"/>
      <c r="H54" s="217"/>
      <c r="I54" s="217"/>
      <c r="J54" s="217"/>
      <c r="K54" s="217"/>
      <c r="L54" s="217"/>
      <c r="M54" s="217"/>
      <c r="N54" s="217"/>
      <c r="O54" s="217"/>
      <c r="P54" s="217"/>
      <c r="Q54" s="217"/>
      <c r="R54" s="217"/>
      <c r="S54" s="217"/>
    </row>
    <row r="55" spans="1:19" s="212" customFormat="1" ht="11.25" x14ac:dyDescent="0.2">
      <c r="A55" s="192"/>
      <c r="B55" s="192"/>
      <c r="C55" s="192"/>
      <c r="D55" s="217"/>
      <c r="E55" s="217"/>
      <c r="F55" s="217"/>
      <c r="G55" s="217"/>
      <c r="H55" s="217"/>
      <c r="I55" s="217"/>
      <c r="J55" s="217"/>
      <c r="K55" s="217"/>
      <c r="L55" s="217"/>
      <c r="M55" s="217"/>
      <c r="N55" s="217"/>
      <c r="O55" s="217"/>
      <c r="P55" s="217"/>
      <c r="Q55" s="217"/>
      <c r="R55" s="217"/>
      <c r="S55" s="217"/>
    </row>
    <row r="56" spans="1:19" s="212" customFormat="1" ht="11.25" x14ac:dyDescent="0.2">
      <c r="A56" s="217" t="s">
        <v>363</v>
      </c>
      <c r="B56" s="217"/>
      <c r="C56" s="217"/>
      <c r="D56" s="217"/>
      <c r="E56" s="217"/>
      <c r="F56" s="217"/>
      <c r="G56" s="217"/>
      <c r="H56" s="217"/>
      <c r="I56" s="217"/>
      <c r="J56" s="217"/>
      <c r="K56" s="217"/>
      <c r="L56" s="217"/>
      <c r="M56" s="217"/>
      <c r="N56" s="217"/>
      <c r="O56" s="217"/>
      <c r="P56" s="217"/>
      <c r="Q56" s="217"/>
      <c r="R56" s="217"/>
      <c r="S56" s="217"/>
    </row>
    <row r="57" spans="1:19" s="212" customFormat="1" ht="11.25" x14ac:dyDescent="0.2">
      <c r="A57" s="217" t="s">
        <v>241</v>
      </c>
      <c r="B57" s="217"/>
      <c r="C57" s="217"/>
      <c r="D57" s="217"/>
      <c r="E57" s="217"/>
      <c r="F57" s="217"/>
      <c r="G57" s="217"/>
      <c r="H57" s="217"/>
      <c r="I57" s="217"/>
      <c r="J57" s="217"/>
      <c r="K57" s="217"/>
      <c r="L57" s="217"/>
      <c r="M57" s="217"/>
      <c r="N57" s="217"/>
      <c r="O57" s="217"/>
      <c r="P57" s="217"/>
      <c r="Q57" s="217"/>
      <c r="R57" s="217"/>
      <c r="S57" s="217"/>
    </row>
    <row r="58" spans="1:19" s="212" customFormat="1" ht="11.25" x14ac:dyDescent="0.2">
      <c r="A58" s="217" t="s">
        <v>242</v>
      </c>
      <c r="B58" s="217"/>
      <c r="C58" s="217"/>
      <c r="D58" s="217"/>
      <c r="E58" s="217"/>
      <c r="F58" s="217"/>
      <c r="G58" s="217"/>
      <c r="H58" s="217"/>
      <c r="I58" s="217"/>
      <c r="J58" s="217"/>
      <c r="K58" s="217"/>
      <c r="L58" s="217"/>
      <c r="M58" s="217"/>
      <c r="N58" s="217"/>
      <c r="O58" s="217"/>
      <c r="P58" s="217"/>
      <c r="Q58" s="217"/>
      <c r="R58" s="217"/>
      <c r="S58" s="217"/>
    </row>
    <row r="59" spans="1:19" s="212" customFormat="1" ht="3.95" customHeight="1" x14ac:dyDescent="0.2">
      <c r="A59" s="217"/>
      <c r="B59" s="217"/>
      <c r="C59" s="217"/>
      <c r="D59" s="217"/>
      <c r="E59" s="217"/>
      <c r="F59" s="217"/>
      <c r="G59" s="217"/>
      <c r="H59" s="217"/>
      <c r="I59" s="217"/>
      <c r="J59" s="217"/>
      <c r="K59" s="217"/>
      <c r="L59" s="217"/>
      <c r="M59" s="217"/>
      <c r="N59" s="217"/>
      <c r="O59" s="217"/>
      <c r="P59" s="217"/>
      <c r="Q59" s="217"/>
      <c r="R59" s="217"/>
      <c r="S59" s="217"/>
    </row>
    <row r="60" spans="1:19" s="212" customFormat="1" ht="11.25" x14ac:dyDescent="0.2">
      <c r="A60" s="217" t="s">
        <v>364</v>
      </c>
      <c r="B60" s="217"/>
      <c r="C60" s="217"/>
      <c r="D60" s="217"/>
      <c r="E60" s="217"/>
      <c r="F60" s="217"/>
      <c r="G60" s="217"/>
      <c r="H60" s="217"/>
      <c r="I60" s="217"/>
      <c r="J60" s="217"/>
      <c r="K60" s="217"/>
      <c r="L60" s="217"/>
      <c r="M60" s="217"/>
      <c r="N60" s="217"/>
      <c r="O60" s="217"/>
      <c r="P60" s="217"/>
      <c r="Q60" s="217"/>
      <c r="R60" s="217"/>
      <c r="S60" s="217"/>
    </row>
    <row r="61" spans="1:19" s="212" customFormat="1" ht="3.95" customHeight="1" x14ac:dyDescent="0.2">
      <c r="A61" s="217"/>
      <c r="B61" s="217"/>
      <c r="C61" s="217"/>
      <c r="D61" s="217"/>
      <c r="E61" s="217"/>
      <c r="F61" s="217"/>
      <c r="G61" s="217"/>
      <c r="H61" s="217"/>
      <c r="I61" s="217"/>
      <c r="J61" s="217"/>
      <c r="K61" s="217"/>
      <c r="L61" s="217"/>
      <c r="M61" s="217"/>
      <c r="N61" s="217"/>
      <c r="O61" s="217"/>
      <c r="P61" s="217"/>
      <c r="Q61" s="217"/>
      <c r="R61" s="217"/>
      <c r="S61" s="217"/>
    </row>
    <row r="62" spans="1:19" s="212" customFormat="1" ht="11.25" x14ac:dyDescent="0.2">
      <c r="A62" s="219" t="s">
        <v>365</v>
      </c>
      <c r="B62" s="219"/>
      <c r="C62" s="219"/>
      <c r="D62" s="531"/>
      <c r="E62" s="531"/>
      <c r="F62" s="531"/>
      <c r="G62" s="531"/>
      <c r="H62" s="531"/>
      <c r="I62" s="531"/>
      <c r="J62" s="531"/>
      <c r="K62" s="531"/>
      <c r="L62" s="531"/>
      <c r="M62" s="531"/>
      <c r="N62" s="531"/>
      <c r="O62" s="531"/>
      <c r="P62" s="531"/>
      <c r="Q62" s="531"/>
      <c r="R62" s="531"/>
      <c r="S62" s="531"/>
    </row>
    <row r="63" spans="1:19" s="212" customFormat="1" ht="3.95" customHeight="1" x14ac:dyDescent="0.2">
      <c r="A63" s="217"/>
      <c r="B63" s="217"/>
      <c r="C63" s="217"/>
      <c r="D63" s="217"/>
      <c r="E63" s="217"/>
      <c r="F63" s="217"/>
      <c r="G63" s="217"/>
      <c r="H63" s="217"/>
      <c r="I63" s="217"/>
      <c r="J63" s="217"/>
      <c r="K63" s="217"/>
      <c r="L63" s="217"/>
      <c r="M63" s="217"/>
      <c r="N63" s="217"/>
      <c r="O63" s="217"/>
      <c r="P63" s="217"/>
      <c r="Q63" s="217"/>
      <c r="R63" s="217"/>
      <c r="S63" s="217"/>
    </row>
    <row r="64" spans="1:19" s="212" customFormat="1" ht="11.25" x14ac:dyDescent="0.2">
      <c r="A64" s="219" t="s">
        <v>366</v>
      </c>
      <c r="B64" s="219"/>
      <c r="C64" s="219"/>
      <c r="D64" s="217"/>
      <c r="E64" s="217"/>
      <c r="F64" s="217"/>
      <c r="G64" s="217"/>
      <c r="H64" s="217"/>
      <c r="I64" s="217"/>
      <c r="J64" s="217"/>
      <c r="K64" s="217"/>
      <c r="L64" s="217"/>
      <c r="M64" s="217"/>
      <c r="N64" s="217"/>
      <c r="O64" s="217"/>
      <c r="P64" s="217"/>
      <c r="Q64" s="217"/>
      <c r="R64" s="217"/>
      <c r="S64" s="217"/>
    </row>
  </sheetData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" right="0.7" top="0.78740157499999996" bottom="0.78740157499999996" header="0.3" footer="0.3"/>
  <pageSetup paperSize="9" scale="4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665CE-86DA-4357-A7F6-0105F5FB2EC8}">
  <sheetPr>
    <pageSetUpPr fitToPage="1"/>
  </sheetPr>
  <dimension ref="A1:S43"/>
  <sheetViews>
    <sheetView tabSelected="1" zoomScale="90" zoomScaleNormal="90" workbookViewId="0">
      <selection activeCell="K5" sqref="K5"/>
    </sheetView>
  </sheetViews>
  <sheetFormatPr defaultRowHeight="15" x14ac:dyDescent="0.25"/>
  <cols>
    <col min="2" max="2" width="19.140625" customWidth="1"/>
    <col min="3" max="3" width="16.5703125" customWidth="1"/>
    <col min="4" max="4" width="10.5703125" customWidth="1"/>
    <col min="5" max="5" width="20.42578125" customWidth="1"/>
    <col min="6" max="6" width="11.7109375" customWidth="1"/>
    <col min="7" max="7" width="12.140625" customWidth="1"/>
    <col min="8" max="8" width="11.5703125" customWidth="1"/>
    <col min="9" max="9" width="23.42578125" customWidth="1"/>
    <col min="10" max="10" width="10.5703125" customWidth="1"/>
    <col min="11" max="11" width="9.42578125" customWidth="1"/>
    <col min="13" max="13" width="10.140625" customWidth="1"/>
    <col min="18" max="18" width="13.42578125" customWidth="1"/>
  </cols>
  <sheetData>
    <row r="1" spans="1:19" ht="19.5" thickBot="1" x14ac:dyDescent="0.35">
      <c r="A1" s="532" t="s">
        <v>367</v>
      </c>
      <c r="B1" s="533"/>
      <c r="C1" s="533"/>
      <c r="D1" s="533"/>
      <c r="E1" s="533"/>
      <c r="F1" s="533"/>
      <c r="G1" s="533"/>
      <c r="H1" s="533"/>
      <c r="I1" s="533"/>
      <c r="J1" s="533"/>
      <c r="K1" s="533"/>
      <c r="L1" s="533"/>
      <c r="M1" s="533"/>
      <c r="N1" s="533"/>
      <c r="O1" s="533"/>
      <c r="P1" s="533"/>
      <c r="Q1" s="533"/>
      <c r="R1" s="533"/>
      <c r="S1" s="533"/>
    </row>
    <row r="2" spans="1:19" ht="15.75" thickBot="1" x14ac:dyDescent="0.3">
      <c r="A2" s="534" t="s">
        <v>1</v>
      </c>
      <c r="B2" s="313" t="s">
        <v>368</v>
      </c>
      <c r="C2" s="336"/>
      <c r="D2" s="336"/>
      <c r="E2" s="535" t="s">
        <v>3</v>
      </c>
      <c r="F2" s="536" t="s">
        <v>4</v>
      </c>
      <c r="G2" s="537" t="s">
        <v>5</v>
      </c>
      <c r="H2" s="538" t="s">
        <v>6</v>
      </c>
      <c r="I2" s="539" t="s">
        <v>7</v>
      </c>
      <c r="J2" s="540" t="s">
        <v>369</v>
      </c>
      <c r="K2" s="541"/>
      <c r="L2" s="542" t="s">
        <v>9</v>
      </c>
      <c r="M2" s="543"/>
      <c r="N2" s="544" t="s">
        <v>370</v>
      </c>
      <c r="O2" s="545"/>
      <c r="P2" s="545"/>
      <c r="Q2" s="545"/>
      <c r="R2" s="542" t="s">
        <v>11</v>
      </c>
      <c r="S2" s="543"/>
    </row>
    <row r="3" spans="1:19" ht="15.75" thickBot="1" x14ac:dyDescent="0.3">
      <c r="A3" s="546"/>
      <c r="B3" s="547" t="s">
        <v>371</v>
      </c>
      <c r="C3" s="548" t="s">
        <v>372</v>
      </c>
      <c r="D3" s="548" t="s">
        <v>373</v>
      </c>
      <c r="E3" s="549"/>
      <c r="F3" s="550"/>
      <c r="G3" s="551"/>
      <c r="H3" s="552"/>
      <c r="I3" s="553"/>
      <c r="J3" s="554" t="s">
        <v>374</v>
      </c>
      <c r="K3" s="554" t="s">
        <v>375</v>
      </c>
      <c r="L3" s="281" t="s">
        <v>19</v>
      </c>
      <c r="M3" s="283" t="s">
        <v>20</v>
      </c>
      <c r="N3" s="555" t="s">
        <v>21</v>
      </c>
      <c r="O3" s="556"/>
      <c r="P3" s="556"/>
      <c r="Q3" s="556"/>
      <c r="R3" s="557" t="s">
        <v>376</v>
      </c>
      <c r="S3" s="558" t="s">
        <v>28</v>
      </c>
    </row>
    <row r="4" spans="1:19" ht="60" customHeight="1" thickBot="1" x14ac:dyDescent="0.3">
      <c r="A4" s="559"/>
      <c r="B4" s="560"/>
      <c r="C4" s="561"/>
      <c r="D4" s="561"/>
      <c r="E4" s="562"/>
      <c r="F4" s="563"/>
      <c r="G4" s="564"/>
      <c r="H4" s="565"/>
      <c r="I4" s="566"/>
      <c r="J4" s="567"/>
      <c r="K4" s="567"/>
      <c r="L4" s="282"/>
      <c r="M4" s="284"/>
      <c r="N4" s="568" t="s">
        <v>29</v>
      </c>
      <c r="O4" s="569" t="s">
        <v>30</v>
      </c>
      <c r="P4" s="570" t="s">
        <v>31</v>
      </c>
      <c r="Q4" s="571" t="s">
        <v>377</v>
      </c>
      <c r="R4" s="301"/>
      <c r="S4" s="286"/>
    </row>
    <row r="5" spans="1:19" ht="34.5" thickBot="1" x14ac:dyDescent="0.3">
      <c r="A5" s="572">
        <v>1</v>
      </c>
      <c r="B5" s="573" t="s">
        <v>378</v>
      </c>
      <c r="C5" s="574" t="s">
        <v>35</v>
      </c>
      <c r="D5" s="575">
        <v>70285217</v>
      </c>
      <c r="E5" s="576" t="s">
        <v>45</v>
      </c>
      <c r="F5" s="576" t="s">
        <v>37</v>
      </c>
      <c r="G5" s="576" t="s">
        <v>38</v>
      </c>
      <c r="H5" s="576" t="s">
        <v>38</v>
      </c>
      <c r="I5" s="577" t="s">
        <v>379</v>
      </c>
      <c r="J5" s="578">
        <v>5300000</v>
      </c>
      <c r="K5" s="579">
        <f>J5/100*70</f>
        <v>3710000</v>
      </c>
      <c r="L5" s="580">
        <v>2025</v>
      </c>
      <c r="M5" s="575">
        <v>2026</v>
      </c>
      <c r="N5" s="581" t="s">
        <v>42</v>
      </c>
      <c r="O5" s="582" t="s">
        <v>42</v>
      </c>
      <c r="P5" s="582" t="s">
        <v>42</v>
      </c>
      <c r="Q5" s="583" t="s">
        <v>42</v>
      </c>
      <c r="R5" s="584" t="s">
        <v>380</v>
      </c>
      <c r="S5" s="583" t="s">
        <v>48</v>
      </c>
    </row>
    <row r="6" spans="1:19" x14ac:dyDescent="0.25">
      <c r="A6" s="585"/>
      <c r="B6" s="188"/>
      <c r="C6" s="188"/>
      <c r="D6" s="188"/>
      <c r="E6" s="188"/>
      <c r="F6" s="188"/>
      <c r="G6" s="188"/>
      <c r="H6" s="188"/>
      <c r="I6" s="188"/>
      <c r="J6" s="189"/>
      <c r="K6" s="189"/>
      <c r="L6" s="188"/>
      <c r="M6" s="188"/>
      <c r="N6" s="188"/>
      <c r="O6" s="188"/>
      <c r="P6" s="188"/>
      <c r="Q6" s="188"/>
      <c r="R6" s="188"/>
      <c r="S6" s="188"/>
    </row>
    <row r="7" spans="1:19" x14ac:dyDescent="0.25">
      <c r="A7" s="585"/>
      <c r="B7" s="188"/>
      <c r="C7" s="188"/>
      <c r="D7" s="188"/>
      <c r="E7" s="188"/>
      <c r="F7" s="188"/>
      <c r="G7" s="188"/>
      <c r="H7" s="188"/>
      <c r="I7" s="188"/>
      <c r="J7" s="189"/>
      <c r="K7" s="189"/>
      <c r="L7" s="188"/>
      <c r="M7" s="188"/>
      <c r="N7" s="188"/>
      <c r="O7" s="188"/>
      <c r="P7" s="188"/>
      <c r="Q7" s="188"/>
      <c r="R7" s="188"/>
      <c r="S7" s="188"/>
    </row>
    <row r="8" spans="1:19" x14ac:dyDescent="0.25">
      <c r="A8" s="198" t="s">
        <v>362</v>
      </c>
      <c r="B8" s="188"/>
      <c r="C8" s="188"/>
      <c r="D8" s="188"/>
      <c r="E8" s="188"/>
      <c r="F8" s="188"/>
      <c r="G8" s="188"/>
      <c r="H8" s="188"/>
      <c r="I8" s="188"/>
      <c r="J8" s="189"/>
      <c r="K8" s="189"/>
      <c r="L8" s="188"/>
      <c r="M8" s="188"/>
      <c r="N8" s="188"/>
      <c r="O8" s="188"/>
      <c r="P8" s="188"/>
      <c r="Q8" s="188"/>
      <c r="R8" s="188"/>
      <c r="S8" s="188"/>
    </row>
    <row r="9" spans="1:19" x14ac:dyDescent="0.25">
      <c r="A9" s="202" t="s">
        <v>216</v>
      </c>
      <c r="B9" s="188"/>
      <c r="C9" s="188"/>
      <c r="D9" s="188"/>
      <c r="E9" s="188"/>
      <c r="F9" s="188"/>
      <c r="G9" s="188"/>
      <c r="H9" s="188"/>
      <c r="I9" s="188"/>
      <c r="J9" s="189"/>
      <c r="K9" s="189"/>
      <c r="L9" s="188"/>
      <c r="M9" s="188"/>
      <c r="N9" s="188"/>
      <c r="O9" s="188"/>
      <c r="P9" s="188"/>
      <c r="Q9" s="188"/>
      <c r="R9" s="188"/>
      <c r="S9" s="188"/>
    </row>
    <row r="10" spans="1:19" x14ac:dyDescent="0.25">
      <c r="A10" s="197"/>
      <c r="B10" s="188"/>
      <c r="C10" s="188"/>
      <c r="D10" s="188"/>
      <c r="E10" s="188"/>
      <c r="F10" s="188"/>
      <c r="G10" s="188"/>
      <c r="H10" s="188"/>
      <c r="I10" s="188"/>
      <c r="J10" s="189"/>
      <c r="K10" s="189"/>
      <c r="L10" s="188"/>
      <c r="M10" s="188"/>
      <c r="N10" s="188"/>
      <c r="O10" s="188"/>
      <c r="P10" s="188"/>
      <c r="Q10" s="188"/>
      <c r="R10" s="188"/>
      <c r="S10" s="188"/>
    </row>
    <row r="11" spans="1:19" x14ac:dyDescent="0.25">
      <c r="A11" s="188"/>
      <c r="B11" s="188"/>
      <c r="C11" s="188"/>
      <c r="D11" s="188"/>
      <c r="E11" s="188"/>
      <c r="F11" s="188"/>
      <c r="G11" s="188"/>
      <c r="H11" s="188"/>
      <c r="I11" s="188"/>
      <c r="J11" s="189"/>
      <c r="K11" s="189"/>
      <c r="L11" s="188"/>
      <c r="M11" s="188"/>
      <c r="N11" s="188"/>
      <c r="O11" s="188"/>
      <c r="P11" s="188"/>
      <c r="Q11" s="188"/>
      <c r="R11" s="188"/>
      <c r="S11" s="188"/>
    </row>
    <row r="12" spans="1:19" x14ac:dyDescent="0.25">
      <c r="A12" s="207"/>
      <c r="B12" s="207"/>
      <c r="C12" s="207"/>
      <c r="D12" s="188"/>
      <c r="E12" s="188"/>
      <c r="F12" s="188"/>
      <c r="G12" s="188"/>
      <c r="H12" s="188"/>
      <c r="I12" s="188"/>
      <c r="J12" s="189"/>
      <c r="K12" s="189"/>
      <c r="L12" s="188"/>
      <c r="M12" s="188"/>
      <c r="N12" s="188"/>
      <c r="O12" s="188"/>
      <c r="P12" s="188"/>
      <c r="Q12" s="188"/>
      <c r="R12" s="188"/>
      <c r="S12" s="188"/>
    </row>
    <row r="13" spans="1:19" x14ac:dyDescent="0.25">
      <c r="A13" s="188"/>
      <c r="B13" s="585" t="s">
        <v>217</v>
      </c>
      <c r="C13" s="188"/>
      <c r="D13" s="188"/>
      <c r="E13" s="188"/>
      <c r="F13" s="188"/>
      <c r="G13" s="188"/>
      <c r="H13" s="188"/>
      <c r="I13" s="188"/>
      <c r="J13" s="189"/>
      <c r="K13" s="189"/>
      <c r="L13" s="188"/>
      <c r="M13" s="188"/>
      <c r="N13" s="188"/>
      <c r="O13" s="188"/>
      <c r="P13" s="188"/>
      <c r="Q13" s="188"/>
      <c r="R13" s="188"/>
      <c r="S13" s="188"/>
    </row>
    <row r="14" spans="1:19" x14ac:dyDescent="0.25">
      <c r="A14" s="210" t="s">
        <v>218</v>
      </c>
      <c r="B14" s="188"/>
      <c r="C14" s="188"/>
      <c r="D14" s="188"/>
      <c r="E14" s="188"/>
      <c r="F14" s="188"/>
      <c r="G14" s="188"/>
      <c r="H14" s="188"/>
      <c r="I14" s="188"/>
      <c r="J14" s="189"/>
      <c r="K14" s="189"/>
      <c r="L14" s="188"/>
      <c r="M14" s="188"/>
      <c r="N14" s="188"/>
      <c r="O14" s="188"/>
      <c r="P14" s="188"/>
      <c r="Q14" s="188"/>
      <c r="R14" s="188"/>
      <c r="S14" s="188"/>
    </row>
    <row r="15" spans="1:19" x14ac:dyDescent="0.25">
      <c r="A15" s="188"/>
      <c r="B15" s="188"/>
      <c r="C15" s="188"/>
      <c r="D15" s="188"/>
      <c r="E15" s="188"/>
      <c r="F15" s="188"/>
      <c r="G15" s="188"/>
      <c r="H15" s="188"/>
      <c r="I15" s="188"/>
      <c r="J15" s="189"/>
      <c r="K15" s="189"/>
      <c r="L15" s="188"/>
      <c r="M15" s="188"/>
      <c r="N15" s="188"/>
      <c r="O15" s="188"/>
      <c r="P15" s="188"/>
      <c r="Q15" s="188"/>
      <c r="R15" s="188"/>
      <c r="S15" s="188"/>
    </row>
    <row r="16" spans="1:19" x14ac:dyDescent="0.25">
      <c r="A16" s="215" t="s">
        <v>238</v>
      </c>
      <c r="B16" s="241"/>
      <c r="C16" s="216" t="s">
        <v>239</v>
      </c>
      <c r="D16" s="217"/>
      <c r="E16" s="188"/>
      <c r="F16" s="188"/>
      <c r="G16" s="188"/>
      <c r="H16" s="188"/>
      <c r="I16" s="188"/>
      <c r="J16" s="189"/>
      <c r="K16" s="189"/>
      <c r="L16" s="188"/>
      <c r="M16" s="188"/>
      <c r="N16" s="188"/>
      <c r="O16" s="188"/>
      <c r="P16" s="188"/>
      <c r="Q16" s="188"/>
      <c r="R16" s="188"/>
      <c r="S16" s="188"/>
    </row>
    <row r="17" spans="1:19" hidden="1" x14ac:dyDescent="0.25">
      <c r="A17" s="215" t="s">
        <v>238</v>
      </c>
      <c r="B17" s="586"/>
      <c r="C17" s="216" t="s">
        <v>239</v>
      </c>
      <c r="D17" s="192"/>
      <c r="E17" s="192"/>
      <c r="F17" s="192"/>
      <c r="G17" s="192"/>
      <c r="H17" s="192"/>
      <c r="I17" s="192"/>
      <c r="J17" s="193"/>
      <c r="K17" s="193"/>
      <c r="L17" s="192"/>
      <c r="M17" s="192"/>
      <c r="N17" s="192"/>
      <c r="O17" s="192"/>
      <c r="P17" s="192"/>
      <c r="Q17" s="192"/>
      <c r="R17" s="192"/>
      <c r="S17" s="192"/>
    </row>
    <row r="18" spans="1:19" x14ac:dyDescent="0.25">
      <c r="A18" s="192"/>
      <c r="B18" s="192"/>
      <c r="C18" s="192"/>
      <c r="D18" s="192"/>
      <c r="E18" s="192"/>
      <c r="F18" s="192"/>
      <c r="G18" s="192"/>
      <c r="H18" s="192"/>
      <c r="I18" s="192"/>
      <c r="J18" s="193"/>
      <c r="K18" s="193"/>
      <c r="L18" s="192"/>
      <c r="M18" s="192"/>
      <c r="N18" s="192"/>
      <c r="O18" s="192"/>
      <c r="P18" s="192"/>
      <c r="Q18" s="192"/>
      <c r="R18" s="192"/>
      <c r="S18" s="192"/>
    </row>
    <row r="19" spans="1:19" x14ac:dyDescent="0.25">
      <c r="A19" s="192" t="s">
        <v>381</v>
      </c>
      <c r="B19" s="192"/>
      <c r="C19" s="192"/>
      <c r="D19" s="192"/>
      <c r="E19" s="192"/>
      <c r="F19" s="192"/>
      <c r="G19" s="192"/>
      <c r="H19" s="192"/>
      <c r="I19" s="192"/>
      <c r="J19" s="193"/>
      <c r="K19" s="193"/>
      <c r="L19" s="192"/>
      <c r="M19" s="192"/>
      <c r="N19" s="192"/>
      <c r="O19" s="192"/>
      <c r="P19" s="192"/>
      <c r="Q19" s="192"/>
      <c r="R19" s="192"/>
      <c r="S19" s="192"/>
    </row>
    <row r="20" spans="1:19" x14ac:dyDescent="0.25">
      <c r="A20" s="192" t="s">
        <v>240</v>
      </c>
      <c r="B20" s="192"/>
      <c r="C20" s="192"/>
      <c r="D20" s="192"/>
      <c r="E20" s="192"/>
      <c r="F20" s="192"/>
      <c r="G20" s="192"/>
      <c r="H20" s="192"/>
      <c r="I20" s="192"/>
      <c r="J20" s="193"/>
      <c r="K20" s="193"/>
      <c r="L20" s="192"/>
      <c r="M20" s="192"/>
      <c r="N20" s="192"/>
      <c r="O20" s="192"/>
      <c r="P20" s="192"/>
      <c r="Q20" s="192"/>
      <c r="R20" s="192"/>
      <c r="S20" s="192"/>
    </row>
    <row r="21" spans="1:19" x14ac:dyDescent="0.25">
      <c r="A21" s="192" t="s">
        <v>241</v>
      </c>
      <c r="B21" s="192"/>
      <c r="C21" s="192"/>
      <c r="D21" s="192"/>
      <c r="E21" s="192"/>
      <c r="F21" s="192"/>
      <c r="G21" s="192"/>
      <c r="H21" s="192"/>
      <c r="I21" s="192"/>
      <c r="J21" s="193"/>
      <c r="K21" s="193"/>
      <c r="L21" s="192"/>
      <c r="M21" s="192"/>
      <c r="N21" s="192"/>
      <c r="O21" s="192"/>
      <c r="P21" s="192"/>
      <c r="Q21" s="192"/>
      <c r="R21" s="192"/>
      <c r="S21" s="192"/>
    </row>
    <row r="22" spans="1:19" x14ac:dyDescent="0.25">
      <c r="A22" s="192" t="s">
        <v>242</v>
      </c>
      <c r="B22" s="192"/>
      <c r="C22" s="192"/>
      <c r="D22" s="192"/>
      <c r="E22" s="192"/>
      <c r="F22" s="192"/>
      <c r="G22" s="192"/>
      <c r="H22" s="192"/>
      <c r="I22" s="192"/>
      <c r="J22" s="193"/>
      <c r="K22" s="193"/>
      <c r="L22" s="192"/>
      <c r="M22" s="192"/>
      <c r="N22" s="192"/>
      <c r="O22" s="192"/>
      <c r="P22" s="192"/>
      <c r="Q22" s="192"/>
      <c r="R22" s="192"/>
      <c r="S22" s="192"/>
    </row>
    <row r="23" spans="1:19" ht="6" customHeight="1" x14ac:dyDescent="0.25">
      <c r="A23" s="192"/>
      <c r="B23" s="192"/>
      <c r="C23" s="192"/>
      <c r="D23" s="192"/>
      <c r="E23" s="192"/>
      <c r="F23" s="192"/>
      <c r="G23" s="192"/>
      <c r="H23" s="192"/>
      <c r="I23" s="192"/>
      <c r="J23" s="193"/>
      <c r="K23" s="193"/>
      <c r="L23" s="192"/>
      <c r="M23" s="192"/>
      <c r="N23" s="192"/>
      <c r="O23" s="192"/>
      <c r="P23" s="192"/>
      <c r="Q23" s="192"/>
      <c r="R23" s="192"/>
      <c r="S23" s="192"/>
    </row>
    <row r="24" spans="1:19" x14ac:dyDescent="0.25">
      <c r="A24" s="192" t="s">
        <v>222</v>
      </c>
      <c r="B24" s="192"/>
      <c r="C24" s="192"/>
      <c r="D24" s="192"/>
      <c r="E24" s="192"/>
      <c r="F24" s="192"/>
      <c r="G24" s="192"/>
      <c r="H24" s="192"/>
      <c r="I24" s="192"/>
      <c r="J24" s="193"/>
      <c r="K24" s="193"/>
      <c r="L24" s="192"/>
      <c r="M24" s="192"/>
      <c r="N24" s="192"/>
      <c r="O24" s="192"/>
      <c r="P24" s="192"/>
      <c r="Q24" s="192"/>
      <c r="R24" s="192"/>
      <c r="S24" s="192"/>
    </row>
    <row r="25" spans="1:19" ht="6" customHeight="1" x14ac:dyDescent="0.25">
      <c r="A25" s="192"/>
      <c r="B25" s="192"/>
      <c r="C25" s="192"/>
      <c r="D25" s="192"/>
      <c r="E25" s="192"/>
      <c r="F25" s="192"/>
      <c r="G25" s="192"/>
      <c r="H25" s="192"/>
      <c r="I25" s="192"/>
      <c r="J25" s="193"/>
      <c r="K25" s="193"/>
      <c r="L25" s="192"/>
      <c r="M25" s="192"/>
      <c r="N25" s="192"/>
      <c r="O25" s="192"/>
      <c r="P25" s="192"/>
      <c r="Q25" s="192"/>
      <c r="R25" s="192"/>
      <c r="S25" s="192"/>
    </row>
    <row r="26" spans="1:19" x14ac:dyDescent="0.25">
      <c r="A26" s="200" t="s">
        <v>382</v>
      </c>
      <c r="B26" s="200"/>
      <c r="C26" s="200"/>
      <c r="D26" s="200"/>
      <c r="E26" s="200"/>
      <c r="F26" s="200"/>
      <c r="G26" s="200"/>
      <c r="H26" s="200"/>
      <c r="I26" s="200"/>
      <c r="J26" s="587"/>
      <c r="K26" s="587"/>
      <c r="L26" s="192"/>
      <c r="M26" s="192"/>
      <c r="N26" s="192"/>
      <c r="O26" s="192"/>
      <c r="P26" s="192"/>
      <c r="Q26" s="192"/>
      <c r="R26" s="192"/>
      <c r="S26" s="192"/>
    </row>
    <row r="27" spans="1:19" x14ac:dyDescent="0.25">
      <c r="A27" s="200" t="s">
        <v>224</v>
      </c>
      <c r="B27" s="200"/>
      <c r="C27" s="200"/>
      <c r="D27" s="200"/>
      <c r="E27" s="200"/>
      <c r="F27" s="200"/>
      <c r="G27" s="200"/>
      <c r="H27" s="200"/>
      <c r="I27" s="200"/>
      <c r="J27" s="587"/>
      <c r="K27" s="587"/>
      <c r="L27" s="192"/>
      <c r="M27" s="192"/>
      <c r="N27" s="192"/>
      <c r="O27" s="192"/>
      <c r="P27" s="192"/>
      <c r="Q27" s="192"/>
      <c r="R27" s="192"/>
      <c r="S27" s="192"/>
    </row>
    <row r="28" spans="1:19" x14ac:dyDescent="0.25">
      <c r="A28" s="200" t="s">
        <v>225</v>
      </c>
      <c r="B28" s="200"/>
      <c r="C28" s="200"/>
      <c r="D28" s="200"/>
      <c r="E28" s="200"/>
      <c r="F28" s="200"/>
      <c r="G28" s="200"/>
      <c r="H28" s="200"/>
      <c r="I28" s="200"/>
      <c r="J28" s="587"/>
      <c r="K28" s="587"/>
      <c r="L28" s="192"/>
      <c r="M28" s="192"/>
      <c r="N28" s="192"/>
      <c r="O28" s="192"/>
      <c r="P28" s="192"/>
      <c r="Q28" s="192"/>
      <c r="R28" s="192"/>
      <c r="S28" s="192"/>
    </row>
    <row r="29" spans="1:19" x14ac:dyDescent="0.25">
      <c r="A29" s="200" t="s">
        <v>226</v>
      </c>
      <c r="B29" s="200"/>
      <c r="C29" s="200"/>
      <c r="D29" s="200"/>
      <c r="E29" s="200"/>
      <c r="F29" s="200"/>
      <c r="G29" s="200"/>
      <c r="H29" s="200"/>
      <c r="I29" s="200"/>
      <c r="J29" s="587"/>
      <c r="K29" s="587"/>
      <c r="L29" s="192"/>
      <c r="M29" s="192"/>
      <c r="N29" s="192"/>
      <c r="O29" s="192"/>
      <c r="P29" s="192"/>
      <c r="Q29" s="192"/>
      <c r="R29" s="192"/>
      <c r="S29" s="192"/>
    </row>
    <row r="30" spans="1:19" x14ac:dyDescent="0.25">
      <c r="A30" s="200" t="s">
        <v>227</v>
      </c>
      <c r="B30" s="200"/>
      <c r="C30" s="200"/>
      <c r="D30" s="200"/>
      <c r="E30" s="200"/>
      <c r="F30" s="200"/>
      <c r="G30" s="200"/>
      <c r="H30" s="200"/>
      <c r="I30" s="200"/>
      <c r="J30" s="587"/>
      <c r="K30" s="587"/>
      <c r="L30" s="192"/>
      <c r="M30" s="192"/>
      <c r="N30" s="192"/>
      <c r="O30" s="192"/>
      <c r="P30" s="192"/>
      <c r="Q30" s="192"/>
      <c r="R30" s="192"/>
      <c r="S30" s="192"/>
    </row>
    <row r="31" spans="1:19" x14ac:dyDescent="0.25">
      <c r="A31" s="200" t="s">
        <v>228</v>
      </c>
      <c r="B31" s="200"/>
      <c r="C31" s="200"/>
      <c r="D31" s="200"/>
      <c r="E31" s="200"/>
      <c r="F31" s="200"/>
      <c r="G31" s="200"/>
      <c r="H31" s="200"/>
      <c r="I31" s="200"/>
      <c r="J31" s="587"/>
      <c r="K31" s="587"/>
      <c r="L31" s="192"/>
      <c r="M31" s="192"/>
      <c r="N31" s="192"/>
      <c r="O31" s="192"/>
      <c r="P31" s="192"/>
      <c r="Q31" s="192"/>
      <c r="R31" s="192"/>
      <c r="S31" s="192"/>
    </row>
    <row r="32" spans="1:19" x14ac:dyDescent="0.25">
      <c r="A32" s="200" t="s">
        <v>243</v>
      </c>
      <c r="B32" s="200"/>
      <c r="C32" s="200"/>
      <c r="D32" s="200"/>
      <c r="E32" s="200"/>
      <c r="F32" s="200"/>
      <c r="G32" s="200"/>
      <c r="H32" s="200"/>
      <c r="I32" s="200"/>
      <c r="J32" s="587"/>
      <c r="K32" s="587"/>
      <c r="L32" s="192"/>
      <c r="M32" s="192"/>
      <c r="N32" s="192"/>
      <c r="O32" s="192"/>
      <c r="P32" s="192"/>
      <c r="Q32" s="192"/>
      <c r="R32" s="192"/>
      <c r="S32" s="192"/>
    </row>
    <row r="33" spans="1:19" x14ac:dyDescent="0.25">
      <c r="A33" s="200" t="s">
        <v>229</v>
      </c>
      <c r="B33" s="200"/>
      <c r="C33" s="200"/>
      <c r="D33" s="200"/>
      <c r="E33" s="200"/>
      <c r="F33" s="200"/>
      <c r="G33" s="200"/>
      <c r="H33" s="200"/>
      <c r="I33" s="200"/>
      <c r="J33" s="587"/>
      <c r="K33" s="587"/>
      <c r="L33" s="192"/>
      <c r="M33" s="192"/>
      <c r="N33" s="192"/>
      <c r="O33" s="192"/>
      <c r="P33" s="192"/>
      <c r="Q33" s="192"/>
      <c r="R33" s="192"/>
      <c r="S33" s="192"/>
    </row>
    <row r="34" spans="1:19" ht="6" customHeight="1" x14ac:dyDescent="0.25">
      <c r="A34" s="200"/>
      <c r="B34" s="200"/>
      <c r="C34" s="200"/>
      <c r="D34" s="200"/>
      <c r="E34" s="200"/>
      <c r="F34" s="200"/>
      <c r="G34" s="200"/>
      <c r="H34" s="200"/>
      <c r="I34" s="200"/>
      <c r="J34" s="587"/>
      <c r="K34" s="587"/>
      <c r="L34" s="192"/>
      <c r="M34" s="192"/>
      <c r="N34" s="192"/>
      <c r="O34" s="192"/>
      <c r="P34" s="192"/>
      <c r="Q34" s="192"/>
      <c r="R34" s="192"/>
      <c r="S34" s="192"/>
    </row>
    <row r="35" spans="1:19" x14ac:dyDescent="0.25">
      <c r="A35" s="200" t="s">
        <v>383</v>
      </c>
      <c r="B35" s="200"/>
      <c r="C35" s="200"/>
      <c r="D35" s="200"/>
      <c r="E35" s="200"/>
      <c r="F35" s="200"/>
      <c r="G35" s="200"/>
      <c r="H35" s="200"/>
      <c r="I35" s="200"/>
      <c r="J35" s="587"/>
      <c r="K35" s="587"/>
      <c r="L35" s="192"/>
      <c r="M35" s="192"/>
      <c r="N35" s="192"/>
      <c r="O35" s="192"/>
      <c r="P35" s="192"/>
      <c r="Q35" s="192"/>
      <c r="R35" s="192"/>
      <c r="S35" s="192"/>
    </row>
    <row r="36" spans="1:19" x14ac:dyDescent="0.25">
      <c r="A36" s="200" t="s">
        <v>232</v>
      </c>
      <c r="B36" s="200"/>
      <c r="C36" s="200"/>
      <c r="D36" s="200"/>
      <c r="E36" s="200"/>
      <c r="F36" s="200"/>
      <c r="G36" s="200"/>
      <c r="H36" s="200"/>
      <c r="I36" s="200"/>
      <c r="J36" s="587"/>
      <c r="K36" s="587"/>
      <c r="L36" s="192"/>
      <c r="M36" s="192"/>
      <c r="N36" s="192"/>
      <c r="O36" s="192"/>
      <c r="P36" s="192"/>
      <c r="Q36" s="192"/>
      <c r="R36" s="192"/>
      <c r="S36" s="192"/>
    </row>
    <row r="37" spans="1:19" ht="6" customHeight="1" x14ac:dyDescent="0.25">
      <c r="A37" s="200"/>
      <c r="B37" s="200"/>
      <c r="C37" s="200"/>
      <c r="D37" s="200"/>
      <c r="E37" s="200"/>
      <c r="F37" s="200"/>
      <c r="G37" s="200"/>
      <c r="H37" s="200"/>
      <c r="I37" s="200"/>
      <c r="J37" s="587"/>
      <c r="K37" s="587"/>
      <c r="L37" s="192"/>
      <c r="M37" s="192"/>
      <c r="N37" s="192"/>
      <c r="O37" s="192"/>
      <c r="P37" s="192"/>
      <c r="Q37" s="192"/>
      <c r="R37" s="192"/>
      <c r="S37" s="192"/>
    </row>
    <row r="38" spans="1:19" x14ac:dyDescent="0.25">
      <c r="A38" s="200" t="s">
        <v>233</v>
      </c>
      <c r="B38" s="200"/>
      <c r="C38" s="200"/>
      <c r="D38" s="200"/>
      <c r="E38" s="200"/>
      <c r="F38" s="200"/>
      <c r="G38" s="200"/>
      <c r="H38" s="200"/>
      <c r="I38" s="200"/>
      <c r="J38" s="587"/>
      <c r="K38" s="587"/>
      <c r="L38" s="192"/>
      <c r="M38" s="192"/>
      <c r="N38" s="192"/>
      <c r="O38" s="192"/>
      <c r="P38" s="192"/>
      <c r="Q38" s="192"/>
      <c r="R38" s="192"/>
      <c r="S38" s="192"/>
    </row>
    <row r="39" spans="1:19" x14ac:dyDescent="0.25">
      <c r="A39" s="200" t="s">
        <v>234</v>
      </c>
      <c r="B39" s="200"/>
      <c r="C39" s="200"/>
      <c r="D39" s="200"/>
      <c r="E39" s="200"/>
      <c r="F39" s="200"/>
      <c r="G39" s="200"/>
      <c r="H39" s="200"/>
      <c r="I39" s="200"/>
      <c r="J39" s="587"/>
      <c r="K39" s="587"/>
      <c r="L39" s="192"/>
      <c r="M39" s="192"/>
      <c r="N39" s="192"/>
      <c r="O39" s="192"/>
      <c r="P39" s="192"/>
      <c r="Q39" s="192"/>
      <c r="R39" s="192"/>
      <c r="S39" s="192"/>
    </row>
    <row r="40" spans="1:19" ht="6" customHeight="1" x14ac:dyDescent="0.25">
      <c r="A40" s="192"/>
      <c r="B40" s="192"/>
      <c r="C40" s="192"/>
      <c r="D40" s="192"/>
      <c r="E40" s="192"/>
      <c r="F40" s="192"/>
      <c r="G40" s="192"/>
      <c r="H40" s="192"/>
      <c r="I40" s="192"/>
      <c r="J40" s="193"/>
      <c r="K40" s="193"/>
      <c r="L40" s="192"/>
      <c r="M40" s="192"/>
      <c r="N40" s="192"/>
      <c r="O40" s="192"/>
      <c r="P40" s="192"/>
      <c r="Q40" s="192"/>
      <c r="R40" s="192"/>
      <c r="S40" s="192"/>
    </row>
    <row r="41" spans="1:19" x14ac:dyDescent="0.25">
      <c r="A41" s="192" t="s">
        <v>235</v>
      </c>
      <c r="B41" s="192"/>
      <c r="C41" s="192"/>
      <c r="D41" s="192"/>
      <c r="E41" s="192"/>
      <c r="F41" s="192"/>
      <c r="G41" s="192"/>
      <c r="H41" s="192"/>
      <c r="I41" s="192"/>
      <c r="J41" s="193"/>
      <c r="K41" s="193"/>
      <c r="L41" s="192"/>
      <c r="M41" s="192"/>
      <c r="N41" s="192"/>
      <c r="O41" s="192"/>
      <c r="P41" s="192"/>
      <c r="Q41" s="192"/>
      <c r="R41" s="192"/>
      <c r="S41" s="192"/>
    </row>
    <row r="42" spans="1:19" x14ac:dyDescent="0.25">
      <c r="A42" s="192" t="s">
        <v>236</v>
      </c>
      <c r="B42" s="192"/>
      <c r="C42" s="192"/>
      <c r="D42" s="192"/>
      <c r="E42" s="192"/>
      <c r="F42" s="192"/>
      <c r="G42" s="192"/>
      <c r="H42" s="192"/>
      <c r="I42" s="192"/>
      <c r="J42" s="193"/>
      <c r="K42" s="193"/>
      <c r="L42" s="192"/>
      <c r="M42" s="192"/>
      <c r="N42" s="192"/>
      <c r="O42" s="192"/>
      <c r="P42" s="192"/>
      <c r="Q42" s="192"/>
      <c r="R42" s="192"/>
      <c r="S42" s="192"/>
    </row>
    <row r="43" spans="1:19" x14ac:dyDescent="0.25">
      <c r="A43" s="192" t="s">
        <v>237</v>
      </c>
      <c r="B43" s="192"/>
      <c r="C43" s="192"/>
      <c r="D43" s="192"/>
      <c r="E43" s="192"/>
      <c r="F43" s="192"/>
      <c r="G43" s="192"/>
      <c r="H43" s="192"/>
      <c r="I43" s="192"/>
      <c r="J43" s="193"/>
      <c r="K43" s="193"/>
      <c r="L43" s="192"/>
      <c r="M43" s="192"/>
      <c r="N43" s="192"/>
      <c r="O43" s="192"/>
      <c r="P43" s="192"/>
      <c r="Q43" s="192"/>
      <c r="R43" s="192"/>
      <c r="S43" s="192"/>
    </row>
  </sheetData>
  <mergeCells count="22">
    <mergeCell ref="R3:R4"/>
    <mergeCell ref="S3:S4"/>
    <mergeCell ref="N2:Q2"/>
    <mergeCell ref="R2:S2"/>
    <mergeCell ref="B3:B4"/>
    <mergeCell ref="C3:C4"/>
    <mergeCell ref="D3:D4"/>
    <mergeCell ref="J3:J4"/>
    <mergeCell ref="K3:K4"/>
    <mergeCell ref="L3:L4"/>
    <mergeCell ref="M3:M4"/>
    <mergeCell ref="N3:Q3"/>
    <mergeCell ref="A1:S1"/>
    <mergeCell ref="A2:A4"/>
    <mergeCell ref="B2:D2"/>
    <mergeCell ref="E2:E4"/>
    <mergeCell ref="F2:F4"/>
    <mergeCell ref="G2:G4"/>
    <mergeCell ref="H2:H4"/>
    <mergeCell ref="I2:I4"/>
    <mergeCell ref="J2:K2"/>
    <mergeCell ref="L2:M2"/>
  </mergeCells>
  <pageMargins left="0.7" right="0.7" top="0.78740157499999996" bottom="0.78740157499999996" header="0.3" footer="0.3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ZŠ</vt:lpstr>
      <vt:lpstr>MŠ</vt:lpstr>
      <vt:lpstr>Zájm vzd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Podborský</dc:creator>
  <cp:lastModifiedBy>Krystýnek Daniel</cp:lastModifiedBy>
  <dcterms:created xsi:type="dcterms:W3CDTF">2024-10-22T13:54:01Z</dcterms:created>
  <dcterms:modified xsi:type="dcterms:W3CDTF">2025-04-30T07:29:31Z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0ebb53-23a2-471a-9c6e-17bd0d11311e_Enabled">
    <vt:lpwstr>true</vt:lpwstr>
  </property>
  <property fmtid="{D5CDD505-2E9C-101B-9397-08002B2CF9AE}" pid="3" name="MSIP_Label_690ebb53-23a2-471a-9c6e-17bd0d11311e_SetDate">
    <vt:lpwstr>2025-04-30T06:50:40Z</vt:lpwstr>
  </property>
  <property fmtid="{D5CDD505-2E9C-101B-9397-08002B2CF9AE}" pid="4" name="MSIP_Label_690ebb53-23a2-471a-9c6e-17bd0d11311e_Method">
    <vt:lpwstr>Standard</vt:lpwstr>
  </property>
  <property fmtid="{D5CDD505-2E9C-101B-9397-08002B2CF9AE}" pid="5" name="MSIP_Label_690ebb53-23a2-471a-9c6e-17bd0d11311e_Name">
    <vt:lpwstr>690ebb53-23a2-471a-9c6e-17bd0d11311e</vt:lpwstr>
  </property>
  <property fmtid="{D5CDD505-2E9C-101B-9397-08002B2CF9AE}" pid="6" name="MSIP_Label_690ebb53-23a2-471a-9c6e-17bd0d11311e_SiteId">
    <vt:lpwstr>418bc066-1b00-4aad-ad98-9ead95bb26a9</vt:lpwstr>
  </property>
  <property fmtid="{D5CDD505-2E9C-101B-9397-08002B2CF9AE}" pid="7" name="MSIP_Label_690ebb53-23a2-471a-9c6e-17bd0d11311e_ActionId">
    <vt:lpwstr>24888e59-7c5f-4b5a-9bed-612d0b004414</vt:lpwstr>
  </property>
  <property fmtid="{D5CDD505-2E9C-101B-9397-08002B2CF9AE}" pid="8" name="MSIP_Label_690ebb53-23a2-471a-9c6e-17bd0d11311e_ContentBits">
    <vt:lpwstr>0</vt:lpwstr>
  </property>
  <property fmtid="{D5CDD505-2E9C-101B-9397-08002B2CF9AE}" pid="9" name="MSIP_Label_690ebb53-23a2-471a-9c6e-17bd0d11311e_Tag">
    <vt:lpwstr>10, 3, 0, 1</vt:lpwstr>
  </property>
</Properties>
</file>