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V\SR_2_26\"/>
    </mc:Choice>
  </mc:AlternateContent>
  <bookViews>
    <workbookView xWindow="0" yWindow="0" windowWidth="28800" windowHeight="11535" activeTab="2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M18" i="1" l="1"/>
  <c r="M19" i="1"/>
  <c r="M20" i="1"/>
  <c r="M136" i="1" l="1"/>
  <c r="M131" i="1"/>
  <c r="M132" i="1"/>
  <c r="M93" i="2"/>
  <c r="M94" i="2"/>
  <c r="K19" i="3" l="1"/>
  <c r="K20" i="3"/>
  <c r="K21" i="3"/>
  <c r="K22" i="3"/>
  <c r="M6" i="2" l="1"/>
  <c r="M5" i="2"/>
  <c r="M37" i="1"/>
  <c r="M36" i="1"/>
  <c r="M89" i="1" l="1"/>
  <c r="M90" i="1"/>
  <c r="M91" i="1"/>
  <c r="M92" i="1"/>
  <c r="M93" i="1"/>
  <c r="M94" i="1"/>
  <c r="M15" i="1"/>
  <c r="M16" i="1"/>
  <c r="M17" i="1"/>
  <c r="M118" i="1"/>
  <c r="M119" i="1"/>
  <c r="M120" i="1"/>
  <c r="M121" i="1"/>
  <c r="M84" i="2" l="1"/>
  <c r="M92" i="2" l="1"/>
  <c r="K12" i="3" l="1"/>
  <c r="K13" i="3"/>
  <c r="K14" i="3"/>
  <c r="K15" i="3"/>
  <c r="K16" i="3"/>
  <c r="K17" i="3"/>
  <c r="K18" i="3"/>
  <c r="M135" i="1" l="1"/>
  <c r="M46" i="2" l="1"/>
  <c r="K11" i="3" l="1"/>
  <c r="K10" i="3"/>
  <c r="K9" i="3"/>
  <c r="K8" i="3"/>
  <c r="K7" i="3"/>
  <c r="K6" i="3"/>
  <c r="K5" i="3"/>
  <c r="M134" i="1"/>
  <c r="M133" i="1"/>
  <c r="M130" i="1"/>
  <c r="M129" i="1"/>
  <c r="M128" i="1"/>
  <c r="M127" i="1"/>
  <c r="M126" i="1"/>
  <c r="M125" i="1"/>
  <c r="M124" i="1"/>
  <c r="M123" i="1"/>
  <c r="M122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3" i="1"/>
  <c r="M102" i="1"/>
  <c r="M101" i="1"/>
  <c r="M100" i="1"/>
  <c r="M99" i="1"/>
  <c r="M98" i="1"/>
  <c r="M96" i="1"/>
  <c r="M88" i="1"/>
  <c r="M87" i="1"/>
  <c r="M86" i="1"/>
  <c r="M85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3" i="1"/>
  <c r="M62" i="1"/>
  <c r="M61" i="1"/>
  <c r="M60" i="1"/>
  <c r="M59" i="1"/>
  <c r="M58" i="1"/>
  <c r="M57" i="1"/>
  <c r="M56" i="1"/>
  <c r="M55" i="1"/>
  <c r="M54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5" i="1"/>
  <c r="M34" i="1"/>
  <c r="M33" i="1"/>
  <c r="M32" i="1"/>
  <c r="M25" i="1"/>
  <c r="M24" i="1"/>
  <c r="M23" i="1"/>
  <c r="M22" i="1"/>
  <c r="M21" i="1"/>
  <c r="M14" i="1"/>
  <c r="M13" i="1"/>
  <c r="M12" i="1"/>
  <c r="M11" i="1"/>
  <c r="M10" i="1"/>
  <c r="M9" i="1"/>
  <c r="M8" i="1"/>
  <c r="M7" i="1"/>
  <c r="M6" i="1"/>
  <c r="M5" i="1"/>
  <c r="M91" i="2"/>
  <c r="M90" i="2"/>
  <c r="M89" i="2"/>
  <c r="M88" i="2"/>
  <c r="M87" i="2"/>
  <c r="M86" i="2"/>
  <c r="M85" i="2"/>
  <c r="M83" i="2"/>
  <c r="M82" i="2"/>
  <c r="M81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5" i="2"/>
  <c r="M44" i="2"/>
  <c r="M43" i="2"/>
  <c r="M42" i="2"/>
  <c r="M41" i="2"/>
  <c r="M40" i="2"/>
  <c r="M39" i="2"/>
  <c r="M38" i="2"/>
  <c r="M37" i="2"/>
  <c r="M33" i="2"/>
  <c r="M32" i="2"/>
  <c r="M31" i="2"/>
  <c r="M30" i="2"/>
  <c r="M28" i="2"/>
  <c r="M27" i="2"/>
  <c r="M26" i="2"/>
  <c r="M25" i="2"/>
  <c r="M24" i="2"/>
  <c r="M23" i="2"/>
  <c r="M22" i="2"/>
  <c r="M20" i="2"/>
  <c r="M19" i="2"/>
  <c r="M18" i="2"/>
  <c r="M17" i="2"/>
  <c r="M16" i="2"/>
  <c r="M12" i="2"/>
  <c r="M11" i="2"/>
  <c r="M10" i="2"/>
  <c r="M9" i="2"/>
  <c r="M8" i="2"/>
  <c r="M4" i="2"/>
</calcChain>
</file>

<file path=xl/sharedStrings.xml><?xml version="1.0" encoding="utf-8"?>
<sst xmlns="http://schemas.openxmlformats.org/spreadsheetml/2006/main" count="2834" uniqueCount="728">
  <si>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</si>
  <si>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</si>
  <si>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</si>
  <si>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</si>
  <si>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</si>
  <si>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</si>
  <si>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</si>
  <si>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</si>
  <si>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</si>
  <si>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</si>
  <si>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</si>
  <si>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</si>
  <si>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</si>
  <si>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</si>
  <si>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</si>
  <si>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</si>
  <si>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</si>
  <si>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</si>
  <si>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</si>
  <si>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</si>
  <si>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</si>
  <si>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</si>
  <si>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</si>
  <si>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</si>
  <si>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</si>
  <si>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</si>
  <si>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</si>
  <si>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</si>
  <si>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</si>
  <si>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</si>
  <si>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</si>
  <si>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</si>
  <si>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</si>
  <si>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</si>
  <si>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</si>
  <si>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</si>
  <si>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</si>
  <si>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</si>
  <si>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</si>
  <si>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</si>
  <si>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</si>
  <si>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</si>
  <si>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</si>
  <si>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</si>
  <si>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</si>
  <si>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</si>
  <si>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</si>
  <si>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</si>
  <si>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</si>
  <si>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</si>
  <si>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</si>
  <si>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</si>
  <si>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</si>
  <si>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</si>
  <si>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</si>
  <si>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</si>
  <si>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</si>
  <si>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</si>
  <si>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</si>
  <si>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</si>
  <si>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</si>
  <si>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</si>
  <si>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</si>
  <si>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</si>
  <si>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</si>
  <si>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</si>
  <si>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</si>
  <si>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</si>
  <si>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</si>
  <si>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>Vrbice</t>
  </si>
  <si>
    <t>výstavba nové sportovní haly pro hodiny TJ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</si>
  <si>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</si>
  <si>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</si>
  <si>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</si>
  <si>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</si>
  <si>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</si>
  <si>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</si>
  <si>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</si>
  <si>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</si>
  <si>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</si>
  <si>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</si>
  <si>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</si>
  <si>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</si>
  <si>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</si>
  <si>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</si>
  <si>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</si>
  <si>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</si>
  <si>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</si>
  <si>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</si>
  <si>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</si>
  <si>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</si>
  <si>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</si>
  <si>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</si>
  <si>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</si>
  <si>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</si>
  <si>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</si>
  <si>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</si>
  <si>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</si>
  <si>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</si>
  <si>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</si>
  <si>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</si>
  <si>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9/2024</t>
  </si>
  <si>
    <t>Mateřská škola Velké Němčice</t>
  </si>
  <si>
    <t>Městys Velké Němčice</t>
  </si>
  <si>
    <t>Oplocení zahrady MŠ</t>
  </si>
  <si>
    <t>Velké Němčice</t>
  </si>
  <si>
    <t>Oplocení budovy u MŠ - renovace</t>
  </si>
  <si>
    <t>Nový, více vyhovující nábytek do tříd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</si>
  <si>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</si>
  <si>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</si>
  <si>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</si>
  <si>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</si>
  <si>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</si>
  <si>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</si>
  <si>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</si>
  <si>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</si>
  <si>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</si>
  <si>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</si>
  <si>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</si>
  <si>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</si>
  <si>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</si>
  <si>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</si>
  <si>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</si>
  <si>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</si>
  <si>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</si>
  <si>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</si>
  <si>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</si>
  <si>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</si>
  <si>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</si>
  <si>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</si>
  <si>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</si>
  <si>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</si>
  <si>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</si>
  <si>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</si>
  <si>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</si>
  <si>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</si>
  <si>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</si>
  <si>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</si>
  <si>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</si>
  <si>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</si>
  <si>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</si>
  <si>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</si>
  <si>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</si>
  <si>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</si>
  <si>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</si>
  <si>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</si>
  <si>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</si>
  <si>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</si>
  <si>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</si>
  <si>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</si>
  <si>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</si>
  <si>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</si>
  <si>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</si>
  <si>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</si>
  <si>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</si>
  <si>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</si>
  <si>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</si>
  <si>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</si>
  <si>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</si>
  <si>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</si>
  <si>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</si>
  <si>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</si>
  <si>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</si>
  <si>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</si>
  <si>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</si>
  <si>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</si>
  <si>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</si>
  <si>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</si>
  <si>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</si>
  <si>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</si>
  <si>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</si>
  <si>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</si>
  <si>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</si>
  <si>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</si>
  <si>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</si>
  <si>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</si>
  <si>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</si>
  <si>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</si>
  <si>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</si>
  <si>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</si>
  <si>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</si>
  <si>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</si>
  <si>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</si>
  <si>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</si>
  <si>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</si>
  <si>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</si>
  <si>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</si>
  <si>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</si>
  <si>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</si>
  <si>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</si>
  <si>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</si>
  <si>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</si>
  <si>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</si>
  <si>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</si>
  <si>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</si>
  <si>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</si>
  <si>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</si>
  <si>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</si>
  <si>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</si>
  <si>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Revitalizace školní zahrady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</si>
  <si>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</si>
  <si>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</si>
  <si>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</si>
  <si>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</si>
  <si>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</si>
  <si>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</si>
  <si>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</si>
  <si>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</si>
  <si>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</si>
  <si>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</si>
  <si>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</si>
  <si>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</si>
  <si>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</si>
  <si>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</si>
  <si>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</si>
  <si>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</si>
  <si>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</si>
  <si>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</si>
  <si>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</si>
  <si>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</si>
  <si>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</si>
  <si>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</si>
  <si>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</si>
  <si>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</si>
  <si>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</si>
  <si>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</si>
  <si>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</si>
  <si>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</si>
  <si>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</si>
  <si>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</si>
  <si>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</si>
  <si>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</si>
  <si>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</si>
  <si>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</si>
  <si>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</si>
  <si>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</si>
  <si>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</si>
  <si>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</si>
  <si>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</si>
  <si>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</si>
  <si>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</si>
  <si>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</si>
  <si>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</si>
  <si>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</si>
  <si>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</si>
  <si>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</si>
  <si>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</si>
  <si>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</si>
  <si>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</si>
  <si>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</si>
  <si>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</si>
  <si>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</si>
  <si>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</si>
  <si>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</si>
  <si>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</si>
  <si>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Zateplení hospodářské budovy, přístavba střechy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</si>
  <si>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</si>
  <si>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</si>
  <si>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</si>
  <si>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</si>
  <si>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</si>
  <si>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</si>
  <si>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</si>
  <si>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</si>
  <si>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</si>
  <si>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</si>
  <si>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</si>
  <si>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</si>
  <si>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</si>
  <si>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</si>
  <si>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</si>
  <si>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</si>
  <si>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</si>
  <si>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</si>
  <si>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</si>
  <si>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</si>
  <si>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</si>
  <si>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</si>
  <si>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Cílem projektu je snížení tepelných ztrát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</si>
  <si>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</si>
  <si>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</si>
  <si>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</si>
  <si>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</si>
  <si>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</si>
  <si>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</si>
  <si>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</si>
  <si>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</si>
  <si>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</si>
  <si>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</si>
  <si>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</si>
  <si>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</si>
  <si>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</si>
  <si>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</si>
  <si>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</si>
  <si>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</si>
  <si>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</si>
  <si>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</si>
  <si>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</si>
  <si>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</si>
  <si>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</si>
  <si>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</si>
  <si>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</si>
  <si>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</si>
  <si>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</si>
  <si>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</si>
  <si>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</si>
  <si>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Školní kuchyně a jídelna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</si>
  <si>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</si>
  <si>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</si>
  <si>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</si>
  <si>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</si>
  <si>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</si>
  <si>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</si>
  <si>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</si>
  <si>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</si>
  <si>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</si>
  <si>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</si>
  <si>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</si>
  <si>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</si>
  <si>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</si>
  <si>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</si>
  <si>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</si>
  <si>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</si>
  <si>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</si>
  <si>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</si>
  <si>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Velké Pavlovice</t>
  </si>
  <si>
    <t>Výměna stávající části plotu</t>
  </si>
  <si>
    <t>Izolace, povrchová úprava (dlažba), zábradlí</t>
  </si>
  <si>
    <t>Výměna stávajících kotlů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</si>
  <si>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</si>
  <si>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</si>
  <si>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</si>
  <si>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</si>
  <si>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</si>
  <si>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</si>
  <si>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</si>
  <si>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</si>
  <si>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</si>
  <si>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</si>
  <si>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</si>
  <si>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</si>
  <si>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</si>
  <si>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</si>
  <si>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</si>
  <si>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</si>
  <si>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</si>
  <si>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</si>
  <si>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</si>
  <si>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</si>
  <si>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</si>
  <si>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</si>
  <si>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Rekonstrukce elektroinstalace ZŠ</t>
  </si>
  <si>
    <t>Základní škola a praktická škola Hustopeče, příspěvkvá organizace</t>
  </si>
  <si>
    <t>Jihomoravský kraj</t>
  </si>
  <si>
    <t>Vybavení počítačových učeben novými PC</t>
  </si>
  <si>
    <t>Zateplení nové budovy školy</t>
  </si>
  <si>
    <t>Výtah</t>
  </si>
  <si>
    <t>Vybudování výtahu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</si>
  <si>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</si>
  <si>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</si>
  <si>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</si>
  <si>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</si>
  <si>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Dopravní hřiště</t>
  </si>
  <si>
    <t>Vybudování dopravního hřiště na zahradě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</si>
  <si>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</si>
  <si>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</si>
  <si>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</si>
  <si>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</si>
  <si>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</si>
  <si>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</si>
  <si>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</si>
  <si>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</si>
  <si>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</si>
  <si>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</si>
  <si>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</si>
  <si>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</si>
  <si>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</si>
  <si>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</si>
  <si>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</si>
  <si>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</si>
  <si>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</si>
  <si>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</si>
  <si>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</si>
  <si>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</si>
  <si>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</si>
  <si>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</si>
  <si>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</si>
  <si>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</si>
  <si>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</si>
  <si>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</si>
  <si>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</si>
  <si>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</si>
  <si>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</si>
  <si>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</si>
  <si>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</si>
  <si>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</si>
  <si>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</si>
  <si>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</si>
  <si>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</si>
  <si>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</si>
  <si>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</si>
  <si>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</si>
  <si>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</si>
  <si>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</si>
  <si>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</si>
  <si>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</si>
  <si>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</si>
  <si>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</si>
  <si>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</si>
  <si>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</si>
  <si>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</si>
  <si>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</si>
  <si>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</si>
  <si>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</si>
  <si>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</si>
  <si>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</si>
  <si>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</si>
  <si>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</si>
  <si>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Vybudování venkovního prostoru pro ŠD</t>
  </si>
  <si>
    <t>Přístavba nové třídy - rozšíření kapacity MŠ</t>
  </si>
  <si>
    <t xml:space="preserve">Fotovoltaika </t>
  </si>
  <si>
    <t>Přístavba nové třídy</t>
  </si>
  <si>
    <t>Fotovoltaika na střeše MŠ</t>
  </si>
  <si>
    <t>podaná žádost</t>
  </si>
  <si>
    <t>změny k 11/2023</t>
  </si>
  <si>
    <r>
      <t>Oplocení zahrady u MŠ, bezpečnost dětí -</t>
    </r>
    <r>
      <rPr>
        <sz val="9"/>
        <color rgb="FF7030A0"/>
        <rFont val="Calibri"/>
        <family val="2"/>
        <charset val="238"/>
        <scheme val="minor"/>
      </rPr>
      <t xml:space="preserve"> zrealizováno</t>
    </r>
  </si>
  <si>
    <r>
      <t>Modernizace počítačové učebny -</t>
    </r>
    <r>
      <rPr>
        <sz val="6"/>
        <color rgb="FF7030A0"/>
        <rFont val="Calibri"/>
        <family val="2"/>
        <charset val="238"/>
        <scheme val="minor"/>
      </rPr>
      <t xml:space="preserve"> realizováno 31.8.2023</t>
    </r>
  </si>
  <si>
    <t>6/2026</t>
  </si>
  <si>
    <t>Základní škola a Mateřská škola Boleradice, okres Břeclav - příspěvková organizace</t>
  </si>
  <si>
    <t>Městys Boleradice</t>
  </si>
  <si>
    <t>Zkvalitnění výuky/vzdělávání v MŠ Boleradice</t>
  </si>
  <si>
    <t>Boleradice</t>
  </si>
  <si>
    <t>Rozvoj klíčových kompetencí zkvalitněním vzdělávacích prostor pro jejich výuku. Rozvoj polytechnického vzdělávání</t>
  </si>
  <si>
    <t>Zkvalitnění výuky/vzdělávání v ZŠ Boleradice</t>
  </si>
  <si>
    <t>Rozvoj klíčových kompetencí zkvalitněním vzdělávacích prostor pro jejich výuku</t>
  </si>
  <si>
    <t>cenové nabídky</t>
  </si>
  <si>
    <t>realizováno</t>
  </si>
  <si>
    <r>
      <t xml:space="preserve">Nové oplocení MŠ část 1 -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</si>
  <si>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terasy před MŠ-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</si>
  <si>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kotelny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</si>
  <si>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elektro rozvodů v suterénu školy </t>
    </r>
    <r>
      <rPr>
        <sz val="9"/>
        <color rgb="FF7030A0"/>
        <rFont val="Calibri"/>
        <family val="2"/>
        <charset val="238"/>
        <scheme val="minor"/>
      </rPr>
      <t>zrealizováno 2022</t>
    </r>
  </si>
  <si>
    <t>obec Brumovice -schváleno</t>
  </si>
  <si>
    <t>Instalace systému MaR</t>
  </si>
  <si>
    <t>Snížení energetické náročnosti objektu instalací systému měření a regulace a zavedení energetického managementu</t>
  </si>
  <si>
    <t>Zkvalitnění prostředí (rekuperace)</t>
  </si>
  <si>
    <t>Instalace nuceného větrání s rekuperací z důvodu zlepšení vnitřního prostředí (snížení koncentrace CO2 a vlhkosti v učebnách)</t>
  </si>
  <si>
    <t>obec Brumovice - schváleno</t>
  </si>
  <si>
    <t>Modernizace vybavení MŠ</t>
  </si>
  <si>
    <t>Není třeba</t>
  </si>
  <si>
    <t>Modernizace vybavení kuchyně a jídelny</t>
  </si>
  <si>
    <t>Modernizace kuchyně vč. Rekonstrukce elektroinstalace, odpadů, vody, plynu a vytápění</t>
  </si>
  <si>
    <t>Výměna IT technologie</t>
  </si>
  <si>
    <t>Výměna Stávajícího IT vybavení pro žáky a školní personál</t>
  </si>
  <si>
    <t>Studie</t>
  </si>
  <si>
    <t>Výměna systému zdroje vytápění škola + školka za Wave 120</t>
  </si>
  <si>
    <t>Výměna stávajícího plynového zdroje vytápění za Kogenerační jednotku na biomasu</t>
  </si>
  <si>
    <t>Modernizace vybavení učeben</t>
  </si>
  <si>
    <t>Modernizace vybavení a  nábytku učeben a zázemí (šatny, drůžiny, tělocvičné nářadí)</t>
  </si>
  <si>
    <t xml:space="preserve">Zprácována PD, ohláška, </t>
  </si>
  <si>
    <t>Základní škola Pouzdřany, okres Břeclav, příspěvková organizace</t>
  </si>
  <si>
    <t>Obec Pouzdřany</t>
  </si>
  <si>
    <t>Fasáda a zateplení</t>
  </si>
  <si>
    <t>Pouzdřany</t>
  </si>
  <si>
    <t>Zateplení a fasáda budovy školy - snížení tepelných ztrát</t>
  </si>
  <si>
    <t>Klimatizace a rolety</t>
  </si>
  <si>
    <t>Klimatizace a zastínění oken - rolety</t>
  </si>
  <si>
    <t>Venkovní učebna</t>
  </si>
  <si>
    <t>Venkovní přírodní učebna. Vyvýšené záhony.</t>
  </si>
  <si>
    <t>Cvičebna</t>
  </si>
  <si>
    <t>Vybudování cvičebny - přístavba, hala</t>
  </si>
  <si>
    <t>Výměna kotlů</t>
  </si>
  <si>
    <t>Výměna kotlů - vytápění budovy školy</t>
  </si>
  <si>
    <t>Digitální technologie</t>
  </si>
  <si>
    <t xml:space="preserve">Modernizace interaktivních tabulí, nákup robotických stavebnic a tabletů </t>
  </si>
  <si>
    <t>Venkovní sportoviště</t>
  </si>
  <si>
    <t>Doskočiště vedle budovy školy, venkovní stolní tenis a florbalové hřiště (mantinely, povrch)</t>
  </si>
  <si>
    <t>Modernizace konektivity, počítačové sítě</t>
  </si>
  <si>
    <t>Modernizace ICT včetně konektivity, serverů, přístupových systémů a koncových zařízení</t>
  </si>
  <si>
    <t>Rekonstrukce suterénních prostor budovy</t>
  </si>
  <si>
    <t>Rekonstrukce prostor suterénu na archivační místnost a prostory k uskladnění prostor inventáře školy</t>
  </si>
  <si>
    <t>Digitalizace a konektivita v MŠ</t>
  </si>
  <si>
    <t>2026</t>
  </si>
  <si>
    <r>
      <t>Rekonstrukce sociálního zařízen</t>
    </r>
    <r>
      <rPr>
        <sz val="6"/>
        <color rgb="FF7030A0"/>
        <rFont val="Calibri"/>
        <family val="2"/>
        <charset val="238"/>
        <scheme val="minor"/>
      </rPr>
      <t>í, rozvodů vody a odpadů</t>
    </r>
  </si>
  <si>
    <r>
      <t xml:space="preserve">Rekonstrukce sociálního zařízení, </t>
    </r>
    <r>
      <rPr>
        <sz val="7"/>
        <color rgb="FF7030A0"/>
        <rFont val="Calibri"/>
        <family val="2"/>
        <charset val="238"/>
        <scheme val="minor"/>
      </rPr>
      <t>rozvodů vody a odpadů</t>
    </r>
  </si>
  <si>
    <t>Vybudování tělocvičny včetně zázemí</t>
  </si>
  <si>
    <t>Oprava kaskádového schodiště před školou</t>
  </si>
  <si>
    <t>Vybudování tělocvičny včetně zázemí pro školní klub</t>
  </si>
  <si>
    <t>zprac. PD</t>
  </si>
  <si>
    <t>ANO</t>
  </si>
  <si>
    <t>Mateřská škola Kobylí</t>
  </si>
  <si>
    <t>Rekonstrukce oplocení areálu MŠ</t>
  </si>
  <si>
    <t xml:space="preserve"> X       BOZP</t>
  </si>
  <si>
    <t xml:space="preserve">Modernizace ICT  </t>
  </si>
  <si>
    <t>Modernizace ICT              sítě +  vybavení ICT</t>
  </si>
  <si>
    <t>Rekonstrukce prostor výdeje stravy</t>
  </si>
  <si>
    <t xml:space="preserve">Rekonstrukce prostor výdeje stravy </t>
  </si>
  <si>
    <t>Modernizace vnitřních prostor tříd</t>
  </si>
  <si>
    <t>Rekonstrukce zahrady MŠ</t>
  </si>
  <si>
    <t>Rekonstrukce stávající zahrady MŠ včetně dopadových ploch a herních prvků</t>
  </si>
  <si>
    <t>Celková rekonstrukce elektroinstalace v budově MŠ</t>
  </si>
  <si>
    <t>Fotovoltaika - využití alternativních zdrojů energie</t>
  </si>
  <si>
    <t>Fotovoltaika - využití alternativních zdrojů energie pro budovu MŠ</t>
  </si>
  <si>
    <t>Základní škola a Mateřská škola Krumvíř, orkes Břeclav, příspěvková organizace</t>
  </si>
  <si>
    <t>obec Krumvíř</t>
  </si>
  <si>
    <t>Krumvíř</t>
  </si>
  <si>
    <t>Úprava školní zahrady a přilehlých prostor</t>
  </si>
  <si>
    <t>Fotovoltaika na budovu ZŠ, MŠ</t>
  </si>
  <si>
    <t>Fotovoltaika na budovy MŠ, ZŠ a ŠJ</t>
  </si>
  <si>
    <r>
      <t xml:space="preserve">Rozvíjet digitální kompetence u žáků, kyberbezpečnost. </t>
    </r>
    <r>
      <rPr>
        <sz val="6"/>
        <color rgb="FF7030A0"/>
        <rFont val="Calibri"/>
        <family val="2"/>
        <charset val="238"/>
        <scheme val="minor"/>
      </rPr>
      <t xml:space="preserve">Vnitřní konektivita, </t>
    </r>
    <r>
      <rPr>
        <sz val="6"/>
        <color rgb="FF00B050"/>
        <rFont val="Calibri"/>
        <family val="2"/>
        <charset val="238"/>
        <scheme val="minor"/>
      </rPr>
      <t>pořízení nového serveru, IT infrastruktury, digitálních učebních pomůcek, robotických stavebnic, modernizace interaktivních tabulí.</t>
    </r>
  </si>
  <si>
    <t>Oprava zastínění oken školy</t>
  </si>
  <si>
    <t>Výměna zastaralých PC…</t>
  </si>
  <si>
    <t>Řešeno z rozpočtu školy</t>
  </si>
  <si>
    <t>Doplňování digitálních a edukačních pomůcek</t>
  </si>
  <si>
    <t>změny k 5/24</t>
  </si>
  <si>
    <t>2023 provedena reklamační oprava</t>
  </si>
  <si>
    <t>Výměna starých nefunkčních žaluzií</t>
  </si>
  <si>
    <t>Rekonstrukce malého venkovního hřiště na dopravní hřiště</t>
  </si>
  <si>
    <t>Výměna nevyhovujícího asfaltového povrchu, vybavení dopravního hřiště</t>
  </si>
  <si>
    <t>Základní škola a mateřská škola Šitbořice, p.o</t>
  </si>
  <si>
    <t>Instalace FVE na objekt MŠ</t>
  </si>
  <si>
    <t>Cílem projektu je snížení spotřeby elektrické energie v MŠ</t>
  </si>
  <si>
    <t>PD ve zpracování</t>
  </si>
  <si>
    <t>Obnova vybavení MŠ</t>
  </si>
  <si>
    <t>Cílem je oprava zkvalitnění pomůcek a materiálního vybavení pro výchovu a vzdělávání</t>
  </si>
  <si>
    <t>Postupný výběr</t>
  </si>
  <si>
    <t>9/2028</t>
  </si>
  <si>
    <t>3/2024</t>
  </si>
  <si>
    <t>změny k 5/2024</t>
  </si>
  <si>
    <t>Základní škola a mateřská škola Borkovany, okres Břeclav, příspěvková organizace</t>
  </si>
  <si>
    <t>Obec Borkovany</t>
  </si>
  <si>
    <t>Školní hřiště v zahradě ZŠ Borkovany</t>
  </si>
  <si>
    <t>Borkovany</t>
  </si>
  <si>
    <t>Vybudování víceúčelového venkovního hřiště pro potřeby školní družiny, ZŠ a MŠ a zájmových kroužků. Zlepšení dostupnosti sportovních aktivit pro znevýhodněné děti.</t>
  </si>
  <si>
    <t>XII/24</t>
  </si>
  <si>
    <t>VII/24</t>
  </si>
  <si>
    <r>
      <t xml:space="preserve">vyhotovena PD na školní kuchyň a jídelnu s vybavením, </t>
    </r>
    <r>
      <rPr>
        <sz val="6"/>
        <color rgb="FFFF0066"/>
        <rFont val="Calibri"/>
        <family val="2"/>
        <charset val="238"/>
        <scheme val="minor"/>
      </rPr>
      <t>rekonstrukce školní kuchyně a jídelny</t>
    </r>
  </si>
  <si>
    <r>
      <t xml:space="preserve">vybudování venkovní učebny, úprava prostoru pro činnost školy a ŠD </t>
    </r>
    <r>
      <rPr>
        <sz val="6"/>
        <color rgb="FFFF0066"/>
        <rFont val="Calibri"/>
        <family val="2"/>
        <charset val="238"/>
      </rPr>
      <t>- realizováno</t>
    </r>
  </si>
  <si>
    <t>Rekonstrukce suterénu školy včetně sociálního zařízení</t>
  </si>
  <si>
    <t>Rekonstrukce suterénu ZŠ včetně sociálního zařízení</t>
  </si>
  <si>
    <t xml:space="preserve">Rekonstrukce sociálního zařízení MŠ. </t>
  </si>
  <si>
    <t>Nikolčice/Diváky</t>
  </si>
  <si>
    <t>venkovní interaktivní učebna</t>
  </si>
  <si>
    <t>dokončeno</t>
  </si>
  <si>
    <r>
      <t>Cílem projektuje snížení nákladů na vytápění ,</t>
    </r>
    <r>
      <rPr>
        <sz val="6"/>
        <color rgb="FFFF0066"/>
        <rFont val="Calibri"/>
        <family val="2"/>
        <charset val="238"/>
        <scheme val="minor"/>
      </rPr>
      <t>optimalizací otopné soustavy a zavedením prvků MaR</t>
    </r>
  </si>
  <si>
    <r>
      <t xml:space="preserve">zajištění  konektivity ve škole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</si>
  <si>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nákup školních robotů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</si>
  <si>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Konektivita ve škole 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</si>
  <si>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r>
      <t>Školní roboti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</si>
  <si>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t xml:space="preserve">Ekocentrum Trkmanka, příspěvková organizace </t>
  </si>
  <si>
    <t>Město Velké Pavlovice</t>
  </si>
  <si>
    <t>72563001</t>
  </si>
  <si>
    <t>Přírodovědné učebny (externí/interní)</t>
  </si>
  <si>
    <t>Výtvarná a keramická dílna (vybavení)</t>
  </si>
  <si>
    <t>vybavení keramické dílny o další prvky - nová pec, elektrické kruhy, pomůcky - polytechnika</t>
  </si>
  <si>
    <t>Zcela bez bariér</t>
  </si>
  <si>
    <t>Pořízení plošiny pro bezbariérový přístup do studovny)</t>
  </si>
  <si>
    <t xml:space="preserve">Modernizace sokolovny - kulturní a seminární zázemí </t>
  </si>
  <si>
    <t>dovybavení sokolovny - projekce, ozvučení, dovybavení nábytkem pro semináře, workshopy</t>
  </si>
  <si>
    <t>Naše tradice - dílny, semináře, kroužky, půjčovna krojů</t>
  </si>
  <si>
    <t>obnova a podpora TRADIC - finanční prostředky na pořízení krojových součástí (půjčovna), spolufinancování krojových a jiných rukodělných dílen, workshopů a seminářů pro děti a širokou veřejnost</t>
  </si>
  <si>
    <t>EVVO programy - inovace</t>
  </si>
  <si>
    <t>zrealizováno</t>
  </si>
  <si>
    <t>ZŠ Velké Pavlovice</t>
  </si>
  <si>
    <t>město Velké Pavlovice</t>
  </si>
  <si>
    <t>Výstavba školní jídelny</t>
  </si>
  <si>
    <t>Výstavba školní jídelny a kuchyně pro ZŠ a G</t>
  </si>
  <si>
    <t>změny k 12/24</t>
  </si>
  <si>
    <t>Klimatizace tříd</t>
  </si>
  <si>
    <t>Rekonstrukce a  přístavba MŠ</t>
  </si>
  <si>
    <t>cenové                                 nabídky</t>
  </si>
  <si>
    <t>Rekonstrukce tělocvičny a nářaďovny</t>
  </si>
  <si>
    <t>Školní hřiště v zahradě školy, doskočiště</t>
  </si>
  <si>
    <t>Fotovoltaika na budovu ZŠ a MŠ</t>
  </si>
  <si>
    <t>Rekonstrukce  kotelny a otopné soustavy, zateplení budovy</t>
  </si>
  <si>
    <t>Základní škola Hustopeče, Komenského 163/2, okres Břeclav, příspěvková organizace</t>
  </si>
  <si>
    <t>Snížení teploty ve třídách</t>
  </si>
  <si>
    <t>Venkovní žaluzie na okna z ulice Komenského a Tábory, 4 ks klimatizační jednotky ve 2. patře v hlavní budově (odpoledne využívá ŠD)</t>
  </si>
  <si>
    <t>Výstavba venkovní učebny</t>
  </si>
  <si>
    <t>Rekonstrukce toalet v hlavní budově</t>
  </si>
  <si>
    <t>Rekonstrukce chlapeckých a dívčích toalet</t>
  </si>
  <si>
    <t>Vybudování venkovní učebny</t>
  </si>
  <si>
    <t>Nákup 60 ks šatních skříněk</t>
  </si>
  <si>
    <t>Rekuperace a odvodnění</t>
  </si>
  <si>
    <t>Výtvarná dílna</t>
  </si>
  <si>
    <t>Výstavba výtvarné dílny (ateliéru) včetně vybavení</t>
  </si>
  <si>
    <t>Sportovní vybavení</t>
  </si>
  <si>
    <t>Pořízení nového sportovního vybavení pro venkovní i vnitřní tělovýchovné aktivity</t>
  </si>
  <si>
    <t>Hudební zkušebna</t>
  </si>
  <si>
    <t>Výstavba hudební zkušebny včetně vybavení</t>
  </si>
  <si>
    <t>Zlepšení podmínek výuky atletiky</t>
  </si>
  <si>
    <t>Zlepšení podmínek pro výuku atletiky - skok vysoký, skok daleký, vrh a hod</t>
  </si>
  <si>
    <t>Kamerový systém</t>
  </si>
  <si>
    <t>Zvýšení zajištění bezpečnost školy - kamerový systém</t>
  </si>
  <si>
    <r>
      <t>Zkvalitnění sportovní infrastruktury- vybudování dočasné ledové plochy,</t>
    </r>
    <r>
      <rPr>
        <sz val="6"/>
        <color rgb="FFF18B0F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včetně zázemí</t>
    </r>
  </si>
  <si>
    <r>
      <t>Obnova počítačových učeben -</t>
    </r>
    <r>
      <rPr>
        <sz val="7"/>
        <color theme="5" tint="-0.499984740745262"/>
        <rFont val="Calibri"/>
        <family val="2"/>
        <charset val="238"/>
      </rPr>
      <t xml:space="preserve"> nebude realizováno</t>
    </r>
  </si>
  <si>
    <r>
      <t xml:space="preserve">Inovace výuky s tablety </t>
    </r>
    <r>
      <rPr>
        <sz val="7"/>
        <color theme="5" tint="-0.499984740745262"/>
        <rFont val="Calibri"/>
        <family val="2"/>
        <charset val="238"/>
        <scheme val="minor"/>
      </rPr>
      <t>realizováno</t>
    </r>
  </si>
  <si>
    <r>
      <t>Inovace výuky s tablety -</t>
    </r>
    <r>
      <rPr>
        <sz val="6"/>
        <color theme="7" tint="-0.249977111117893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zrealizováno</t>
    </r>
  </si>
  <si>
    <t xml:space="preserve">Herní a odpočinková zóna v zahradě </t>
  </si>
  <si>
    <t>umělý povrch doplněný novými herními prvky</t>
  </si>
  <si>
    <t>Stezka "Bosou nohou"</t>
  </si>
  <si>
    <t>vybudování stezky, po které budou děti chodit bosou nohou</t>
  </si>
  <si>
    <t>Dotyková interaktivní tabule</t>
  </si>
  <si>
    <t>01.06.202</t>
  </si>
  <si>
    <t>pořízení interaktivní tabule</t>
  </si>
  <si>
    <r>
      <rPr>
        <sz val="9"/>
        <color rgb="FFF18B0F"/>
        <rFont val="Calibri"/>
        <family val="2"/>
        <charset val="238"/>
        <scheme val="minor"/>
      </rPr>
      <t>Generální rekonstrukce sociálního zařízení v horním i dolním podlaží</t>
    </r>
    <r>
      <rPr>
        <b/>
        <sz val="9"/>
        <color theme="1"/>
        <rFont val="Calibri"/>
        <family val="2"/>
        <charset val="238"/>
        <scheme val="minor"/>
      </rPr>
      <t xml:space="preserve"> -  </t>
    </r>
    <r>
      <rPr>
        <b/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rgb="FFFF0066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   </t>
    </r>
    <r>
      <rPr>
        <sz val="9"/>
        <color rgb="FFF3800D"/>
        <rFont val="Calibri"/>
        <family val="2"/>
        <charset val="238"/>
        <scheme val="minor"/>
      </rPr>
      <t xml:space="preserve">              vybudování bezbariérového přístupu do hlavního vchodu MŠ a do 2. podlaží MŠ</t>
    </r>
  </si>
  <si>
    <t>1.1</t>
  </si>
  <si>
    <t>1.2</t>
  </si>
  <si>
    <t>1.1, 1.2, 2.2, 2.3</t>
  </si>
  <si>
    <t>1.2, 2.6</t>
  </si>
  <si>
    <t>1.1, 2.3</t>
  </si>
  <si>
    <t>1.1, 1.2, 2.3</t>
  </si>
  <si>
    <t>1.1, 1.2</t>
  </si>
  <si>
    <t>1.3</t>
  </si>
  <si>
    <t>1.2, 2.3, 2.4</t>
  </si>
  <si>
    <t>1.1, 2.1</t>
  </si>
  <si>
    <t>1.1, 1.2, 2.3, 2.4</t>
  </si>
  <si>
    <t>ZUŠ Velké Pavlovice</t>
  </si>
  <si>
    <t>Vybavení tříd pro výtvarnou, dramatickou a taneční výchovu</t>
  </si>
  <si>
    <t xml:space="preserve">Vybavení tříd pro vyučování hromadných předmětů. </t>
  </si>
  <si>
    <t xml:space="preserve">vybavení třídy pro el. hudby, PC notosazby, </t>
  </si>
  <si>
    <t>Vybavení třídy el. hudby. PC, reproduktory, mix pult, mikrofony atd.</t>
  </si>
  <si>
    <t>Úprava nádvoří pro lokální akce</t>
  </si>
  <si>
    <t>Úprava školního nádvoří, spojení přilehlé budovy a vytvoření prostoru pro venkovní akce, podium, zastřešení</t>
  </si>
  <si>
    <t>Hudební nástroje</t>
  </si>
  <si>
    <t>Nákup nových hudebních nástrojů, akordeony, kytary, dechové nástroje, bicí.</t>
  </si>
  <si>
    <t>změny k 6/25</t>
  </si>
  <si>
    <t>1.2, 2.1</t>
  </si>
  <si>
    <t>1.1, 2.3, 2.1</t>
  </si>
  <si>
    <t>1.2, 2.1, 2.2</t>
  </si>
  <si>
    <r>
      <rPr>
        <sz val="11"/>
        <color rgb="FFF21B04"/>
        <rFont val="Calibri"/>
        <family val="2"/>
        <charset val="238"/>
        <scheme val="minor"/>
      </rPr>
      <t>1.2</t>
    </r>
    <r>
      <rPr>
        <sz val="11"/>
        <color rgb="FF00B050"/>
        <rFont val="Calibri"/>
        <family val="2"/>
        <charset val="238"/>
        <scheme val="minor"/>
      </rPr>
      <t xml:space="preserve">, </t>
    </r>
    <r>
      <rPr>
        <sz val="11"/>
        <color rgb="FFF21B04"/>
        <rFont val="Calibri"/>
        <family val="2"/>
        <charset val="238"/>
        <scheme val="minor"/>
      </rPr>
      <t>2.2</t>
    </r>
  </si>
  <si>
    <r>
      <t xml:space="preserve">Modernizace vnitřního vybavení, zakoupení edukativních a polytechnických pomůcek </t>
    </r>
    <r>
      <rPr>
        <sz val="11"/>
        <color rgb="FFF21B04"/>
        <rFont val="Calibri"/>
        <family val="2"/>
        <charset val="238"/>
        <scheme val="minor"/>
      </rPr>
      <t>pro rozvoj dětí a přípravu na vzdělávání</t>
    </r>
    <r>
      <rPr>
        <sz val="11"/>
        <color rgb="FFFFC000"/>
        <rFont val="Calibri"/>
        <family val="2"/>
        <charset val="238"/>
        <scheme val="minor"/>
      </rPr>
      <t>, klimatizace</t>
    </r>
  </si>
  <si>
    <r>
      <t>Herní,</t>
    </r>
    <r>
      <rPr>
        <sz val="11"/>
        <color rgb="FFF21B04"/>
        <rFont val="Calibri"/>
        <family val="2"/>
        <charset val="238"/>
        <scheme val="minor"/>
      </rPr>
      <t xml:space="preserve"> edukativní </t>
    </r>
    <r>
      <rPr>
        <sz val="11"/>
        <color rgb="FFFFC000"/>
        <rFont val="Calibri"/>
        <family val="2"/>
        <charset val="238"/>
        <scheme val="minor"/>
      </rPr>
      <t xml:space="preserve">a odpočinková zóna v zahradě, </t>
    </r>
    <r>
      <rPr>
        <sz val="11"/>
        <color rgb="FFF21B04"/>
        <rFont val="Calibri"/>
        <family val="2"/>
        <charset val="238"/>
        <scheme val="minor"/>
      </rPr>
      <t>venkovní "učebna"</t>
    </r>
  </si>
  <si>
    <r>
      <t xml:space="preserve">Rozšíření kapacity - </t>
    </r>
    <r>
      <rPr>
        <sz val="11"/>
        <color rgb="FFF21B04"/>
        <rFont val="Calibri"/>
        <family val="2"/>
        <charset val="238"/>
        <scheme val="minor"/>
      </rPr>
      <t>nástavba</t>
    </r>
  </si>
  <si>
    <t>Obecní knihovna</t>
  </si>
  <si>
    <r>
      <t xml:space="preserve">Vybavení IT technickou, nábytkem a pomůckami, </t>
    </r>
    <r>
      <rPr>
        <sz val="11"/>
        <color rgb="FFF21B04"/>
        <rFont val="Calibri"/>
        <family val="2"/>
        <charset val="238"/>
        <scheme val="minor"/>
      </rPr>
      <t>stroji a nástroji na ruční práce</t>
    </r>
  </si>
  <si>
    <t>zpracovaná studie</t>
  </si>
  <si>
    <t>Rekonstrukce školní jídelny</t>
  </si>
  <si>
    <t>léto 2026</t>
  </si>
  <si>
    <t>podzim 2026</t>
  </si>
  <si>
    <t>Vybavení školní jídelny</t>
  </si>
  <si>
    <t>Pořízení technického vybavení - konvektomat</t>
  </si>
  <si>
    <t>jaro 2026</t>
  </si>
  <si>
    <t xml:space="preserve">Hřiště </t>
  </si>
  <si>
    <t>Hřištní povrch na dvorku mateřské školy (pryžové dlaždice, umělá tráva)</t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</si>
  <si>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</si>
  <si>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3.4</t>
    </r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</si>
  <si>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2.1</t>
    </r>
  </si>
  <si>
    <r>
      <t xml:space="preserve">1.1, </t>
    </r>
    <r>
      <rPr>
        <sz val="10"/>
        <color rgb="FFF21B04"/>
        <rFont val="Calibri"/>
        <family val="2"/>
        <charset val="238"/>
        <scheme val="minor"/>
      </rPr>
      <t>2.1, 3.4</t>
    </r>
  </si>
  <si>
    <t>1.1, 2.1, 3.4</t>
  </si>
  <si>
    <r>
      <t>1.2,</t>
    </r>
    <r>
      <rPr>
        <sz val="10"/>
        <color rgb="FFF21B04"/>
        <rFont val="Calibri"/>
        <family val="2"/>
        <charset val="238"/>
        <scheme val="minor"/>
      </rPr>
      <t xml:space="preserve"> 3.4</t>
    </r>
  </si>
  <si>
    <t>2030</t>
  </si>
  <si>
    <t>Modernizace zázemí pro činnost ŠD</t>
  </si>
  <si>
    <t>příprava PD</t>
  </si>
  <si>
    <t>Vybudování sprotovního zázemí - v realiizaci</t>
  </si>
  <si>
    <t>Výměna zastaralé ICT - zrealizováno</t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</si>
  <si>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</si>
  <si>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2.3</t>
    </r>
  </si>
  <si>
    <r>
      <t>1.1,</t>
    </r>
    <r>
      <rPr>
        <sz val="8"/>
        <color rgb="FFF21B04"/>
        <rFont val="Calibri"/>
        <family val="2"/>
        <charset val="238"/>
        <scheme val="minor"/>
      </rPr>
      <t xml:space="preserve"> 2.1</t>
    </r>
  </si>
  <si>
    <r>
      <t xml:space="preserve">1.1, </t>
    </r>
    <r>
      <rPr>
        <sz val="9"/>
        <color rgb="FFF21B04"/>
        <rFont val="Calibri"/>
        <family val="2"/>
        <charset val="238"/>
        <scheme val="minor"/>
      </rPr>
      <t>1.2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</si>
  <si>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2.1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</si>
  <si>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</si>
  <si>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2.1, 3.4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</si>
  <si>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2.4</t>
    </r>
  </si>
  <si>
    <r>
      <t>1.2,</t>
    </r>
    <r>
      <rPr>
        <sz val="8"/>
        <color rgb="FFF21B04"/>
        <rFont val="Calibri"/>
        <family val="2"/>
        <charset val="238"/>
        <scheme val="minor"/>
      </rPr>
      <t xml:space="preserve"> 2.2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</si>
  <si>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2.1, 2.2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</si>
  <si>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2.1,</t>
    </r>
    <r>
      <rPr>
        <sz val="8"/>
        <color rgb="FF00B050"/>
        <rFont val="Calibri"/>
        <family val="2"/>
        <charset val="238"/>
        <scheme val="minor"/>
      </rPr>
      <t xml:space="preserve"> 2.2, 2.3, 2.4</t>
    </r>
  </si>
  <si>
    <r>
      <t xml:space="preserve">1.1, 1.2, </t>
    </r>
    <r>
      <rPr>
        <sz val="8"/>
        <color rgb="FFF21B04"/>
        <rFont val="Calibri"/>
        <family val="2"/>
        <charset val="238"/>
      </rPr>
      <t xml:space="preserve">2.1, </t>
    </r>
    <r>
      <rPr>
        <sz val="8"/>
        <color rgb="FF00B050"/>
        <rFont val="Calibri"/>
        <family val="2"/>
        <charset val="238"/>
      </rPr>
      <t>2.3, 2.4</t>
    </r>
  </si>
  <si>
    <t>3.1</t>
  </si>
  <si>
    <r>
      <t>1.1, 1.2</t>
    </r>
    <r>
      <rPr>
        <sz val="8"/>
        <color rgb="FFF21B04"/>
        <rFont val="Calibri"/>
        <family val="2"/>
        <charset val="238"/>
        <scheme val="minor"/>
      </rPr>
      <t>,2.1</t>
    </r>
    <r>
      <rPr>
        <sz val="8"/>
        <color rgb="FF00B050"/>
        <rFont val="Calibri"/>
        <family val="2"/>
        <charset val="238"/>
        <scheme val="minor"/>
      </rPr>
      <t>, 2.2, 2.3, 2.4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</si>
  <si>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2.4</t>
    </r>
  </si>
  <si>
    <r>
      <t>1.1, 1.2</t>
    </r>
    <r>
      <rPr>
        <sz val="8"/>
        <color rgb="FFF21B04"/>
        <rFont val="Calibri"/>
        <family val="2"/>
        <charset val="238"/>
        <scheme val="minor"/>
      </rPr>
      <t>, 2.2</t>
    </r>
  </si>
  <si>
    <t>Školní zahrada - POVRCH, HERNÍ PRVKY, OPLOCENÍ, SKLAD HRAČEK</t>
  </si>
  <si>
    <t>Úprava prostranství před MŠ</t>
  </si>
  <si>
    <r>
      <t xml:space="preserve">Školní zahrada - </t>
    </r>
    <r>
      <rPr>
        <strike/>
        <sz val="6"/>
        <color rgb="FF7030A0"/>
        <rFont val="Calibri"/>
        <family val="2"/>
        <charset val="238"/>
      </rPr>
      <t>POVRCH, HERNÍ PRVKY, OPLOCENÍ,</t>
    </r>
    <r>
      <rPr>
        <sz val="6"/>
        <color rgb="FF7030A0"/>
        <rFont val="Calibri"/>
        <family val="2"/>
        <charset val="238"/>
      </rPr>
      <t xml:space="preserve"> PŘÍRODNÍ UČEBNA, </t>
    </r>
    <r>
      <rPr>
        <sz val="6"/>
        <color rgb="FFFF0000"/>
        <rFont val="Calibri"/>
        <family val="2"/>
        <charset val="238"/>
      </rPr>
      <t>PĚSTITELSTVÍ</t>
    </r>
  </si>
  <si>
    <t>Vstup a shodiště do ZŠ</t>
  </si>
  <si>
    <t>Zastřešení a úprava vstupního schodiště do budovy ZŠ</t>
  </si>
  <si>
    <t>Parkoviště pro ZŠ, MŠ</t>
  </si>
  <si>
    <t>Úprava prostor a parkoviště před budovou ZŠ</t>
  </si>
  <si>
    <r>
      <rPr>
        <b/>
        <sz val="9"/>
        <color rgb="FFF18B0F"/>
        <rFont val="Calibri"/>
        <family val="2"/>
        <charset val="238"/>
        <scheme val="minor"/>
      </rPr>
      <t>Rekonstrukce sociálního zařízení</t>
    </r>
    <r>
      <rPr>
        <b/>
        <sz val="9"/>
        <color theme="1"/>
        <rFont val="Calibri"/>
        <family val="2"/>
        <charset val="238"/>
        <scheme val="minor"/>
      </rPr>
      <t xml:space="preserve">, - </t>
    </r>
    <r>
      <rPr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theme="5" tint="-0.499984740745262"/>
        <rFont val="Calibri"/>
        <family val="2"/>
        <charset val="238"/>
        <scheme val="minor"/>
      </rPr>
      <t xml:space="preserve"> </t>
    </r>
    <r>
      <rPr>
        <sz val="9"/>
        <color rgb="FFF3800D"/>
        <rFont val="Calibri"/>
        <family val="2"/>
        <charset val="238"/>
        <scheme val="minor"/>
      </rPr>
      <t xml:space="preserve">                     bezbariérovost</t>
    </r>
  </si>
  <si>
    <t>Modernizace vybavení a  nábytku tříd a zázemí (šatny, družiny, tělocvičné nářadí)</t>
  </si>
  <si>
    <t>Rekonstrukce školní  zahrady MŠ</t>
  </si>
  <si>
    <t>Cílem je navýšení kapacity mateřské školy, snížení počtu dětí ve třídě, posíleni individuálního přístupu.</t>
  </si>
  <si>
    <t xml:space="preserve">nákup interaktivní tabulce do MŠ, pořízení tabletů, výukových programů, robotických hraček </t>
  </si>
  <si>
    <t>cenové n nabídky</t>
  </si>
  <si>
    <t>Základní škola a Mateřská škola Krumvíř, okres Břeclav, příspěvková organizace</t>
  </si>
  <si>
    <t>Prostranství před MŠ - zázemí pro děti a rodiče, zeleň, zastřešení vchodu MŠ, lavičky, stojany pro kola, zastřešení kočárky apod.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</si>
  <si>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výběr dodavatele</t>
    </r>
  </si>
  <si>
    <t>vybudování externí učebny vč. vybavení (nádvoří/zahrada)a vybavení interní učebny - edukativní pomůcky, vybavení pro faunu, nové programy, workshopy, přírodovědný kroužek</t>
  </si>
  <si>
    <t>Naučná EVVO stezka s relaxačními prvky</t>
  </si>
  <si>
    <t>stezka s prvky naučnými (různé formy naučných panelů a prvků, Kódy, doplněno o relaxační prvky)</t>
  </si>
  <si>
    <t>inovace a evaluace stávajících programů, tvorba nových, doplnění o edukativní a polytechnické pomůcky a prvky, vazba na aktualizaci RVP, spolupráce s MAP</t>
  </si>
  <si>
    <t>Soulad se SR MAP / Návaznost na cíle MAP</t>
  </si>
  <si>
    <t>Strategický rámec MAP - seznam investičních priorit zájmových organizací, organizací neformálního vzdělávání a celoživotního učení  (2021-2027)</t>
  </si>
  <si>
    <t>Oprava podlahy v tělocvičně</t>
  </si>
  <si>
    <t xml:space="preserve">Rekonstrukce kotelny </t>
  </si>
  <si>
    <t>Kompletní rekonstrukce kotelny včetně výměny zdroje vytápění MŠ Bořetice za energeticky úsporné</t>
  </si>
  <si>
    <t xml:space="preserve">Rekonstrukce topného systému MŠ </t>
  </si>
  <si>
    <t xml:space="preserve">Oprava topného systému, proplach topení, výměna vynetilu, těles </t>
  </si>
  <si>
    <t xml:space="preserve">Obec Bořetce </t>
  </si>
  <si>
    <t xml:space="preserve">Venkovní učebna na školním dvoře </t>
  </si>
  <si>
    <t xml:space="preserve">Instalace pergoly pro zastínění a příjemné venkovn prostředí , vytvoření záhonků pro praktickou výuku a rozvoj pěstitelských dovedností, podpora zážitkového a činnostního učení na čerstvém vzduchu, prostor a relaxaci a vzdělávání venku </t>
  </si>
  <si>
    <r>
      <rPr>
        <sz val="11"/>
        <color rgb="FFC2C228"/>
        <rFont val="Calibri"/>
        <family val="2"/>
        <charset val="238"/>
        <scheme val="minor"/>
      </rPr>
      <t>REALIZOVÁNO -</t>
    </r>
    <r>
      <rPr>
        <sz val="9"/>
        <color theme="1"/>
        <rFont val="Calibri"/>
        <family val="2"/>
        <charset val="238"/>
        <scheme val="minor"/>
      </rPr>
      <t xml:space="preserve"> rekonstrukce prostor včetně výměny sanitace</t>
    </r>
  </si>
  <si>
    <r>
      <rPr>
        <sz val="11"/>
        <color rgb="FFC2C228"/>
        <rFont val="Calibri"/>
        <family val="2"/>
        <charset val="238"/>
        <scheme val="minor"/>
      </rPr>
      <t>REALIZOVÁNO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obnova herních prvků</t>
    </r>
  </si>
  <si>
    <t>Modernizace stávajících odborných učeben. Součástí projektu bude pořízení nového nábytku, pořízení IT technologií a zároveň budou provedeny drobné stavební úpravy.</t>
  </si>
  <si>
    <t>Modernizace stávající družiny, úprava prostoru i pro využítí výuky ZŠ - nábytek, IT, pomůcky a drobné stavební úpravy</t>
  </si>
  <si>
    <t>změny k 2/26</t>
  </si>
  <si>
    <t>jaro 2027</t>
  </si>
  <si>
    <t>podzim 2027</t>
  </si>
  <si>
    <t>Rekonstrukce koupelny</t>
  </si>
  <si>
    <r>
      <t xml:space="preserve">Rekonstrukce asfaltového hřiště na zahradě MŠ a jeho okolí, povrchová úprava, dopadová plocha, </t>
    </r>
    <r>
      <rPr>
        <b/>
        <sz val="9"/>
        <color rgb="FFC2C228"/>
        <rFont val="Calibri"/>
        <family val="2"/>
        <charset val="238"/>
        <scheme val="minor"/>
      </rPr>
      <t>dopravní hřiště</t>
    </r>
  </si>
  <si>
    <t>dokončování</t>
  </si>
  <si>
    <r>
      <t xml:space="preserve">Rekonstrukce </t>
    </r>
    <r>
      <rPr>
        <strike/>
        <sz val="7"/>
        <color rgb="FFF18B0F"/>
        <rFont val="Calibri"/>
        <family val="2"/>
        <charset val="238"/>
        <scheme val="minor"/>
      </rPr>
      <t>učeben polytechnické výchovy (cvičná kuchyně, dílny)</t>
    </r>
    <r>
      <rPr>
        <sz val="7"/>
        <color rgb="FFF18B0F"/>
        <rFont val="Calibri"/>
        <family val="2"/>
        <charset val="238"/>
        <scheme val="minor"/>
      </rPr>
      <t xml:space="preserve"> </t>
    </r>
    <r>
      <rPr>
        <b/>
        <sz val="7"/>
        <color rgb="FFC2C228"/>
        <rFont val="Calibri"/>
        <family val="2"/>
        <charset val="238"/>
        <scheme val="minor"/>
      </rPr>
      <t>učebny chemie a fyziky</t>
    </r>
  </si>
  <si>
    <r>
      <t xml:space="preserve">Oplocení budovy MŠ </t>
    </r>
    <r>
      <rPr>
        <sz val="9"/>
        <color rgb="FFC2C228"/>
        <rFont val="Calibri"/>
        <family val="2"/>
        <charset val="238"/>
        <scheme val="minor"/>
      </rPr>
      <t>- renovace</t>
    </r>
  </si>
  <si>
    <r>
      <rPr>
        <strike/>
        <sz val="9"/>
        <color theme="1"/>
        <rFont val="Calibri"/>
        <family val="2"/>
        <charset val="238"/>
        <scheme val="minor"/>
      </rPr>
      <t>Vybavení tříd nábytkem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rgb="FFC2C228"/>
        <rFont val="Calibri"/>
        <family val="2"/>
        <charset val="238"/>
        <scheme val="minor"/>
      </rPr>
      <t>Nový, více vyhovující nábytek do tříd</t>
    </r>
  </si>
  <si>
    <r>
      <rPr>
        <strike/>
        <sz val="9"/>
        <color theme="1"/>
        <rFont val="Calibri"/>
        <family val="2"/>
        <charset val="238"/>
        <scheme val="minor"/>
      </rPr>
      <t>Pracovní stoly pro polytech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rgb="FFC2C228"/>
        <rFont val="Calibri"/>
        <family val="2"/>
        <charset val="238"/>
        <scheme val="minor"/>
      </rPr>
      <t>Vybavení pro polytechnické vzdělávání</t>
    </r>
  </si>
  <si>
    <r>
      <t xml:space="preserve">rozšíření MŠ. </t>
    </r>
    <r>
      <rPr>
        <strike/>
        <sz val="9"/>
        <color rgb="FFFF0066"/>
        <rFont val="Calibri"/>
        <family val="2"/>
        <charset val="238"/>
        <scheme val="minor"/>
      </rPr>
      <t xml:space="preserve">Nové, moderní prostory MŠ odpovídající současným požadavkům. </t>
    </r>
  </si>
  <si>
    <t>31.9.2030</t>
  </si>
  <si>
    <t>Nová elektřina v ZŠ</t>
  </si>
  <si>
    <t>Rekonstrukce elektrických rozvodů v ZŠ</t>
  </si>
  <si>
    <t>Podpora digitálních kompetencí v MŠ</t>
  </si>
  <si>
    <t>Obnova a doplnění IT vybavení v MŠ
(tablety, notebooky, projektory, robotické stavebnice a hračky)</t>
  </si>
  <si>
    <t>Podpora digitálních kompetencí v ZŠ</t>
  </si>
  <si>
    <t>Obnova a doplnění IT vybavení v ZŠ
(tablety, notebooky, projektory, robotické stavebnice a hračky)</t>
  </si>
  <si>
    <r>
      <t xml:space="preserve">Vybavení šatních prostor - </t>
    </r>
    <r>
      <rPr>
        <b/>
        <sz val="7"/>
        <color rgb="FFC2C228"/>
        <rFont val="Calibri"/>
        <family val="2"/>
        <charset val="238"/>
        <scheme val="minor"/>
      </rPr>
      <t>realizováno</t>
    </r>
  </si>
  <si>
    <t>Pořízení krojů pro taneční oddělení</t>
  </si>
  <si>
    <t>Lidové kroje pro taneční oddělení ZUŠ - výuka lidových tanců</t>
  </si>
  <si>
    <t>Schváleno Výborem pro strategické plánování ve vzdělávání v území dne 6. března 2026</t>
  </si>
  <si>
    <t>Bc. Zita Dvořáková MSc, předsedkyně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</si>
</sst>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#,##0\ _K_č"/>
  </numFmts>
  <fonts count="19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6"/>
      <color rgb="FF7030A0"/>
      <name val="Calibri"/>
      <family val="2"/>
      <charset val="238"/>
    </font>
    <font>
      <sz val="6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color rgb="FFF18B0F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B050"/>
      <name val="Calibri"/>
      <family val="2"/>
      <charset val="238"/>
    </font>
    <font>
      <sz val="8"/>
      <name val="Calibri"/>
      <family val="2"/>
      <charset val="238"/>
    </font>
    <font>
      <sz val="8"/>
      <color rgb="FFF18B0F"/>
      <name val="Calibri"/>
      <family val="2"/>
      <charset val="238"/>
    </font>
    <font>
      <sz val="8"/>
      <color rgb="FF0070C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rgb="FFF18B0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rgb="FFF18B0F"/>
      <name val="Calibri"/>
      <family val="2"/>
      <charset val="238"/>
    </font>
    <font>
      <sz val="7"/>
      <color rgb="FF0070C0"/>
      <name val="Calibri"/>
      <family val="2"/>
      <charset val="238"/>
      <scheme val="minor"/>
    </font>
    <font>
      <sz val="7"/>
      <color rgb="FF7030A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rgb="FF7030A0"/>
      <name val="Calibri"/>
      <family val="2"/>
      <charset val="238"/>
    </font>
    <font>
      <b/>
      <sz val="7"/>
      <color rgb="FF7030A0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9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</font>
    <font>
      <sz val="6"/>
      <color rgb="FFFF0066"/>
      <name val="Calibri"/>
      <family val="2"/>
      <charset val="238"/>
    </font>
    <font>
      <b/>
      <sz val="9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</font>
    <font>
      <sz val="6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7" tint="-0.249977111117893"/>
      <name val="Calibri"/>
      <family val="2"/>
      <charset val="238"/>
      <scheme val="minor"/>
    </font>
    <font>
      <sz val="6"/>
      <color theme="7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7"/>
      <color rgb="FFF18B0F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F18B0F"/>
      <name val="Calibri"/>
      <family val="2"/>
      <charset val="238"/>
    </font>
    <font>
      <b/>
      <sz val="7"/>
      <color rgb="FF0070C0"/>
      <name val="Calibri"/>
      <family val="2"/>
      <charset val="238"/>
      <scheme val="minor"/>
    </font>
    <font>
      <b/>
      <sz val="7"/>
      <color rgb="FF00B050"/>
      <name val="Calibri"/>
      <family val="2"/>
      <charset val="238"/>
      <scheme val="minor"/>
    </font>
    <font>
      <b/>
      <sz val="7"/>
      <color rgb="FF00B050"/>
      <name val="Calibri"/>
      <family val="2"/>
      <charset val="238"/>
    </font>
    <font>
      <b/>
      <sz val="7"/>
      <color rgb="FFFF0066"/>
      <name val="Calibri"/>
      <family val="2"/>
      <charset val="238"/>
    </font>
    <font>
      <b/>
      <sz val="7"/>
      <color rgb="FFFF0066"/>
      <name val="Calibri"/>
      <family val="2"/>
      <charset val="238"/>
      <scheme val="minor"/>
    </font>
    <font>
      <b/>
      <sz val="10"/>
      <color theme="5" tint="-0.499984740745262"/>
      <name val="Calibri"/>
      <family val="2"/>
      <charset val="238"/>
      <scheme val="minor"/>
    </font>
    <font>
      <sz val="10"/>
      <color theme="5" tint="-0.499984740745262"/>
      <name val="Calibri"/>
      <family val="2"/>
      <charset val="238"/>
      <scheme val="minor"/>
    </font>
    <font>
      <sz val="8"/>
      <color theme="5" tint="-0.499984740745262"/>
      <name val="Calibri"/>
      <family val="2"/>
      <charset val="238"/>
      <scheme val="minor"/>
    </font>
    <font>
      <sz val="6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</font>
    <font>
      <sz val="7"/>
      <color theme="5" tint="-0.499984740745262"/>
      <name val="Calibri"/>
      <family val="2"/>
      <charset val="238"/>
      <scheme val="minor"/>
    </font>
    <font>
      <sz val="7"/>
      <color theme="5" tint="-0.499984740745262"/>
      <name val="Calibri"/>
      <family val="2"/>
      <charset val="238"/>
    </font>
    <font>
      <sz val="8"/>
      <color theme="5" tint="-0.499984740745262"/>
      <name val="Calibri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9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b/>
      <sz val="9"/>
      <color theme="5" tint="-0.499984740745262"/>
      <name val="Calibri"/>
      <family val="2"/>
      <charset val="238"/>
      <scheme val="minor"/>
    </font>
    <font>
      <b/>
      <sz val="9"/>
      <color rgb="FFF18B0F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b/>
      <sz val="9"/>
      <color rgb="FFF21B04"/>
      <name val="Calibri"/>
      <family val="2"/>
      <charset val="238"/>
      <scheme val="minor"/>
    </font>
    <font>
      <b/>
      <sz val="11"/>
      <color rgb="FFF21B04"/>
      <name val="Calibri"/>
      <family val="2"/>
      <charset val="238"/>
      <scheme val="minor"/>
    </font>
    <font>
      <sz val="11"/>
      <color rgb="FFF21B04"/>
      <name val="Calibri"/>
      <family val="2"/>
      <charset val="238"/>
      <scheme val="minor"/>
    </font>
    <font>
      <sz val="10"/>
      <color rgb="FFF21B04"/>
      <name val="Calibri"/>
      <family val="2"/>
      <charset val="238"/>
      <scheme val="minor"/>
    </font>
    <font>
      <b/>
      <sz val="10"/>
      <color rgb="FFF21B04"/>
      <name val="Calibri"/>
      <family val="2"/>
      <charset val="238"/>
      <scheme val="minor"/>
    </font>
    <font>
      <sz val="9"/>
      <color rgb="FFF21B04"/>
      <name val="Calibri"/>
      <family val="2"/>
      <charset val="238"/>
      <scheme val="minor"/>
    </font>
    <font>
      <sz val="8"/>
      <color rgb="FFF21B04"/>
      <name val="Calibri"/>
      <family val="2"/>
      <charset val="238"/>
    </font>
    <font>
      <sz val="8"/>
      <color rgb="FFF21B04"/>
      <name val="Calibri"/>
      <family val="2"/>
      <charset val="238"/>
      <scheme val="minor"/>
    </font>
    <font>
      <sz val="6"/>
      <color rgb="FFC9211E"/>
      <name val="Calibri"/>
      <family val="2"/>
      <charset val="238"/>
    </font>
    <font>
      <b/>
      <strike/>
      <sz val="7"/>
      <color rgb="FFF21B04"/>
      <name val="Calibri"/>
      <family val="2"/>
      <charset val="238"/>
      <scheme val="minor"/>
    </font>
    <font>
      <strike/>
      <sz val="6"/>
      <color rgb="FFF21B04"/>
      <name val="Calibri"/>
      <family val="2"/>
      <charset val="238"/>
      <scheme val="minor"/>
    </font>
    <font>
      <strike/>
      <sz val="7"/>
      <color rgb="FFF21B04"/>
      <name val="Calibri"/>
      <family val="2"/>
      <charset val="238"/>
      <scheme val="minor"/>
    </font>
    <font>
      <strike/>
      <sz val="8"/>
      <color rgb="FFF21B04"/>
      <name val="Calibri"/>
      <family val="2"/>
      <charset val="238"/>
      <scheme val="minor"/>
    </font>
    <font>
      <b/>
      <sz val="7"/>
      <color rgb="FFF21B04"/>
      <name val="Calibri"/>
      <family val="2"/>
      <charset val="238"/>
    </font>
    <font>
      <sz val="6"/>
      <color rgb="FFF21B04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strike/>
      <sz val="6"/>
      <color rgb="FF7030A0"/>
      <name val="Calibri"/>
      <family val="2"/>
      <charset val="238"/>
    </font>
    <font>
      <sz val="6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6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C2C228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9"/>
      <color rgb="FFC2C228"/>
      <name val="Calibri"/>
      <family val="2"/>
      <charset val="238"/>
      <scheme val="minor"/>
    </font>
    <font>
      <sz val="6"/>
      <color rgb="FFC2C228"/>
      <name val="Calibri"/>
      <family val="2"/>
      <charset val="238"/>
      <scheme val="minor"/>
    </font>
    <font>
      <sz val="8"/>
      <color rgb="FFC2C228"/>
      <name val="Calibri"/>
      <family val="2"/>
      <charset val="238"/>
      <scheme val="minor"/>
    </font>
    <font>
      <sz val="7"/>
      <color rgb="FFC2C228"/>
      <name val="Calibri"/>
      <family val="2"/>
      <charset val="238"/>
      <scheme val="minor"/>
    </font>
    <font>
      <sz val="6"/>
      <color rgb="FFC2C228"/>
      <name val="Calibri"/>
      <family val="2"/>
      <charset val="238"/>
    </font>
    <font>
      <sz val="7"/>
      <color rgb="FFC2C228"/>
      <name val="Calibri"/>
      <family val="2"/>
      <charset val="238"/>
    </font>
    <font>
      <b/>
      <sz val="11"/>
      <color rgb="FFC2C228"/>
      <name val="Calibri"/>
      <family val="2"/>
      <charset val="238"/>
      <scheme val="minor"/>
    </font>
    <font>
      <b/>
      <sz val="10"/>
      <color rgb="FFC2C228"/>
      <name val="Calibri"/>
      <family val="2"/>
      <charset val="238"/>
      <scheme val="minor"/>
    </font>
    <font>
      <b/>
      <sz val="9"/>
      <color rgb="FFC2C228"/>
      <name val="Calibri"/>
      <family val="2"/>
      <charset val="238"/>
      <scheme val="minor"/>
    </font>
    <font>
      <b/>
      <sz val="8"/>
      <color rgb="FFC2C228"/>
      <name val="Calibri"/>
      <family val="2"/>
      <charset val="238"/>
      <scheme val="minor"/>
    </font>
    <font>
      <b/>
      <sz val="7"/>
      <color rgb="FFC2C228"/>
      <name val="Calibri"/>
      <family val="2"/>
      <charset val="238"/>
      <scheme val="minor"/>
    </font>
    <font>
      <strike/>
      <sz val="7"/>
      <color rgb="FFF18B0F"/>
      <name val="Calibri"/>
      <family val="2"/>
      <charset val="238"/>
      <scheme val="minor"/>
    </font>
    <font>
      <b/>
      <sz val="6"/>
      <color rgb="FFC2C228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color rgb="FF00B050"/>
      <name val="Calibri"/>
      <family val="2"/>
      <charset val="238"/>
      <scheme val="minor"/>
    </font>
    <font>
      <strike/>
      <sz val="9"/>
      <color rgb="FFFF0066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strike/>
      <sz val="10"/>
      <color rgb="FF00B050"/>
      <name val="Calibri"/>
      <family val="2"/>
      <charset val="238"/>
      <scheme val="minor"/>
    </font>
    <font>
      <strike/>
      <sz val="11"/>
      <color rgb="FFFF0066"/>
      <name val="Calibri"/>
      <family val="2"/>
      <charset val="238"/>
    </font>
    <font>
      <b/>
      <sz val="6"/>
      <color rgb="FFC2C228"/>
      <name val="Calibri"/>
      <family val="2"/>
      <charset val="238"/>
    </font>
    <font>
      <b/>
      <sz val="8"/>
      <color rgb="FFC2C228"/>
      <name val="Calibri"/>
      <family val="2"/>
      <charset val="238"/>
    </font>
    <font>
      <sz val="9"/>
      <color rgb="FFC2C22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164" fontId="14" fillId="0" borderId="0" applyBorder="0" applyProtection="0"/>
    <xf numFmtId="0" fontId="51" fillId="0" borderId="0" applyBorder="0" applyProtection="0"/>
  </cellStyleXfs>
  <cellXfs count="96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3" fontId="18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Protection="1">
      <protection locked="0"/>
    </xf>
    <xf numFmtId="3" fontId="9" fillId="0" borderId="0" xfId="0" applyNumberFormat="1" applyFont="1" applyProtection="1">
      <protection locked="0"/>
    </xf>
    <xf numFmtId="0" fontId="4" fillId="0" borderId="0" xfId="0" applyFont="1"/>
    <xf numFmtId="0" fontId="13" fillId="0" borderId="0" xfId="0" applyFont="1" applyProtection="1">
      <protection locked="0"/>
    </xf>
    <xf numFmtId="0" fontId="13" fillId="0" borderId="0" xfId="0" applyFont="1"/>
    <xf numFmtId="3" fontId="4" fillId="0" borderId="18" xfId="0" applyNumberFormat="1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5" fillId="0" borderId="0" xfId="0" applyFont="1" applyAlignment="1">
      <alignment wrapText="1"/>
    </xf>
    <xf numFmtId="0" fontId="31" fillId="0" borderId="1" xfId="1" applyFont="1" applyBorder="1" applyAlignment="1" applyProtection="1">
      <alignment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left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/>
    </xf>
    <xf numFmtId="0" fontId="29" fillId="0" borderId="22" xfId="0" applyFont="1" applyBorder="1" applyAlignment="1" applyProtection="1">
      <alignment vertical="center" wrapText="1"/>
      <protection locked="0"/>
    </xf>
    <xf numFmtId="0" fontId="33" fillId="0" borderId="0" xfId="0" applyFont="1" applyAlignment="1">
      <alignment horizontal="centerContinuous" vertic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Continuous" vertical="center" wrapText="1"/>
    </xf>
    <xf numFmtId="0" fontId="38" fillId="0" borderId="0" xfId="0" applyFont="1" applyProtection="1">
      <protection locked="0"/>
    </xf>
    <xf numFmtId="0" fontId="31" fillId="0" borderId="0" xfId="1" applyFont="1" applyAlignment="1" applyProtection="1">
      <alignment wrapText="1"/>
      <protection locked="0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wrapText="1"/>
      <protection locked="0"/>
    </xf>
    <xf numFmtId="0" fontId="33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41" fillId="0" borderId="0" xfId="0" applyFont="1" applyAlignment="1" applyProtection="1">
      <alignment wrapText="1"/>
      <protection locked="0"/>
    </xf>
    <xf numFmtId="0" fontId="41" fillId="0" borderId="0" xfId="0" applyFont="1" applyProtection="1">
      <protection locked="0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46" fillId="0" borderId="22" xfId="0" applyFont="1" applyBorder="1" applyAlignment="1" applyProtection="1">
      <alignment vertical="center" wrapText="1"/>
      <protection locked="0"/>
    </xf>
    <xf numFmtId="0" fontId="46" fillId="0" borderId="22" xfId="0" applyFont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centerContinuous" vertical="center" wrapText="1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vertical="center" wrapText="1"/>
    </xf>
    <xf numFmtId="0" fontId="35" fillId="0" borderId="22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vertical="center"/>
      <protection locked="0"/>
    </xf>
    <xf numFmtId="0" fontId="31" fillId="0" borderId="22" xfId="1" applyFont="1" applyBorder="1" applyAlignment="1" applyProtection="1">
      <alignment horizontal="left" vertical="center" wrapText="1"/>
      <protection locked="0"/>
    </xf>
    <xf numFmtId="0" fontId="31" fillId="0" borderId="22" xfId="1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vertical="center" wrapText="1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46" fillId="0" borderId="45" xfId="0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horizontal="center" vertical="center" wrapText="1"/>
      <protection locked="0"/>
    </xf>
    <xf numFmtId="0" fontId="47" fillId="0" borderId="22" xfId="1" applyFont="1" applyBorder="1" applyAlignment="1" applyProtection="1">
      <alignment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7" fillId="0" borderId="22" xfId="1" applyFont="1" applyBorder="1" applyAlignment="1" applyProtection="1">
      <alignment horizontal="left" vertical="center" wrapText="1"/>
      <protection locked="0"/>
    </xf>
    <xf numFmtId="0" fontId="47" fillId="0" borderId="22" xfId="1" applyFont="1" applyBorder="1" applyAlignment="1" applyProtection="1">
      <alignment horizontal="center" vertical="center" wrapText="1"/>
      <protection locked="0"/>
    </xf>
    <xf numFmtId="0" fontId="47" fillId="0" borderId="22" xfId="1" applyFont="1" applyBorder="1" applyAlignment="1" applyProtection="1">
      <alignment horizontal="center" vertical="center"/>
      <protection locked="0"/>
    </xf>
    <xf numFmtId="0" fontId="47" fillId="0" borderId="47" xfId="1" applyFont="1" applyBorder="1" applyAlignment="1" applyProtection="1">
      <alignment horizontal="left" vertical="center" wrapText="1"/>
      <protection locked="0"/>
    </xf>
    <xf numFmtId="0" fontId="47" fillId="0" borderId="47" xfId="1" applyFont="1" applyBorder="1" applyAlignment="1">
      <alignment vertical="center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 wrapText="1"/>
    </xf>
    <xf numFmtId="0" fontId="52" fillId="0" borderId="0" xfId="0" applyFont="1" applyProtection="1">
      <protection locked="0"/>
    </xf>
    <xf numFmtId="0" fontId="44" fillId="0" borderId="22" xfId="0" applyFont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>
      <alignment vertical="center"/>
    </xf>
    <xf numFmtId="0" fontId="46" fillId="0" borderId="2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58" fillId="0" borderId="22" xfId="0" applyFont="1" applyBorder="1" applyAlignment="1" applyProtection="1">
      <alignment horizontal="center" vertical="center" wrapText="1"/>
      <protection locked="0"/>
    </xf>
    <xf numFmtId="3" fontId="27" fillId="0" borderId="22" xfId="0" applyNumberFormat="1" applyFont="1" applyBorder="1" applyAlignment="1">
      <alignment horizontal="center" vertical="center" wrapText="1"/>
    </xf>
    <xf numFmtId="14" fontId="27" fillId="0" borderId="22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 wrapText="1"/>
    </xf>
    <xf numFmtId="3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61" fillId="0" borderId="22" xfId="0" applyFont="1" applyBorder="1" applyAlignment="1" applyProtection="1">
      <alignment horizontal="left" vertical="center" wrapText="1"/>
      <protection locked="0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0" fontId="62" fillId="0" borderId="22" xfId="0" applyFont="1" applyBorder="1" applyAlignment="1" applyProtection="1">
      <alignment horizontal="center" vertical="center" wrapText="1"/>
      <protection locked="0"/>
    </xf>
    <xf numFmtId="3" fontId="17" fillId="0" borderId="22" xfId="0" applyNumberFormat="1" applyFont="1" applyBorder="1" applyAlignment="1" applyProtection="1">
      <alignment horizontal="center" vertical="center" wrapText="1"/>
      <protection locked="0"/>
    </xf>
    <xf numFmtId="0" fontId="48" fillId="0" borderId="22" xfId="0" applyFont="1" applyBorder="1" applyAlignment="1">
      <alignment horizontal="center" vertical="center" wrapText="1"/>
    </xf>
    <xf numFmtId="3" fontId="48" fillId="0" borderId="22" xfId="0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vertical="center" wrapText="1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62" fillId="0" borderId="22" xfId="0" applyFont="1" applyBorder="1" applyAlignment="1" applyProtection="1">
      <alignment horizontal="left" vertical="center" wrapText="1"/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3" fontId="60" fillId="0" borderId="22" xfId="0" applyNumberFormat="1" applyFont="1" applyBorder="1" applyAlignment="1" applyProtection="1">
      <alignment horizontal="center" vertical="center" wrapText="1"/>
      <protection locked="0"/>
    </xf>
    <xf numFmtId="49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0" fontId="48" fillId="0" borderId="47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0" fontId="50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48" fillId="0" borderId="17" xfId="0" applyFont="1" applyBorder="1" applyAlignment="1" applyProtection="1">
      <alignment horizontal="left" vertical="center" wrapText="1"/>
      <protection locked="0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31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center" vertical="center" wrapText="1"/>
    </xf>
    <xf numFmtId="0" fontId="56" fillId="0" borderId="22" xfId="1" applyFont="1" applyBorder="1" applyAlignment="1" applyProtection="1">
      <alignment horizontal="left" vertical="center" wrapText="1"/>
      <protection locked="0"/>
    </xf>
    <xf numFmtId="0" fontId="56" fillId="0" borderId="22" xfId="1" applyFont="1" applyBorder="1" applyAlignment="1" applyProtection="1">
      <alignment horizontal="center" vertical="center" wrapText="1"/>
      <protection locked="0"/>
    </xf>
    <xf numFmtId="3" fontId="56" fillId="0" borderId="22" xfId="1" applyNumberFormat="1" applyFont="1" applyBorder="1" applyAlignment="1" applyProtection="1">
      <alignment horizontal="center" vertical="center" wrapText="1"/>
      <protection locked="0"/>
    </xf>
    <xf numFmtId="14" fontId="56" fillId="0" borderId="22" xfId="1" applyNumberFormat="1" applyFont="1" applyBorder="1" applyAlignment="1" applyProtection="1">
      <alignment horizontal="center" vertical="center" wrapText="1"/>
      <protection locked="0"/>
    </xf>
    <xf numFmtId="14" fontId="48" fillId="0" borderId="22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 applyProtection="1">
      <alignment horizontal="left" vertical="center" wrapText="1"/>
      <protection locked="0"/>
    </xf>
    <xf numFmtId="3" fontId="48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46" fillId="0" borderId="17" xfId="0" applyFont="1" applyBorder="1" applyAlignment="1">
      <alignment horizontal="left" vertical="center" wrapText="1"/>
    </xf>
    <xf numFmtId="0" fontId="46" fillId="0" borderId="17" xfId="0" applyFont="1" applyBorder="1" applyAlignment="1" applyProtection="1">
      <alignment horizontal="center" vertical="center" wrapText="1"/>
      <protection locked="0"/>
    </xf>
    <xf numFmtId="0" fontId="46" fillId="0" borderId="17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7" fillId="0" borderId="22" xfId="0" applyNumberFormat="1" applyFont="1" applyBorder="1" applyAlignment="1">
      <alignment horizontal="center" vertical="center" wrapText="1"/>
    </xf>
    <xf numFmtId="0" fontId="47" fillId="0" borderId="0" xfId="1" applyFont="1" applyAlignment="1" applyProtection="1">
      <alignment wrapText="1"/>
      <protection locked="0"/>
    </xf>
    <xf numFmtId="0" fontId="65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49" fillId="0" borderId="23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left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61" fillId="0" borderId="21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52" fillId="0" borderId="21" xfId="0" applyFont="1" applyBorder="1" applyAlignment="1">
      <alignment horizontal="left" vertical="center" wrapText="1"/>
    </xf>
    <xf numFmtId="0" fontId="56" fillId="0" borderId="23" xfId="1" applyFont="1" applyBorder="1" applyAlignment="1" applyProtection="1">
      <alignment horizontal="center" vertical="center" wrapText="1"/>
      <protection locked="0"/>
    </xf>
    <xf numFmtId="0" fontId="48" fillId="0" borderId="21" xfId="0" applyFont="1" applyBorder="1" applyAlignment="1">
      <alignment vertical="center" wrapText="1"/>
    </xf>
    <xf numFmtId="0" fontId="48" fillId="0" borderId="23" xfId="0" applyFont="1" applyBorder="1" applyAlignment="1" applyProtection="1">
      <alignment horizontal="center" vertical="center" wrapText="1"/>
      <protection locked="0"/>
    </xf>
    <xf numFmtId="0" fontId="62" fillId="0" borderId="21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48" fillId="0" borderId="21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48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>
      <alignment horizontal="centerContinuous" vertical="center" wrapText="1"/>
    </xf>
    <xf numFmtId="0" fontId="32" fillId="0" borderId="5" xfId="0" applyFont="1" applyBorder="1" applyAlignment="1">
      <alignment horizontal="centerContinuous" vertical="center" wrapText="1"/>
    </xf>
    <xf numFmtId="0" fontId="32" fillId="0" borderId="28" xfId="0" applyFont="1" applyBorder="1" applyAlignment="1">
      <alignment horizontal="centerContinuous" vertical="center" wrapText="1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vertical="center" wrapText="1"/>
      <protection locked="0"/>
    </xf>
    <xf numFmtId="3" fontId="24" fillId="0" borderId="22" xfId="0" applyNumberFormat="1" applyFont="1" applyBorder="1" applyAlignment="1" applyProtection="1">
      <alignment vertical="center"/>
      <protection locked="0"/>
    </xf>
    <xf numFmtId="17" fontId="23" fillId="0" borderId="22" xfId="0" applyNumberFormat="1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3" fontId="24" fillId="0" borderId="2" xfId="0" applyNumberFormat="1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47" fillId="0" borderId="22" xfId="1" applyFont="1" applyBorder="1" applyAlignment="1" applyProtection="1">
      <alignment wrapText="1"/>
      <protection locked="0"/>
    </xf>
    <xf numFmtId="0" fontId="66" fillId="0" borderId="21" xfId="0" applyFont="1" applyBorder="1" applyAlignment="1">
      <alignment horizontal="left" vertical="center" wrapText="1"/>
    </xf>
    <xf numFmtId="0" fontId="62" fillId="0" borderId="21" xfId="0" applyFont="1" applyBorder="1" applyAlignment="1">
      <alignment horizontal="left" vertical="center" wrapText="1"/>
    </xf>
    <xf numFmtId="0" fontId="68" fillId="0" borderId="22" xfId="0" applyFont="1" applyBorder="1" applyAlignment="1" applyProtection="1">
      <alignment horizontal="centerContinuous" vertical="center" wrapText="1"/>
      <protection locked="0"/>
    </xf>
    <xf numFmtId="0" fontId="68" fillId="0" borderId="22" xfId="0" applyFont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horizontal="left" vertical="center" wrapText="1"/>
    </xf>
    <xf numFmtId="0" fontId="70" fillId="0" borderId="0" xfId="0" applyFont="1" applyProtection="1">
      <protection locked="0"/>
    </xf>
    <xf numFmtId="14" fontId="71" fillId="0" borderId="22" xfId="0" applyNumberFormat="1" applyFont="1" applyBorder="1" applyAlignment="1" applyProtection="1">
      <alignment horizontal="center" vertical="center" wrapText="1"/>
      <protection locked="0"/>
    </xf>
    <xf numFmtId="0" fontId="71" fillId="0" borderId="22" xfId="0" applyFont="1" applyBorder="1" applyAlignment="1" applyProtection="1">
      <alignment horizontal="center" vertical="center" wrapText="1"/>
      <protection locked="0"/>
    </xf>
    <xf numFmtId="3" fontId="71" fillId="0" borderId="22" xfId="0" applyNumberFormat="1" applyFont="1" applyBorder="1" applyAlignment="1" applyProtection="1">
      <alignment horizontal="center" vertical="center" wrapText="1"/>
      <protection locked="0"/>
    </xf>
    <xf numFmtId="3" fontId="71" fillId="0" borderId="22" xfId="0" applyNumberFormat="1" applyFont="1" applyBorder="1" applyAlignment="1">
      <alignment horizontal="center" vertical="center" wrapText="1"/>
    </xf>
    <xf numFmtId="49" fontId="71" fillId="0" borderId="22" xfId="0" applyNumberFormat="1" applyFont="1" applyBorder="1" applyAlignment="1" applyProtection="1">
      <alignment horizontal="center" vertical="center" wrapText="1"/>
      <protection locked="0"/>
    </xf>
    <xf numFmtId="0" fontId="68" fillId="0" borderId="0" xfId="0" applyFont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14" fontId="72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" xfId="0" applyNumberFormat="1" applyFont="1" applyBorder="1" applyAlignment="1" applyProtection="1">
      <alignment horizontal="center" vertical="center" wrapText="1"/>
      <protection locked="0"/>
    </xf>
    <xf numFmtId="14" fontId="73" fillId="0" borderId="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14" fontId="73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74" fillId="0" borderId="22" xfId="0" applyNumberFormat="1" applyFont="1" applyBorder="1" applyAlignment="1" applyProtection="1">
      <alignment horizontal="center" vertical="center" wrapText="1"/>
      <protection locked="0"/>
    </xf>
    <xf numFmtId="0" fontId="74" fillId="0" borderId="22" xfId="0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Continuous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  <xf numFmtId="0" fontId="75" fillId="0" borderId="22" xfId="1" applyFont="1" applyBorder="1" applyAlignment="1" applyProtection="1">
      <alignment horizontal="center" vertical="center"/>
      <protection locked="0"/>
    </xf>
    <xf numFmtId="14" fontId="13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76" fillId="0" borderId="22" xfId="0" applyNumberFormat="1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/>
    </xf>
    <xf numFmtId="14" fontId="73" fillId="0" borderId="22" xfId="0" applyNumberFormat="1" applyFont="1" applyBorder="1" applyAlignment="1" applyProtection="1">
      <alignment horizontal="center" vertical="center"/>
      <protection locked="0"/>
    </xf>
    <xf numFmtId="0" fontId="74" fillId="0" borderId="22" xfId="0" applyFont="1" applyBorder="1" applyAlignment="1" applyProtection="1">
      <alignment horizontal="center" vertical="center"/>
      <protection locked="0"/>
    </xf>
    <xf numFmtId="3" fontId="77" fillId="0" borderId="22" xfId="0" applyNumberFormat="1" applyFont="1" applyBorder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49" fontId="74" fillId="0" borderId="22" xfId="0" applyNumberFormat="1" applyFont="1" applyBorder="1" applyAlignment="1" applyProtection="1">
      <alignment horizontal="center" vertical="center" wrapText="1"/>
      <protection locked="0"/>
    </xf>
    <xf numFmtId="0" fontId="77" fillId="0" borderId="22" xfId="0" applyFont="1" applyBorder="1" applyAlignment="1">
      <alignment horizontal="center" vertical="center"/>
    </xf>
    <xf numFmtId="3" fontId="79" fillId="0" borderId="22" xfId="1" applyNumberFormat="1" applyFont="1" applyBorder="1" applyAlignment="1" applyProtection="1">
      <alignment horizontal="center" vertical="center" wrapText="1"/>
      <protection locked="0"/>
    </xf>
    <xf numFmtId="3" fontId="77" fillId="0" borderId="22" xfId="1" applyNumberFormat="1" applyFont="1" applyBorder="1" applyAlignment="1" applyProtection="1">
      <alignment horizontal="center" vertical="center" wrapText="1"/>
      <protection locked="0"/>
    </xf>
    <xf numFmtId="0" fontId="77" fillId="0" borderId="22" xfId="1" applyFont="1" applyBorder="1" applyAlignment="1" applyProtection="1">
      <alignment horizontal="center" vertical="center" wrapText="1"/>
      <protection locked="0"/>
    </xf>
    <xf numFmtId="14" fontId="77" fillId="0" borderId="22" xfId="1" applyNumberFormat="1" applyFont="1" applyBorder="1" applyAlignment="1" applyProtection="1">
      <alignment horizontal="center" vertical="center" wrapText="1"/>
      <protection locked="0"/>
    </xf>
    <xf numFmtId="14" fontId="73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13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49" fontId="74" fillId="0" borderId="22" xfId="0" applyNumberFormat="1" applyFont="1" applyBorder="1" applyAlignment="1" applyProtection="1">
      <alignment horizontal="centerContinuous" vertical="center" wrapText="1"/>
      <protection locked="0"/>
    </xf>
    <xf numFmtId="3" fontId="80" fillId="0" borderId="22" xfId="0" applyNumberFormat="1" applyFont="1" applyBorder="1" applyAlignment="1" applyProtection="1">
      <alignment horizontal="center" vertical="center"/>
      <protection locked="0"/>
    </xf>
    <xf numFmtId="49" fontId="80" fillId="0" borderId="22" xfId="0" applyNumberFormat="1" applyFont="1" applyBorder="1" applyAlignment="1" applyProtection="1">
      <alignment horizontal="center" vertical="center"/>
      <protection locked="0"/>
    </xf>
    <xf numFmtId="14" fontId="13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3" fontId="26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 applyProtection="1">
      <alignment horizontal="center" vertical="center"/>
      <protection locked="0"/>
    </xf>
    <xf numFmtId="0" fontId="73" fillId="0" borderId="22" xfId="0" applyFont="1" applyBorder="1" applyAlignment="1" applyProtection="1">
      <alignment horizontal="center"/>
      <protection locked="0"/>
    </xf>
    <xf numFmtId="14" fontId="7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4" fillId="0" borderId="22" xfId="0" applyNumberFormat="1" applyFont="1" applyBorder="1" applyAlignment="1" applyProtection="1">
      <alignment horizontal="center" vertical="center" wrapText="1"/>
      <protection locked="0"/>
    </xf>
    <xf numFmtId="165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4" fillId="0" borderId="22" xfId="0" applyNumberFormat="1" applyFont="1" applyBorder="1" applyAlignment="1" applyProtection="1">
      <alignment horizontal="centerContinuous" vertical="center" wrapText="1"/>
      <protection locked="0"/>
    </xf>
    <xf numFmtId="3" fontId="74" fillId="0" borderId="17" xfId="0" applyNumberFormat="1" applyFont="1" applyBorder="1" applyAlignment="1" applyProtection="1">
      <alignment horizontal="center" vertical="center" wrapText="1"/>
      <protection locked="0"/>
    </xf>
    <xf numFmtId="0" fontId="74" fillId="0" borderId="17" xfId="0" applyFont="1" applyBorder="1" applyAlignment="1" applyProtection="1">
      <alignment horizontal="center" vertical="center" wrapText="1"/>
      <protection locked="0"/>
    </xf>
    <xf numFmtId="0" fontId="82" fillId="0" borderId="3" xfId="0" applyFont="1" applyBorder="1" applyAlignment="1" applyProtection="1">
      <alignment horizontal="center" vertical="center"/>
      <protection locked="0"/>
    </xf>
    <xf numFmtId="0" fontId="82" fillId="0" borderId="22" xfId="0" applyFont="1" applyBorder="1" applyAlignment="1" applyProtection="1">
      <alignment horizontal="center" vertical="center"/>
      <protection locked="0"/>
    </xf>
    <xf numFmtId="0" fontId="83" fillId="0" borderId="22" xfId="0" applyFont="1" applyBorder="1" applyAlignment="1" applyProtection="1">
      <alignment horizontal="center" vertical="center" wrapText="1"/>
      <protection locked="0"/>
    </xf>
    <xf numFmtId="0" fontId="84" fillId="0" borderId="22" xfId="0" applyFont="1" applyBorder="1" applyAlignment="1" applyProtection="1">
      <alignment horizontal="center" vertical="center" wrapText="1"/>
      <protection locked="0"/>
    </xf>
    <xf numFmtId="0" fontId="85" fillId="0" borderId="22" xfId="1" applyFont="1" applyBorder="1" applyAlignment="1" applyProtection="1">
      <alignment horizontal="center" vertical="center"/>
      <protection locked="0"/>
    </xf>
    <xf numFmtId="0" fontId="83" fillId="0" borderId="17" xfId="0" applyFont="1" applyBorder="1" applyAlignment="1" applyProtection="1">
      <alignment horizontal="center" vertical="center" wrapText="1"/>
      <protection locked="0"/>
    </xf>
    <xf numFmtId="0" fontId="86" fillId="0" borderId="22" xfId="0" applyFont="1" applyBorder="1" applyAlignment="1">
      <alignment horizontal="center" vertical="center"/>
    </xf>
    <xf numFmtId="0" fontId="87" fillId="0" borderId="22" xfId="0" applyFont="1" applyBorder="1" applyAlignment="1">
      <alignment horizontal="center" vertical="center"/>
    </xf>
    <xf numFmtId="0" fontId="82" fillId="0" borderId="22" xfId="0" applyFont="1" applyBorder="1" applyAlignment="1" applyProtection="1">
      <alignment horizontal="center" vertical="center" wrapText="1"/>
      <protection locked="0"/>
    </xf>
    <xf numFmtId="0" fontId="85" fillId="0" borderId="22" xfId="0" applyFont="1" applyBorder="1" applyAlignment="1">
      <alignment horizontal="center" vertical="center" wrapText="1"/>
    </xf>
    <xf numFmtId="0" fontId="87" fillId="0" borderId="22" xfId="1" applyFont="1" applyBorder="1" applyAlignment="1" applyProtection="1">
      <alignment horizontal="center" vertical="center"/>
      <protection locked="0"/>
    </xf>
    <xf numFmtId="0" fontId="87" fillId="0" borderId="22" xfId="1" applyFont="1" applyBorder="1" applyAlignment="1" applyProtection="1">
      <alignment horizontal="center" vertical="center" wrapText="1"/>
      <protection locked="0"/>
    </xf>
    <xf numFmtId="0" fontId="88" fillId="0" borderId="22" xfId="0" applyFont="1" applyBorder="1" applyAlignment="1" applyProtection="1">
      <alignment horizontal="center" vertical="center"/>
      <protection locked="0"/>
    </xf>
    <xf numFmtId="0" fontId="84" fillId="0" borderId="22" xfId="0" applyFont="1" applyBorder="1" applyAlignment="1" applyProtection="1">
      <alignment horizontal="center" vertical="center"/>
      <protection locked="0"/>
    </xf>
    <xf numFmtId="0" fontId="84" fillId="0" borderId="17" xfId="0" applyFont="1" applyBorder="1" applyAlignment="1" applyProtection="1">
      <alignment horizontal="center" vertical="center" wrapText="1"/>
      <protection locked="0"/>
    </xf>
    <xf numFmtId="0" fontId="83" fillId="0" borderId="0" xfId="0" applyFont="1" applyAlignment="1" applyProtection="1">
      <alignment horizontal="center"/>
      <protection locked="0"/>
    </xf>
    <xf numFmtId="0" fontId="90" fillId="0" borderId="0" xfId="0" applyFont="1" applyAlignment="1" applyProtection="1">
      <alignment horizontal="center"/>
      <protection locked="0"/>
    </xf>
    <xf numFmtId="0" fontId="91" fillId="0" borderId="0" xfId="0" applyFont="1" applyAlignment="1" applyProtection="1">
      <alignment horizontal="center"/>
      <protection locked="0"/>
    </xf>
    <xf numFmtId="0" fontId="83" fillId="0" borderId="0" xfId="0" applyFont="1" applyAlignment="1">
      <alignment horizontal="center" vertical="center" wrapText="1"/>
    </xf>
    <xf numFmtId="0" fontId="74" fillId="0" borderId="21" xfId="0" applyFont="1" applyBorder="1" applyAlignment="1">
      <alignment vertical="center" wrapText="1"/>
    </xf>
    <xf numFmtId="0" fontId="52" fillId="0" borderId="16" xfId="0" applyFont="1" applyBorder="1" applyAlignment="1">
      <alignment horizontal="left" vertical="center" wrapText="1"/>
    </xf>
    <xf numFmtId="0" fontId="71" fillId="0" borderId="16" xfId="0" applyFont="1" applyBorder="1" applyAlignment="1">
      <alignment horizontal="left" vertical="center" wrapText="1"/>
    </xf>
    <xf numFmtId="0" fontId="71" fillId="0" borderId="17" xfId="0" applyFont="1" applyBorder="1" applyAlignment="1" applyProtection="1">
      <alignment horizontal="left" vertical="center" wrapText="1"/>
      <protection locked="0"/>
    </xf>
    <xf numFmtId="0" fontId="71" fillId="0" borderId="17" xfId="0" applyFont="1" applyBorder="1" applyAlignment="1" applyProtection="1">
      <alignment horizontal="center" vertical="center" wrapText="1"/>
      <protection locked="0"/>
    </xf>
    <xf numFmtId="3" fontId="71" fillId="0" borderId="17" xfId="0" applyNumberFormat="1" applyFont="1" applyBorder="1" applyAlignment="1" applyProtection="1">
      <alignment horizontal="center" vertical="center" wrapText="1"/>
      <protection locked="0"/>
    </xf>
    <xf numFmtId="3" fontId="71" fillId="0" borderId="17" xfId="0" applyNumberFormat="1" applyFont="1" applyBorder="1" applyAlignment="1">
      <alignment horizontal="center" vertical="center" wrapText="1"/>
    </xf>
    <xf numFmtId="0" fontId="71" fillId="0" borderId="22" xfId="0" applyFont="1" applyBorder="1" applyAlignment="1" applyProtection="1">
      <alignment horizontal="left" vertical="center" wrapText="1"/>
      <protection locked="0"/>
    </xf>
    <xf numFmtId="0" fontId="71" fillId="0" borderId="23" xfId="0" applyFont="1" applyBorder="1" applyAlignment="1" applyProtection="1">
      <alignment horizontal="center" vertical="center" wrapText="1"/>
      <protection locked="0"/>
    </xf>
    <xf numFmtId="0" fontId="71" fillId="0" borderId="22" xfId="0" applyFont="1" applyBorder="1" applyAlignment="1" applyProtection="1">
      <alignment horizontal="center" vertical="center"/>
      <protection locked="0"/>
    </xf>
    <xf numFmtId="3" fontId="72" fillId="0" borderId="22" xfId="0" applyNumberFormat="1" applyFont="1" applyBorder="1" applyAlignment="1" applyProtection="1">
      <alignment horizontal="center" vertical="center" wrapText="1"/>
      <protection locked="0"/>
    </xf>
    <xf numFmtId="0" fontId="68" fillId="0" borderId="22" xfId="0" applyFont="1" applyBorder="1" applyAlignment="1" applyProtection="1">
      <alignment horizontal="center" vertical="center"/>
      <protection locked="0"/>
    </xf>
    <xf numFmtId="0" fontId="68" fillId="0" borderId="22" xfId="0" applyFont="1" applyBorder="1" applyAlignment="1" applyProtection="1">
      <alignment horizontal="left" vertical="center" wrapText="1"/>
      <protection locked="0"/>
    </xf>
    <xf numFmtId="0" fontId="68" fillId="0" borderId="23" xfId="0" applyFont="1" applyBorder="1" applyAlignment="1" applyProtection="1">
      <alignment horizontal="center" vertical="center" wrapText="1"/>
      <protection locked="0"/>
    </xf>
    <xf numFmtId="0" fontId="89" fillId="0" borderId="22" xfId="0" applyFont="1" applyBorder="1" applyAlignment="1" applyProtection="1">
      <alignment horizontal="center" vertical="center" wrapText="1"/>
      <protection locked="0"/>
    </xf>
    <xf numFmtId="0" fontId="86" fillId="0" borderId="22" xfId="0" applyFont="1" applyBorder="1" applyAlignment="1">
      <alignment horizontal="center" vertical="center" wrapText="1"/>
    </xf>
    <xf numFmtId="0" fontId="84" fillId="0" borderId="22" xfId="0" applyFont="1" applyBorder="1" applyAlignment="1" applyProtection="1">
      <alignment horizontal="left" vertical="center" wrapText="1"/>
      <protection locked="0"/>
    </xf>
    <xf numFmtId="0" fontId="86" fillId="0" borderId="22" xfId="0" applyFont="1" applyBorder="1" applyAlignment="1">
      <alignment vertical="center" wrapText="1"/>
    </xf>
    <xf numFmtId="0" fontId="89" fillId="0" borderId="22" xfId="0" applyFont="1" applyBorder="1" applyAlignment="1" applyProtection="1">
      <alignment horizontal="center" wrapText="1"/>
      <protection locked="0"/>
    </xf>
    <xf numFmtId="0" fontId="89" fillId="0" borderId="23" xfId="0" applyFont="1" applyBorder="1" applyAlignment="1" applyProtection="1">
      <alignment horizontal="center" wrapText="1"/>
      <protection locked="0"/>
    </xf>
    <xf numFmtId="0" fontId="89" fillId="0" borderId="23" xfId="0" applyFont="1" applyBorder="1" applyAlignment="1" applyProtection="1">
      <alignment horizontal="center" vertical="center" wrapText="1"/>
      <protection locked="0"/>
    </xf>
    <xf numFmtId="0" fontId="83" fillId="0" borderId="23" xfId="0" applyFont="1" applyBorder="1" applyAlignment="1" applyProtection="1">
      <alignment horizontal="center" vertical="center" wrapText="1"/>
      <protection locked="0"/>
    </xf>
    <xf numFmtId="0" fontId="84" fillId="0" borderId="23" xfId="0" applyFont="1" applyBorder="1" applyAlignment="1" applyProtection="1">
      <alignment horizontal="center" vertical="center" wrapText="1"/>
      <protection locked="0"/>
    </xf>
    <xf numFmtId="0" fontId="82" fillId="0" borderId="23" xfId="0" applyFont="1" applyBorder="1" applyProtection="1">
      <protection locked="0"/>
    </xf>
    <xf numFmtId="0" fontId="85" fillId="0" borderId="22" xfId="0" applyFont="1" applyBorder="1" applyAlignment="1" applyProtection="1">
      <alignment horizontal="center" vertical="center"/>
      <protection locked="0"/>
    </xf>
    <xf numFmtId="0" fontId="84" fillId="0" borderId="23" xfId="0" applyFont="1" applyBorder="1" applyProtection="1">
      <protection locked="0"/>
    </xf>
    <xf numFmtId="0" fontId="87" fillId="0" borderId="23" xfId="0" applyFont="1" applyBorder="1" applyAlignment="1">
      <alignment horizontal="center" vertical="center"/>
    </xf>
    <xf numFmtId="0" fontId="82" fillId="0" borderId="23" xfId="0" applyFont="1" applyBorder="1" applyAlignment="1" applyProtection="1">
      <alignment horizontal="center" vertical="center" wrapText="1"/>
      <protection locked="0"/>
    </xf>
    <xf numFmtId="0" fontId="82" fillId="0" borderId="17" xfId="0" applyFont="1" applyBorder="1" applyAlignment="1" applyProtection="1">
      <alignment horizontal="center" vertical="center" wrapText="1"/>
      <protection locked="0"/>
    </xf>
    <xf numFmtId="0" fontId="87" fillId="0" borderId="23" xfId="1" applyFont="1" applyBorder="1" applyAlignment="1" applyProtection="1">
      <alignment horizontal="center" vertical="center" wrapText="1"/>
      <protection locked="0"/>
    </xf>
    <xf numFmtId="0" fontId="85" fillId="0" borderId="22" xfId="1" applyFont="1" applyBorder="1" applyAlignment="1" applyProtection="1">
      <alignment horizontal="center" vertical="center" wrapText="1"/>
      <protection locked="0"/>
    </xf>
    <xf numFmtId="0" fontId="85" fillId="0" borderId="23" xfId="1" applyFont="1" applyBorder="1" applyAlignment="1" applyProtection="1">
      <alignment horizontal="center" vertical="center" wrapText="1"/>
      <protection locked="0"/>
    </xf>
    <xf numFmtId="0" fontId="88" fillId="0" borderId="23" xfId="0" applyFont="1" applyBorder="1" applyAlignment="1" applyProtection="1">
      <alignment horizontal="center" vertical="center"/>
      <protection locked="0"/>
    </xf>
    <xf numFmtId="0" fontId="82" fillId="0" borderId="22" xfId="0" applyFont="1" applyBorder="1" applyProtection="1">
      <protection locked="0"/>
    </xf>
    <xf numFmtId="0" fontId="82" fillId="0" borderId="22" xfId="0" applyFont="1" applyBorder="1" applyAlignment="1">
      <alignment horizontal="center" vertical="center" wrapText="1"/>
    </xf>
    <xf numFmtId="0" fontId="82" fillId="0" borderId="23" xfId="0" applyFont="1" applyBorder="1" applyAlignment="1" applyProtection="1">
      <alignment horizontal="center" vertical="center"/>
      <protection locked="0"/>
    </xf>
    <xf numFmtId="0" fontId="82" fillId="0" borderId="22" xfId="0" applyFont="1" applyBorder="1" applyAlignment="1">
      <alignment horizontal="centerContinuous" vertical="center" wrapText="1"/>
    </xf>
    <xf numFmtId="0" fontId="82" fillId="0" borderId="23" xfId="0" applyFont="1" applyBorder="1" applyAlignment="1">
      <alignment horizontal="centerContinuous" vertical="center" wrapText="1"/>
    </xf>
    <xf numFmtId="0" fontId="67" fillId="0" borderId="22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92" fillId="0" borderId="22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left" vertical="center" wrapText="1"/>
    </xf>
    <xf numFmtId="0" fontId="89" fillId="0" borderId="22" xfId="0" applyFont="1" applyBorder="1" applyAlignment="1" applyProtection="1">
      <alignment horizontal="left" vertical="center" wrapText="1"/>
      <protection locked="0"/>
    </xf>
    <xf numFmtId="0" fontId="82" fillId="0" borderId="2" xfId="0" applyFont="1" applyBorder="1" applyAlignment="1" applyProtection="1">
      <alignment vertical="center" wrapText="1"/>
      <protection locked="0"/>
    </xf>
    <xf numFmtId="0" fontId="82" fillId="0" borderId="22" xfId="0" applyFont="1" applyBorder="1" applyAlignment="1" applyProtection="1">
      <alignment horizontal="left" vertical="center" wrapText="1"/>
      <protection locked="0"/>
    </xf>
    <xf numFmtId="0" fontId="83" fillId="0" borderId="22" xfId="0" applyFont="1" applyBorder="1" applyAlignment="1" applyProtection="1">
      <alignment horizontal="left" vertical="center" wrapText="1"/>
      <protection locked="0"/>
    </xf>
    <xf numFmtId="0" fontId="85" fillId="0" borderId="22" xfId="1" applyFont="1" applyBorder="1" applyAlignment="1" applyProtection="1">
      <alignment horizontal="left" vertical="center" wrapText="1"/>
      <protection locked="0"/>
    </xf>
    <xf numFmtId="0" fontId="83" fillId="0" borderId="17" xfId="0" applyFont="1" applyBorder="1" applyAlignment="1" applyProtection="1">
      <alignment horizontal="left" vertical="center" wrapText="1"/>
      <protection locked="0"/>
    </xf>
    <xf numFmtId="0" fontId="87" fillId="0" borderId="22" xfId="0" applyFont="1" applyBorder="1" applyAlignment="1">
      <alignment horizontal="left" vertical="center" wrapText="1"/>
    </xf>
    <xf numFmtId="0" fontId="85" fillId="0" borderId="22" xfId="0" applyFont="1" applyBorder="1" applyAlignment="1">
      <alignment horizontal="left" vertical="center" wrapText="1"/>
    </xf>
    <xf numFmtId="0" fontId="87" fillId="0" borderId="22" xfId="1" applyFont="1" applyBorder="1" applyAlignment="1" applyProtection="1">
      <alignment vertical="center"/>
      <protection locked="0"/>
    </xf>
    <xf numFmtId="0" fontId="85" fillId="0" borderId="22" xfId="1" applyFont="1" applyBorder="1" applyAlignment="1" applyProtection="1">
      <alignment horizontal="left" vertical="center"/>
      <protection locked="0"/>
    </xf>
    <xf numFmtId="0" fontId="87" fillId="0" borderId="22" xfId="1" applyFont="1" applyBorder="1" applyAlignment="1" applyProtection="1">
      <alignment vertical="center" wrapText="1"/>
      <protection locked="0"/>
    </xf>
    <xf numFmtId="0" fontId="83" fillId="0" borderId="22" xfId="0" applyFont="1" applyBorder="1" applyAlignment="1" applyProtection="1">
      <alignment vertical="center" wrapText="1"/>
      <protection locked="0"/>
    </xf>
    <xf numFmtId="0" fontId="90" fillId="0" borderId="22" xfId="0" applyFont="1" applyBorder="1" applyAlignment="1" applyProtection="1">
      <alignment horizontal="left" vertical="center" wrapText="1"/>
      <protection locked="0"/>
    </xf>
    <xf numFmtId="0" fontId="84" fillId="0" borderId="22" xfId="0" applyFont="1" applyBorder="1" applyAlignment="1" applyProtection="1">
      <alignment vertical="center"/>
      <protection locked="0"/>
    </xf>
    <xf numFmtId="0" fontId="85" fillId="0" borderId="22" xfId="0" applyFont="1" applyBorder="1" applyAlignment="1">
      <alignment vertical="center"/>
    </xf>
    <xf numFmtId="0" fontId="84" fillId="0" borderId="17" xfId="0" applyFont="1" applyBorder="1" applyAlignment="1" applyProtection="1">
      <alignment horizontal="left" vertical="center" wrapText="1"/>
      <protection locked="0"/>
    </xf>
    <xf numFmtId="0" fontId="88" fillId="0" borderId="22" xfId="0" applyFont="1" applyBorder="1" applyAlignment="1" applyProtection="1">
      <alignment horizontal="left" vertical="center" wrapText="1"/>
      <protection locked="0"/>
    </xf>
    <xf numFmtId="0" fontId="85" fillId="0" borderId="22" xfId="1" applyFont="1" applyBorder="1" applyProtection="1">
      <protection locked="0"/>
    </xf>
    <xf numFmtId="0" fontId="87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/>
    </xf>
    <xf numFmtId="14" fontId="82" fillId="0" borderId="22" xfId="0" applyNumberFormat="1" applyFont="1" applyBorder="1" applyProtection="1">
      <protection locked="0"/>
    </xf>
    <xf numFmtId="3" fontId="82" fillId="0" borderId="22" xfId="0" applyNumberFormat="1" applyFont="1" applyBorder="1" applyProtection="1">
      <protection locked="0"/>
    </xf>
    <xf numFmtId="0" fontId="85" fillId="0" borderId="17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center" vertical="center" wrapText="1"/>
    </xf>
    <xf numFmtId="0" fontId="85" fillId="0" borderId="17" xfId="0" applyFont="1" applyBorder="1" applyAlignment="1">
      <alignment horizontal="center" vertical="center" wrapText="1"/>
    </xf>
    <xf numFmtId="0" fontId="46" fillId="0" borderId="17" xfId="0" applyFont="1" applyBorder="1" applyAlignment="1" applyProtection="1">
      <alignment vertical="center" wrapText="1"/>
      <protection locked="0"/>
    </xf>
    <xf numFmtId="0" fontId="77" fillId="0" borderId="17" xfId="0" applyFont="1" applyBorder="1" applyAlignment="1">
      <alignment horizontal="center" vertical="center"/>
    </xf>
    <xf numFmtId="0" fontId="69" fillId="2" borderId="42" xfId="0" applyFont="1" applyFill="1" applyBorder="1" applyAlignment="1">
      <alignment horizontal="center" vertical="center" wrapText="1"/>
    </xf>
    <xf numFmtId="0" fontId="89" fillId="2" borderId="51" xfId="0" applyFont="1" applyFill="1" applyBorder="1" applyAlignment="1">
      <alignment horizontal="left" vertical="center" wrapText="1"/>
    </xf>
    <xf numFmtId="0" fontId="69" fillId="0" borderId="42" xfId="0" applyFont="1" applyBorder="1" applyAlignment="1">
      <alignment horizontal="center" vertical="center" wrapText="1"/>
    </xf>
    <xf numFmtId="0" fontId="93" fillId="2" borderId="42" xfId="0" applyFont="1" applyFill="1" applyBorder="1" applyAlignment="1">
      <alignment horizontal="center" vertical="center" wrapText="1"/>
    </xf>
    <xf numFmtId="0" fontId="69" fillId="2" borderId="42" xfId="0" applyFont="1" applyFill="1" applyBorder="1" applyAlignment="1">
      <alignment horizontal="left" vertical="center" wrapText="1"/>
    </xf>
    <xf numFmtId="0" fontId="69" fillId="2" borderId="22" xfId="0" applyFont="1" applyFill="1" applyBorder="1" applyAlignment="1">
      <alignment horizontal="center" vertical="center" wrapText="1"/>
    </xf>
    <xf numFmtId="0" fontId="89" fillId="2" borderId="47" xfId="0" applyFont="1" applyFill="1" applyBorder="1" applyAlignment="1">
      <alignment horizontal="left" vertical="center" wrapText="1"/>
    </xf>
    <xf numFmtId="0" fontId="69" fillId="0" borderId="22" xfId="0" applyFont="1" applyBorder="1" applyAlignment="1">
      <alignment horizontal="center" vertical="center" wrapText="1"/>
    </xf>
    <xf numFmtId="0" fontId="93" fillId="2" borderId="22" xfId="0" applyFont="1" applyFill="1" applyBorder="1" applyAlignment="1">
      <alignment horizontal="center" vertical="center" wrapText="1"/>
    </xf>
    <xf numFmtId="0" fontId="69" fillId="2" borderId="22" xfId="0" applyFont="1" applyFill="1" applyBorder="1" applyAlignment="1">
      <alignment horizontal="left" vertical="center" wrapText="1"/>
    </xf>
    <xf numFmtId="3" fontId="75" fillId="0" borderId="22" xfId="1" applyNumberFormat="1" applyFont="1" applyBorder="1" applyAlignment="1" applyProtection="1">
      <alignment horizontal="center" vertical="center" wrapText="1"/>
      <protection locked="0"/>
    </xf>
    <xf numFmtId="3" fontId="72" fillId="0" borderId="17" xfId="0" applyNumberFormat="1" applyFont="1" applyBorder="1" applyAlignment="1" applyProtection="1">
      <alignment horizontal="center" vertical="center" wrapText="1"/>
      <protection locked="0"/>
    </xf>
    <xf numFmtId="0" fontId="94" fillId="0" borderId="21" xfId="0" applyFont="1" applyBorder="1" applyAlignment="1" applyProtection="1">
      <alignment horizontal="left" vertical="center" wrapText="1"/>
      <protection locked="0"/>
    </xf>
    <xf numFmtId="0" fontId="94" fillId="0" borderId="22" xfId="0" applyFont="1" applyBorder="1" applyAlignment="1" applyProtection="1">
      <alignment horizontal="left" vertical="center" wrapText="1"/>
      <protection locked="0"/>
    </xf>
    <xf numFmtId="0" fontId="94" fillId="0" borderId="22" xfId="0" applyFont="1" applyBorder="1" applyAlignment="1" applyProtection="1">
      <alignment horizontal="center" vertical="center" wrapText="1"/>
      <protection locked="0"/>
    </xf>
    <xf numFmtId="3" fontId="94" fillId="0" borderId="22" xfId="0" applyNumberFormat="1" applyFont="1" applyBorder="1" applyAlignment="1" applyProtection="1">
      <alignment horizontal="center" vertical="center" wrapText="1"/>
      <protection locked="0"/>
    </xf>
    <xf numFmtId="0" fontId="94" fillId="0" borderId="23" xfId="0" applyFont="1" applyBorder="1" applyAlignment="1" applyProtection="1">
      <alignment horizontal="center" vertical="center" wrapText="1"/>
      <protection locked="0"/>
    </xf>
    <xf numFmtId="0" fontId="95" fillId="0" borderId="0" xfId="0" applyFont="1" applyProtection="1">
      <protection locked="0"/>
    </xf>
    <xf numFmtId="0" fontId="70" fillId="0" borderId="22" xfId="0" applyFont="1" applyBorder="1" applyAlignment="1">
      <alignment vertical="center" wrapText="1"/>
    </xf>
    <xf numFmtId="0" fontId="71" fillId="0" borderId="42" xfId="0" applyFont="1" applyBorder="1" applyAlignment="1" applyProtection="1">
      <alignment horizontal="center" vertical="center" wrapText="1"/>
      <protection locked="0"/>
    </xf>
    <xf numFmtId="0" fontId="71" fillId="0" borderId="42" xfId="0" applyFont="1" applyBorder="1" applyAlignment="1" applyProtection="1">
      <alignment horizontal="left" vertical="center" wrapText="1"/>
      <protection locked="0"/>
    </xf>
    <xf numFmtId="165" fontId="71" fillId="0" borderId="42" xfId="0" applyNumberFormat="1" applyFont="1" applyBorder="1" applyAlignment="1" applyProtection="1">
      <alignment horizontal="center" vertical="center" wrapText="1"/>
      <protection locked="0"/>
    </xf>
    <xf numFmtId="14" fontId="71" fillId="0" borderId="42" xfId="0" applyNumberFormat="1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>
      <alignment horizontal="left" vertical="center" wrapText="1"/>
    </xf>
    <xf numFmtId="0" fontId="71" fillId="0" borderId="52" xfId="0" applyFont="1" applyBorder="1" applyAlignment="1">
      <alignment horizontal="left" vertical="center" wrapText="1"/>
    </xf>
    <xf numFmtId="0" fontId="71" fillId="0" borderId="50" xfId="0" applyFont="1" applyBorder="1" applyAlignment="1" applyProtection="1">
      <alignment horizontal="left" wrapText="1"/>
      <protection locked="0"/>
    </xf>
    <xf numFmtId="0" fontId="28" fillId="0" borderId="50" xfId="0" applyFont="1" applyBorder="1" applyAlignment="1">
      <alignment horizontal="left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22" xfId="0" applyFont="1" applyBorder="1" applyAlignment="1">
      <alignment horizontal="left" vertical="center" wrapText="1"/>
    </xf>
    <xf numFmtId="0" fontId="46" fillId="0" borderId="22" xfId="0" applyFont="1" applyBorder="1" applyAlignment="1">
      <alignment horizontal="left" vertical="center" wrapText="1"/>
    </xf>
    <xf numFmtId="0" fontId="89" fillId="0" borderId="22" xfId="0" applyFont="1" applyBorder="1" applyAlignment="1" applyProtection="1">
      <alignment horizontal="center" vertical="center"/>
      <protection locked="0"/>
    </xf>
    <xf numFmtId="0" fontId="85" fillId="0" borderId="22" xfId="0" applyFont="1" applyBorder="1" applyAlignment="1">
      <alignment horizontal="center" vertical="center"/>
    </xf>
    <xf numFmtId="0" fontId="85" fillId="0" borderId="23" xfId="0" applyFont="1" applyBorder="1" applyAlignment="1">
      <alignment horizontal="center" vertical="center"/>
    </xf>
    <xf numFmtId="49" fontId="72" fillId="0" borderId="22" xfId="0" applyNumberFormat="1" applyFont="1" applyBorder="1" applyAlignment="1" applyProtection="1">
      <alignment horizontal="center" vertical="center" wrapText="1"/>
      <protection locked="0"/>
    </xf>
    <xf numFmtId="0" fontId="92" fillId="0" borderId="23" xfId="0" applyFont="1" applyBorder="1" applyAlignment="1">
      <alignment horizontal="center" vertical="center"/>
    </xf>
    <xf numFmtId="14" fontId="72" fillId="0" borderId="22" xfId="0" applyNumberFormat="1" applyFont="1" applyBorder="1" applyAlignment="1" applyProtection="1">
      <alignment horizontal="center" vertical="center"/>
      <protection locked="0"/>
    </xf>
    <xf numFmtId="0" fontId="68" fillId="0" borderId="22" xfId="0" applyFont="1" applyBorder="1" applyAlignment="1" applyProtection="1">
      <alignment horizontal="left" vertical="center"/>
      <protection locked="0"/>
    </xf>
    <xf numFmtId="0" fontId="96" fillId="0" borderId="22" xfId="0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center" vertical="center"/>
      <protection locked="0"/>
    </xf>
    <xf numFmtId="0" fontId="92" fillId="0" borderId="22" xfId="0" applyFont="1" applyBorder="1" applyAlignment="1" applyProtection="1">
      <alignment horizontal="center" vertical="center"/>
      <protection locked="0"/>
    </xf>
    <xf numFmtId="0" fontId="92" fillId="0" borderId="42" xfId="0" applyFont="1" applyBorder="1" applyAlignment="1" applyProtection="1">
      <alignment horizontal="center" vertical="center"/>
      <protection locked="0"/>
    </xf>
    <xf numFmtId="0" fontId="89" fillId="0" borderId="23" xfId="0" applyFont="1" applyBorder="1" applyProtection="1">
      <protection locked="0"/>
    </xf>
    <xf numFmtId="0" fontId="68" fillId="0" borderId="0" xfId="0" applyFont="1" applyProtection="1">
      <protection locked="0"/>
    </xf>
    <xf numFmtId="0" fontId="89" fillId="0" borderId="23" xfId="0" applyFont="1" applyBorder="1" applyAlignment="1" applyProtection="1">
      <alignment horizontal="center" vertical="center"/>
      <protection locked="0"/>
    </xf>
    <xf numFmtId="0" fontId="97" fillId="0" borderId="22" xfId="0" applyFont="1" applyBorder="1" applyAlignment="1" applyProtection="1">
      <alignment horizontal="center" vertical="center" wrapText="1"/>
      <protection locked="0"/>
    </xf>
    <xf numFmtId="0" fontId="97" fillId="0" borderId="2" xfId="0" applyFont="1" applyBorder="1" applyAlignment="1" applyProtection="1">
      <alignment horizontal="center" vertical="center" wrapText="1"/>
      <protection locked="0"/>
    </xf>
    <xf numFmtId="0" fontId="97" fillId="0" borderId="3" xfId="0" applyFont="1" applyBorder="1" applyAlignment="1" applyProtection="1">
      <alignment horizontal="center" vertical="center" wrapText="1"/>
      <protection locked="0"/>
    </xf>
    <xf numFmtId="0" fontId="97" fillId="0" borderId="23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22" xfId="0" applyFont="1" applyBorder="1" applyAlignment="1" applyProtection="1">
      <alignment horizontal="center" vertical="center" wrapText="1"/>
      <protection locked="0"/>
    </xf>
    <xf numFmtId="0" fontId="72" fillId="0" borderId="2" xfId="0" applyFont="1" applyBorder="1" applyAlignment="1" applyProtection="1">
      <alignment horizontal="center" vertical="center" wrapText="1"/>
      <protection locked="0"/>
    </xf>
    <xf numFmtId="0" fontId="71" fillId="0" borderId="22" xfId="0" applyFont="1" applyBorder="1" applyAlignment="1">
      <alignment vertical="center" wrapText="1"/>
    </xf>
    <xf numFmtId="0" fontId="99" fillId="0" borderId="22" xfId="0" applyFont="1" applyBorder="1" applyAlignment="1">
      <alignment horizontal="left" vertical="center" wrapText="1"/>
    </xf>
    <xf numFmtId="0" fontId="99" fillId="0" borderId="22" xfId="0" applyFont="1" applyBorder="1" applyAlignment="1" applyProtection="1">
      <alignment horizontal="left" vertical="center" wrapText="1"/>
      <protection locked="0"/>
    </xf>
    <xf numFmtId="0" fontId="99" fillId="0" borderId="22" xfId="0" applyFont="1" applyBorder="1" applyAlignment="1" applyProtection="1">
      <alignment horizontal="center" vertical="center" wrapText="1"/>
      <protection locked="0"/>
    </xf>
    <xf numFmtId="0" fontId="99" fillId="0" borderId="54" xfId="0" applyFont="1" applyBorder="1" applyAlignment="1" applyProtection="1">
      <alignment horizontal="center" vertical="center" wrapText="1"/>
      <protection locked="0"/>
    </xf>
    <xf numFmtId="0" fontId="99" fillId="0" borderId="51" xfId="0" applyFont="1" applyBorder="1" applyAlignment="1" applyProtection="1">
      <alignment horizontal="center" vertical="center" wrapText="1"/>
      <protection locked="0"/>
    </xf>
    <xf numFmtId="0" fontId="100" fillId="0" borderId="0" xfId="0" applyFont="1" applyAlignment="1" applyProtection="1">
      <alignment horizontal="left" wrapText="1"/>
      <protection locked="0"/>
    </xf>
    <xf numFmtId="0" fontId="101" fillId="0" borderId="22" xfId="0" applyFont="1" applyBorder="1" applyAlignment="1" applyProtection="1">
      <alignment horizontal="left" vertical="center" wrapText="1"/>
      <protection locked="0"/>
    </xf>
    <xf numFmtId="3" fontId="101" fillId="0" borderId="22" xfId="0" applyNumberFormat="1" applyFont="1" applyBorder="1" applyAlignment="1" applyProtection="1">
      <alignment horizontal="center" vertical="center" wrapText="1"/>
      <protection locked="0"/>
    </xf>
    <xf numFmtId="3" fontId="101" fillId="0" borderId="22" xfId="0" applyNumberFormat="1" applyFont="1" applyBorder="1" applyAlignment="1">
      <alignment horizontal="center" vertical="center" wrapText="1"/>
    </xf>
    <xf numFmtId="0" fontId="101" fillId="0" borderId="22" xfId="0" applyFont="1" applyBorder="1" applyAlignment="1" applyProtection="1">
      <alignment horizontal="center" vertical="center" wrapText="1"/>
      <protection locked="0"/>
    </xf>
    <xf numFmtId="0" fontId="101" fillId="0" borderId="54" xfId="0" applyFont="1" applyBorder="1" applyAlignment="1" applyProtection="1">
      <alignment horizontal="center" vertical="center" wrapText="1"/>
      <protection locked="0"/>
    </xf>
    <xf numFmtId="0" fontId="103" fillId="0" borderId="22" xfId="0" applyFont="1" applyBorder="1" applyAlignment="1" applyProtection="1">
      <alignment horizontal="center" vertical="center" wrapText="1"/>
      <protection locked="0"/>
    </xf>
    <xf numFmtId="3" fontId="101" fillId="0" borderId="17" xfId="0" applyNumberFormat="1" applyFont="1" applyBorder="1" applyAlignment="1" applyProtection="1">
      <alignment horizontal="center" vertical="center" wrapText="1"/>
      <protection locked="0"/>
    </xf>
    <xf numFmtId="0" fontId="102" fillId="0" borderId="22" xfId="0" applyFont="1" applyBorder="1" applyAlignment="1" applyProtection="1">
      <alignment horizontal="left" vertical="center" wrapText="1"/>
      <protection locked="0"/>
    </xf>
    <xf numFmtId="3" fontId="104" fillId="0" borderId="22" xfId="0" applyNumberFormat="1" applyFont="1" applyBorder="1" applyAlignment="1">
      <alignment horizontal="center" vertical="center"/>
    </xf>
    <xf numFmtId="3" fontId="102" fillId="0" borderId="22" xfId="0" applyNumberFormat="1" applyFont="1" applyBorder="1" applyAlignment="1" applyProtection="1">
      <alignment horizontal="center" vertical="center" wrapText="1"/>
      <protection locked="0"/>
    </xf>
    <xf numFmtId="0" fontId="105" fillId="0" borderId="22" xfId="0" applyFont="1" applyBorder="1" applyAlignment="1">
      <alignment horizontal="left" vertical="center"/>
    </xf>
    <xf numFmtId="0" fontId="105" fillId="0" borderId="22" xfId="0" applyFont="1" applyBorder="1" applyAlignment="1">
      <alignment horizontal="center" vertical="center"/>
    </xf>
    <xf numFmtId="0" fontId="105" fillId="0" borderId="22" xfId="0" applyFont="1" applyBorder="1" applyAlignment="1">
      <alignment vertical="center" wrapText="1"/>
    </xf>
    <xf numFmtId="0" fontId="105" fillId="0" borderId="23" xfId="0" applyFont="1" applyBorder="1" applyAlignment="1">
      <alignment horizontal="center" vertical="center"/>
    </xf>
    <xf numFmtId="0" fontId="104" fillId="0" borderId="22" xfId="0" applyFont="1" applyBorder="1" applyAlignment="1">
      <alignment horizontal="center" vertical="center"/>
    </xf>
    <xf numFmtId="49" fontId="102" fillId="0" borderId="22" xfId="0" applyNumberFormat="1" applyFont="1" applyBorder="1" applyAlignment="1" applyProtection="1">
      <alignment horizontal="center" vertical="center" wrapText="1"/>
      <protection locked="0"/>
    </xf>
    <xf numFmtId="0" fontId="104" fillId="0" borderId="17" xfId="0" applyFont="1" applyBorder="1" applyAlignment="1">
      <alignment horizontal="center" vertical="center"/>
    </xf>
    <xf numFmtId="0" fontId="101" fillId="0" borderId="53" xfId="0" applyFont="1" applyBorder="1" applyAlignment="1" applyProtection="1">
      <alignment horizontal="left" vertical="center" wrapText="1"/>
      <protection locked="0"/>
    </xf>
    <xf numFmtId="0" fontId="101" fillId="0" borderId="22" xfId="0" applyFont="1" applyBorder="1" applyAlignment="1">
      <alignment horizontal="center" vertical="center" wrapText="1"/>
    </xf>
    <xf numFmtId="0" fontId="101" fillId="0" borderId="21" xfId="0" applyFont="1" applyBorder="1" applyAlignment="1" applyProtection="1">
      <alignment horizontal="left" vertical="center" wrapText="1"/>
      <protection locked="0"/>
    </xf>
    <xf numFmtId="3" fontId="10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01" fillId="0" borderId="22" xfId="0" applyNumberFormat="1" applyFont="1" applyBorder="1" applyAlignment="1" applyProtection="1">
      <alignment horizontal="center" vertical="center" wrapText="1"/>
      <protection locked="0"/>
    </xf>
    <xf numFmtId="0" fontId="101" fillId="0" borderId="23" xfId="0" applyFont="1" applyBorder="1" applyAlignment="1" applyProtection="1">
      <alignment horizontal="center" vertical="center" wrapText="1"/>
      <protection locked="0"/>
    </xf>
    <xf numFmtId="49" fontId="102" fillId="0" borderId="22" xfId="0" applyNumberFormat="1" applyFont="1" applyBorder="1" applyAlignment="1" applyProtection="1">
      <alignment horizontal="center" vertical="center"/>
      <protection locked="0"/>
    </xf>
    <xf numFmtId="0" fontId="106" fillId="0" borderId="0" xfId="0" applyFont="1" applyProtection="1">
      <protection locked="0"/>
    </xf>
    <xf numFmtId="0" fontId="105" fillId="0" borderId="21" xfId="0" applyFont="1" applyBorder="1" applyAlignment="1">
      <alignment horizontal="center" vertical="center" wrapText="1"/>
    </xf>
    <xf numFmtId="0" fontId="108" fillId="0" borderId="22" xfId="0" applyFont="1" applyBorder="1" applyAlignment="1" applyProtection="1">
      <alignment horizontal="center" vertical="center" wrapText="1"/>
      <protection locked="0"/>
    </xf>
    <xf numFmtId="0" fontId="102" fillId="0" borderId="22" xfId="0" applyFont="1" applyBorder="1" applyAlignment="1" applyProtection="1">
      <alignment horizontal="centerContinuous" vertical="center" wrapText="1"/>
      <protection locked="0"/>
    </xf>
    <xf numFmtId="0" fontId="102" fillId="0" borderId="22" xfId="0" applyFont="1" applyBorder="1" applyAlignment="1" applyProtection="1">
      <alignment horizontal="center" vertical="center" wrapText="1"/>
      <protection locked="0"/>
    </xf>
    <xf numFmtId="0" fontId="107" fillId="0" borderId="22" xfId="0" applyFont="1" applyBorder="1" applyAlignment="1">
      <alignment horizontal="left" vertical="center" wrapText="1"/>
    </xf>
    <xf numFmtId="0" fontId="107" fillId="0" borderId="22" xfId="0" applyFont="1" applyBorder="1" applyAlignment="1">
      <alignment horizontal="center" vertical="center"/>
    </xf>
    <xf numFmtId="0" fontId="107" fillId="0" borderId="22" xfId="0" applyFont="1" applyBorder="1" applyAlignment="1">
      <alignment horizontal="center" vertical="center" wrapText="1"/>
    </xf>
    <xf numFmtId="0" fontId="108" fillId="0" borderId="22" xfId="0" applyFont="1" applyBorder="1" applyAlignment="1">
      <alignment horizontal="center" vertical="center" wrapText="1"/>
    </xf>
    <xf numFmtId="0" fontId="108" fillId="0" borderId="23" xfId="0" applyFont="1" applyBorder="1" applyAlignment="1" applyProtection="1">
      <alignment horizontal="center" vertical="center" wrapText="1"/>
      <protection locked="0"/>
    </xf>
    <xf numFmtId="0" fontId="103" fillId="0" borderId="22" xfId="0" applyFont="1" applyBorder="1" applyAlignment="1" applyProtection="1">
      <alignment horizontal="left" vertical="center" wrapText="1"/>
      <protection locked="0"/>
    </xf>
    <xf numFmtId="0" fontId="84" fillId="0" borderId="22" xfId="0" applyFont="1" applyBorder="1" applyAlignment="1" applyProtection="1">
      <alignment vertical="center" wrapText="1"/>
      <protection locked="0"/>
    </xf>
    <xf numFmtId="14" fontId="102" fillId="0" borderId="22" xfId="0" applyNumberFormat="1" applyFont="1" applyBorder="1" applyAlignment="1" applyProtection="1">
      <alignment horizontal="center" vertical="center"/>
      <protection locked="0"/>
    </xf>
    <xf numFmtId="14" fontId="102" fillId="0" borderId="22" xfId="0" applyNumberFormat="1" applyFont="1" applyBorder="1" applyAlignment="1" applyProtection="1">
      <alignment horizontal="center" vertical="center" wrapText="1"/>
      <protection locked="0"/>
    </xf>
    <xf numFmtId="0" fontId="108" fillId="0" borderId="22" xfId="0" applyFont="1" applyBorder="1" applyAlignment="1" applyProtection="1">
      <alignment horizontal="left" vertical="center"/>
      <protection locked="0"/>
    </xf>
    <xf numFmtId="0" fontId="108" fillId="0" borderId="22" xfId="0" applyFont="1" applyBorder="1" applyAlignment="1" applyProtection="1">
      <alignment horizontal="center" vertical="center"/>
      <protection locked="0"/>
    </xf>
    <xf numFmtId="0" fontId="107" fillId="0" borderId="22" xfId="0" applyFont="1" applyBorder="1" applyAlignment="1">
      <alignment vertical="center"/>
    </xf>
    <xf numFmtId="3" fontId="104" fillId="0" borderId="22" xfId="1" applyNumberFormat="1" applyFont="1" applyBorder="1" applyAlignment="1" applyProtection="1">
      <alignment horizontal="center" vertical="center" wrapText="1"/>
      <protection locked="0"/>
    </xf>
    <xf numFmtId="0" fontId="99" fillId="0" borderId="22" xfId="0" applyFont="1" applyBorder="1" applyAlignment="1" applyProtection="1">
      <alignment vertical="center" wrapText="1"/>
      <protection locked="0"/>
    </xf>
    <xf numFmtId="3" fontId="99" fillId="0" borderId="22" xfId="0" applyNumberFormat="1" applyFont="1" applyBorder="1" applyAlignment="1" applyProtection="1">
      <alignment vertical="center"/>
      <protection locked="0"/>
    </xf>
    <xf numFmtId="17" fontId="99" fillId="0" borderId="22" xfId="0" applyNumberFormat="1" applyFont="1" applyBorder="1" applyAlignment="1" applyProtection="1">
      <alignment vertical="center"/>
      <protection locked="0"/>
    </xf>
    <xf numFmtId="0" fontId="99" fillId="0" borderId="22" xfId="0" applyFont="1" applyBorder="1" applyAlignment="1" applyProtection="1">
      <alignment horizontal="center" vertical="center"/>
      <protection locked="0"/>
    </xf>
    <xf numFmtId="0" fontId="99" fillId="0" borderId="22" xfId="0" applyFont="1" applyBorder="1" applyAlignment="1" applyProtection="1">
      <alignment vertical="center"/>
      <protection locked="0"/>
    </xf>
    <xf numFmtId="49" fontId="99" fillId="0" borderId="22" xfId="0" applyNumberFormat="1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109" fillId="0" borderId="55" xfId="0" applyFont="1" applyBorder="1" applyAlignment="1" applyProtection="1">
      <alignment horizontal="center" vertical="center"/>
      <protection locked="0"/>
    </xf>
    <xf numFmtId="0" fontId="101" fillId="0" borderId="22" xfId="0" applyFont="1" applyBorder="1" applyAlignment="1" applyProtection="1">
      <alignment vertical="center" wrapText="1"/>
      <protection locked="0"/>
    </xf>
    <xf numFmtId="0" fontId="109" fillId="0" borderId="12" xfId="0" applyFont="1" applyBorder="1" applyAlignment="1" applyProtection="1">
      <alignment horizontal="center" vertical="center"/>
      <protection locked="0"/>
    </xf>
    <xf numFmtId="0" fontId="109" fillId="0" borderId="41" xfId="0" applyFont="1" applyBorder="1" applyAlignment="1" applyProtection="1">
      <alignment horizontal="center" vertical="center"/>
      <protection locked="0"/>
    </xf>
    <xf numFmtId="0" fontId="101" fillId="0" borderId="42" xfId="0" applyFont="1" applyBorder="1" applyAlignment="1" applyProtection="1">
      <alignment vertical="center" wrapText="1"/>
      <protection locked="0"/>
    </xf>
    <xf numFmtId="0" fontId="109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110" fillId="0" borderId="0" xfId="0" applyFont="1" applyProtection="1">
      <protection locked="0"/>
    </xf>
    <xf numFmtId="0" fontId="110" fillId="0" borderId="0" xfId="0" applyFont="1" applyAlignment="1" applyProtection="1">
      <alignment wrapText="1"/>
      <protection locked="0"/>
    </xf>
    <xf numFmtId="0" fontId="111" fillId="0" borderId="0" xfId="0" applyFont="1" applyProtection="1">
      <protection locked="0"/>
    </xf>
    <xf numFmtId="0" fontId="105" fillId="0" borderId="22" xfId="0" applyFont="1" applyBorder="1" applyAlignment="1">
      <alignment horizontal="left" vertical="center" wrapText="1"/>
    </xf>
    <xf numFmtId="0" fontId="105" fillId="0" borderId="22" xfId="0" applyFont="1" applyBorder="1" applyAlignment="1">
      <alignment horizontal="center" vertical="center" wrapText="1"/>
    </xf>
    <xf numFmtId="0" fontId="104" fillId="0" borderId="22" xfId="0" applyFont="1" applyBorder="1" applyAlignment="1">
      <alignment horizontal="left" vertical="center" wrapText="1"/>
    </xf>
    <xf numFmtId="0" fontId="29" fillId="0" borderId="47" xfId="0" applyFont="1" applyBorder="1" applyAlignment="1" applyProtection="1">
      <alignment horizontal="left" vertical="center" wrapText="1"/>
      <protection locked="0"/>
    </xf>
    <xf numFmtId="0" fontId="68" fillId="0" borderId="47" xfId="0" applyFont="1" applyBorder="1" applyAlignment="1" applyProtection="1">
      <alignment horizontal="center" vertical="center" wrapText="1"/>
      <protection locked="0"/>
    </xf>
    <xf numFmtId="0" fontId="68" fillId="0" borderId="47" xfId="0" applyFont="1" applyBorder="1" applyAlignment="1" applyProtection="1">
      <alignment horizontal="center" wrapText="1"/>
      <protection locked="0"/>
    </xf>
    <xf numFmtId="0" fontId="33" fillId="0" borderId="47" xfId="0" applyFont="1" applyBorder="1" applyAlignment="1" applyProtection="1">
      <alignment horizontal="left" vertical="center" wrapText="1"/>
      <protection locked="0"/>
    </xf>
    <xf numFmtId="0" fontId="46" fillId="0" borderId="47" xfId="0" applyFont="1" applyBorder="1" applyAlignment="1" applyProtection="1">
      <alignment horizontal="left" vertical="center" wrapText="1"/>
      <protection locked="0"/>
    </xf>
    <xf numFmtId="0" fontId="45" fillId="0" borderId="47" xfId="0" applyFont="1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 applyProtection="1">
      <alignment horizontal="left" vertical="center" wrapText="1"/>
      <protection locked="0"/>
    </xf>
    <xf numFmtId="0" fontId="36" fillId="0" borderId="47" xfId="0" applyFont="1" applyBorder="1" applyAlignment="1">
      <alignment vertical="center" wrapText="1"/>
    </xf>
    <xf numFmtId="0" fontId="68" fillId="0" borderId="47" xfId="0" applyFont="1" applyBorder="1" applyAlignment="1" applyProtection="1">
      <alignment horizontal="left" vertical="center" wrapText="1"/>
      <protection locked="0"/>
    </xf>
    <xf numFmtId="0" fontId="31" fillId="0" borderId="47" xfId="0" applyFont="1" applyBorder="1" applyAlignment="1">
      <alignment horizontal="left" vertical="center" wrapText="1"/>
    </xf>
    <xf numFmtId="0" fontId="105" fillId="0" borderId="47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67" fillId="0" borderId="57" xfId="0" applyFont="1" applyBorder="1" applyAlignment="1">
      <alignment horizontal="left" vertical="center" wrapText="1"/>
    </xf>
    <xf numFmtId="0" fontId="47" fillId="0" borderId="47" xfId="1" applyFont="1" applyBorder="1" applyAlignment="1" applyProtection="1">
      <alignment wrapText="1"/>
      <protection locked="0"/>
    </xf>
    <xf numFmtId="0" fontId="46" fillId="0" borderId="47" xfId="0" applyFont="1" applyBorder="1" applyAlignment="1" applyProtection="1">
      <alignment wrapText="1"/>
      <protection locked="0"/>
    </xf>
    <xf numFmtId="0" fontId="108" fillId="0" borderId="47" xfId="0" applyFont="1" applyBorder="1" applyAlignment="1" applyProtection="1">
      <alignment wrapText="1"/>
      <protection locked="0"/>
    </xf>
    <xf numFmtId="0" fontId="46" fillId="0" borderId="58" xfId="0" applyFont="1" applyBorder="1" applyAlignment="1">
      <alignment horizontal="left" vertical="center" wrapText="1"/>
    </xf>
    <xf numFmtId="0" fontId="82" fillId="0" borderId="23" xfId="0" applyFont="1" applyBorder="1" applyAlignment="1" applyProtection="1">
      <alignment horizontal="center"/>
      <protection locked="0"/>
    </xf>
    <xf numFmtId="0" fontId="82" fillId="0" borderId="23" xfId="0" applyFont="1" applyBorder="1" applyAlignment="1">
      <alignment horizontal="center" vertical="center" wrapText="1"/>
    </xf>
    <xf numFmtId="49" fontId="79" fillId="0" borderId="22" xfId="1" applyNumberFormat="1" applyFont="1" applyBorder="1" applyAlignment="1" applyProtection="1">
      <alignment horizontal="center" vertical="center" wrapText="1"/>
      <protection locked="0"/>
    </xf>
    <xf numFmtId="0" fontId="112" fillId="0" borderId="23" xfId="0" applyFont="1" applyBorder="1" applyAlignment="1" applyProtection="1">
      <alignment horizontal="center" vertical="center" wrapText="1"/>
      <protection locked="0"/>
    </xf>
    <xf numFmtId="3" fontId="102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14" fontId="72" fillId="0" borderId="22" xfId="0" applyNumberFormat="1" applyFont="1" applyBorder="1" applyAlignment="1" applyProtection="1">
      <alignment horizontal="centerContinuous" vertical="center" wrapText="1"/>
      <protection locked="0"/>
    </xf>
    <xf numFmtId="0" fontId="102" fillId="0" borderId="47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102" fillId="0" borderId="51" xfId="0" applyFont="1" applyBorder="1" applyAlignment="1">
      <alignment horizontal="center" vertical="center" wrapText="1"/>
    </xf>
    <xf numFmtId="0" fontId="72" fillId="0" borderId="42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104" fillId="0" borderId="22" xfId="0" applyFont="1" applyBorder="1" applyAlignment="1">
      <alignment horizontal="center" vertical="center" wrapText="1"/>
    </xf>
    <xf numFmtId="17" fontId="104" fillId="0" borderId="21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0" fontId="114" fillId="0" borderId="0" xfId="0" applyFont="1" applyProtection="1">
      <protection locked="0"/>
    </xf>
    <xf numFmtId="0" fontId="114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centerContinuous" vertical="center" wrapText="1"/>
    </xf>
    <xf numFmtId="3" fontId="72" fillId="0" borderId="47" xfId="0" applyNumberFormat="1" applyFont="1" applyBorder="1" applyAlignment="1">
      <alignment horizontal="center" vertical="center" wrapText="1"/>
    </xf>
    <xf numFmtId="3" fontId="72" fillId="0" borderId="51" xfId="0" applyNumberFormat="1" applyFont="1" applyBorder="1" applyAlignment="1">
      <alignment horizontal="center" vertical="center" wrapText="1"/>
    </xf>
    <xf numFmtId="3" fontId="102" fillId="0" borderId="22" xfId="0" applyNumberFormat="1" applyFont="1" applyBorder="1" applyAlignment="1" applyProtection="1">
      <alignment horizontal="centerContinuous" vertical="center" wrapText="1"/>
      <protection locked="0"/>
    </xf>
    <xf numFmtId="3" fontId="75" fillId="0" borderId="22" xfId="0" applyNumberFormat="1" applyFont="1" applyBorder="1" applyAlignment="1">
      <alignment horizontal="center" vertical="center" wrapText="1"/>
    </xf>
    <xf numFmtId="3" fontId="104" fillId="0" borderId="22" xfId="0" applyNumberFormat="1" applyFont="1" applyBorder="1" applyAlignment="1">
      <alignment horizontal="center" vertical="center" wrapText="1"/>
    </xf>
    <xf numFmtId="0" fontId="81" fillId="0" borderId="47" xfId="0" applyFont="1" applyBorder="1" applyAlignment="1" applyProtection="1">
      <alignment horizontal="left" vertical="center" wrapText="1"/>
      <protection locked="0"/>
    </xf>
    <xf numFmtId="0" fontId="116" fillId="0" borderId="56" xfId="0" applyFont="1" applyBorder="1" applyAlignment="1" applyProtection="1">
      <alignment horizontal="left" wrapText="1"/>
      <protection locked="0"/>
    </xf>
    <xf numFmtId="0" fontId="81" fillId="0" borderId="22" xfId="0" applyFont="1" applyBorder="1" applyAlignment="1" applyProtection="1">
      <alignment horizontal="left" vertical="center" wrapText="1"/>
      <protection locked="0"/>
    </xf>
    <xf numFmtId="0" fontId="117" fillId="0" borderId="47" xfId="0" applyFont="1" applyBorder="1" applyAlignment="1">
      <alignment horizontal="left" vertical="center" wrapText="1"/>
    </xf>
    <xf numFmtId="0" fontId="118" fillId="0" borderId="47" xfId="0" applyFont="1" applyBorder="1" applyAlignment="1">
      <alignment horizontal="left" vertical="center" wrapText="1"/>
    </xf>
    <xf numFmtId="0" fontId="118" fillId="0" borderId="47" xfId="1" applyFont="1" applyBorder="1" applyAlignment="1" applyProtection="1">
      <alignment wrapText="1"/>
      <protection locked="0"/>
    </xf>
    <xf numFmtId="0" fontId="119" fillId="0" borderId="47" xfId="0" applyFont="1" applyBorder="1" applyAlignment="1" applyProtection="1">
      <alignment horizontal="left" vertical="center" wrapText="1"/>
      <protection locked="0"/>
    </xf>
    <xf numFmtId="0" fontId="120" fillId="0" borderId="47" xfId="0" applyFont="1" applyBorder="1" applyAlignment="1" applyProtection="1">
      <alignment wrapText="1"/>
      <protection locked="0"/>
    </xf>
    <xf numFmtId="0" fontId="121" fillId="0" borderId="47" xfId="1" applyFont="1" applyBorder="1" applyAlignment="1" applyProtection="1">
      <alignment wrapText="1"/>
      <protection locked="0"/>
    </xf>
    <xf numFmtId="0" fontId="120" fillId="0" borderId="58" xfId="0" applyFont="1" applyBorder="1" applyAlignment="1">
      <alignment horizontal="left" vertical="center" wrapText="1"/>
    </xf>
    <xf numFmtId="0" fontId="93" fillId="0" borderId="47" xfId="0" applyFont="1" applyBorder="1" applyAlignment="1">
      <alignment horizontal="left" vertical="center" wrapText="1"/>
    </xf>
    <xf numFmtId="0" fontId="93" fillId="0" borderId="47" xfId="0" applyFont="1" applyBorder="1" applyAlignment="1" applyProtection="1">
      <alignment horizontal="left" vertical="center" wrapText="1"/>
      <protection locked="0"/>
    </xf>
    <xf numFmtId="0" fontId="122" fillId="0" borderId="47" xfId="0" applyFont="1" applyBorder="1" applyAlignment="1">
      <alignment horizontal="left" vertical="center" wrapText="1"/>
    </xf>
    <xf numFmtId="0" fontId="123" fillId="0" borderId="58" xfId="0" applyFont="1" applyBorder="1" applyAlignment="1">
      <alignment horizontal="left" vertical="center" wrapText="1"/>
    </xf>
    <xf numFmtId="0" fontId="123" fillId="0" borderId="22" xfId="0" applyFont="1" applyBorder="1" applyAlignment="1">
      <alignment horizontal="left" vertical="center" wrapText="1"/>
    </xf>
    <xf numFmtId="3" fontId="126" fillId="0" borderId="22" xfId="0" applyNumberFormat="1" applyFont="1" applyBorder="1" applyAlignment="1" applyProtection="1">
      <alignment horizontal="center" vertical="center" wrapText="1"/>
      <protection locked="0"/>
    </xf>
    <xf numFmtId="14" fontId="126" fillId="0" borderId="22" xfId="0" applyNumberFormat="1" applyFont="1" applyBorder="1" applyAlignment="1" applyProtection="1">
      <alignment horizontal="center" vertical="center" wrapText="1"/>
      <protection locked="0"/>
    </xf>
    <xf numFmtId="0" fontId="127" fillId="0" borderId="21" xfId="0" applyFont="1" applyBorder="1" applyAlignment="1" applyProtection="1">
      <alignment horizontal="left" vertical="center" wrapText="1"/>
      <protection locked="0"/>
    </xf>
    <xf numFmtId="0" fontId="127" fillId="0" borderId="47" xfId="0" applyFont="1" applyBorder="1" applyAlignment="1" applyProtection="1">
      <alignment horizontal="left" vertical="center"/>
      <protection locked="0"/>
    </xf>
    <xf numFmtId="0" fontId="127" fillId="0" borderId="22" xfId="0" applyFont="1" applyBorder="1" applyAlignment="1" applyProtection="1">
      <alignment horizontal="center" vertical="center" wrapText="1"/>
      <protection locked="0"/>
    </xf>
    <xf numFmtId="0" fontId="128" fillId="0" borderId="22" xfId="0" applyFont="1" applyBorder="1" applyAlignment="1" applyProtection="1">
      <alignment horizontal="center" vertical="center"/>
      <protection locked="0"/>
    </xf>
    <xf numFmtId="0" fontId="129" fillId="0" borderId="22" xfId="0" applyFont="1" applyBorder="1" applyAlignment="1" applyProtection="1">
      <alignment horizontal="left" vertical="center" wrapText="1"/>
      <protection locked="0"/>
    </xf>
    <xf numFmtId="0" fontId="127" fillId="0" borderId="22" xfId="0" applyFont="1" applyBorder="1" applyAlignment="1" applyProtection="1">
      <alignment horizontal="center" vertical="center"/>
      <protection locked="0"/>
    </xf>
    <xf numFmtId="0" fontId="129" fillId="0" borderId="22" xfId="0" applyFont="1" applyBorder="1" applyAlignment="1" applyProtection="1">
      <alignment horizontal="center" vertical="center" wrapText="1"/>
      <protection locked="0"/>
    </xf>
    <xf numFmtId="0" fontId="127" fillId="0" borderId="22" xfId="0" applyFont="1" applyBorder="1" applyAlignment="1" applyProtection="1">
      <alignment horizontal="left" vertical="center" wrapText="1"/>
      <protection locked="0"/>
    </xf>
    <xf numFmtId="0" fontId="126" fillId="0" borderId="22" xfId="0" applyFont="1" applyBorder="1" applyAlignment="1" applyProtection="1">
      <alignment horizontal="center" vertical="center"/>
      <protection locked="0"/>
    </xf>
    <xf numFmtId="0" fontId="130" fillId="0" borderId="22" xfId="0" applyFont="1" applyBorder="1" applyAlignment="1" applyProtection="1">
      <alignment horizontal="center" vertical="center"/>
      <protection locked="0"/>
    </xf>
    <xf numFmtId="0" fontId="130" fillId="0" borderId="42" xfId="0" applyFont="1" applyBorder="1" applyAlignment="1" applyProtection="1">
      <alignment horizontal="center" vertical="center"/>
      <protection locked="0"/>
    </xf>
    <xf numFmtId="0" fontId="129" fillId="0" borderId="23" xfId="0" applyFont="1" applyBorder="1" applyProtection="1">
      <protection locked="0"/>
    </xf>
    <xf numFmtId="0" fontId="131" fillId="0" borderId="22" xfId="0" applyFont="1" applyBorder="1" applyAlignment="1" applyProtection="1">
      <alignment horizontal="center" vertical="center"/>
      <protection locked="0"/>
    </xf>
    <xf numFmtId="0" fontId="126" fillId="0" borderId="23" xfId="0" applyFont="1" applyBorder="1" applyProtection="1">
      <protection locked="0"/>
    </xf>
    <xf numFmtId="0" fontId="127" fillId="0" borderId="47" xfId="0" applyFont="1" applyBorder="1" applyAlignment="1" applyProtection="1">
      <alignment horizontal="left" vertical="center" wrapText="1"/>
      <protection locked="0"/>
    </xf>
    <xf numFmtId="14" fontId="126" fillId="0" borderId="22" xfId="0" applyNumberFormat="1" applyFont="1" applyBorder="1" applyAlignment="1" applyProtection="1">
      <alignment horizontal="centerContinuous" vertical="center" wrapText="1"/>
      <protection locked="0"/>
    </xf>
    <xf numFmtId="0" fontId="127" fillId="0" borderId="23" xfId="0" applyFont="1" applyBorder="1" applyAlignment="1" applyProtection="1">
      <alignment horizontal="center" vertical="center" wrapText="1"/>
      <protection locked="0"/>
    </xf>
    <xf numFmtId="0" fontId="127" fillId="0" borderId="22" xfId="0" applyFont="1" applyBorder="1" applyAlignment="1" applyProtection="1">
      <alignment horizontal="left" wrapText="1"/>
      <protection locked="0"/>
    </xf>
    <xf numFmtId="0" fontId="127" fillId="2" borderId="22" xfId="0" applyFont="1" applyFill="1" applyBorder="1" applyAlignment="1" applyProtection="1">
      <alignment horizontal="left" vertical="top" wrapText="1"/>
      <protection locked="0"/>
    </xf>
    <xf numFmtId="0" fontId="127" fillId="2" borderId="22" xfId="0" applyFont="1" applyFill="1" applyBorder="1" applyAlignment="1" applyProtection="1">
      <alignment horizontal="center" vertical="center" wrapText="1"/>
      <protection locked="0"/>
    </xf>
    <xf numFmtId="0" fontId="127" fillId="2" borderId="22" xfId="0" applyFont="1" applyFill="1" applyBorder="1" applyAlignment="1" applyProtection="1">
      <alignment horizontal="center" vertical="center"/>
      <protection locked="0"/>
    </xf>
    <xf numFmtId="0" fontId="129" fillId="2" borderId="22" xfId="0" applyFont="1" applyFill="1" applyBorder="1" applyAlignment="1" applyProtection="1">
      <alignment vertical="center" wrapText="1"/>
      <protection locked="0"/>
    </xf>
    <xf numFmtId="0" fontId="129" fillId="2" borderId="22" xfId="0" applyFont="1" applyFill="1" applyBorder="1" applyAlignment="1" applyProtection="1">
      <alignment horizontal="center" vertical="center"/>
      <protection locked="0"/>
    </xf>
    <xf numFmtId="0" fontId="127" fillId="2" borderId="22" xfId="0" applyFont="1" applyFill="1" applyBorder="1" applyAlignment="1" applyProtection="1">
      <alignment horizontal="left" vertical="center" wrapText="1"/>
      <protection locked="0"/>
    </xf>
    <xf numFmtId="3" fontId="126" fillId="2" borderId="22" xfId="0" applyNumberFormat="1" applyFont="1" applyFill="1" applyBorder="1" applyAlignment="1" applyProtection="1">
      <alignment horizontal="center" vertical="center"/>
      <protection locked="0"/>
    </xf>
    <xf numFmtId="0" fontId="126" fillId="2" borderId="22" xfId="0" applyFont="1" applyFill="1" applyBorder="1" applyAlignment="1" applyProtection="1">
      <alignment horizontal="center" vertical="center"/>
      <protection locked="0"/>
    </xf>
    <xf numFmtId="0" fontId="129" fillId="2" borderId="22" xfId="0" applyFont="1" applyFill="1" applyBorder="1" applyProtection="1">
      <protection locked="0"/>
    </xf>
    <xf numFmtId="0" fontId="127" fillId="2" borderId="22" xfId="0" applyFont="1" applyFill="1" applyBorder="1" applyProtection="1">
      <protection locked="0"/>
    </xf>
    <xf numFmtId="0" fontId="132" fillId="0" borderId="0" xfId="0" applyFont="1" applyAlignment="1" applyProtection="1">
      <alignment horizontal="left" wrapText="1"/>
      <protection locked="0"/>
    </xf>
    <xf numFmtId="0" fontId="133" fillId="0" borderId="5" xfId="0" applyFont="1" applyBorder="1" applyAlignment="1">
      <alignment horizontal="left" vertical="center" wrapText="1"/>
    </xf>
    <xf numFmtId="0" fontId="133" fillId="0" borderId="5" xfId="0" applyFont="1" applyBorder="1" applyAlignment="1" applyProtection="1">
      <alignment horizontal="left" vertical="center" wrapText="1"/>
      <protection locked="0"/>
    </xf>
    <xf numFmtId="0" fontId="133" fillId="0" borderId="5" xfId="0" applyFont="1" applyBorder="1" applyAlignment="1" applyProtection="1">
      <alignment horizontal="center" vertical="center" wrapText="1"/>
      <protection locked="0"/>
    </xf>
    <xf numFmtId="0" fontId="133" fillId="0" borderId="5" xfId="0" applyFont="1" applyBorder="1" applyAlignment="1" applyProtection="1">
      <alignment horizontal="center" vertical="center"/>
      <protection locked="0"/>
    </xf>
    <xf numFmtId="3" fontId="133" fillId="0" borderId="5" xfId="0" applyNumberFormat="1" applyFont="1" applyBorder="1" applyAlignment="1" applyProtection="1">
      <alignment horizontal="center" vertical="center" wrapText="1"/>
      <protection locked="0"/>
    </xf>
    <xf numFmtId="165" fontId="133" fillId="0" borderId="42" xfId="0" applyNumberFormat="1" applyFont="1" applyBorder="1" applyAlignment="1" applyProtection="1">
      <alignment horizontal="center" vertical="center" wrapText="1"/>
      <protection locked="0"/>
    </xf>
    <xf numFmtId="0" fontId="133" fillId="0" borderId="5" xfId="0" applyFont="1" applyBorder="1" applyAlignment="1" applyProtection="1">
      <alignment horizontal="centerContinuous" vertical="center" wrapText="1"/>
      <protection locked="0"/>
    </xf>
    <xf numFmtId="0" fontId="133" fillId="0" borderId="6" xfId="0" applyFont="1" applyBorder="1" applyAlignment="1" applyProtection="1">
      <alignment horizontal="center" vertical="center" wrapText="1"/>
      <protection locked="0"/>
    </xf>
    <xf numFmtId="0" fontId="134" fillId="0" borderId="22" xfId="0" applyFont="1" applyBorder="1" applyAlignment="1">
      <alignment horizontal="left" vertical="center" wrapText="1"/>
    </xf>
    <xf numFmtId="0" fontId="126" fillId="0" borderId="22" xfId="0" applyFont="1" applyBorder="1" applyAlignment="1" applyProtection="1">
      <alignment horizontal="centerContinuous" vertical="center" wrapText="1"/>
      <protection locked="0"/>
    </xf>
    <xf numFmtId="0" fontId="126" fillId="0" borderId="22" xfId="0" applyFont="1" applyBorder="1" applyAlignment="1" applyProtection="1">
      <alignment horizontal="center" vertical="center" wrapText="1"/>
      <protection locked="0"/>
    </xf>
    <xf numFmtId="0" fontId="93" fillId="0" borderId="51" xfId="0" applyFont="1" applyBorder="1" applyAlignment="1" applyProtection="1">
      <alignment horizontal="left" vertical="center" wrapText="1"/>
      <protection locked="0"/>
    </xf>
    <xf numFmtId="0" fontId="68" fillId="0" borderId="42" xfId="0" applyFont="1" applyBorder="1" applyAlignment="1" applyProtection="1">
      <alignment horizontal="center" vertical="center" wrapText="1"/>
      <protection locked="0"/>
    </xf>
    <xf numFmtId="0" fontId="89" fillId="0" borderId="42" xfId="0" applyFont="1" applyBorder="1" applyAlignment="1" applyProtection="1">
      <alignment horizontal="left" vertical="center" wrapText="1"/>
      <protection locked="0"/>
    </xf>
    <xf numFmtId="0" fontId="89" fillId="0" borderId="42" xfId="0" applyFont="1" applyBorder="1" applyAlignment="1" applyProtection="1">
      <alignment horizontal="center" vertical="center" wrapText="1"/>
      <protection locked="0"/>
    </xf>
    <xf numFmtId="0" fontId="68" fillId="0" borderId="42" xfId="0" applyFont="1" applyBorder="1" applyAlignment="1" applyProtection="1">
      <alignment horizontal="left" vertical="center" wrapText="1"/>
      <protection locked="0"/>
    </xf>
    <xf numFmtId="3" fontId="72" fillId="0" borderId="42" xfId="0" applyNumberFormat="1" applyFont="1" applyBorder="1" applyAlignment="1" applyProtection="1">
      <alignment horizontal="center" vertical="center" wrapText="1"/>
      <protection locked="0"/>
    </xf>
    <xf numFmtId="0" fontId="72" fillId="0" borderId="42" xfId="0" applyFont="1" applyBorder="1" applyAlignment="1" applyProtection="1">
      <alignment horizontal="center" vertical="center" wrapText="1"/>
      <protection locked="0"/>
    </xf>
    <xf numFmtId="0" fontId="68" fillId="0" borderId="32" xfId="0" applyFont="1" applyBorder="1" applyAlignment="1" applyProtection="1">
      <alignment horizontal="center" vertical="center" wrapText="1"/>
      <protection locked="0"/>
    </xf>
    <xf numFmtId="0" fontId="133" fillId="0" borderId="22" xfId="0" applyFont="1" applyBorder="1" applyAlignment="1">
      <alignment vertical="center" wrapText="1"/>
    </xf>
    <xf numFmtId="0" fontId="133" fillId="0" borderId="42" xfId="0" applyFont="1" applyBorder="1" applyAlignment="1" applyProtection="1">
      <alignment horizontal="left" vertical="center" wrapText="1"/>
      <protection locked="0"/>
    </xf>
    <xf numFmtId="0" fontId="133" fillId="0" borderId="42" xfId="0" applyFont="1" applyBorder="1" applyAlignment="1" applyProtection="1">
      <alignment horizontal="center" vertical="center" wrapText="1"/>
      <protection locked="0"/>
    </xf>
    <xf numFmtId="0" fontId="125" fillId="0" borderId="22" xfId="0" applyFont="1" applyBorder="1" applyAlignment="1" applyProtection="1">
      <alignment horizontal="center" vertical="center" wrapText="1"/>
      <protection locked="0"/>
    </xf>
    <xf numFmtId="0" fontId="135" fillId="0" borderId="22" xfId="0" applyFont="1" applyBorder="1" applyAlignment="1" applyProtection="1">
      <alignment horizontal="center" vertical="center" wrapText="1"/>
      <protection locked="0"/>
    </xf>
    <xf numFmtId="0" fontId="135" fillId="0" borderId="23" xfId="0" applyFont="1" applyBorder="1" applyAlignment="1" applyProtection="1">
      <alignment horizontal="center" vertical="center" wrapText="1"/>
      <protection locked="0"/>
    </xf>
    <xf numFmtId="3" fontId="131" fillId="0" borderId="22" xfId="1" applyNumberFormat="1" applyFont="1" applyBorder="1" applyAlignment="1" applyProtection="1">
      <alignment horizontal="center" vertical="center"/>
      <protection locked="0"/>
    </xf>
    <xf numFmtId="0" fontId="136" fillId="0" borderId="1" xfId="0" applyFont="1" applyBorder="1" applyAlignment="1">
      <alignment horizontal="left" vertical="center" wrapText="1"/>
    </xf>
    <xf numFmtId="0" fontId="133" fillId="0" borderId="2" xfId="0" applyFont="1" applyBorder="1" applyAlignment="1">
      <alignment horizontal="left" vertical="center" wrapText="1"/>
    </xf>
    <xf numFmtId="0" fontId="133" fillId="0" borderId="2" xfId="0" applyFont="1" applyBorder="1" applyAlignment="1">
      <alignment horizontal="center" vertical="center" wrapText="1"/>
    </xf>
    <xf numFmtId="3" fontId="133" fillId="0" borderId="2" xfId="0" applyNumberFormat="1" applyFont="1" applyBorder="1" applyAlignment="1">
      <alignment horizontal="center" vertical="center" wrapText="1"/>
    </xf>
    <xf numFmtId="14" fontId="133" fillId="0" borderId="2" xfId="0" applyNumberFormat="1" applyFont="1" applyBorder="1" applyAlignment="1">
      <alignment horizontal="center" vertical="center" wrapText="1"/>
    </xf>
    <xf numFmtId="0" fontId="133" fillId="0" borderId="3" xfId="0" applyFont="1" applyBorder="1" applyAlignment="1">
      <alignment horizontal="center" vertical="center" wrapText="1"/>
    </xf>
    <xf numFmtId="49" fontId="49" fillId="0" borderId="25" xfId="0" applyNumberFormat="1" applyFont="1" applyBorder="1" applyAlignment="1">
      <alignment horizontal="center" vertical="center" wrapText="1"/>
    </xf>
    <xf numFmtId="49" fontId="98" fillId="0" borderId="25" xfId="0" applyNumberFormat="1" applyFont="1" applyBorder="1" applyAlignment="1">
      <alignment horizontal="center" vertical="center" wrapText="1"/>
    </xf>
    <xf numFmtId="49" fontId="99" fillId="0" borderId="25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125" fillId="0" borderId="25" xfId="0" applyNumberFormat="1" applyFont="1" applyBorder="1" applyAlignment="1">
      <alignment horizontal="center" vertical="center" wrapText="1"/>
    </xf>
    <xf numFmtId="49" fontId="65" fillId="0" borderId="48" xfId="0" applyNumberFormat="1" applyFont="1" applyBorder="1" applyAlignment="1">
      <alignment horizontal="center" vertical="center"/>
    </xf>
    <xf numFmtId="49" fontId="109" fillId="0" borderId="3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 wrapText="1"/>
    </xf>
    <xf numFmtId="49" fontId="72" fillId="0" borderId="25" xfId="0" applyNumberFormat="1" applyFont="1" applyBorder="1" applyAlignment="1">
      <alignment horizontal="center" vertical="center" wrapText="1"/>
    </xf>
    <xf numFmtId="49" fontId="74" fillId="0" borderId="25" xfId="0" applyNumberFormat="1" applyFont="1" applyBorder="1" applyAlignment="1" applyProtection="1">
      <alignment horizontal="center" vertical="center"/>
      <protection locked="0"/>
    </xf>
    <xf numFmtId="49" fontId="72" fillId="0" borderId="25" xfId="0" applyNumberFormat="1" applyFont="1" applyBorder="1" applyAlignment="1" applyProtection="1">
      <alignment horizontal="center" vertical="center"/>
      <protection locked="0"/>
    </xf>
    <xf numFmtId="49" fontId="74" fillId="0" borderId="22" xfId="0" applyNumberFormat="1" applyFont="1" applyBorder="1" applyAlignment="1" applyProtection="1">
      <alignment horizontal="center" vertical="center"/>
      <protection locked="0"/>
    </xf>
    <xf numFmtId="49" fontId="77" fillId="0" borderId="25" xfId="1" applyNumberFormat="1" applyFont="1" applyBorder="1" applyAlignment="1" applyProtection="1">
      <alignment horizontal="center" vertical="center" wrapText="1"/>
      <protection locked="0"/>
    </xf>
    <xf numFmtId="49" fontId="102" fillId="0" borderId="25" xfId="0" applyNumberFormat="1" applyFont="1" applyBorder="1" applyAlignment="1">
      <alignment horizontal="center" vertical="center" wrapText="1"/>
    </xf>
    <xf numFmtId="49" fontId="74" fillId="0" borderId="14" xfId="0" applyNumberFormat="1" applyFont="1" applyBorder="1" applyAlignment="1">
      <alignment horizontal="center" vertical="center" wrapText="1"/>
    </xf>
    <xf numFmtId="49" fontId="126" fillId="0" borderId="25" xfId="0" applyNumberFormat="1" applyFont="1" applyBorder="1" applyAlignment="1">
      <alignment horizontal="center" vertical="center" wrapText="1"/>
    </xf>
    <xf numFmtId="49" fontId="126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 wrapText="1"/>
    </xf>
    <xf numFmtId="0" fontId="109" fillId="0" borderId="0" xfId="0" applyFont="1" applyAlignment="1" applyProtection="1">
      <alignment horizontal="center" vertical="center"/>
      <protection locked="0"/>
    </xf>
    <xf numFmtId="0" fontId="140" fillId="0" borderId="0" xfId="0" applyFont="1"/>
    <xf numFmtId="0" fontId="12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101" fillId="0" borderId="17" xfId="0" applyFont="1" applyBorder="1" applyAlignment="1" applyProtection="1">
      <alignment vertical="center" wrapText="1"/>
      <protection locked="0"/>
    </xf>
    <xf numFmtId="0" fontId="99" fillId="0" borderId="17" xfId="0" applyFont="1" applyBorder="1" applyAlignment="1" applyProtection="1">
      <alignment vertical="center" wrapText="1"/>
      <protection locked="0"/>
    </xf>
    <xf numFmtId="49" fontId="99" fillId="0" borderId="43" xfId="0" applyNumberFormat="1" applyFont="1" applyBorder="1" applyAlignment="1" applyProtection="1">
      <alignment horizontal="center" vertical="center"/>
      <protection locked="0"/>
    </xf>
    <xf numFmtId="0" fontId="99" fillId="0" borderId="43" xfId="0" applyFont="1" applyBorder="1" applyAlignment="1" applyProtection="1">
      <alignment vertical="center" wrapText="1"/>
      <protection locked="0"/>
    </xf>
    <xf numFmtId="0" fontId="99" fillId="0" borderId="43" xfId="0" applyFont="1" applyBorder="1" applyAlignment="1" applyProtection="1">
      <alignment horizontal="center" vertical="center"/>
      <protection locked="0"/>
    </xf>
    <xf numFmtId="0" fontId="102" fillId="0" borderId="17" xfId="0" applyFont="1" applyBorder="1" applyAlignment="1" applyProtection="1">
      <alignment horizontal="center" vertical="center" wrapText="1"/>
      <protection locked="0"/>
    </xf>
    <xf numFmtId="0" fontId="102" fillId="0" borderId="43" xfId="0" applyFont="1" applyBorder="1" applyAlignment="1" applyProtection="1">
      <alignment horizontal="center" vertical="center" wrapText="1"/>
      <protection locked="0"/>
    </xf>
    <xf numFmtId="3" fontId="99" fillId="0" borderId="17" xfId="0" applyNumberFormat="1" applyFont="1" applyBorder="1" applyAlignment="1" applyProtection="1">
      <alignment vertical="center"/>
      <protection locked="0"/>
    </xf>
    <xf numFmtId="17" fontId="99" fillId="0" borderId="17" xfId="0" applyNumberFormat="1" applyFont="1" applyBorder="1" applyAlignment="1" applyProtection="1">
      <alignment vertical="center"/>
      <protection locked="0"/>
    </xf>
    <xf numFmtId="0" fontId="99" fillId="0" borderId="17" xfId="0" applyFont="1" applyBorder="1" applyAlignment="1" applyProtection="1">
      <alignment horizontal="center" vertical="center"/>
      <protection locked="0"/>
    </xf>
    <xf numFmtId="0" fontId="99" fillId="0" borderId="17" xfId="0" applyFont="1" applyBorder="1" applyAlignment="1" applyProtection="1">
      <alignment vertical="center"/>
      <protection locked="0"/>
    </xf>
    <xf numFmtId="0" fontId="135" fillId="0" borderId="22" xfId="0" applyFont="1" applyBorder="1" applyAlignment="1" applyProtection="1">
      <alignment horizontal="center" vertical="center"/>
      <protection locked="0"/>
    </xf>
    <xf numFmtId="0" fontId="135" fillId="0" borderId="17" xfId="0" applyFont="1" applyBorder="1" applyAlignment="1" applyProtection="1">
      <alignment horizontal="center" vertical="center"/>
      <protection locked="0"/>
    </xf>
    <xf numFmtId="3" fontId="133" fillId="0" borderId="22" xfId="0" applyNumberFormat="1" applyFont="1" applyBorder="1" applyAlignment="1" applyProtection="1">
      <alignment horizontal="center" vertical="center"/>
      <protection locked="0"/>
    </xf>
    <xf numFmtId="3" fontId="133" fillId="0" borderId="17" xfId="0" applyNumberFormat="1" applyFont="1" applyBorder="1" applyAlignment="1" applyProtection="1">
      <alignment horizontal="center" vertical="center"/>
      <protection locked="0"/>
    </xf>
    <xf numFmtId="0" fontId="133" fillId="0" borderId="22" xfId="0" applyFont="1" applyBorder="1" applyAlignment="1" applyProtection="1">
      <alignment horizontal="center" vertical="center" wrapText="1"/>
      <protection locked="0"/>
    </xf>
    <xf numFmtId="0" fontId="133" fillId="0" borderId="22" xfId="0" applyFont="1" applyBorder="1" applyAlignment="1" applyProtection="1">
      <alignment horizontal="center" vertical="center"/>
      <protection locked="0"/>
    </xf>
    <xf numFmtId="0" fontId="141" fillId="0" borderId="22" xfId="0" applyFont="1" applyBorder="1" applyAlignment="1">
      <alignment horizontal="center" vertical="center"/>
    </xf>
    <xf numFmtId="0" fontId="133" fillId="0" borderId="17" xfId="0" applyFont="1" applyBorder="1" applyAlignment="1" applyProtection="1">
      <alignment horizontal="center" vertical="center" wrapText="1"/>
      <protection locked="0"/>
    </xf>
    <xf numFmtId="0" fontId="133" fillId="0" borderId="17" xfId="0" applyFont="1" applyBorder="1" applyAlignment="1" applyProtection="1">
      <alignment horizontal="center" vertical="center"/>
      <protection locked="0"/>
    </xf>
    <xf numFmtId="0" fontId="141" fillId="0" borderId="17" xfId="0" applyFont="1" applyBorder="1" applyAlignment="1">
      <alignment horizontal="center" vertical="center"/>
    </xf>
    <xf numFmtId="49" fontId="135" fillId="0" borderId="22" xfId="0" applyNumberFormat="1" applyFont="1" applyBorder="1" applyAlignment="1">
      <alignment horizontal="center" vertical="center"/>
    </xf>
    <xf numFmtId="0" fontId="126" fillId="0" borderId="17" xfId="0" applyFont="1" applyBorder="1" applyAlignment="1" applyProtection="1">
      <alignment horizontal="center" vertical="center" wrapText="1"/>
      <protection locked="0"/>
    </xf>
    <xf numFmtId="49" fontId="144" fillId="0" borderId="34" xfId="0" applyNumberFormat="1" applyFont="1" applyBorder="1" applyAlignment="1">
      <alignment horizontal="center" vertical="center"/>
    </xf>
    <xf numFmtId="49" fontId="144" fillId="0" borderId="34" xfId="0" applyNumberFormat="1" applyFont="1" applyBorder="1" applyAlignment="1">
      <alignment horizontal="center" vertical="center" wrapText="1"/>
    </xf>
    <xf numFmtId="17" fontId="144" fillId="0" borderId="2" xfId="0" applyNumberFormat="1" applyFont="1" applyBorder="1" applyAlignment="1" applyProtection="1">
      <alignment vertical="center"/>
      <protection locked="0"/>
    </xf>
    <xf numFmtId="0" fontId="144" fillId="0" borderId="2" xfId="0" applyFont="1" applyBorder="1" applyAlignment="1" applyProtection="1">
      <alignment horizontal="center" vertical="center"/>
      <protection locked="0"/>
    </xf>
    <xf numFmtId="3" fontId="145" fillId="0" borderId="22" xfId="0" applyNumberFormat="1" applyFont="1" applyBorder="1" applyAlignment="1" applyProtection="1">
      <alignment vertical="center"/>
      <protection locked="0"/>
    </xf>
    <xf numFmtId="17" fontId="144" fillId="0" borderId="22" xfId="0" applyNumberFormat="1" applyFont="1" applyBorder="1" applyAlignment="1" applyProtection="1">
      <alignment vertical="center"/>
      <protection locked="0"/>
    </xf>
    <xf numFmtId="0" fontId="144" fillId="0" borderId="22" xfId="0" applyFont="1" applyBorder="1" applyAlignment="1" applyProtection="1">
      <alignment vertical="center"/>
      <protection locked="0"/>
    </xf>
    <xf numFmtId="0" fontId="144" fillId="0" borderId="23" xfId="0" applyFont="1" applyBorder="1" applyAlignment="1" applyProtection="1">
      <alignment vertical="center"/>
      <protection locked="0"/>
    </xf>
    <xf numFmtId="0" fontId="144" fillId="0" borderId="22" xfId="0" applyFont="1" applyBorder="1" applyAlignment="1" applyProtection="1">
      <alignment horizontal="center" vertical="center"/>
      <protection locked="0"/>
    </xf>
    <xf numFmtId="0" fontId="145" fillId="0" borderId="22" xfId="0" applyFont="1" applyBorder="1" applyAlignment="1" applyProtection="1">
      <alignment vertical="center" wrapText="1"/>
      <protection locked="0"/>
    </xf>
    <xf numFmtId="0" fontId="147" fillId="0" borderId="21" xfId="0" applyFont="1" applyBorder="1" applyAlignment="1">
      <alignment vertical="center" wrapText="1"/>
    </xf>
    <xf numFmtId="0" fontId="147" fillId="0" borderId="22" xfId="0" applyFont="1" applyBorder="1" applyAlignment="1" applyProtection="1">
      <alignment horizontal="center" vertical="center" wrapText="1"/>
      <protection locked="0"/>
    </xf>
    <xf numFmtId="0" fontId="147" fillId="0" borderId="22" xfId="0" applyFont="1" applyBorder="1" applyAlignment="1">
      <alignment horizontal="center" vertical="center" wrapText="1"/>
    </xf>
    <xf numFmtId="0" fontId="144" fillId="0" borderId="22" xfId="0" applyFont="1" applyBorder="1" applyAlignment="1" applyProtection="1">
      <alignment horizontal="center" vertical="center" wrapText="1"/>
      <protection locked="0"/>
    </xf>
    <xf numFmtId="0" fontId="144" fillId="0" borderId="23" xfId="0" applyFont="1" applyBorder="1" applyAlignment="1" applyProtection="1">
      <alignment horizontal="center" vertical="center" wrapText="1"/>
      <protection locked="0"/>
    </xf>
    <xf numFmtId="0" fontId="147" fillId="0" borderId="22" xfId="0" applyFont="1" applyBorder="1" applyAlignment="1">
      <alignment vertical="center" wrapText="1"/>
    </xf>
    <xf numFmtId="3" fontId="147" fillId="0" borderId="22" xfId="0" applyNumberFormat="1" applyFont="1" applyBorder="1" applyAlignment="1" applyProtection="1">
      <alignment horizontal="center" vertical="center" wrapText="1"/>
      <protection locked="0"/>
    </xf>
    <xf numFmtId="3" fontId="147" fillId="0" borderId="22" xfId="0" applyNumberFormat="1" applyFont="1" applyBorder="1" applyAlignment="1">
      <alignment horizontal="center" vertical="center" wrapText="1"/>
    </xf>
    <xf numFmtId="14" fontId="147" fillId="0" borderId="22" xfId="0" applyNumberFormat="1" applyFont="1" applyBorder="1" applyAlignment="1" applyProtection="1">
      <alignment horizontal="center" vertical="center" wrapText="1"/>
      <protection locked="0"/>
    </xf>
    <xf numFmtId="0" fontId="147" fillId="0" borderId="22" xfId="0" applyFont="1" applyBorder="1" applyAlignment="1" applyProtection="1">
      <alignment horizontal="left" vertical="center" wrapText="1"/>
      <protection locked="0"/>
    </xf>
    <xf numFmtId="49" fontId="145" fillId="0" borderId="25" xfId="0" applyNumberFormat="1" applyFont="1" applyBorder="1" applyAlignment="1">
      <alignment horizontal="center" vertical="center" wrapText="1"/>
    </xf>
    <xf numFmtId="0" fontId="148" fillId="0" borderId="22" xfId="0" applyFont="1" applyBorder="1" applyAlignment="1">
      <alignment horizontal="center" vertical="center"/>
    </xf>
    <xf numFmtId="49" fontId="149" fillId="0" borderId="22" xfId="0" applyNumberFormat="1" applyFont="1" applyBorder="1" applyAlignment="1" applyProtection="1">
      <alignment horizontal="center" vertical="center" wrapText="1"/>
      <protection locked="0"/>
    </xf>
    <xf numFmtId="3" fontId="149" fillId="0" borderId="22" xfId="0" applyNumberFormat="1" applyFont="1" applyBorder="1" applyAlignment="1" applyProtection="1">
      <alignment horizontal="center" vertical="center" wrapText="1"/>
      <protection locked="0"/>
    </xf>
    <xf numFmtId="0" fontId="149" fillId="0" borderId="22" xfId="0" applyFont="1" applyBorder="1" applyAlignment="1">
      <alignment horizontal="center" vertical="center" wrapText="1"/>
    </xf>
    <xf numFmtId="0" fontId="150" fillId="0" borderId="21" xfId="0" applyFont="1" applyBorder="1" applyAlignment="1" applyProtection="1">
      <alignment horizontal="center"/>
      <protection locked="0"/>
    </xf>
    <xf numFmtId="0" fontId="150" fillId="0" borderId="23" xfId="0" applyFont="1" applyBorder="1" applyAlignment="1" applyProtection="1">
      <alignment horizontal="center"/>
      <protection locked="0"/>
    </xf>
    <xf numFmtId="0" fontId="33" fillId="0" borderId="25" xfId="0" applyFont="1" applyBorder="1" applyProtection="1">
      <protection locked="0"/>
    </xf>
    <xf numFmtId="0" fontId="151" fillId="0" borderId="47" xfId="0" applyFont="1" applyBorder="1" applyAlignment="1" applyProtection="1">
      <alignment horizontal="left" vertical="center" wrapText="1"/>
      <protection locked="0"/>
    </xf>
    <xf numFmtId="0" fontId="152" fillId="0" borderId="22" xfId="0" applyFont="1" applyBorder="1" applyAlignment="1" applyProtection="1">
      <alignment horizontal="left" vertical="center" wrapText="1"/>
      <protection locked="0"/>
    </xf>
    <xf numFmtId="0" fontId="152" fillId="0" borderId="22" xfId="0" applyFont="1" applyBorder="1" applyAlignment="1" applyProtection="1">
      <alignment horizontal="center" vertical="center" wrapText="1"/>
      <protection locked="0"/>
    </xf>
    <xf numFmtId="0" fontId="153" fillId="0" borderId="22" xfId="0" applyFont="1" applyBorder="1" applyAlignment="1" applyProtection="1">
      <alignment horizontal="left" vertical="center" wrapText="1"/>
      <protection locked="0"/>
    </xf>
    <xf numFmtId="0" fontId="153" fillId="0" borderId="22" xfId="0" applyFont="1" applyBorder="1" applyAlignment="1" applyProtection="1">
      <alignment horizontal="center" vertical="center" wrapText="1"/>
      <protection locked="0"/>
    </xf>
    <xf numFmtId="3" fontId="154" fillId="0" borderId="22" xfId="0" applyNumberFormat="1" applyFont="1" applyBorder="1" applyAlignment="1" applyProtection="1">
      <alignment horizontal="center" vertical="center" wrapText="1"/>
      <protection locked="0"/>
    </xf>
    <xf numFmtId="14" fontId="15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54" fillId="0" borderId="22" xfId="0" applyNumberFormat="1" applyFont="1" applyBorder="1" applyAlignment="1" applyProtection="1">
      <alignment horizontal="center" vertical="center" wrapText="1"/>
      <protection locked="0"/>
    </xf>
    <xf numFmtId="165" fontId="149" fillId="0" borderId="22" xfId="0" applyNumberFormat="1" applyFont="1" applyBorder="1" applyAlignment="1" applyProtection="1">
      <alignment horizontal="center" vertical="center" wrapText="1"/>
      <protection locked="0"/>
    </xf>
    <xf numFmtId="14" fontId="149" fillId="0" borderId="22" xfId="0" applyNumberFormat="1" applyFont="1" applyBorder="1" applyAlignment="1" applyProtection="1">
      <alignment horizontal="center" vertical="center" wrapText="1"/>
      <protection locked="0"/>
    </xf>
    <xf numFmtId="0" fontId="152" fillId="0" borderId="47" xfId="0" applyFont="1" applyBorder="1" applyAlignment="1" applyProtection="1">
      <alignment horizontal="left" vertical="center" wrapText="1"/>
      <protection locked="0"/>
    </xf>
    <xf numFmtId="165" fontId="154" fillId="0" borderId="22" xfId="0" applyNumberFormat="1" applyFont="1" applyBorder="1" applyAlignment="1" applyProtection="1">
      <alignment horizontal="center" vertical="center" wrapText="1"/>
      <protection locked="0"/>
    </xf>
    <xf numFmtId="17" fontId="154" fillId="0" borderId="22" xfId="0" applyNumberFormat="1" applyFont="1" applyBorder="1" applyAlignment="1">
      <alignment horizontal="center" vertical="center" wrapText="1"/>
    </xf>
    <xf numFmtId="14" fontId="149" fillId="0" borderId="22" xfId="0" applyNumberFormat="1" applyFont="1" applyBorder="1" applyAlignment="1" applyProtection="1">
      <alignment horizontal="center" vertical="center"/>
      <protection locked="0"/>
    </xf>
    <xf numFmtId="0" fontId="149" fillId="0" borderId="22" xfId="0" applyFont="1" applyBorder="1" applyAlignment="1" applyProtection="1">
      <alignment horizontal="center" vertical="center" wrapText="1"/>
      <protection locked="0"/>
    </xf>
    <xf numFmtId="0" fontId="155" fillId="0" borderId="25" xfId="0" applyFont="1" applyBorder="1" applyAlignment="1" applyProtection="1">
      <alignment vertical="top" wrapText="1"/>
      <protection locked="0"/>
    </xf>
    <xf numFmtId="0" fontId="156" fillId="0" borderId="21" xfId="0" applyFont="1" applyBorder="1" applyAlignment="1" applyProtection="1">
      <alignment horizontal="left" vertical="center" wrapText="1"/>
      <protection locked="0"/>
    </xf>
    <xf numFmtId="0" fontId="156" fillId="0" borderId="22" xfId="0" applyFont="1" applyBorder="1" applyAlignment="1" applyProtection="1">
      <alignment horizontal="left" vertical="center" wrapText="1"/>
      <protection locked="0"/>
    </xf>
    <xf numFmtId="0" fontId="156" fillId="0" borderId="22" xfId="0" applyFont="1" applyBorder="1" applyAlignment="1" applyProtection="1">
      <alignment horizontal="center" vertical="center" wrapText="1"/>
      <protection locked="0"/>
    </xf>
    <xf numFmtId="0" fontId="156" fillId="0" borderId="25" xfId="0" applyFont="1" applyBorder="1" applyAlignment="1" applyProtection="1">
      <alignment horizontal="center" vertical="center"/>
      <protection locked="0"/>
    </xf>
    <xf numFmtId="0" fontId="148" fillId="0" borderId="21" xfId="0" applyFont="1" applyBorder="1" applyAlignment="1" applyProtection="1">
      <alignment horizontal="center" vertical="center"/>
      <protection locked="0"/>
    </xf>
    <xf numFmtId="0" fontId="148" fillId="0" borderId="23" xfId="0" applyFont="1" applyBorder="1" applyAlignment="1" applyProtection="1">
      <alignment horizontal="center" vertical="center"/>
      <protection locked="0"/>
    </xf>
    <xf numFmtId="49" fontId="149" fillId="0" borderId="25" xfId="0" applyNumberFormat="1" applyFont="1" applyBorder="1" applyAlignment="1">
      <alignment horizontal="center" vertical="center" wrapText="1"/>
    </xf>
    <xf numFmtId="49" fontId="149" fillId="0" borderId="25" xfId="0" applyNumberFormat="1" applyFont="1" applyBorder="1" applyAlignment="1" applyProtection="1">
      <alignment horizontal="center" vertical="center"/>
      <protection locked="0"/>
    </xf>
    <xf numFmtId="0" fontId="157" fillId="0" borderId="22" xfId="0" applyFont="1" applyBorder="1" applyAlignment="1" applyProtection="1">
      <alignment horizontal="center" vertical="center" wrapText="1"/>
      <protection locked="0"/>
    </xf>
    <xf numFmtId="0" fontId="157" fillId="0" borderId="22" xfId="0" applyFont="1" applyBorder="1" applyAlignment="1" applyProtection="1">
      <alignment horizontal="left" vertical="center" wrapText="1"/>
      <protection locked="0"/>
    </xf>
    <xf numFmtId="0" fontId="157" fillId="0" borderId="2" xfId="0" applyFont="1" applyBorder="1" applyAlignment="1" applyProtection="1">
      <alignment horizontal="center" vertical="center" wrapText="1"/>
      <protection locked="0"/>
    </xf>
    <xf numFmtId="0" fontId="158" fillId="0" borderId="22" xfId="0" applyFont="1" applyBorder="1" applyAlignment="1">
      <alignment horizontal="left" vertical="center" wrapText="1"/>
    </xf>
    <xf numFmtId="3" fontId="157" fillId="0" borderId="2" xfId="0" applyNumberFormat="1" applyFont="1" applyBorder="1" applyAlignment="1" applyProtection="1">
      <alignment horizontal="center" vertical="center" wrapText="1"/>
      <protection locked="0"/>
    </xf>
    <xf numFmtId="0" fontId="157" fillId="0" borderId="3" xfId="0" applyFont="1" applyBorder="1" applyAlignment="1" applyProtection="1">
      <alignment horizontal="center" vertical="center" wrapText="1"/>
      <protection locked="0"/>
    </xf>
    <xf numFmtId="0" fontId="157" fillId="0" borderId="42" xfId="0" applyFont="1" applyBorder="1" applyAlignment="1" applyProtection="1">
      <alignment horizontal="center" vertical="center" wrapText="1"/>
      <protection locked="0"/>
    </xf>
    <xf numFmtId="0" fontId="157" fillId="0" borderId="23" xfId="0" applyFont="1" applyBorder="1" applyAlignment="1" applyProtection="1">
      <alignment horizontal="center" vertical="center" wrapText="1"/>
      <protection locked="0"/>
    </xf>
    <xf numFmtId="0" fontId="159" fillId="0" borderId="21" xfId="0" applyFont="1" applyBorder="1" applyAlignment="1" applyProtection="1">
      <alignment horizontal="left" vertical="center" wrapText="1"/>
      <protection locked="0"/>
    </xf>
    <xf numFmtId="165" fontId="157" fillId="0" borderId="42" xfId="0" applyNumberFormat="1" applyFont="1" applyBorder="1" applyAlignment="1" applyProtection="1">
      <alignment horizontal="center" vertical="center" wrapText="1"/>
      <protection locked="0"/>
    </xf>
    <xf numFmtId="0" fontId="157" fillId="0" borderId="42" xfId="0" applyFont="1" applyBorder="1" applyAlignment="1">
      <alignment horizontal="center" vertical="center"/>
    </xf>
    <xf numFmtId="3" fontId="162" fillId="0" borderId="22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 applyProtection="1">
      <alignment horizontal="center" vertical="center" wrapText="1"/>
      <protection locked="0"/>
    </xf>
    <xf numFmtId="0" fontId="162" fillId="0" borderId="22" xfId="0" applyFont="1" applyBorder="1" applyAlignment="1">
      <alignment horizontal="center" vertical="center" wrapText="1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0" fontId="115" fillId="0" borderId="22" xfId="0" applyFont="1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Protection="1"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115" fillId="0" borderId="22" xfId="0" applyFont="1" applyBorder="1" applyAlignment="1" applyProtection="1">
      <alignment horizontal="left" vertical="center" wrapText="1"/>
      <protection locked="0"/>
    </xf>
    <xf numFmtId="0" fontId="162" fillId="0" borderId="22" xfId="0" applyFont="1" applyBorder="1" applyAlignment="1">
      <alignment horizontal="left" vertical="center"/>
    </xf>
    <xf numFmtId="0" fontId="115" fillId="0" borderId="22" xfId="0" applyFont="1" applyBorder="1" applyAlignment="1">
      <alignment horizontal="center" vertical="center"/>
    </xf>
    <xf numFmtId="0" fontId="115" fillId="0" borderId="0" xfId="0" applyFont="1" applyAlignment="1">
      <alignment horizontal="center" vertical="center"/>
    </xf>
    <xf numFmtId="49" fontId="115" fillId="0" borderId="25" xfId="0" applyNumberFormat="1" applyFont="1" applyBorder="1" applyAlignment="1">
      <alignment horizontal="center" vertical="center" wrapText="1"/>
    </xf>
    <xf numFmtId="0" fontId="157" fillId="0" borderId="2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1" fillId="0" borderId="47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/>
      <protection locked="0"/>
    </xf>
    <xf numFmtId="0" fontId="164" fillId="0" borderId="22" xfId="0" applyFont="1" applyBorder="1" applyAlignment="1" applyProtection="1">
      <alignment horizontal="center" vertical="center"/>
      <protection locked="0"/>
    </xf>
    <xf numFmtId="0" fontId="9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91" fillId="0" borderId="22" xfId="0" applyFont="1" applyBorder="1" applyAlignment="1" applyProtection="1">
      <alignment horizontal="center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115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Protection="1">
      <protection locked="0"/>
    </xf>
    <xf numFmtId="3" fontId="33" fillId="0" borderId="22" xfId="0" applyNumberFormat="1" applyFont="1" applyBorder="1" applyProtection="1"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>
      <alignment horizontal="centerContinuous" vertical="center" wrapText="1"/>
    </xf>
    <xf numFmtId="0" fontId="65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65" fillId="0" borderId="22" xfId="0" applyFont="1" applyBorder="1" applyAlignment="1">
      <alignment horizontal="left" vertical="center" wrapText="1"/>
    </xf>
    <xf numFmtId="0" fontId="165" fillId="0" borderId="22" xfId="0" applyFont="1" applyBorder="1" applyAlignment="1">
      <alignment horizontal="center" vertical="center" wrapText="1"/>
    </xf>
    <xf numFmtId="3" fontId="165" fillId="0" borderId="22" xfId="0" applyNumberFormat="1" applyFont="1" applyBorder="1" applyAlignment="1">
      <alignment horizontal="center" vertical="center" wrapText="1"/>
    </xf>
    <xf numFmtId="0" fontId="157" fillId="0" borderId="21" xfId="0" applyFont="1" applyBorder="1" applyAlignment="1">
      <alignment horizontal="left" vertical="center" wrapText="1"/>
    </xf>
    <xf numFmtId="0" fontId="165" fillId="0" borderId="18" xfId="0" applyFont="1" applyBorder="1" applyAlignment="1" applyProtection="1">
      <alignment horizontal="center" vertical="center" wrapText="1"/>
      <protection locked="0"/>
    </xf>
    <xf numFmtId="0" fontId="115" fillId="0" borderId="23" xfId="0" applyFont="1" applyBorder="1" applyAlignment="1" applyProtection="1">
      <alignment horizontal="center" vertical="center"/>
      <protection locked="0"/>
    </xf>
    <xf numFmtId="0" fontId="115" fillId="0" borderId="22" xfId="0" applyFont="1" applyBorder="1" applyAlignment="1" applyProtection="1">
      <alignment horizontal="left" vertical="center"/>
      <protection locked="0"/>
    </xf>
    <xf numFmtId="49" fontId="74" fillId="0" borderId="35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>
      <alignment horizontal="center" vertical="center" wrapText="1"/>
    </xf>
    <xf numFmtId="0" fontId="115" fillId="0" borderId="22" xfId="0" applyFont="1" applyBorder="1" applyAlignment="1">
      <alignment horizontal="center" vertical="center" wrapText="1"/>
    </xf>
    <xf numFmtId="0" fontId="166" fillId="0" borderId="22" xfId="0" applyFont="1" applyBorder="1" applyAlignment="1">
      <alignment horizontal="center" vertical="center" wrapText="1"/>
    </xf>
    <xf numFmtId="0" fontId="166" fillId="0" borderId="23" xfId="0" applyFont="1" applyBorder="1" applyAlignment="1">
      <alignment horizontal="center" vertical="center" wrapText="1"/>
    </xf>
    <xf numFmtId="0" fontId="115" fillId="0" borderId="4" xfId="0" applyFont="1" applyBorder="1" applyAlignment="1">
      <alignment horizontal="center" vertical="center"/>
    </xf>
    <xf numFmtId="0" fontId="115" fillId="0" borderId="5" xfId="0" applyFont="1" applyBorder="1" applyAlignment="1">
      <alignment horizontal="center" vertical="center"/>
    </xf>
    <xf numFmtId="0" fontId="115" fillId="0" borderId="6" xfId="0" applyFont="1" applyBorder="1" applyAlignment="1">
      <alignment horizontal="center" vertical="center"/>
    </xf>
    <xf numFmtId="0" fontId="115" fillId="0" borderId="14" xfId="0" applyFont="1" applyBorder="1" applyAlignment="1">
      <alignment horizontal="center" vertical="center"/>
    </xf>
    <xf numFmtId="0" fontId="91" fillId="0" borderId="22" xfId="0" applyFont="1" applyBorder="1" applyAlignment="1">
      <alignment horizontal="left" vertical="center" wrapText="1"/>
    </xf>
    <xf numFmtId="0" fontId="143" fillId="0" borderId="0" xfId="0" applyFont="1"/>
    <xf numFmtId="0" fontId="0" fillId="0" borderId="0" xfId="0" applyAlignment="1">
      <alignment wrapText="1"/>
    </xf>
    <xf numFmtId="0" fontId="169" fillId="0" borderId="22" xfId="0" applyFont="1" applyBorder="1" applyAlignment="1" applyProtection="1">
      <alignment horizontal="center" vertical="center" wrapText="1"/>
      <protection locked="0"/>
    </xf>
    <xf numFmtId="0" fontId="172" fillId="0" borderId="22" xfId="0" applyFont="1" applyBorder="1" applyAlignment="1" applyProtection="1">
      <alignment horizontal="center" vertical="center" wrapText="1"/>
      <protection locked="0"/>
    </xf>
    <xf numFmtId="0" fontId="173" fillId="0" borderId="21" xfId="0" applyFont="1" applyBorder="1" applyAlignment="1" applyProtection="1">
      <alignment horizontal="center" vertical="center"/>
      <protection locked="0"/>
    </xf>
    <xf numFmtId="0" fontId="173" fillId="0" borderId="22" xfId="0" applyFont="1" applyBorder="1" applyAlignment="1" applyProtection="1">
      <alignment horizontal="center" vertical="center"/>
      <protection locked="0"/>
    </xf>
    <xf numFmtId="0" fontId="170" fillId="0" borderId="23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150" fillId="0" borderId="25" xfId="0" applyFont="1" applyBorder="1" applyAlignment="1" applyProtection="1">
      <alignment horizontal="center" vertical="center"/>
      <protection locked="0"/>
    </xf>
    <xf numFmtId="0" fontId="174" fillId="0" borderId="22" xfId="1" applyFont="1" applyBorder="1" applyAlignment="1" applyProtection="1">
      <alignment horizontal="center" vertical="center"/>
      <protection locked="0"/>
    </xf>
    <xf numFmtId="0" fontId="175" fillId="0" borderId="0" xfId="0" applyFont="1" applyAlignment="1">
      <alignment vertical="center" wrapText="1"/>
    </xf>
    <xf numFmtId="0" fontId="176" fillId="0" borderId="0" xfId="0" applyFont="1" applyAlignment="1">
      <alignment vertical="center" wrapText="1"/>
    </xf>
    <xf numFmtId="0" fontId="176" fillId="0" borderId="0" xfId="0" applyFont="1"/>
    <xf numFmtId="165" fontId="176" fillId="0" borderId="0" xfId="0" applyNumberFormat="1" applyFont="1" applyAlignment="1">
      <alignment vertical="center" wrapText="1"/>
    </xf>
    <xf numFmtId="0" fontId="48" fillId="0" borderId="17" xfId="0" applyFont="1" applyBorder="1" applyAlignment="1">
      <alignment horizontal="left" vertical="center" wrapText="1"/>
    </xf>
    <xf numFmtId="0" fontId="74" fillId="0" borderId="16" xfId="0" applyFont="1" applyBorder="1" applyAlignment="1">
      <alignment vertical="center" wrapText="1"/>
    </xf>
    <xf numFmtId="0" fontId="17" fillId="0" borderId="59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7" xfId="0" applyFont="1" applyBorder="1" applyAlignment="1">
      <alignment vertical="center" wrapText="1"/>
    </xf>
    <xf numFmtId="14" fontId="48" fillId="0" borderId="17" xfId="0" applyNumberFormat="1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 wrapText="1"/>
    </xf>
    <xf numFmtId="165" fontId="176" fillId="0" borderId="22" xfId="0" applyNumberFormat="1" applyFont="1" applyBorder="1" applyAlignment="1">
      <alignment vertical="center" wrapText="1"/>
    </xf>
    <xf numFmtId="165" fontId="176" fillId="0" borderId="22" xfId="0" applyNumberFormat="1" applyFont="1" applyBorder="1" applyAlignment="1">
      <alignment horizontal="center" vertical="center" wrapText="1"/>
    </xf>
    <xf numFmtId="14" fontId="176" fillId="0" borderId="22" xfId="0" applyNumberFormat="1" applyFont="1" applyBorder="1" applyAlignment="1">
      <alignment vertical="center" wrapText="1"/>
    </xf>
    <xf numFmtId="165" fontId="177" fillId="0" borderId="22" xfId="0" applyNumberFormat="1" applyFont="1" applyBorder="1" applyAlignment="1">
      <alignment vertical="center" wrapText="1"/>
    </xf>
    <xf numFmtId="165" fontId="176" fillId="0" borderId="0" xfId="0" applyNumberFormat="1" applyFont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7" fillId="0" borderId="22" xfId="0" applyFont="1" applyBorder="1" applyAlignment="1" applyProtection="1">
      <alignment horizontal="center" vertical="center" wrapText="1"/>
      <protection locked="0"/>
    </xf>
    <xf numFmtId="0" fontId="176" fillId="0" borderId="22" xfId="0" applyFont="1" applyBorder="1" applyAlignment="1" applyProtection="1">
      <alignment horizontal="center" vertical="center" wrapText="1"/>
      <protection locked="0"/>
    </xf>
    <xf numFmtId="14" fontId="176" fillId="0" borderId="22" xfId="0" applyNumberFormat="1" applyFont="1" applyBorder="1" applyAlignment="1" applyProtection="1">
      <alignment horizontal="center" vertical="center" wrapText="1"/>
      <protection locked="0"/>
    </xf>
    <xf numFmtId="3" fontId="176" fillId="0" borderId="22" xfId="0" applyNumberFormat="1" applyFont="1" applyBorder="1" applyAlignment="1" applyProtection="1">
      <alignment horizontal="center" vertical="center" wrapText="1"/>
      <protection locked="0"/>
    </xf>
    <xf numFmtId="14" fontId="178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78" fillId="0" borderId="22" xfId="0" applyNumberFormat="1" applyFont="1" applyBorder="1" applyAlignment="1" applyProtection="1">
      <alignment horizontal="center" vertical="center"/>
      <protection locked="0"/>
    </xf>
    <xf numFmtId="0" fontId="179" fillId="0" borderId="22" xfId="0" applyFont="1" applyBorder="1" applyAlignment="1" applyProtection="1">
      <alignment horizontal="center" vertical="center" wrapText="1"/>
      <protection locked="0"/>
    </xf>
    <xf numFmtId="0" fontId="178" fillId="0" borderId="22" xfId="0" applyFont="1" applyBorder="1" applyAlignment="1" applyProtection="1">
      <alignment horizontal="center" vertical="center" wrapText="1"/>
      <protection locked="0"/>
    </xf>
    <xf numFmtId="0" fontId="179" fillId="0" borderId="18" xfId="0" applyFont="1" applyBorder="1" applyAlignment="1" applyProtection="1">
      <alignment horizontal="center" vertical="center" wrapText="1"/>
      <protection locked="0"/>
    </xf>
    <xf numFmtId="3" fontId="177" fillId="0" borderId="22" xfId="0" applyNumberFormat="1" applyFont="1" applyBorder="1" applyAlignment="1" applyProtection="1">
      <alignment horizontal="center" vertical="center" wrapText="1"/>
      <protection locked="0"/>
    </xf>
    <xf numFmtId="14" fontId="177" fillId="0" borderId="22" xfId="0" applyNumberFormat="1" applyFont="1" applyBorder="1" applyAlignment="1" applyProtection="1">
      <alignment horizontal="center" vertical="center" wrapText="1"/>
      <protection locked="0"/>
    </xf>
    <xf numFmtId="0" fontId="183" fillId="0" borderId="17" xfId="0" applyFont="1" applyBorder="1" applyAlignment="1" applyProtection="1">
      <alignment horizontal="left" vertical="center" wrapText="1"/>
      <protection locked="0"/>
    </xf>
    <xf numFmtId="3" fontId="183" fillId="0" borderId="17" xfId="0" applyNumberFormat="1" applyFont="1" applyBorder="1" applyAlignment="1" applyProtection="1">
      <alignment horizontal="center" vertical="center" wrapText="1"/>
      <protection locked="0"/>
    </xf>
    <xf numFmtId="0" fontId="184" fillId="0" borderId="17" xfId="0" applyFont="1" applyBorder="1" applyAlignment="1" applyProtection="1">
      <alignment horizontal="center" vertical="center" wrapText="1"/>
      <protection locked="0"/>
    </xf>
    <xf numFmtId="0" fontId="185" fillId="0" borderId="17" xfId="0" applyFont="1" applyBorder="1" applyAlignment="1">
      <alignment horizontal="center" vertical="center"/>
    </xf>
    <xf numFmtId="0" fontId="186" fillId="0" borderId="17" xfId="0" applyFont="1" applyBorder="1" applyAlignment="1">
      <alignment horizontal="center" vertical="center"/>
    </xf>
    <xf numFmtId="0" fontId="186" fillId="0" borderId="18" xfId="0" applyFont="1" applyBorder="1" applyAlignment="1">
      <alignment horizontal="center" vertical="center"/>
    </xf>
    <xf numFmtId="49" fontId="187" fillId="0" borderId="25" xfId="0" applyNumberFormat="1" applyFont="1" applyBorder="1" applyAlignment="1">
      <alignment horizontal="center" vertical="center" wrapText="1"/>
    </xf>
    <xf numFmtId="0" fontId="183" fillId="0" borderId="22" xfId="0" applyFont="1" applyBorder="1" applyAlignment="1" applyProtection="1">
      <alignment horizontal="left" vertical="center" wrapText="1"/>
      <protection locked="0"/>
    </xf>
    <xf numFmtId="3" fontId="184" fillId="0" borderId="22" xfId="0" applyNumberFormat="1" applyFont="1" applyBorder="1" applyAlignment="1" applyProtection="1">
      <alignment horizontal="center" vertical="center" wrapText="1"/>
      <protection locked="0"/>
    </xf>
    <xf numFmtId="0" fontId="184" fillId="0" borderId="22" xfId="0" applyFont="1" applyBorder="1" applyAlignment="1" applyProtection="1">
      <alignment horizontal="center" vertical="center" wrapText="1"/>
      <protection locked="0"/>
    </xf>
    <xf numFmtId="0" fontId="183" fillId="0" borderId="22" xfId="0" applyFont="1" applyBorder="1" applyAlignment="1" applyProtection="1">
      <alignment horizontal="center" vertical="center" wrapText="1"/>
      <protection locked="0"/>
    </xf>
    <xf numFmtId="0" fontId="185" fillId="0" borderId="22" xfId="0" applyFont="1" applyBorder="1" applyAlignment="1">
      <alignment horizontal="center" vertical="center"/>
    </xf>
    <xf numFmtId="0" fontId="186" fillId="0" borderId="22" xfId="0" applyFont="1" applyBorder="1" applyAlignment="1">
      <alignment horizontal="center" vertical="center"/>
    </xf>
    <xf numFmtId="0" fontId="188" fillId="0" borderId="23" xfId="0" applyFont="1" applyBorder="1" applyAlignment="1">
      <alignment horizontal="center" vertical="center"/>
    </xf>
    <xf numFmtId="14" fontId="178" fillId="0" borderId="22" xfId="0" applyNumberFormat="1" applyFont="1" applyBorder="1" applyAlignment="1" applyProtection="1">
      <alignment horizontal="center" vertical="center" wrapText="1"/>
      <protection locked="0"/>
    </xf>
    <xf numFmtId="14" fontId="178" fillId="0" borderId="22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3" fontId="177" fillId="0" borderId="22" xfId="0" applyNumberFormat="1" applyFont="1" applyBorder="1" applyAlignment="1" applyProtection="1">
      <alignment horizontal="center" vertical="center"/>
      <protection locked="0"/>
    </xf>
    <xf numFmtId="0" fontId="179" fillId="0" borderId="22" xfId="0" applyFont="1" applyBorder="1" applyAlignment="1" applyProtection="1">
      <alignment horizontal="left" vertical="center" wrapText="1"/>
      <protection locked="0"/>
    </xf>
    <xf numFmtId="0" fontId="179" fillId="0" borderId="22" xfId="0" applyFont="1" applyBorder="1" applyAlignment="1" applyProtection="1">
      <alignment horizontal="center"/>
      <protection locked="0"/>
    </xf>
    <xf numFmtId="0" fontId="179" fillId="0" borderId="45" xfId="0" applyFont="1" applyBorder="1" applyProtection="1">
      <protection locked="0"/>
    </xf>
    <xf numFmtId="3" fontId="179" fillId="0" borderId="22" xfId="0" applyNumberFormat="1" applyFont="1" applyBorder="1" applyAlignment="1" applyProtection="1">
      <alignment horizontal="center" vertical="center"/>
      <protection locked="0"/>
    </xf>
    <xf numFmtId="0" fontId="179" fillId="0" borderId="22" xfId="0" applyFont="1" applyBorder="1" applyProtection="1">
      <protection locked="0"/>
    </xf>
    <xf numFmtId="0" fontId="179" fillId="0" borderId="60" xfId="0" applyFont="1" applyBorder="1" applyAlignment="1" applyProtection="1">
      <alignment wrapText="1"/>
      <protection locked="0"/>
    </xf>
    <xf numFmtId="0" fontId="181" fillId="0" borderId="47" xfId="0" applyFont="1" applyBorder="1" applyAlignment="1" applyProtection="1">
      <alignment horizontal="left" vertical="center" wrapText="1"/>
      <protection locked="0"/>
    </xf>
    <xf numFmtId="0" fontId="179" fillId="0" borderId="22" xfId="0" applyFont="1" applyBorder="1" applyAlignment="1" applyProtection="1">
      <alignment horizontal="center" vertical="center"/>
      <protection locked="0"/>
    </xf>
    <xf numFmtId="0" fontId="179" fillId="0" borderId="23" xfId="0" applyFont="1" applyBorder="1" applyAlignment="1" applyProtection="1">
      <alignment horizontal="center" vertical="center"/>
      <protection locked="0"/>
    </xf>
    <xf numFmtId="49" fontId="171" fillId="0" borderId="25" xfId="0" applyNumberFormat="1" applyFont="1" applyBorder="1" applyAlignment="1">
      <alignment horizontal="center" vertical="center" wrapText="1"/>
    </xf>
    <xf numFmtId="0" fontId="189" fillId="0" borderId="25" xfId="0" applyFont="1" applyBorder="1" applyAlignment="1" applyProtection="1">
      <alignment vertical="center" wrapText="1"/>
      <protection locked="0"/>
    </xf>
    <xf numFmtId="3" fontId="190" fillId="0" borderId="21" xfId="0" applyNumberFormat="1" applyFont="1" applyBorder="1" applyAlignment="1" applyProtection="1">
      <alignment horizontal="center" vertical="center"/>
      <protection locked="0"/>
    </xf>
    <xf numFmtId="3" fontId="178" fillId="0" borderId="22" xfId="0" applyNumberFormat="1" applyFont="1" applyBorder="1" applyAlignment="1" applyProtection="1">
      <alignment horizontal="center" vertical="center" wrapText="1"/>
      <protection locked="0"/>
    </xf>
    <xf numFmtId="0" fontId="169" fillId="0" borderId="22" xfId="0" applyFont="1" applyBorder="1" applyAlignment="1" applyProtection="1">
      <alignment horizontal="center" vertical="center"/>
      <protection locked="0"/>
    </xf>
    <xf numFmtId="0" fontId="133" fillId="0" borderId="22" xfId="0" applyFont="1" applyBorder="1" applyAlignment="1" applyProtection="1">
      <alignment horizontal="left" vertical="center" wrapText="1"/>
      <protection locked="0"/>
    </xf>
    <xf numFmtId="0" fontId="133" fillId="0" borderId="17" xfId="0" applyFont="1" applyBorder="1" applyAlignment="1" applyProtection="1">
      <alignment horizontal="left" vertical="center" wrapText="1"/>
      <protection locked="0"/>
    </xf>
    <xf numFmtId="0" fontId="177" fillId="0" borderId="22" xfId="0" applyFont="1" applyBorder="1" applyAlignment="1" applyProtection="1">
      <alignment horizontal="center" vertical="center"/>
      <protection locked="0"/>
    </xf>
    <xf numFmtId="3" fontId="169" fillId="0" borderId="22" xfId="0" applyNumberFormat="1" applyFont="1" applyBorder="1" applyAlignment="1" applyProtection="1">
      <alignment horizontal="center" vertical="center"/>
      <protection locked="0"/>
    </xf>
    <xf numFmtId="0" fontId="191" fillId="0" borderId="22" xfId="0" applyFont="1" applyBorder="1" applyAlignment="1">
      <alignment horizontal="center" vertical="center"/>
    </xf>
    <xf numFmtId="0" fontId="171" fillId="0" borderId="22" xfId="0" applyFont="1" applyBorder="1" applyAlignment="1" applyProtection="1">
      <alignment horizontal="center" vertical="center" wrapText="1"/>
      <protection locked="0"/>
    </xf>
    <xf numFmtId="0" fontId="167" fillId="0" borderId="22" xfId="0" applyFont="1" applyBorder="1" applyAlignment="1" applyProtection="1">
      <alignment horizontal="center" vertical="center"/>
      <protection locked="0"/>
    </xf>
    <xf numFmtId="49" fontId="167" fillId="0" borderId="22" xfId="0" applyNumberFormat="1" applyFont="1" applyBorder="1" applyAlignment="1">
      <alignment horizontal="center" vertical="center"/>
    </xf>
    <xf numFmtId="0" fontId="169" fillId="0" borderId="22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143" fillId="0" borderId="0" xfId="0" applyFont="1" applyAlignment="1">
      <alignment vertical="center" wrapText="1"/>
    </xf>
    <xf numFmtId="0" fontId="143" fillId="0" borderId="0" xfId="0" applyFont="1"/>
    <xf numFmtId="49" fontId="138" fillId="0" borderId="10" xfId="0" applyNumberFormat="1" applyFont="1" applyBorder="1" applyAlignment="1">
      <alignment horizontal="center" vertical="center" wrapText="1"/>
    </xf>
    <xf numFmtId="49" fontId="138" fillId="0" borderId="15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4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0" fontId="176" fillId="0" borderId="0" xfId="0" applyFont="1" applyAlignment="1">
      <alignment vertical="center" wrapText="1"/>
    </xf>
    <xf numFmtId="0" fontId="176" fillId="0" borderId="0" xfId="0" applyFont="1"/>
    <xf numFmtId="3" fontId="32" fillId="0" borderId="41" xfId="0" applyNumberFormat="1" applyFont="1" applyBorder="1" applyAlignment="1" applyProtection="1">
      <alignment horizontal="center" vertical="center" wrapText="1"/>
      <protection locked="0"/>
    </xf>
    <xf numFmtId="3" fontId="32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146" fillId="0" borderId="0" xfId="0" applyFont="1" applyAlignment="1">
      <alignment vertical="center" wrapText="1"/>
    </xf>
    <xf numFmtId="0" fontId="146" fillId="0" borderId="0" xfId="0" applyFont="1"/>
    <xf numFmtId="0" fontId="32" fillId="2" borderId="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124" fillId="0" borderId="0" xfId="0" applyFont="1" applyAlignment="1" applyProtection="1">
      <alignment horizontal="left" wrapText="1"/>
      <protection locked="0"/>
    </xf>
    <xf numFmtId="0" fontId="125" fillId="0" borderId="0" xfId="0" applyFont="1" applyAlignment="1">
      <alignment horizontal="left" wrapText="1"/>
    </xf>
    <xf numFmtId="0" fontId="32" fillId="2" borderId="21" xfId="0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139" fillId="0" borderId="13" xfId="0" applyNumberFormat="1" applyFont="1" applyBorder="1" applyAlignment="1">
      <alignment horizontal="center" vertical="center" wrapText="1"/>
    </xf>
    <xf numFmtId="49" fontId="74" fillId="0" borderId="25" xfId="0" applyNumberFormat="1" applyFont="1" applyBorder="1" applyAlignment="1">
      <alignment horizontal="center" vertical="center" wrapText="1"/>
    </xf>
    <xf numFmtId="0" fontId="81" fillId="2" borderId="13" xfId="0" applyFont="1" applyFill="1" applyBorder="1" applyAlignment="1">
      <alignment horizontal="center" vertical="center" wrapText="1"/>
    </xf>
    <xf numFmtId="0" fontId="81" fillId="2" borderId="25" xfId="0" applyFont="1" applyFill="1" applyBorder="1" applyAlignment="1">
      <alignment horizontal="center" vertical="center" wrapText="1"/>
    </xf>
    <xf numFmtId="0" fontId="81" fillId="2" borderId="14" xfId="0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2" fillId="0" borderId="3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6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75" fillId="0" borderId="0" xfId="0" applyFont="1" applyAlignment="1">
      <alignment vertical="center" wrapText="1"/>
    </xf>
    <xf numFmtId="0" fontId="0" fillId="0" borderId="0" xfId="0" applyAlignment="1"/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 applyAlignment="1">
      <alignment horizontal="center" vertical="center" wrapText="1"/>
    </xf>
    <xf numFmtId="49" fontId="74" fillId="0" borderId="50" xfId="0" applyNumberFormat="1" applyFont="1" applyBorder="1" applyAlignment="1">
      <alignment horizontal="center" vertical="center" wrapText="1"/>
    </xf>
    <xf numFmtId="0" fontId="16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C2C228"/>
      <color rgb="FFF21B04"/>
      <color rgb="FFA11203"/>
      <color rgb="FFCC0000"/>
      <color rgb="FFF18B0F"/>
      <color rgb="FFFF0066"/>
      <color rgb="FF7CBE06"/>
      <color rgb="FF8FDB07"/>
      <color rgb="FFA6A61E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topLeftCell="A91" zoomScale="110" zoomScaleNormal="110" workbookViewId="0">
      <pane xSplit="1" topLeftCell="B1" activePane="topRight" state="frozen"/>
      <selection pane="topRight" activeCell="A96" sqref="A96:A97"/>
    </sheetView>
  </sheetViews>
  <sheetFormatPr defaultColWidth="8.85546875" defaultRowHeight="15" x14ac:dyDescent="0.25"/>
  <cols>
    <col min="1" max="1" width="4.5703125" style="4" customWidth="1"/>
    <col min="2" max="2" width="15.140625" style="90" customWidth="1"/>
    <col min="3" max="3" width="12.5703125" style="90" customWidth="1"/>
    <col min="4" max="4" width="10.42578125" style="79" customWidth="1"/>
    <col min="5" max="5" width="10.85546875" style="79" customWidth="1"/>
    <col min="6" max="6" width="12" style="79" customWidth="1"/>
    <col min="7" max="7" width="22.42578125" style="90" customWidth="1"/>
    <col min="8" max="8" width="8.85546875" style="79" customWidth="1"/>
    <col min="9" max="10" width="11" style="79" customWidth="1"/>
    <col min="11" max="11" width="23.140625" style="4" customWidth="1"/>
    <col min="12" max="12" width="11" style="4" customWidth="1"/>
    <col min="13" max="13" width="12.42578125" style="4" customWidth="1"/>
    <col min="14" max="15" width="11.140625" style="4" customWidth="1"/>
    <col min="16" max="18" width="8.85546875" style="4"/>
    <col min="19" max="19" width="8.85546875" style="161"/>
    <col min="20" max="16384" width="8.85546875" style="4"/>
  </cols>
  <sheetData>
    <row r="1" spans="1:20" ht="19.5" thickBot="1" x14ac:dyDescent="0.35">
      <c r="A1" s="838" t="s">
        <v>71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40"/>
    </row>
    <row r="2" spans="1:20" ht="26.25" customHeight="1" x14ac:dyDescent="0.25">
      <c r="A2" s="841" t="s">
        <v>1</v>
      </c>
      <c r="B2" s="843" t="s">
        <v>2</v>
      </c>
      <c r="C2" s="844"/>
      <c r="D2" s="844"/>
      <c r="E2" s="844"/>
      <c r="F2" s="845"/>
      <c r="G2" s="841" t="s">
        <v>3</v>
      </c>
      <c r="H2" s="847" t="s">
        <v>72</v>
      </c>
      <c r="I2" s="851" t="s">
        <v>5</v>
      </c>
      <c r="J2" s="841" t="s">
        <v>6</v>
      </c>
      <c r="K2" s="841" t="s">
        <v>7</v>
      </c>
      <c r="L2" s="853" t="s">
        <v>73</v>
      </c>
      <c r="M2" s="854"/>
      <c r="N2" s="849" t="s">
        <v>8</v>
      </c>
      <c r="O2" s="850"/>
      <c r="P2" s="849" t="s">
        <v>74</v>
      </c>
      <c r="Q2" s="850"/>
      <c r="R2" s="849" t="s">
        <v>9</v>
      </c>
      <c r="S2" s="850"/>
      <c r="T2" s="857" t="s">
        <v>691</v>
      </c>
    </row>
    <row r="3" spans="1:20" ht="121.9" customHeight="1" thickBot="1" x14ac:dyDescent="0.3">
      <c r="A3" s="842"/>
      <c r="B3" s="73" t="s">
        <v>10</v>
      </c>
      <c r="C3" s="74" t="s">
        <v>11</v>
      </c>
      <c r="D3" s="74" t="s">
        <v>12</v>
      </c>
      <c r="E3" s="74" t="s">
        <v>13</v>
      </c>
      <c r="F3" s="75" t="s">
        <v>14</v>
      </c>
      <c r="G3" s="846"/>
      <c r="H3" s="848"/>
      <c r="I3" s="852"/>
      <c r="J3" s="846"/>
      <c r="K3" s="846"/>
      <c r="L3" s="56" t="s">
        <v>15</v>
      </c>
      <c r="M3" s="13" t="s">
        <v>75</v>
      </c>
      <c r="N3" s="54" t="s">
        <v>16</v>
      </c>
      <c r="O3" s="55" t="s">
        <v>17</v>
      </c>
      <c r="P3" s="76" t="s">
        <v>76</v>
      </c>
      <c r="Q3" s="105" t="s">
        <v>358</v>
      </c>
      <c r="R3" s="106" t="s">
        <v>23</v>
      </c>
      <c r="S3" s="55" t="s">
        <v>24</v>
      </c>
      <c r="T3" s="858"/>
    </row>
    <row r="4" spans="1:20" s="21" customFormat="1" ht="51" customHeight="1" thickBot="1" x14ac:dyDescent="0.25">
      <c r="A4" s="620">
        <v>1</v>
      </c>
      <c r="B4" s="163" t="s">
        <v>229</v>
      </c>
      <c r="C4" s="164" t="s">
        <v>230</v>
      </c>
      <c r="D4" s="165">
        <v>70436479</v>
      </c>
      <c r="E4" s="165">
        <v>107604957</v>
      </c>
      <c r="F4" s="165">
        <v>600112136</v>
      </c>
      <c r="G4" s="164" t="s">
        <v>233</v>
      </c>
      <c r="H4" s="165" t="s">
        <v>222</v>
      </c>
      <c r="I4" s="165" t="s">
        <v>29</v>
      </c>
      <c r="J4" s="165" t="s">
        <v>231</v>
      </c>
      <c r="K4" s="164" t="s">
        <v>232</v>
      </c>
      <c r="L4" s="166">
        <v>6500000</v>
      </c>
      <c r="M4" s="166">
        <f t="shared" ref="M4:M12" si="0">L4*0.7</f>
        <v>4550000</v>
      </c>
      <c r="N4" s="167">
        <v>45078</v>
      </c>
      <c r="O4" s="167">
        <v>45899</v>
      </c>
      <c r="P4" s="165"/>
      <c r="Q4" s="165" t="s">
        <v>30</v>
      </c>
      <c r="R4" s="165"/>
      <c r="S4" s="168"/>
      <c r="T4" s="603" t="s">
        <v>605</v>
      </c>
    </row>
    <row r="5" spans="1:20" s="21" customFormat="1" ht="51" customHeight="1" thickBot="1" x14ac:dyDescent="0.25">
      <c r="A5" s="620">
        <v>2</v>
      </c>
      <c r="B5" s="597" t="s">
        <v>229</v>
      </c>
      <c r="C5" s="598" t="s">
        <v>230</v>
      </c>
      <c r="D5" s="599">
        <v>70436479</v>
      </c>
      <c r="E5" s="599">
        <v>107604957</v>
      </c>
      <c r="F5" s="599">
        <v>600112136</v>
      </c>
      <c r="G5" s="598" t="s">
        <v>597</v>
      </c>
      <c r="H5" s="599" t="s">
        <v>222</v>
      </c>
      <c r="I5" s="599" t="s">
        <v>29</v>
      </c>
      <c r="J5" s="599" t="s">
        <v>231</v>
      </c>
      <c r="K5" s="598" t="s">
        <v>598</v>
      </c>
      <c r="L5" s="600">
        <v>500000</v>
      </c>
      <c r="M5" s="600">
        <f t="shared" ref="M5:M6" si="1">L5*0.7</f>
        <v>350000</v>
      </c>
      <c r="N5" s="601">
        <v>45839</v>
      </c>
      <c r="O5" s="601">
        <v>46629</v>
      </c>
      <c r="P5" s="599"/>
      <c r="Q5" s="599"/>
      <c r="R5" s="599"/>
      <c r="S5" s="602" t="s">
        <v>32</v>
      </c>
      <c r="T5" s="607" t="s">
        <v>605</v>
      </c>
    </row>
    <row r="6" spans="1:20" s="21" customFormat="1" ht="51" customHeight="1" thickBot="1" x14ac:dyDescent="0.25">
      <c r="A6" s="620">
        <v>3</v>
      </c>
      <c r="B6" s="597" t="s">
        <v>229</v>
      </c>
      <c r="C6" s="598" t="s">
        <v>230</v>
      </c>
      <c r="D6" s="599">
        <v>70436479</v>
      </c>
      <c r="E6" s="599">
        <v>107604957</v>
      </c>
      <c r="F6" s="599">
        <v>600112136</v>
      </c>
      <c r="G6" s="598" t="s">
        <v>599</v>
      </c>
      <c r="H6" s="599" t="s">
        <v>222</v>
      </c>
      <c r="I6" s="599" t="s">
        <v>29</v>
      </c>
      <c r="J6" s="599" t="s">
        <v>231</v>
      </c>
      <c r="K6" s="598" t="s">
        <v>600</v>
      </c>
      <c r="L6" s="600">
        <v>400000</v>
      </c>
      <c r="M6" s="600">
        <f t="shared" si="1"/>
        <v>280000</v>
      </c>
      <c r="N6" s="601">
        <v>45839</v>
      </c>
      <c r="O6" s="601">
        <v>46629</v>
      </c>
      <c r="P6" s="599"/>
      <c r="Q6" s="599"/>
      <c r="R6" s="599"/>
      <c r="S6" s="602" t="s">
        <v>32</v>
      </c>
      <c r="T6" s="607" t="s">
        <v>605</v>
      </c>
    </row>
    <row r="7" spans="1:20" s="21" customFormat="1" ht="51" customHeight="1" thickBot="1" x14ac:dyDescent="0.25">
      <c r="A7" s="620">
        <v>4</v>
      </c>
      <c r="B7" s="597" t="s">
        <v>229</v>
      </c>
      <c r="C7" s="598" t="s">
        <v>230</v>
      </c>
      <c r="D7" s="599">
        <v>70436479</v>
      </c>
      <c r="E7" s="599">
        <v>107604957</v>
      </c>
      <c r="F7" s="599">
        <v>600112136</v>
      </c>
      <c r="G7" s="598" t="s">
        <v>601</v>
      </c>
      <c r="H7" s="599" t="s">
        <v>222</v>
      </c>
      <c r="I7" s="599" t="s">
        <v>29</v>
      </c>
      <c r="J7" s="599" t="s">
        <v>231</v>
      </c>
      <c r="K7" s="598" t="s">
        <v>603</v>
      </c>
      <c r="L7" s="600">
        <v>100000</v>
      </c>
      <c r="M7" s="600">
        <v>80000</v>
      </c>
      <c r="N7" s="601" t="s">
        <v>602</v>
      </c>
      <c r="O7" s="601">
        <v>2027</v>
      </c>
      <c r="P7" s="599"/>
      <c r="Q7" s="599"/>
      <c r="R7" s="599"/>
      <c r="S7" s="602" t="s">
        <v>32</v>
      </c>
      <c r="T7" s="607" t="s">
        <v>606</v>
      </c>
    </row>
    <row r="8" spans="1:20" s="21" customFormat="1" ht="79.5" customHeight="1" thickBot="1" x14ac:dyDescent="0.25">
      <c r="A8" s="620">
        <v>5</v>
      </c>
      <c r="B8" s="380" t="s">
        <v>229</v>
      </c>
      <c r="C8" s="78" t="s">
        <v>230</v>
      </c>
      <c r="D8" s="77">
        <v>70436479</v>
      </c>
      <c r="E8" s="77">
        <v>107604957</v>
      </c>
      <c r="F8" s="77">
        <v>600112136</v>
      </c>
      <c r="G8" s="78" t="s">
        <v>678</v>
      </c>
      <c r="H8" s="77" t="s">
        <v>222</v>
      </c>
      <c r="I8" s="77" t="s">
        <v>29</v>
      </c>
      <c r="J8" s="77" t="s">
        <v>231</v>
      </c>
      <c r="K8" s="78" t="s">
        <v>604</v>
      </c>
      <c r="L8" s="108">
        <v>4000000</v>
      </c>
      <c r="M8" s="108">
        <f t="shared" si="0"/>
        <v>2800000</v>
      </c>
      <c r="N8" s="109">
        <v>45078</v>
      </c>
      <c r="O8" s="109">
        <v>45899</v>
      </c>
      <c r="P8" s="77"/>
      <c r="Q8" s="77" t="s">
        <v>30</v>
      </c>
      <c r="R8" s="77"/>
      <c r="S8" s="170"/>
      <c r="T8" s="603" t="s">
        <v>605</v>
      </c>
    </row>
    <row r="9" spans="1:20" s="21" customFormat="1" ht="63" customHeight="1" thickBot="1" x14ac:dyDescent="0.25">
      <c r="A9" s="620">
        <v>6</v>
      </c>
      <c r="B9" s="381" t="s">
        <v>229</v>
      </c>
      <c r="C9" s="384" t="s">
        <v>441</v>
      </c>
      <c r="D9" s="384">
        <v>70436479</v>
      </c>
      <c r="E9" s="384">
        <v>107604957</v>
      </c>
      <c r="F9" s="384">
        <v>600112136</v>
      </c>
      <c r="G9" s="385" t="s">
        <v>442</v>
      </c>
      <c r="H9" s="384" t="s">
        <v>222</v>
      </c>
      <c r="I9" s="384" t="s">
        <v>29</v>
      </c>
      <c r="J9" s="384" t="s">
        <v>231</v>
      </c>
      <c r="K9" s="294" t="s">
        <v>443</v>
      </c>
      <c r="L9" s="221">
        <v>1000000</v>
      </c>
      <c r="M9" s="221">
        <f t="shared" si="0"/>
        <v>700000</v>
      </c>
      <c r="N9" s="219">
        <v>45444</v>
      </c>
      <c r="O9" s="219">
        <v>46265</v>
      </c>
      <c r="P9" s="220"/>
      <c r="Q9" s="220" t="s">
        <v>221</v>
      </c>
      <c r="R9" s="220"/>
      <c r="S9" s="295"/>
      <c r="T9" s="604" t="s">
        <v>605</v>
      </c>
    </row>
    <row r="10" spans="1:20" s="21" customFormat="1" ht="63" customHeight="1" thickBot="1" x14ac:dyDescent="0.25">
      <c r="A10" s="620">
        <v>7</v>
      </c>
      <c r="B10" s="381" t="s">
        <v>229</v>
      </c>
      <c r="C10" s="384" t="s">
        <v>441</v>
      </c>
      <c r="D10" s="384">
        <v>70436479</v>
      </c>
      <c r="E10" s="384">
        <v>107604957</v>
      </c>
      <c r="F10" s="384">
        <v>600112136</v>
      </c>
      <c r="G10" s="385" t="s">
        <v>444</v>
      </c>
      <c r="H10" s="384" t="s">
        <v>222</v>
      </c>
      <c r="I10" s="384" t="s">
        <v>29</v>
      </c>
      <c r="J10" s="384" t="s">
        <v>231</v>
      </c>
      <c r="K10" s="294" t="s">
        <v>445</v>
      </c>
      <c r="L10" s="221">
        <v>3000000</v>
      </c>
      <c r="M10" s="221">
        <f t="shared" si="0"/>
        <v>2100000</v>
      </c>
      <c r="N10" s="219">
        <v>45292</v>
      </c>
      <c r="O10" s="219">
        <v>46630</v>
      </c>
      <c r="P10" s="220"/>
      <c r="Q10" s="220" t="s">
        <v>221</v>
      </c>
      <c r="R10" s="220"/>
      <c r="S10" s="295" t="s">
        <v>99</v>
      </c>
      <c r="T10" s="604" t="s">
        <v>605</v>
      </c>
    </row>
    <row r="11" spans="1:20" s="21" customFormat="1" ht="52.5" customHeight="1" thickBot="1" x14ac:dyDescent="0.25">
      <c r="A11" s="620">
        <v>8</v>
      </c>
      <c r="B11" s="382" t="s">
        <v>229</v>
      </c>
      <c r="C11" s="220" t="s">
        <v>446</v>
      </c>
      <c r="D11" s="296">
        <v>70436479</v>
      </c>
      <c r="E11" s="384">
        <v>107604957</v>
      </c>
      <c r="F11" s="384">
        <v>600112136</v>
      </c>
      <c r="G11" s="294" t="s">
        <v>447</v>
      </c>
      <c r="H11" s="220" t="s">
        <v>222</v>
      </c>
      <c r="I11" s="296" t="s">
        <v>29</v>
      </c>
      <c r="J11" s="296" t="s">
        <v>231</v>
      </c>
      <c r="K11" s="294" t="s">
        <v>679</v>
      </c>
      <c r="L11" s="221">
        <v>4000000</v>
      </c>
      <c r="M11" s="221">
        <f t="shared" si="0"/>
        <v>2800000</v>
      </c>
      <c r="N11" s="219">
        <v>45292</v>
      </c>
      <c r="O11" s="219">
        <v>46630</v>
      </c>
      <c r="P11" s="220"/>
      <c r="Q11" s="220" t="s">
        <v>221</v>
      </c>
      <c r="R11" s="220" t="s">
        <v>31</v>
      </c>
      <c r="S11" s="295" t="s">
        <v>448</v>
      </c>
      <c r="T11" s="604" t="s">
        <v>606</v>
      </c>
    </row>
    <row r="12" spans="1:20" s="21" customFormat="1" ht="47.25" customHeight="1" thickBot="1" x14ac:dyDescent="0.25">
      <c r="A12" s="620">
        <v>9</v>
      </c>
      <c r="B12" s="382" t="s">
        <v>229</v>
      </c>
      <c r="C12" s="220" t="s">
        <v>446</v>
      </c>
      <c r="D12" s="296">
        <v>70436479</v>
      </c>
      <c r="E12" s="384">
        <v>107604957</v>
      </c>
      <c r="F12" s="384">
        <v>600112136</v>
      </c>
      <c r="G12" s="294" t="s">
        <v>449</v>
      </c>
      <c r="H12" s="220" t="s">
        <v>222</v>
      </c>
      <c r="I12" s="296" t="s">
        <v>29</v>
      </c>
      <c r="J12" s="296" t="s">
        <v>231</v>
      </c>
      <c r="K12" s="294" t="s">
        <v>450</v>
      </c>
      <c r="L12" s="221">
        <v>10000000</v>
      </c>
      <c r="M12" s="221">
        <f t="shared" si="0"/>
        <v>7000000</v>
      </c>
      <c r="N12" s="219">
        <v>45292</v>
      </c>
      <c r="O12" s="219">
        <v>46630</v>
      </c>
      <c r="P12" s="220"/>
      <c r="Q12" s="220" t="s">
        <v>221</v>
      </c>
      <c r="R12" s="220" t="s">
        <v>31</v>
      </c>
      <c r="S12" s="295" t="s">
        <v>448</v>
      </c>
      <c r="T12" s="604" t="s">
        <v>605</v>
      </c>
    </row>
    <row r="13" spans="1:20" s="21" customFormat="1" ht="46.15" customHeight="1" thickBot="1" x14ac:dyDescent="0.25">
      <c r="A13" s="620">
        <v>10</v>
      </c>
      <c r="B13" s="383" t="s">
        <v>242</v>
      </c>
      <c r="C13" s="78" t="s">
        <v>243</v>
      </c>
      <c r="D13" s="77">
        <v>75020505</v>
      </c>
      <c r="E13" s="77">
        <v>107604558</v>
      </c>
      <c r="F13" s="77">
        <v>600111504</v>
      </c>
      <c r="G13" s="78" t="s">
        <v>244</v>
      </c>
      <c r="H13" s="77" t="s">
        <v>222</v>
      </c>
      <c r="I13" s="77" t="s">
        <v>29</v>
      </c>
      <c r="J13" s="77" t="s">
        <v>245</v>
      </c>
      <c r="K13" s="110" t="s">
        <v>246</v>
      </c>
      <c r="L13" s="108">
        <v>600000</v>
      </c>
      <c r="M13" s="108">
        <v>420000</v>
      </c>
      <c r="N13" s="109">
        <v>44927</v>
      </c>
      <c r="O13" s="109">
        <v>46022</v>
      </c>
      <c r="P13" s="77"/>
      <c r="Q13" s="77"/>
      <c r="R13" s="77"/>
      <c r="S13" s="170" t="s">
        <v>32</v>
      </c>
      <c r="T13" s="603" t="s">
        <v>605</v>
      </c>
    </row>
    <row r="14" spans="1:20" s="21" customFormat="1" ht="43.15" customHeight="1" thickBot="1" x14ac:dyDescent="0.25">
      <c r="A14" s="620">
        <v>11</v>
      </c>
      <c r="B14" s="169" t="s">
        <v>242</v>
      </c>
      <c r="C14" s="78" t="s">
        <v>243</v>
      </c>
      <c r="D14" s="77">
        <v>75020505</v>
      </c>
      <c r="E14" s="77">
        <v>107604558</v>
      </c>
      <c r="F14" s="77">
        <v>600111504</v>
      </c>
      <c r="G14" s="78" t="s">
        <v>247</v>
      </c>
      <c r="H14" s="77" t="s">
        <v>222</v>
      </c>
      <c r="I14" s="77" t="s">
        <v>29</v>
      </c>
      <c r="J14" s="77" t="s">
        <v>245</v>
      </c>
      <c r="K14" s="110" t="s">
        <v>248</v>
      </c>
      <c r="L14" s="108">
        <v>500000</v>
      </c>
      <c r="M14" s="108">
        <v>350000</v>
      </c>
      <c r="N14" s="109">
        <v>44927</v>
      </c>
      <c r="O14" s="109">
        <v>46022</v>
      </c>
      <c r="P14" s="77"/>
      <c r="Q14" s="77"/>
      <c r="R14" s="77"/>
      <c r="S14" s="170" t="s">
        <v>32</v>
      </c>
      <c r="T14" s="603" t="s">
        <v>607</v>
      </c>
    </row>
    <row r="15" spans="1:20" s="21" customFormat="1" ht="57" customHeight="1" thickBot="1" x14ac:dyDescent="0.25">
      <c r="A15" s="620">
        <v>12</v>
      </c>
      <c r="B15" s="287" t="s">
        <v>242</v>
      </c>
      <c r="C15" s="89" t="s">
        <v>243</v>
      </c>
      <c r="D15" s="117">
        <v>75020505</v>
      </c>
      <c r="E15" s="117">
        <v>107604558</v>
      </c>
      <c r="F15" s="117">
        <v>600111504</v>
      </c>
      <c r="G15" s="119" t="s">
        <v>361</v>
      </c>
      <c r="H15" s="117" t="s">
        <v>222</v>
      </c>
      <c r="I15" s="117" t="s">
        <v>29</v>
      </c>
      <c r="J15" s="117" t="s">
        <v>245</v>
      </c>
      <c r="K15" s="119" t="s">
        <v>709</v>
      </c>
      <c r="L15" s="781">
        <v>1250000</v>
      </c>
      <c r="M15" s="784">
        <f>L15*0.7</f>
        <v>875000</v>
      </c>
      <c r="N15" s="148">
        <v>44927</v>
      </c>
      <c r="O15" s="148">
        <v>46022</v>
      </c>
      <c r="P15" s="138"/>
      <c r="Q15" s="138"/>
      <c r="R15" s="138"/>
      <c r="S15" s="172" t="s">
        <v>32</v>
      </c>
      <c r="T15" s="603" t="s">
        <v>605</v>
      </c>
    </row>
    <row r="16" spans="1:20" s="21" customFormat="1" ht="43.15" customHeight="1" thickBot="1" x14ac:dyDescent="0.25">
      <c r="A16" s="620">
        <v>13</v>
      </c>
      <c r="B16" s="287" t="s">
        <v>242</v>
      </c>
      <c r="C16" s="89" t="s">
        <v>243</v>
      </c>
      <c r="D16" s="117">
        <v>75020505</v>
      </c>
      <c r="E16" s="117">
        <v>107604558</v>
      </c>
      <c r="F16" s="117">
        <v>600111504</v>
      </c>
      <c r="G16" s="119" t="s">
        <v>362</v>
      </c>
      <c r="H16" s="117" t="s">
        <v>222</v>
      </c>
      <c r="I16" s="117" t="s">
        <v>29</v>
      </c>
      <c r="J16" s="117" t="s">
        <v>245</v>
      </c>
      <c r="K16" s="119" t="s">
        <v>363</v>
      </c>
      <c r="L16" s="118">
        <v>1000000</v>
      </c>
      <c r="M16" s="118">
        <f t="shared" ref="M16:M22" si="2">L16*0.7</f>
        <v>700000</v>
      </c>
      <c r="N16" s="148">
        <v>44927</v>
      </c>
      <c r="O16" s="148">
        <v>46022</v>
      </c>
      <c r="P16" s="138"/>
      <c r="Q16" s="138"/>
      <c r="R16" s="138"/>
      <c r="S16" s="172" t="s">
        <v>32</v>
      </c>
      <c r="T16" s="603" t="s">
        <v>605</v>
      </c>
    </row>
    <row r="17" spans="1:20" s="21" customFormat="1" ht="43.15" customHeight="1" thickBot="1" x14ac:dyDescent="0.25">
      <c r="A17" s="620">
        <v>14</v>
      </c>
      <c r="B17" s="287" t="s">
        <v>242</v>
      </c>
      <c r="C17" s="89" t="s">
        <v>243</v>
      </c>
      <c r="D17" s="117">
        <v>75020505</v>
      </c>
      <c r="E17" s="117">
        <v>107604558</v>
      </c>
      <c r="F17" s="117">
        <v>600111504</v>
      </c>
      <c r="G17" s="119" t="s">
        <v>680</v>
      </c>
      <c r="H17" s="117" t="s">
        <v>222</v>
      </c>
      <c r="I17" s="117" t="s">
        <v>29</v>
      </c>
      <c r="J17" s="117" t="s">
        <v>245</v>
      </c>
      <c r="K17" s="119" t="s">
        <v>364</v>
      </c>
      <c r="L17" s="118">
        <v>1500000</v>
      </c>
      <c r="M17" s="118">
        <f t="shared" si="2"/>
        <v>1050000</v>
      </c>
      <c r="N17" s="148">
        <v>44927</v>
      </c>
      <c r="O17" s="148">
        <v>46022</v>
      </c>
      <c r="P17" s="138"/>
      <c r="Q17" s="138"/>
      <c r="R17" s="138"/>
      <c r="S17" s="172" t="s">
        <v>32</v>
      </c>
      <c r="T17" s="603" t="s">
        <v>605</v>
      </c>
    </row>
    <row r="18" spans="1:20" s="21" customFormat="1" ht="43.15" customHeight="1" thickBot="1" x14ac:dyDescent="0.25">
      <c r="A18" s="620">
        <v>15</v>
      </c>
      <c r="B18" s="287" t="s">
        <v>242</v>
      </c>
      <c r="C18" s="89" t="s">
        <v>243</v>
      </c>
      <c r="D18" s="117">
        <v>75020505</v>
      </c>
      <c r="E18" s="117">
        <v>107604558</v>
      </c>
      <c r="F18" s="117">
        <v>600111504</v>
      </c>
      <c r="G18" s="119" t="s">
        <v>365</v>
      </c>
      <c r="H18" s="117" t="s">
        <v>222</v>
      </c>
      <c r="I18" s="117" t="s">
        <v>29</v>
      </c>
      <c r="J18" s="117" t="s">
        <v>245</v>
      </c>
      <c r="K18" s="119" t="s">
        <v>366</v>
      </c>
      <c r="L18" s="417">
        <v>100000</v>
      </c>
      <c r="M18" s="417">
        <f t="shared" si="2"/>
        <v>70000</v>
      </c>
      <c r="N18" s="148">
        <v>44927</v>
      </c>
      <c r="O18" s="148">
        <v>46022</v>
      </c>
      <c r="P18" s="138"/>
      <c r="Q18" s="138"/>
      <c r="R18" s="117" t="s">
        <v>64</v>
      </c>
      <c r="S18" s="172" t="s">
        <v>32</v>
      </c>
      <c r="T18" s="603" t="s">
        <v>605</v>
      </c>
    </row>
    <row r="19" spans="1:20" s="21" customFormat="1" ht="43.15" customHeight="1" thickBot="1" x14ac:dyDescent="0.25">
      <c r="A19" s="620">
        <v>16</v>
      </c>
      <c r="B19" s="287" t="s">
        <v>242</v>
      </c>
      <c r="C19" s="89" t="s">
        <v>243</v>
      </c>
      <c r="D19" s="117">
        <v>75020505</v>
      </c>
      <c r="E19" s="117">
        <v>107604558</v>
      </c>
      <c r="F19" s="117">
        <v>600111504</v>
      </c>
      <c r="G19" s="119" t="s">
        <v>420</v>
      </c>
      <c r="H19" s="117" t="s">
        <v>222</v>
      </c>
      <c r="I19" s="117" t="s">
        <v>29</v>
      </c>
      <c r="J19" s="117" t="s">
        <v>245</v>
      </c>
      <c r="K19" s="119" t="s">
        <v>422</v>
      </c>
      <c r="L19" s="118">
        <v>600000</v>
      </c>
      <c r="M19" s="118">
        <f t="shared" si="2"/>
        <v>420000</v>
      </c>
      <c r="N19" s="148">
        <v>44927</v>
      </c>
      <c r="O19" s="782">
        <v>46387</v>
      </c>
      <c r="P19" s="138"/>
      <c r="Q19" s="138"/>
      <c r="R19" s="138"/>
      <c r="S19" s="172" t="s">
        <v>32</v>
      </c>
      <c r="T19" s="603" t="s">
        <v>605</v>
      </c>
    </row>
    <row r="20" spans="1:20" s="21" customFormat="1" ht="43.15" customHeight="1" thickBot="1" x14ac:dyDescent="0.25">
      <c r="A20" s="620">
        <v>17</v>
      </c>
      <c r="B20" s="772" t="s">
        <v>242</v>
      </c>
      <c r="C20" s="771" t="s">
        <v>243</v>
      </c>
      <c r="D20" s="774">
        <v>75020505</v>
      </c>
      <c r="E20" s="774">
        <v>107604558</v>
      </c>
      <c r="F20" s="774">
        <v>600111504</v>
      </c>
      <c r="G20" s="775" t="s">
        <v>421</v>
      </c>
      <c r="H20" s="774" t="s">
        <v>222</v>
      </c>
      <c r="I20" s="774" t="s">
        <v>29</v>
      </c>
      <c r="J20" s="774" t="s">
        <v>245</v>
      </c>
      <c r="K20" s="775" t="s">
        <v>419</v>
      </c>
      <c r="L20" s="781">
        <v>20000000</v>
      </c>
      <c r="M20" s="784">
        <f t="shared" si="2"/>
        <v>14000000</v>
      </c>
      <c r="N20" s="776">
        <v>45658</v>
      </c>
      <c r="O20" s="776">
        <v>46752</v>
      </c>
      <c r="P20" s="777" t="s">
        <v>30</v>
      </c>
      <c r="Q20" s="777"/>
      <c r="R20" s="770" t="s">
        <v>205</v>
      </c>
      <c r="S20" s="778" t="s">
        <v>32</v>
      </c>
      <c r="T20" s="779" t="s">
        <v>605</v>
      </c>
    </row>
    <row r="21" spans="1:20" s="21" customFormat="1" ht="43.15" customHeight="1" thickBot="1" x14ac:dyDescent="0.25">
      <c r="A21" s="773">
        <v>18</v>
      </c>
      <c r="B21" s="783" t="s">
        <v>242</v>
      </c>
      <c r="C21" s="780" t="s">
        <v>243</v>
      </c>
      <c r="D21" s="781">
        <v>75020505</v>
      </c>
      <c r="E21" s="781">
        <v>107604558</v>
      </c>
      <c r="F21" s="781">
        <v>600111504</v>
      </c>
      <c r="G21" s="780" t="s">
        <v>708</v>
      </c>
      <c r="H21" s="781" t="s">
        <v>222</v>
      </c>
      <c r="I21" s="781" t="s">
        <v>29</v>
      </c>
      <c r="J21" s="781" t="s">
        <v>245</v>
      </c>
      <c r="K21" s="780" t="s">
        <v>708</v>
      </c>
      <c r="L21" s="781">
        <v>300000</v>
      </c>
      <c r="M21" s="781">
        <v>210000</v>
      </c>
      <c r="N21" s="782">
        <v>46023</v>
      </c>
      <c r="O21" s="782">
        <v>46387</v>
      </c>
      <c r="P21" s="780"/>
      <c r="Q21" s="780"/>
      <c r="R21" s="780"/>
      <c r="S21" s="780" t="s">
        <v>32</v>
      </c>
      <c r="T21" s="781" t="s">
        <v>605</v>
      </c>
    </row>
    <row r="22" spans="1:20" s="21" customFormat="1" ht="62.45" customHeight="1" thickBot="1" x14ac:dyDescent="0.25">
      <c r="A22" s="620">
        <v>19</v>
      </c>
      <c r="B22" s="173" t="s">
        <v>77</v>
      </c>
      <c r="C22" s="86" t="s">
        <v>28</v>
      </c>
      <c r="D22" s="102">
        <v>71009833</v>
      </c>
      <c r="E22" s="102">
        <v>107604591</v>
      </c>
      <c r="F22" s="107">
        <v>600111539</v>
      </c>
      <c r="G22" s="86" t="s">
        <v>359</v>
      </c>
      <c r="H22" s="102" t="s">
        <v>222</v>
      </c>
      <c r="I22" s="102" t="s">
        <v>29</v>
      </c>
      <c r="J22" s="102" t="s">
        <v>29</v>
      </c>
      <c r="K22" s="86" t="s">
        <v>86</v>
      </c>
      <c r="L22" s="111">
        <v>252000</v>
      </c>
      <c r="M22" s="158">
        <f t="shared" si="2"/>
        <v>176400</v>
      </c>
      <c r="N22" s="112">
        <v>44593</v>
      </c>
      <c r="O22" s="112">
        <v>44742</v>
      </c>
      <c r="P22" s="102"/>
      <c r="Q22" s="102"/>
      <c r="R22" s="220" t="s">
        <v>436</v>
      </c>
      <c r="S22" s="174" t="s">
        <v>32</v>
      </c>
      <c r="T22" s="603" t="s">
        <v>605</v>
      </c>
    </row>
    <row r="23" spans="1:20" ht="60.75" thickBot="1" x14ac:dyDescent="0.3">
      <c r="A23" s="620">
        <v>20</v>
      </c>
      <c r="B23" s="213" t="s">
        <v>77</v>
      </c>
      <c r="C23" s="86" t="s">
        <v>28</v>
      </c>
      <c r="D23" s="102">
        <v>71009833</v>
      </c>
      <c r="E23" s="103">
        <v>107604591</v>
      </c>
      <c r="F23" s="102">
        <v>600111539</v>
      </c>
      <c r="G23" s="86" t="s">
        <v>78</v>
      </c>
      <c r="H23" s="102" t="s">
        <v>222</v>
      </c>
      <c r="I23" s="102" t="s">
        <v>29</v>
      </c>
      <c r="J23" s="102" t="s">
        <v>29</v>
      </c>
      <c r="K23" s="86" t="s">
        <v>148</v>
      </c>
      <c r="L23" s="111">
        <v>200000</v>
      </c>
      <c r="M23" s="111">
        <f>L23*0.7</f>
        <v>140000</v>
      </c>
      <c r="N23" s="112">
        <v>45078</v>
      </c>
      <c r="O23" s="700">
        <v>2027</v>
      </c>
      <c r="P23" s="102"/>
      <c r="Q23" s="102"/>
      <c r="R23" s="102" t="s">
        <v>79</v>
      </c>
      <c r="S23" s="174"/>
      <c r="T23" s="603" t="s">
        <v>644</v>
      </c>
    </row>
    <row r="24" spans="1:20" ht="60.75" thickBot="1" x14ac:dyDescent="0.3">
      <c r="A24" s="620">
        <v>21</v>
      </c>
      <c r="B24" s="213" t="s">
        <v>77</v>
      </c>
      <c r="C24" s="86" t="s">
        <v>28</v>
      </c>
      <c r="D24" s="102">
        <v>71009833</v>
      </c>
      <c r="E24" s="103">
        <v>107604591</v>
      </c>
      <c r="F24" s="102">
        <v>600111539</v>
      </c>
      <c r="G24" s="86" t="s">
        <v>80</v>
      </c>
      <c r="H24" s="102" t="s">
        <v>222</v>
      </c>
      <c r="I24" s="102" t="s">
        <v>29</v>
      </c>
      <c r="J24" s="102" t="s">
        <v>29</v>
      </c>
      <c r="K24" s="86" t="s">
        <v>149</v>
      </c>
      <c r="L24" s="111">
        <v>100000</v>
      </c>
      <c r="M24" s="111">
        <f>L24*0.7</f>
        <v>70000</v>
      </c>
      <c r="N24" s="112">
        <v>44927</v>
      </c>
      <c r="O24" s="700">
        <v>2027</v>
      </c>
      <c r="P24" s="102"/>
      <c r="Q24" s="102"/>
      <c r="R24" s="102" t="s">
        <v>79</v>
      </c>
      <c r="S24" s="174"/>
      <c r="T24" s="603" t="s">
        <v>605</v>
      </c>
    </row>
    <row r="25" spans="1:20" ht="50.25" customHeight="1" thickBot="1" x14ac:dyDescent="0.3">
      <c r="A25" s="620">
        <v>22</v>
      </c>
      <c r="B25" s="175" t="s">
        <v>81</v>
      </c>
      <c r="C25" s="113" t="s">
        <v>28</v>
      </c>
      <c r="D25" s="114">
        <v>70882291</v>
      </c>
      <c r="E25" s="114">
        <v>107605317</v>
      </c>
      <c r="F25" s="115">
        <v>600112063</v>
      </c>
      <c r="G25" s="86" t="s">
        <v>82</v>
      </c>
      <c r="H25" s="102" t="s">
        <v>222</v>
      </c>
      <c r="I25" s="102" t="s">
        <v>29</v>
      </c>
      <c r="J25" s="102" t="s">
        <v>29</v>
      </c>
      <c r="K25" s="86" t="s">
        <v>701</v>
      </c>
      <c r="L25" s="111">
        <v>3500000</v>
      </c>
      <c r="M25" s="111">
        <f>L25*0.7</f>
        <v>2450000</v>
      </c>
      <c r="N25" s="102">
        <v>2024</v>
      </c>
      <c r="O25" s="102">
        <v>2025</v>
      </c>
      <c r="P25" s="102"/>
      <c r="Q25" s="102" t="s">
        <v>30</v>
      </c>
      <c r="R25" s="102"/>
      <c r="S25" s="174" t="s">
        <v>32</v>
      </c>
      <c r="T25" s="603" t="s">
        <v>605</v>
      </c>
    </row>
    <row r="26" spans="1:20" ht="44.25" customHeight="1" thickBot="1" x14ac:dyDescent="0.3">
      <c r="A26" s="620">
        <v>23</v>
      </c>
      <c r="B26" s="176" t="s">
        <v>81</v>
      </c>
      <c r="C26" s="87" t="s">
        <v>28</v>
      </c>
      <c r="D26" s="104">
        <v>70882291</v>
      </c>
      <c r="E26" s="102">
        <v>107605317</v>
      </c>
      <c r="F26" s="104">
        <v>600112063</v>
      </c>
      <c r="G26" s="87" t="s">
        <v>373</v>
      </c>
      <c r="H26" s="104" t="s">
        <v>222</v>
      </c>
      <c r="I26" s="104" t="s">
        <v>29</v>
      </c>
      <c r="J26" s="104" t="s">
        <v>29</v>
      </c>
      <c r="K26" s="87" t="s">
        <v>83</v>
      </c>
      <c r="L26" s="116">
        <v>1000000</v>
      </c>
      <c r="M26" s="111">
        <f t="shared" ref="M26:M70" si="3">L26/100*70</f>
        <v>700000</v>
      </c>
      <c r="N26" s="104">
        <v>2022</v>
      </c>
      <c r="O26" s="759">
        <v>2028</v>
      </c>
      <c r="P26" s="104"/>
      <c r="Q26" s="104"/>
      <c r="R26" s="102"/>
      <c r="S26" s="177" t="s">
        <v>32</v>
      </c>
      <c r="T26" s="603" t="s">
        <v>605</v>
      </c>
    </row>
    <row r="27" spans="1:20" ht="39" customHeight="1" thickBot="1" x14ac:dyDescent="0.3">
      <c r="A27" s="620">
        <v>24</v>
      </c>
      <c r="B27" s="176" t="s">
        <v>81</v>
      </c>
      <c r="C27" s="87" t="s">
        <v>28</v>
      </c>
      <c r="D27" s="104">
        <v>70882291</v>
      </c>
      <c r="E27" s="102">
        <v>107605317</v>
      </c>
      <c r="F27" s="104">
        <v>600112063</v>
      </c>
      <c r="G27" s="87" t="s">
        <v>360</v>
      </c>
      <c r="H27" s="104" t="s">
        <v>222</v>
      </c>
      <c r="I27" s="104" t="s">
        <v>29</v>
      </c>
      <c r="J27" s="104" t="s">
        <v>29</v>
      </c>
      <c r="K27" s="87" t="s">
        <v>84</v>
      </c>
      <c r="L27" s="116">
        <v>100000</v>
      </c>
      <c r="M27" s="111">
        <f t="shared" si="3"/>
        <v>70000</v>
      </c>
      <c r="N27" s="104">
        <v>2023</v>
      </c>
      <c r="O27" s="104">
        <v>2027</v>
      </c>
      <c r="P27" s="104"/>
      <c r="Q27" s="104"/>
      <c r="R27" s="102"/>
      <c r="S27" s="177"/>
      <c r="T27" s="603" t="s">
        <v>645</v>
      </c>
    </row>
    <row r="28" spans="1:20" ht="46.15" customHeight="1" thickBot="1" x14ac:dyDescent="0.3">
      <c r="A28" s="620">
        <v>25</v>
      </c>
      <c r="B28" s="176" t="s">
        <v>81</v>
      </c>
      <c r="C28" s="87" t="s">
        <v>28</v>
      </c>
      <c r="D28" s="104">
        <v>70882291</v>
      </c>
      <c r="E28" s="102">
        <v>107605317</v>
      </c>
      <c r="F28" s="104">
        <v>600112063</v>
      </c>
      <c r="G28" s="87" t="s">
        <v>85</v>
      </c>
      <c r="H28" s="104" t="s">
        <v>222</v>
      </c>
      <c r="I28" s="104" t="s">
        <v>29</v>
      </c>
      <c r="J28" s="104" t="s">
        <v>29</v>
      </c>
      <c r="K28" s="87" t="s">
        <v>702</v>
      </c>
      <c r="L28" s="221">
        <v>1000000</v>
      </c>
      <c r="M28" s="221">
        <f t="shared" si="3"/>
        <v>700000</v>
      </c>
      <c r="N28" s="220">
        <v>2024</v>
      </c>
      <c r="O28" s="220">
        <v>2026</v>
      </c>
      <c r="P28" s="104"/>
      <c r="Q28" s="104"/>
      <c r="R28" s="102"/>
      <c r="S28" s="177" t="s">
        <v>32</v>
      </c>
      <c r="T28" s="603" t="s">
        <v>606</v>
      </c>
    </row>
    <row r="29" spans="1:20" s="16" customFormat="1" ht="52.15" customHeight="1" thickBot="1" x14ac:dyDescent="0.3">
      <c r="A29" s="620">
        <v>26</v>
      </c>
      <c r="B29" s="171" t="s">
        <v>212</v>
      </c>
      <c r="C29" s="88" t="s">
        <v>213</v>
      </c>
      <c r="D29" s="77">
        <v>75020548</v>
      </c>
      <c r="E29" s="77">
        <v>107604787</v>
      </c>
      <c r="F29" s="77">
        <v>600112187</v>
      </c>
      <c r="G29" s="78" t="s">
        <v>214</v>
      </c>
      <c r="H29" s="77" t="s">
        <v>222</v>
      </c>
      <c r="I29" s="77" t="s">
        <v>29</v>
      </c>
      <c r="J29" s="77" t="s">
        <v>215</v>
      </c>
      <c r="K29" s="110" t="s">
        <v>216</v>
      </c>
      <c r="L29" s="108">
        <v>1000000</v>
      </c>
      <c r="M29" s="108">
        <v>700000</v>
      </c>
      <c r="N29" s="77" t="s">
        <v>47</v>
      </c>
      <c r="O29" s="77" t="s">
        <v>217</v>
      </c>
      <c r="P29" s="110"/>
      <c r="Q29" s="110"/>
      <c r="R29" s="110"/>
      <c r="S29" s="170" t="s">
        <v>32</v>
      </c>
      <c r="T29" s="603" t="s">
        <v>605</v>
      </c>
    </row>
    <row r="30" spans="1:20" s="16" customFormat="1" ht="46.15" customHeight="1" thickBot="1" x14ac:dyDescent="0.3">
      <c r="A30" s="620">
        <v>27</v>
      </c>
      <c r="B30" s="184" t="s">
        <v>212</v>
      </c>
      <c r="C30" s="89" t="s">
        <v>213</v>
      </c>
      <c r="D30" s="117">
        <v>75020548</v>
      </c>
      <c r="E30" s="117">
        <v>107604787</v>
      </c>
      <c r="F30" s="117">
        <v>600112187</v>
      </c>
      <c r="G30" s="144" t="s">
        <v>307</v>
      </c>
      <c r="H30" s="145" t="s">
        <v>222</v>
      </c>
      <c r="I30" s="145" t="s">
        <v>29</v>
      </c>
      <c r="J30" s="145" t="s">
        <v>215</v>
      </c>
      <c r="K30" s="144" t="s">
        <v>308</v>
      </c>
      <c r="L30" s="146">
        <v>500000</v>
      </c>
      <c r="M30" s="118">
        <f>L30*0.7</f>
        <v>350000</v>
      </c>
      <c r="N30" s="147" t="s">
        <v>309</v>
      </c>
      <c r="O30" s="145" t="s">
        <v>101</v>
      </c>
      <c r="P30" s="145"/>
      <c r="Q30" s="145"/>
      <c r="R30" s="145"/>
      <c r="S30" s="179"/>
      <c r="T30" s="603" t="s">
        <v>606</v>
      </c>
    </row>
    <row r="31" spans="1:20" s="16" customFormat="1" ht="46.15" customHeight="1" thickBot="1" x14ac:dyDescent="0.3">
      <c r="A31" s="620">
        <v>28</v>
      </c>
      <c r="B31" s="184" t="s">
        <v>212</v>
      </c>
      <c r="C31" s="89" t="s">
        <v>213</v>
      </c>
      <c r="D31" s="117">
        <v>75020548</v>
      </c>
      <c r="E31" s="117">
        <v>107604787</v>
      </c>
      <c r="F31" s="117">
        <v>600112187</v>
      </c>
      <c r="G31" s="144" t="s">
        <v>310</v>
      </c>
      <c r="H31" s="145" t="s">
        <v>222</v>
      </c>
      <c r="I31" s="145" t="s">
        <v>29</v>
      </c>
      <c r="J31" s="145" t="s">
        <v>215</v>
      </c>
      <c r="K31" s="144" t="s">
        <v>311</v>
      </c>
      <c r="L31" s="146">
        <v>2000000</v>
      </c>
      <c r="M31" s="118">
        <f>L31*0.7</f>
        <v>1400000</v>
      </c>
      <c r="N31" s="147" t="s">
        <v>101</v>
      </c>
      <c r="O31" s="145" t="s">
        <v>312</v>
      </c>
      <c r="P31" s="145" t="s">
        <v>221</v>
      </c>
      <c r="Q31" s="145"/>
      <c r="R31" s="145"/>
      <c r="S31" s="179" t="s">
        <v>32</v>
      </c>
      <c r="T31" s="603" t="s">
        <v>605</v>
      </c>
    </row>
    <row r="32" spans="1:20" s="16" customFormat="1" ht="58.9" customHeight="1" thickBot="1" x14ac:dyDescent="0.3">
      <c r="A32" s="620">
        <v>29</v>
      </c>
      <c r="B32" s="171" t="s">
        <v>223</v>
      </c>
      <c r="C32" s="78" t="s">
        <v>224</v>
      </c>
      <c r="D32" s="77">
        <v>71010149</v>
      </c>
      <c r="E32" s="77">
        <v>600111679</v>
      </c>
      <c r="F32" s="77">
        <v>600111679</v>
      </c>
      <c r="G32" s="78" t="s">
        <v>380</v>
      </c>
      <c r="H32" s="77" t="s">
        <v>222</v>
      </c>
      <c r="I32" s="77" t="s">
        <v>29</v>
      </c>
      <c r="J32" s="77" t="s">
        <v>225</v>
      </c>
      <c r="K32" s="110" t="s">
        <v>226</v>
      </c>
      <c r="L32" s="118">
        <v>10000000</v>
      </c>
      <c r="M32" s="118">
        <f>L32/100*70</f>
        <v>7000000</v>
      </c>
      <c r="N32" s="785" t="s">
        <v>706</v>
      </c>
      <c r="O32" s="785" t="s">
        <v>707</v>
      </c>
      <c r="P32" s="77" t="s">
        <v>30</v>
      </c>
      <c r="Q32" s="110"/>
      <c r="R32" s="110" t="s">
        <v>227</v>
      </c>
      <c r="S32" s="170" t="s">
        <v>32</v>
      </c>
      <c r="T32" s="603" t="s">
        <v>605</v>
      </c>
    </row>
    <row r="33" spans="1:20" s="16" customFormat="1" ht="46.15" customHeight="1" thickBot="1" x14ac:dyDescent="0.3">
      <c r="A33" s="620">
        <v>30</v>
      </c>
      <c r="B33" s="180" t="s">
        <v>223</v>
      </c>
      <c r="C33" s="131" t="s">
        <v>224</v>
      </c>
      <c r="D33" s="61">
        <v>71010149</v>
      </c>
      <c r="E33" s="119">
        <v>600111679</v>
      </c>
      <c r="F33" s="119">
        <v>600111679</v>
      </c>
      <c r="G33" s="120" t="s">
        <v>381</v>
      </c>
      <c r="H33" s="61" t="s">
        <v>222</v>
      </c>
      <c r="I33" s="61" t="s">
        <v>29</v>
      </c>
      <c r="J33" s="61" t="s">
        <v>225</v>
      </c>
      <c r="K33" s="120" t="s">
        <v>382</v>
      </c>
      <c r="L33" s="664">
        <v>50000</v>
      </c>
      <c r="M33" s="665">
        <f>L33/100*70</f>
        <v>35000</v>
      </c>
      <c r="N33" s="663" t="s">
        <v>641</v>
      </c>
      <c r="O33" s="659" t="s">
        <v>641</v>
      </c>
      <c r="P33" s="61"/>
      <c r="Q33" s="61"/>
      <c r="R33" s="61"/>
      <c r="S33" s="181"/>
      <c r="T33" s="603" t="s">
        <v>605</v>
      </c>
    </row>
    <row r="34" spans="1:20" s="16" customFormat="1" ht="46.15" customHeight="1" thickBot="1" x14ac:dyDescent="0.3">
      <c r="A34" s="620">
        <v>31</v>
      </c>
      <c r="B34" s="658" t="s">
        <v>223</v>
      </c>
      <c r="C34" s="659" t="s">
        <v>224</v>
      </c>
      <c r="D34" s="659">
        <v>71010149</v>
      </c>
      <c r="E34" s="660">
        <v>600111679</v>
      </c>
      <c r="F34" s="659">
        <v>60011679</v>
      </c>
      <c r="G34" s="667" t="s">
        <v>203</v>
      </c>
      <c r="H34" s="659" t="s">
        <v>222</v>
      </c>
      <c r="I34" s="659" t="s">
        <v>29</v>
      </c>
      <c r="J34" s="659" t="s">
        <v>225</v>
      </c>
      <c r="K34" s="667" t="s">
        <v>636</v>
      </c>
      <c r="L34" s="664">
        <v>300000</v>
      </c>
      <c r="M34" s="664">
        <v>200000</v>
      </c>
      <c r="N34" s="666" t="s">
        <v>637</v>
      </c>
      <c r="O34" s="659" t="s">
        <v>638</v>
      </c>
      <c r="P34" s="661"/>
      <c r="Q34" s="661"/>
      <c r="R34" s="661"/>
      <c r="S34" s="662"/>
      <c r="T34" s="668" t="s">
        <v>605</v>
      </c>
    </row>
    <row r="35" spans="1:20" s="16" customFormat="1" ht="46.15" customHeight="1" thickBot="1" x14ac:dyDescent="0.3">
      <c r="A35" s="620">
        <v>32</v>
      </c>
      <c r="B35" s="658" t="s">
        <v>223</v>
      </c>
      <c r="C35" s="659" t="s">
        <v>224</v>
      </c>
      <c r="D35" s="659">
        <v>71010149</v>
      </c>
      <c r="E35" s="660">
        <v>600111679</v>
      </c>
      <c r="F35" s="659">
        <v>60011679</v>
      </c>
      <c r="G35" s="667" t="s">
        <v>639</v>
      </c>
      <c r="H35" s="659" t="s">
        <v>222</v>
      </c>
      <c r="I35" s="659" t="s">
        <v>29</v>
      </c>
      <c r="J35" s="659" t="s">
        <v>225</v>
      </c>
      <c r="K35" s="667" t="s">
        <v>640</v>
      </c>
      <c r="L35" s="664">
        <v>200000</v>
      </c>
      <c r="M35" s="664">
        <v>150000</v>
      </c>
      <c r="N35" s="659" t="s">
        <v>641</v>
      </c>
      <c r="O35" s="659" t="s">
        <v>641</v>
      </c>
      <c r="P35" s="661"/>
      <c r="Q35" s="661"/>
      <c r="R35" s="661"/>
      <c r="S35" s="662"/>
      <c r="T35" s="668" t="s">
        <v>606</v>
      </c>
    </row>
    <row r="36" spans="1:20" s="16" customFormat="1" ht="46.15" customHeight="1" thickBot="1" x14ac:dyDescent="0.3">
      <c r="A36" s="620">
        <v>33</v>
      </c>
      <c r="B36" s="658" t="s">
        <v>223</v>
      </c>
      <c r="C36" s="659" t="s">
        <v>224</v>
      </c>
      <c r="D36" s="659">
        <v>71010149</v>
      </c>
      <c r="E36" s="659">
        <v>600111679</v>
      </c>
      <c r="F36" s="659">
        <v>600111679</v>
      </c>
      <c r="G36" s="667" t="s">
        <v>642</v>
      </c>
      <c r="H36" s="659" t="s">
        <v>222</v>
      </c>
      <c r="I36" s="659" t="s">
        <v>29</v>
      </c>
      <c r="J36" s="659" t="s">
        <v>225</v>
      </c>
      <c r="K36" s="667" t="s">
        <v>643</v>
      </c>
      <c r="L36" s="664">
        <v>250000</v>
      </c>
      <c r="M36" s="664">
        <v>20000</v>
      </c>
      <c r="N36" s="659" t="s">
        <v>638</v>
      </c>
      <c r="O36" s="659" t="s">
        <v>638</v>
      </c>
      <c r="P36" s="661"/>
      <c r="Q36" s="661"/>
      <c r="R36" s="661"/>
      <c r="S36" s="662"/>
      <c r="T36" s="668" t="s">
        <v>605</v>
      </c>
    </row>
    <row r="37" spans="1:20" ht="28.15" customHeight="1" thickBot="1" x14ac:dyDescent="0.3">
      <c r="A37" s="620">
        <v>34</v>
      </c>
      <c r="B37" s="214" t="s">
        <v>87</v>
      </c>
      <c r="C37" s="132" t="s">
        <v>88</v>
      </c>
      <c r="D37" s="125">
        <v>70979171</v>
      </c>
      <c r="E37" s="125">
        <v>107605058</v>
      </c>
      <c r="F37" s="125">
        <v>600111873</v>
      </c>
      <c r="G37" s="126" t="s">
        <v>89</v>
      </c>
      <c r="H37" s="102" t="s">
        <v>222</v>
      </c>
      <c r="I37" s="102" t="s">
        <v>29</v>
      </c>
      <c r="J37" s="102" t="s">
        <v>88</v>
      </c>
      <c r="K37" s="86" t="s">
        <v>89</v>
      </c>
      <c r="L37" s="111">
        <v>2000000</v>
      </c>
      <c r="M37" s="111">
        <f t="shared" si="3"/>
        <v>1400000</v>
      </c>
      <c r="N37" s="102">
        <v>2027</v>
      </c>
      <c r="O37" s="102">
        <v>2027</v>
      </c>
      <c r="P37" s="102"/>
      <c r="Q37" s="102"/>
      <c r="R37" s="102" t="s">
        <v>32</v>
      </c>
      <c r="S37" s="174" t="s">
        <v>32</v>
      </c>
      <c r="T37" s="603" t="s">
        <v>605</v>
      </c>
    </row>
    <row r="38" spans="1:20" ht="15.75" thickBot="1" x14ac:dyDescent="0.3">
      <c r="A38" s="620">
        <v>35</v>
      </c>
      <c r="B38" s="176" t="s">
        <v>90</v>
      </c>
      <c r="C38" s="86" t="s">
        <v>88</v>
      </c>
      <c r="D38" s="102">
        <v>70979171</v>
      </c>
      <c r="E38" s="102">
        <v>107605058</v>
      </c>
      <c r="F38" s="102">
        <v>600111873</v>
      </c>
      <c r="G38" s="86" t="s">
        <v>91</v>
      </c>
      <c r="H38" s="102" t="s">
        <v>222</v>
      </c>
      <c r="I38" s="102" t="s">
        <v>29</v>
      </c>
      <c r="J38" s="102" t="s">
        <v>88</v>
      </c>
      <c r="K38" s="86" t="s">
        <v>91</v>
      </c>
      <c r="L38" s="111">
        <v>150000</v>
      </c>
      <c r="M38" s="111">
        <f t="shared" si="3"/>
        <v>105000</v>
      </c>
      <c r="N38" s="102">
        <v>2025</v>
      </c>
      <c r="O38" s="102">
        <v>2025</v>
      </c>
      <c r="P38" s="102"/>
      <c r="Q38" s="102"/>
      <c r="R38" s="102" t="s">
        <v>32</v>
      </c>
      <c r="S38" s="174" t="s">
        <v>32</v>
      </c>
      <c r="T38" s="603" t="s">
        <v>606</v>
      </c>
    </row>
    <row r="39" spans="1:20" ht="15.75" thickBot="1" x14ac:dyDescent="0.3">
      <c r="A39" s="620">
        <v>36</v>
      </c>
      <c r="B39" s="369" t="s">
        <v>90</v>
      </c>
      <c r="C39" s="370" t="s">
        <v>88</v>
      </c>
      <c r="D39" s="371">
        <v>70979171</v>
      </c>
      <c r="E39" s="371">
        <v>107605058</v>
      </c>
      <c r="F39" s="371">
        <v>600111873</v>
      </c>
      <c r="G39" s="370" t="s">
        <v>92</v>
      </c>
      <c r="H39" s="371" t="s">
        <v>222</v>
      </c>
      <c r="I39" s="371" t="s">
        <v>29</v>
      </c>
      <c r="J39" s="371" t="s">
        <v>88</v>
      </c>
      <c r="K39" s="370" t="s">
        <v>92</v>
      </c>
      <c r="L39" s="372">
        <v>130000</v>
      </c>
      <c r="M39" s="372">
        <f t="shared" si="3"/>
        <v>91000</v>
      </c>
      <c r="N39" s="371">
        <v>2024</v>
      </c>
      <c r="O39" s="371">
        <v>2024</v>
      </c>
      <c r="P39" s="371"/>
      <c r="Q39" s="371"/>
      <c r="R39" s="371" t="s">
        <v>32</v>
      </c>
      <c r="S39" s="373" t="s">
        <v>32</v>
      </c>
      <c r="T39" s="371" t="s">
        <v>608</v>
      </c>
    </row>
    <row r="40" spans="1:20" ht="24.75" thickBot="1" x14ac:dyDescent="0.3">
      <c r="A40" s="620">
        <v>37</v>
      </c>
      <c r="B40" s="176" t="s">
        <v>90</v>
      </c>
      <c r="C40" s="86" t="s">
        <v>88</v>
      </c>
      <c r="D40" s="102">
        <v>70979171</v>
      </c>
      <c r="E40" s="102">
        <v>107605058</v>
      </c>
      <c r="F40" s="102">
        <v>600111873</v>
      </c>
      <c r="G40" s="86" t="s">
        <v>93</v>
      </c>
      <c r="H40" s="102" t="s">
        <v>222</v>
      </c>
      <c r="I40" s="102" t="s">
        <v>29</v>
      </c>
      <c r="J40" s="102" t="s">
        <v>88</v>
      </c>
      <c r="K40" s="86" t="s">
        <v>93</v>
      </c>
      <c r="L40" s="92">
        <v>2000000</v>
      </c>
      <c r="M40" s="92">
        <f t="shared" si="3"/>
        <v>1400000</v>
      </c>
      <c r="N40" s="102">
        <v>2025</v>
      </c>
      <c r="O40" s="102">
        <v>2027</v>
      </c>
      <c r="P40" s="102"/>
      <c r="Q40" s="102"/>
      <c r="R40" s="102" t="s">
        <v>32</v>
      </c>
      <c r="S40" s="174" t="s">
        <v>32</v>
      </c>
      <c r="T40" s="603" t="s">
        <v>605</v>
      </c>
    </row>
    <row r="41" spans="1:20" ht="15.75" thickBot="1" x14ac:dyDescent="0.3">
      <c r="A41" s="620">
        <v>38</v>
      </c>
      <c r="B41" s="176" t="s">
        <v>90</v>
      </c>
      <c r="C41" s="86" t="s">
        <v>88</v>
      </c>
      <c r="D41" s="102">
        <v>70979171</v>
      </c>
      <c r="E41" s="102">
        <v>107605058</v>
      </c>
      <c r="F41" s="102">
        <v>600111873</v>
      </c>
      <c r="G41" s="86" t="s">
        <v>94</v>
      </c>
      <c r="H41" s="102" t="s">
        <v>222</v>
      </c>
      <c r="I41" s="102" t="s">
        <v>29</v>
      </c>
      <c r="J41" s="102" t="s">
        <v>88</v>
      </c>
      <c r="K41" s="86" t="s">
        <v>94</v>
      </c>
      <c r="L41" s="92">
        <v>500000</v>
      </c>
      <c r="M41" s="92">
        <f t="shared" si="3"/>
        <v>350000</v>
      </c>
      <c r="N41" s="102">
        <v>2025</v>
      </c>
      <c r="O41" s="102">
        <v>2025</v>
      </c>
      <c r="P41" s="102"/>
      <c r="Q41" s="102"/>
      <c r="R41" s="102" t="s">
        <v>32</v>
      </c>
      <c r="S41" s="174" t="s">
        <v>32</v>
      </c>
      <c r="T41" s="603" t="s">
        <v>605</v>
      </c>
    </row>
    <row r="42" spans="1:20" ht="15.75" thickBot="1" x14ac:dyDescent="0.3">
      <c r="A42" s="620">
        <v>39</v>
      </c>
      <c r="B42" s="176" t="s">
        <v>90</v>
      </c>
      <c r="C42" s="86" t="s">
        <v>88</v>
      </c>
      <c r="D42" s="102">
        <v>70979171</v>
      </c>
      <c r="E42" s="102">
        <v>107605058</v>
      </c>
      <c r="F42" s="102">
        <v>600111873</v>
      </c>
      <c r="G42" s="86" t="s">
        <v>95</v>
      </c>
      <c r="H42" s="102" t="s">
        <v>222</v>
      </c>
      <c r="I42" s="102" t="s">
        <v>29</v>
      </c>
      <c r="J42" s="102" t="s">
        <v>88</v>
      </c>
      <c r="K42" s="86" t="s">
        <v>95</v>
      </c>
      <c r="L42" s="92">
        <v>200000</v>
      </c>
      <c r="M42" s="92">
        <f t="shared" si="3"/>
        <v>140000</v>
      </c>
      <c r="N42" s="102">
        <v>2022</v>
      </c>
      <c r="O42" s="61">
        <v>2024</v>
      </c>
      <c r="P42" s="102"/>
      <c r="Q42" s="102"/>
      <c r="R42" s="102" t="s">
        <v>32</v>
      </c>
      <c r="S42" s="174" t="s">
        <v>32</v>
      </c>
      <c r="T42" s="603" t="s">
        <v>605</v>
      </c>
    </row>
    <row r="43" spans="1:20" s="16" customFormat="1" ht="24.75" thickBot="1" x14ac:dyDescent="0.3">
      <c r="A43" s="620">
        <v>40</v>
      </c>
      <c r="B43" s="169" t="s">
        <v>90</v>
      </c>
      <c r="C43" s="78" t="s">
        <v>88</v>
      </c>
      <c r="D43" s="77">
        <v>70979171</v>
      </c>
      <c r="E43" s="77">
        <v>107605058</v>
      </c>
      <c r="F43" s="77">
        <v>600111873</v>
      </c>
      <c r="G43" s="78" t="s">
        <v>195</v>
      </c>
      <c r="H43" s="77" t="s">
        <v>222</v>
      </c>
      <c r="I43" s="77" t="s">
        <v>29</v>
      </c>
      <c r="J43" s="77" t="s">
        <v>88</v>
      </c>
      <c r="K43" s="110" t="s">
        <v>195</v>
      </c>
      <c r="L43" s="92">
        <v>1500000</v>
      </c>
      <c r="M43" s="92">
        <f t="shared" si="3"/>
        <v>1050000</v>
      </c>
      <c r="N43" s="77">
        <v>2024</v>
      </c>
      <c r="O43" s="77">
        <v>2024</v>
      </c>
      <c r="P43" s="77"/>
      <c r="Q43" s="77"/>
      <c r="R43" s="77" t="s">
        <v>32</v>
      </c>
      <c r="S43" s="170" t="s">
        <v>32</v>
      </c>
      <c r="T43" s="603" t="s">
        <v>605</v>
      </c>
    </row>
    <row r="44" spans="1:20" s="16" customFormat="1" ht="23.45" customHeight="1" thickBot="1" x14ac:dyDescent="0.3">
      <c r="A44" s="620">
        <v>41</v>
      </c>
      <c r="B44" s="169" t="s">
        <v>90</v>
      </c>
      <c r="C44" s="78" t="s">
        <v>88</v>
      </c>
      <c r="D44" s="77">
        <v>70979171</v>
      </c>
      <c r="E44" s="77">
        <v>107605058</v>
      </c>
      <c r="F44" s="77">
        <v>600111873</v>
      </c>
      <c r="G44" s="78" t="s">
        <v>193</v>
      </c>
      <c r="H44" s="77" t="s">
        <v>222</v>
      </c>
      <c r="I44" s="77" t="s">
        <v>29</v>
      </c>
      <c r="J44" s="77" t="s">
        <v>88</v>
      </c>
      <c r="K44" s="110" t="s">
        <v>193</v>
      </c>
      <c r="L44" s="92">
        <v>1500000</v>
      </c>
      <c r="M44" s="92">
        <f t="shared" si="3"/>
        <v>1050000</v>
      </c>
      <c r="N44" s="77">
        <v>2025</v>
      </c>
      <c r="O44" s="77">
        <v>2025</v>
      </c>
      <c r="P44" s="77"/>
      <c r="Q44" s="77"/>
      <c r="R44" s="77" t="s">
        <v>32</v>
      </c>
      <c r="S44" s="170" t="s">
        <v>32</v>
      </c>
      <c r="T44" s="603" t="s">
        <v>605</v>
      </c>
    </row>
    <row r="45" spans="1:20" s="16" customFormat="1" ht="24.75" thickBot="1" x14ac:dyDescent="0.3">
      <c r="A45" s="620">
        <v>42</v>
      </c>
      <c r="B45" s="169" t="s">
        <v>90</v>
      </c>
      <c r="C45" s="78" t="s">
        <v>88</v>
      </c>
      <c r="D45" s="77">
        <v>70979171</v>
      </c>
      <c r="E45" s="77">
        <v>107605058</v>
      </c>
      <c r="F45" s="77">
        <v>600111873</v>
      </c>
      <c r="G45" s="78" t="s">
        <v>194</v>
      </c>
      <c r="H45" s="77" t="s">
        <v>222</v>
      </c>
      <c r="I45" s="77" t="s">
        <v>29</v>
      </c>
      <c r="J45" s="77" t="s">
        <v>88</v>
      </c>
      <c r="K45" s="110" t="s">
        <v>194</v>
      </c>
      <c r="L45" s="108">
        <v>10000000</v>
      </c>
      <c r="M45" s="108">
        <f t="shared" si="3"/>
        <v>7000000</v>
      </c>
      <c r="N45" s="77">
        <v>2024</v>
      </c>
      <c r="O45" s="77">
        <v>2026</v>
      </c>
      <c r="P45" s="77" t="s">
        <v>30</v>
      </c>
      <c r="Q45" s="77"/>
      <c r="R45" s="77" t="s">
        <v>32</v>
      </c>
      <c r="S45" s="170" t="s">
        <v>32</v>
      </c>
      <c r="T45" s="603" t="s">
        <v>605</v>
      </c>
    </row>
    <row r="46" spans="1:20" s="16" customFormat="1" ht="68.45" customHeight="1" thickBot="1" x14ac:dyDescent="0.3">
      <c r="A46" s="620">
        <v>43</v>
      </c>
      <c r="B46" s="171" t="s">
        <v>249</v>
      </c>
      <c r="C46" s="78" t="s">
        <v>250</v>
      </c>
      <c r="D46" s="77">
        <v>70914320</v>
      </c>
      <c r="E46" s="77">
        <v>103619330</v>
      </c>
      <c r="F46" s="77">
        <v>600112594</v>
      </c>
      <c r="G46" s="78" t="s">
        <v>251</v>
      </c>
      <c r="H46" s="77" t="s">
        <v>222</v>
      </c>
      <c r="I46" s="77" t="s">
        <v>29</v>
      </c>
      <c r="J46" s="77" t="s">
        <v>250</v>
      </c>
      <c r="K46" s="110" t="s">
        <v>252</v>
      </c>
      <c r="L46" s="417">
        <v>60000000</v>
      </c>
      <c r="M46" s="417">
        <f t="shared" si="3"/>
        <v>42000000</v>
      </c>
      <c r="N46" s="109">
        <v>44927</v>
      </c>
      <c r="O46" s="109">
        <v>46022</v>
      </c>
      <c r="P46" s="77" t="s">
        <v>30</v>
      </c>
      <c r="Q46" s="110"/>
      <c r="R46" s="110" t="s">
        <v>253</v>
      </c>
      <c r="S46" s="170" t="s">
        <v>48</v>
      </c>
      <c r="T46" s="603" t="s">
        <v>605</v>
      </c>
    </row>
    <row r="47" spans="1:20" s="16" customFormat="1" ht="24.75" thickBot="1" x14ac:dyDescent="0.3">
      <c r="A47" s="620">
        <v>44</v>
      </c>
      <c r="B47" s="182" t="s">
        <v>96</v>
      </c>
      <c r="C47" s="121" t="s">
        <v>97</v>
      </c>
      <c r="D47" s="115">
        <v>70975574</v>
      </c>
      <c r="E47" s="115">
        <v>107605091</v>
      </c>
      <c r="F47" s="115" t="s">
        <v>98</v>
      </c>
      <c r="G47" s="86" t="s">
        <v>367</v>
      </c>
      <c r="H47" s="102" t="s">
        <v>222</v>
      </c>
      <c r="I47" s="102" t="s">
        <v>29</v>
      </c>
      <c r="J47" s="102" t="s">
        <v>69</v>
      </c>
      <c r="K47" s="86" t="s">
        <v>255</v>
      </c>
      <c r="L47" s="221">
        <v>6000000</v>
      </c>
      <c r="M47" s="222">
        <f>L47*0.7</f>
        <v>4200000</v>
      </c>
      <c r="N47" s="220" t="s">
        <v>259</v>
      </c>
      <c r="O47" s="788">
        <v>46631</v>
      </c>
      <c r="P47" s="102"/>
      <c r="Q47" s="102"/>
      <c r="R47" s="102" t="s">
        <v>99</v>
      </c>
      <c r="S47" s="174" t="s">
        <v>99</v>
      </c>
      <c r="T47" s="603" t="s">
        <v>605</v>
      </c>
    </row>
    <row r="48" spans="1:20" s="16" customFormat="1" ht="24.75" thickBot="1" x14ac:dyDescent="0.3">
      <c r="A48" s="620">
        <v>45</v>
      </c>
      <c r="B48" s="183" t="s">
        <v>96</v>
      </c>
      <c r="C48" s="86" t="s">
        <v>256</v>
      </c>
      <c r="D48" s="102">
        <v>70975574</v>
      </c>
      <c r="E48" s="102">
        <v>107605091</v>
      </c>
      <c r="F48" s="102" t="s">
        <v>98</v>
      </c>
      <c r="G48" s="86" t="s">
        <v>257</v>
      </c>
      <c r="H48" s="102" t="s">
        <v>222</v>
      </c>
      <c r="I48" s="102" t="s">
        <v>29</v>
      </c>
      <c r="J48" s="102" t="s">
        <v>69</v>
      </c>
      <c r="K48" s="86" t="s">
        <v>258</v>
      </c>
      <c r="L48" s="92">
        <v>500000</v>
      </c>
      <c r="M48" s="118">
        <f>L48*0.7</f>
        <v>350000</v>
      </c>
      <c r="N48" s="102" t="s">
        <v>259</v>
      </c>
      <c r="O48" s="788">
        <v>46266</v>
      </c>
      <c r="P48" s="102"/>
      <c r="Q48" s="102"/>
      <c r="R48" s="102" t="s">
        <v>99</v>
      </c>
      <c r="S48" s="174" t="s">
        <v>99</v>
      </c>
      <c r="T48" s="603" t="s">
        <v>605</v>
      </c>
    </row>
    <row r="49" spans="1:20" ht="24.75" thickBot="1" x14ac:dyDescent="0.3">
      <c r="A49" s="620">
        <v>46</v>
      </c>
      <c r="B49" s="183" t="s">
        <v>96</v>
      </c>
      <c r="C49" s="86" t="s">
        <v>97</v>
      </c>
      <c r="D49" s="102">
        <v>70975574</v>
      </c>
      <c r="E49" s="102">
        <v>107605091</v>
      </c>
      <c r="F49" s="102" t="s">
        <v>98</v>
      </c>
      <c r="G49" s="86" t="s">
        <v>152</v>
      </c>
      <c r="H49" s="102" t="s">
        <v>222</v>
      </c>
      <c r="I49" s="102" t="s">
        <v>29</v>
      </c>
      <c r="J49" s="102" t="s">
        <v>69</v>
      </c>
      <c r="K49" s="86" t="s">
        <v>100</v>
      </c>
      <c r="L49" s="789">
        <v>1700000</v>
      </c>
      <c r="M49" s="789">
        <f t="shared" si="3"/>
        <v>1190000</v>
      </c>
      <c r="N49" s="223" t="s">
        <v>427</v>
      </c>
      <c r="O49" s="788">
        <v>46631</v>
      </c>
      <c r="P49" s="102"/>
      <c r="Q49" s="102"/>
      <c r="R49" s="102" t="s">
        <v>99</v>
      </c>
      <c r="S49" s="174" t="s">
        <v>99</v>
      </c>
      <c r="T49" s="603" t="s">
        <v>605</v>
      </c>
    </row>
    <row r="50" spans="1:20" ht="28.5" customHeight="1" thickBot="1" x14ac:dyDescent="0.3">
      <c r="A50" s="620">
        <v>47</v>
      </c>
      <c r="B50" s="175" t="s">
        <v>102</v>
      </c>
      <c r="C50" s="113" t="s">
        <v>103</v>
      </c>
      <c r="D50" s="114">
        <v>71003266</v>
      </c>
      <c r="E50" s="114">
        <v>107604906</v>
      </c>
      <c r="F50" s="114">
        <v>600112098</v>
      </c>
      <c r="G50" s="86" t="s">
        <v>104</v>
      </c>
      <c r="H50" s="102" t="s">
        <v>222</v>
      </c>
      <c r="I50" s="102" t="s">
        <v>29</v>
      </c>
      <c r="J50" s="102" t="s">
        <v>105</v>
      </c>
      <c r="K50" s="86" t="s">
        <v>425</v>
      </c>
      <c r="L50" s="111">
        <v>350000</v>
      </c>
      <c r="M50" s="111">
        <f t="shared" si="3"/>
        <v>245000</v>
      </c>
      <c r="N50" s="219">
        <v>45139</v>
      </c>
      <c r="O50" s="219">
        <v>45179</v>
      </c>
      <c r="P50" s="102"/>
      <c r="Q50" s="102"/>
      <c r="R50" s="102"/>
      <c r="S50" s="174"/>
      <c r="T50" s="603" t="s">
        <v>605</v>
      </c>
    </row>
    <row r="51" spans="1:20" ht="24.75" thickBot="1" x14ac:dyDescent="0.3">
      <c r="A51" s="620">
        <v>48</v>
      </c>
      <c r="B51" s="183" t="s">
        <v>102</v>
      </c>
      <c r="C51" s="86" t="s">
        <v>103</v>
      </c>
      <c r="D51" s="102">
        <v>71003266</v>
      </c>
      <c r="E51" s="102">
        <v>107604906</v>
      </c>
      <c r="F51" s="102">
        <v>600112098</v>
      </c>
      <c r="G51" s="86" t="s">
        <v>712</v>
      </c>
      <c r="H51" s="102" t="s">
        <v>222</v>
      </c>
      <c r="I51" s="102" t="s">
        <v>29</v>
      </c>
      <c r="J51" s="102" t="s">
        <v>105</v>
      </c>
      <c r="K51" s="86" t="s">
        <v>106</v>
      </c>
      <c r="L51" s="795">
        <v>500000</v>
      </c>
      <c r="M51" s="795">
        <f t="shared" si="3"/>
        <v>350000</v>
      </c>
      <c r="N51" s="796">
        <v>46023</v>
      </c>
      <c r="O51" s="796">
        <v>46387</v>
      </c>
      <c r="P51" s="102"/>
      <c r="Q51" s="102"/>
      <c r="R51" s="102"/>
      <c r="S51" s="174"/>
      <c r="T51" s="603" t="s">
        <v>605</v>
      </c>
    </row>
    <row r="52" spans="1:20" ht="36.75" thickBot="1" x14ac:dyDescent="0.3">
      <c r="A52" s="620">
        <v>49</v>
      </c>
      <c r="B52" s="183" t="s">
        <v>102</v>
      </c>
      <c r="C52" s="86" t="s">
        <v>103</v>
      </c>
      <c r="D52" s="102">
        <v>71003266</v>
      </c>
      <c r="E52" s="102">
        <v>107604906</v>
      </c>
      <c r="F52" s="102">
        <v>600112098</v>
      </c>
      <c r="G52" s="86" t="s">
        <v>713</v>
      </c>
      <c r="H52" s="102" t="s">
        <v>222</v>
      </c>
      <c r="I52" s="102" t="s">
        <v>29</v>
      </c>
      <c r="J52" s="102" t="s">
        <v>105</v>
      </c>
      <c r="K52" s="86" t="s">
        <v>107</v>
      </c>
      <c r="L52" s="795">
        <v>450000</v>
      </c>
      <c r="M52" s="795">
        <f t="shared" si="3"/>
        <v>315000</v>
      </c>
      <c r="N52" s="786">
        <v>2026</v>
      </c>
      <c r="O52" s="786">
        <v>2027</v>
      </c>
      <c r="P52" s="102"/>
      <c r="Q52" s="102"/>
      <c r="R52" s="102"/>
      <c r="S52" s="174"/>
      <c r="T52" s="603" t="s">
        <v>606</v>
      </c>
    </row>
    <row r="53" spans="1:20" ht="24.75" thickBot="1" x14ac:dyDescent="0.3">
      <c r="A53" s="620">
        <v>50</v>
      </c>
      <c r="B53" s="183" t="s">
        <v>102</v>
      </c>
      <c r="C53" s="86" t="s">
        <v>103</v>
      </c>
      <c r="D53" s="102">
        <v>71003266</v>
      </c>
      <c r="E53" s="102">
        <v>107604906</v>
      </c>
      <c r="F53" s="102">
        <v>600112098</v>
      </c>
      <c r="G53" s="86" t="s">
        <v>92</v>
      </c>
      <c r="H53" s="102" t="s">
        <v>222</v>
      </c>
      <c r="I53" s="102" t="s">
        <v>29</v>
      </c>
      <c r="J53" s="102" t="s">
        <v>105</v>
      </c>
      <c r="K53" s="86" t="s">
        <v>92</v>
      </c>
      <c r="L53" s="111">
        <v>200000</v>
      </c>
      <c r="M53" s="111">
        <f t="shared" si="3"/>
        <v>140000</v>
      </c>
      <c r="N53" s="786">
        <v>2026</v>
      </c>
      <c r="O53" s="786">
        <v>2027</v>
      </c>
      <c r="P53" s="102"/>
      <c r="Q53" s="102"/>
      <c r="R53" s="102"/>
      <c r="S53" s="174"/>
      <c r="T53" s="603" t="s">
        <v>644</v>
      </c>
    </row>
    <row r="54" spans="1:20" ht="36.75" thickBot="1" x14ac:dyDescent="0.3">
      <c r="A54" s="620">
        <v>51</v>
      </c>
      <c r="B54" s="183" t="s">
        <v>102</v>
      </c>
      <c r="C54" s="86" t="s">
        <v>103</v>
      </c>
      <c r="D54" s="102">
        <v>71003266</v>
      </c>
      <c r="E54" s="102">
        <v>107604906</v>
      </c>
      <c r="F54" s="102">
        <v>600112098</v>
      </c>
      <c r="G54" s="86" t="s">
        <v>714</v>
      </c>
      <c r="H54" s="102" t="s">
        <v>222</v>
      </c>
      <c r="I54" s="102" t="s">
        <v>29</v>
      </c>
      <c r="J54" s="102" t="s">
        <v>105</v>
      </c>
      <c r="K54" s="86" t="s">
        <v>108</v>
      </c>
      <c r="L54" s="111">
        <v>150000</v>
      </c>
      <c r="M54" s="111">
        <f t="shared" si="3"/>
        <v>105000</v>
      </c>
      <c r="N54" s="786">
        <v>2026</v>
      </c>
      <c r="O54" s="786">
        <v>2027</v>
      </c>
      <c r="P54" s="102"/>
      <c r="Q54" s="102"/>
      <c r="R54" s="102"/>
      <c r="S54" s="174"/>
      <c r="T54" s="603" t="s">
        <v>646</v>
      </c>
    </row>
    <row r="55" spans="1:20" ht="51.75" customHeight="1" thickBot="1" x14ac:dyDescent="0.3">
      <c r="A55" s="620">
        <v>52</v>
      </c>
      <c r="B55" s="175" t="s">
        <v>43</v>
      </c>
      <c r="C55" s="113" t="s">
        <v>44</v>
      </c>
      <c r="D55" s="114">
        <v>75022001</v>
      </c>
      <c r="E55" s="114">
        <v>102255105</v>
      </c>
      <c r="F55" s="114">
        <v>107605040</v>
      </c>
      <c r="G55" s="86" t="s">
        <v>49</v>
      </c>
      <c r="H55" s="102" t="s">
        <v>222</v>
      </c>
      <c r="I55" s="102" t="s">
        <v>29</v>
      </c>
      <c r="J55" s="102" t="s">
        <v>45</v>
      </c>
      <c r="K55" s="86" t="s">
        <v>681</v>
      </c>
      <c r="L55" s="111">
        <v>40000000</v>
      </c>
      <c r="M55" s="111">
        <f t="shared" si="3"/>
        <v>28000000</v>
      </c>
      <c r="N55" s="122" t="s">
        <v>46</v>
      </c>
      <c r="O55" s="122" t="s">
        <v>47</v>
      </c>
      <c r="P55" s="102" t="s">
        <v>30</v>
      </c>
      <c r="Q55" s="102"/>
      <c r="R55" s="418" t="s">
        <v>542</v>
      </c>
      <c r="S55" s="174" t="s">
        <v>48</v>
      </c>
      <c r="T55" s="603" t="s">
        <v>605</v>
      </c>
    </row>
    <row r="56" spans="1:20" ht="40.5" customHeight="1" thickBot="1" x14ac:dyDescent="0.3">
      <c r="A56" s="620">
        <v>53</v>
      </c>
      <c r="B56" s="434" t="s">
        <v>518</v>
      </c>
      <c r="C56" s="418" t="s">
        <v>44</v>
      </c>
      <c r="D56" s="418">
        <v>75022001</v>
      </c>
      <c r="E56" s="433">
        <v>102255105</v>
      </c>
      <c r="F56" s="418">
        <v>107605040</v>
      </c>
      <c r="G56" s="415" t="s">
        <v>519</v>
      </c>
      <c r="H56" s="418" t="s">
        <v>222</v>
      </c>
      <c r="I56" s="418" t="s">
        <v>29</v>
      </c>
      <c r="J56" s="418" t="s">
        <v>45</v>
      </c>
      <c r="K56" s="415" t="s">
        <v>520</v>
      </c>
      <c r="L56" s="435">
        <v>1400000</v>
      </c>
      <c r="M56" s="416">
        <f t="shared" si="3"/>
        <v>980000</v>
      </c>
      <c r="N56" s="436" t="s">
        <v>312</v>
      </c>
      <c r="O56" s="436" t="s">
        <v>259</v>
      </c>
      <c r="P56" s="418"/>
      <c r="Q56" s="418"/>
      <c r="R56" s="786" t="s">
        <v>542</v>
      </c>
      <c r="S56" s="437" t="s">
        <v>32</v>
      </c>
      <c r="T56" s="605" t="s">
        <v>605</v>
      </c>
    </row>
    <row r="57" spans="1:20" ht="53.25" customHeight="1" thickBot="1" x14ac:dyDescent="0.3">
      <c r="A57" s="620">
        <v>54</v>
      </c>
      <c r="B57" s="434" t="s">
        <v>518</v>
      </c>
      <c r="C57" s="418" t="s">
        <v>44</v>
      </c>
      <c r="D57" s="418">
        <v>75022001</v>
      </c>
      <c r="E57" s="433">
        <v>102255105</v>
      </c>
      <c r="F57" s="418">
        <v>107605040</v>
      </c>
      <c r="G57" s="415" t="s">
        <v>522</v>
      </c>
      <c r="H57" s="418" t="s">
        <v>222</v>
      </c>
      <c r="I57" s="418" t="s">
        <v>29</v>
      </c>
      <c r="J57" s="418" t="s">
        <v>45</v>
      </c>
      <c r="K57" s="415" t="s">
        <v>523</v>
      </c>
      <c r="L57" s="416">
        <v>3000000</v>
      </c>
      <c r="M57" s="416">
        <f t="shared" si="3"/>
        <v>2100000</v>
      </c>
      <c r="N57" s="436" t="s">
        <v>260</v>
      </c>
      <c r="O57" s="436" t="s">
        <v>525</v>
      </c>
      <c r="P57" s="418"/>
      <c r="Q57" s="418" t="s">
        <v>30</v>
      </c>
      <c r="R57" s="418" t="s">
        <v>524</v>
      </c>
      <c r="S57" s="437"/>
      <c r="T57" s="605" t="s">
        <v>606</v>
      </c>
    </row>
    <row r="58" spans="1:20" ht="24.75" thickBot="1" x14ac:dyDescent="0.3">
      <c r="A58" s="620">
        <v>55</v>
      </c>
      <c r="B58" s="175" t="s">
        <v>54</v>
      </c>
      <c r="C58" s="113" t="s">
        <v>55</v>
      </c>
      <c r="D58" s="114">
        <v>70867984</v>
      </c>
      <c r="E58" s="114">
        <v>107605066</v>
      </c>
      <c r="F58" s="114">
        <v>600112209</v>
      </c>
      <c r="G58" s="86" t="s">
        <v>109</v>
      </c>
      <c r="H58" s="102" t="s">
        <v>222</v>
      </c>
      <c r="I58" s="102" t="s">
        <v>29</v>
      </c>
      <c r="J58" s="102" t="s">
        <v>56</v>
      </c>
      <c r="K58" s="86" t="s">
        <v>150</v>
      </c>
      <c r="L58" s="111">
        <v>15000000</v>
      </c>
      <c r="M58" s="111">
        <f t="shared" si="3"/>
        <v>10500000</v>
      </c>
      <c r="N58" s="102">
        <v>2022</v>
      </c>
      <c r="O58" s="102">
        <v>2027</v>
      </c>
      <c r="P58" s="102" t="s">
        <v>30</v>
      </c>
      <c r="Q58" s="102"/>
      <c r="R58" s="102"/>
      <c r="S58" s="174" t="s">
        <v>32</v>
      </c>
      <c r="T58" s="603" t="s">
        <v>605</v>
      </c>
    </row>
    <row r="59" spans="1:20" ht="24.75" thickBot="1" x14ac:dyDescent="0.3">
      <c r="A59" s="620">
        <v>56</v>
      </c>
      <c r="B59" s="183" t="s">
        <v>54</v>
      </c>
      <c r="C59" s="86" t="s">
        <v>55</v>
      </c>
      <c r="D59" s="102">
        <v>70867984</v>
      </c>
      <c r="E59" s="102">
        <v>107605066</v>
      </c>
      <c r="F59" s="102">
        <v>600112209</v>
      </c>
      <c r="G59" s="86" t="s">
        <v>110</v>
      </c>
      <c r="H59" s="102" t="s">
        <v>222</v>
      </c>
      <c r="I59" s="102" t="s">
        <v>29</v>
      </c>
      <c r="J59" s="102" t="s">
        <v>56</v>
      </c>
      <c r="K59" s="86" t="s">
        <v>111</v>
      </c>
      <c r="L59" s="111">
        <v>2500000</v>
      </c>
      <c r="M59" s="123">
        <f t="shared" si="3"/>
        <v>1750000</v>
      </c>
      <c r="N59" s="102">
        <v>2022</v>
      </c>
      <c r="O59" s="102">
        <v>2027</v>
      </c>
      <c r="P59" s="102"/>
      <c r="Q59" s="102"/>
      <c r="R59" s="102"/>
      <c r="S59" s="174" t="s">
        <v>32</v>
      </c>
      <c r="T59" s="603" t="s">
        <v>605</v>
      </c>
    </row>
    <row r="60" spans="1:20" ht="24.75" thickBot="1" x14ac:dyDescent="0.3">
      <c r="A60" s="620">
        <v>57</v>
      </c>
      <c r="B60" s="183" t="s">
        <v>54</v>
      </c>
      <c r="C60" s="86" t="s">
        <v>55</v>
      </c>
      <c r="D60" s="102">
        <v>70867984</v>
      </c>
      <c r="E60" s="102">
        <v>107605066</v>
      </c>
      <c r="F60" s="102">
        <v>600112209</v>
      </c>
      <c r="G60" s="86" t="s">
        <v>65</v>
      </c>
      <c r="H60" s="102" t="s">
        <v>222</v>
      </c>
      <c r="I60" s="102" t="s">
        <v>29</v>
      </c>
      <c r="J60" s="102" t="s">
        <v>56</v>
      </c>
      <c r="K60" s="86" t="s">
        <v>66</v>
      </c>
      <c r="L60" s="111">
        <v>1000000</v>
      </c>
      <c r="M60" s="111">
        <f t="shared" si="3"/>
        <v>700000</v>
      </c>
      <c r="N60" s="102">
        <v>2022</v>
      </c>
      <c r="O60" s="102">
        <v>2027</v>
      </c>
      <c r="P60" s="102" t="s">
        <v>30</v>
      </c>
      <c r="Q60" s="102"/>
      <c r="R60" s="102"/>
      <c r="S60" s="174" t="s">
        <v>32</v>
      </c>
      <c r="T60" s="603" t="s">
        <v>605</v>
      </c>
    </row>
    <row r="61" spans="1:20" ht="31.15" customHeight="1" thickBot="1" x14ac:dyDescent="0.3">
      <c r="A61" s="620">
        <v>58</v>
      </c>
      <c r="B61" s="183" t="s">
        <v>54</v>
      </c>
      <c r="C61" s="86" t="s">
        <v>55</v>
      </c>
      <c r="D61" s="102">
        <v>70867984</v>
      </c>
      <c r="E61" s="102">
        <v>107605066</v>
      </c>
      <c r="F61" s="102">
        <v>600112209</v>
      </c>
      <c r="G61" s="86" t="s">
        <v>370</v>
      </c>
      <c r="H61" s="102" t="s">
        <v>222</v>
      </c>
      <c r="I61" s="102" t="s">
        <v>29</v>
      </c>
      <c r="J61" s="102" t="s">
        <v>56</v>
      </c>
      <c r="K61" s="86" t="s">
        <v>62</v>
      </c>
      <c r="L61" s="108">
        <v>2000000</v>
      </c>
      <c r="M61" s="108">
        <f t="shared" si="3"/>
        <v>1400000</v>
      </c>
      <c r="N61" s="102">
        <v>2022</v>
      </c>
      <c r="O61" s="102">
        <v>2027</v>
      </c>
      <c r="P61" s="102"/>
      <c r="Q61" s="102"/>
      <c r="R61" s="102"/>
      <c r="S61" s="174"/>
      <c r="T61" s="603" t="s">
        <v>605</v>
      </c>
    </row>
    <row r="62" spans="1:20" ht="22.5" customHeight="1" thickBot="1" x14ac:dyDescent="0.3">
      <c r="A62" s="620">
        <v>59</v>
      </c>
      <c r="B62" s="178" t="s">
        <v>323</v>
      </c>
      <c r="C62" s="120" t="s">
        <v>324</v>
      </c>
      <c r="D62" s="61">
        <v>75020017</v>
      </c>
      <c r="E62" s="61">
        <v>107605074</v>
      </c>
      <c r="F62" s="61">
        <v>600111890</v>
      </c>
      <c r="G62" s="120" t="s">
        <v>437</v>
      </c>
      <c r="H62" s="61" t="s">
        <v>222</v>
      </c>
      <c r="I62" s="61" t="s">
        <v>29</v>
      </c>
      <c r="J62" s="61" t="s">
        <v>325</v>
      </c>
      <c r="K62" s="120" t="s">
        <v>326</v>
      </c>
      <c r="L62" s="92">
        <v>400000</v>
      </c>
      <c r="M62" s="118">
        <f t="shared" si="3"/>
        <v>280000</v>
      </c>
      <c r="N62" s="124">
        <v>2022</v>
      </c>
      <c r="O62" s="124">
        <v>2022</v>
      </c>
      <c r="P62" s="61"/>
      <c r="Q62" s="61"/>
      <c r="R62" s="61"/>
      <c r="S62" s="181"/>
      <c r="T62" s="603" t="s">
        <v>605</v>
      </c>
    </row>
    <row r="63" spans="1:20" ht="36" customHeight="1" thickBot="1" x14ac:dyDescent="0.3">
      <c r="A63" s="620">
        <v>60</v>
      </c>
      <c r="B63" s="184" t="s">
        <v>323</v>
      </c>
      <c r="C63" s="120" t="s">
        <v>324</v>
      </c>
      <c r="D63" s="61">
        <v>75020017</v>
      </c>
      <c r="E63" s="61">
        <v>107605074</v>
      </c>
      <c r="F63" s="61">
        <v>600111890</v>
      </c>
      <c r="G63" s="120" t="s">
        <v>438</v>
      </c>
      <c r="H63" s="61" t="s">
        <v>222</v>
      </c>
      <c r="I63" s="61" t="s">
        <v>29</v>
      </c>
      <c r="J63" s="61" t="s">
        <v>325</v>
      </c>
      <c r="K63" s="120" t="s">
        <v>327</v>
      </c>
      <c r="L63" s="92">
        <v>3000000</v>
      </c>
      <c r="M63" s="118">
        <f>L63*0.7</f>
        <v>2100000</v>
      </c>
      <c r="N63" s="61">
        <v>2022</v>
      </c>
      <c r="O63" s="420" t="s">
        <v>514</v>
      </c>
      <c r="P63" s="61"/>
      <c r="Q63" s="61"/>
      <c r="R63" s="61"/>
      <c r="S63" s="181"/>
      <c r="T63" s="603" t="s">
        <v>605</v>
      </c>
    </row>
    <row r="64" spans="1:20" ht="21" customHeight="1" thickBot="1" x14ac:dyDescent="0.3">
      <c r="A64" s="620">
        <v>61</v>
      </c>
      <c r="B64" s="184" t="s">
        <v>323</v>
      </c>
      <c r="C64" s="120" t="s">
        <v>324</v>
      </c>
      <c r="D64" s="61">
        <v>75020017</v>
      </c>
      <c r="E64" s="61">
        <v>107605074</v>
      </c>
      <c r="F64" s="61">
        <v>600111890</v>
      </c>
      <c r="G64" s="120" t="s">
        <v>439</v>
      </c>
      <c r="H64" s="61" t="s">
        <v>222</v>
      </c>
      <c r="I64" s="61" t="s">
        <v>29</v>
      </c>
      <c r="J64" s="61" t="s">
        <v>325</v>
      </c>
      <c r="K64" s="120" t="s">
        <v>328</v>
      </c>
      <c r="L64" s="92">
        <v>1000000</v>
      </c>
      <c r="M64" s="118">
        <f t="shared" si="3"/>
        <v>700000</v>
      </c>
      <c r="N64" s="61">
        <v>2024</v>
      </c>
      <c r="O64" s="418">
        <v>2023</v>
      </c>
      <c r="P64" s="61"/>
      <c r="Q64" s="61"/>
      <c r="R64" s="61"/>
      <c r="S64" s="181"/>
      <c r="T64" s="603" t="s">
        <v>605</v>
      </c>
    </row>
    <row r="65" spans="1:20" ht="33.75" customHeight="1" thickBot="1" x14ac:dyDescent="0.3">
      <c r="A65" s="620">
        <v>62</v>
      </c>
      <c r="B65" s="184" t="s">
        <v>323</v>
      </c>
      <c r="C65" s="120" t="s">
        <v>324</v>
      </c>
      <c r="D65" s="61">
        <v>75020017</v>
      </c>
      <c r="E65" s="61">
        <v>107605074</v>
      </c>
      <c r="F65" s="61">
        <v>600111890</v>
      </c>
      <c r="G65" s="120" t="s">
        <v>440</v>
      </c>
      <c r="H65" s="61" t="s">
        <v>222</v>
      </c>
      <c r="I65" s="61" t="s">
        <v>29</v>
      </c>
      <c r="J65" s="61" t="s">
        <v>325</v>
      </c>
      <c r="K65" s="120" t="s">
        <v>329</v>
      </c>
      <c r="L65" s="92">
        <v>1500000</v>
      </c>
      <c r="M65" s="118">
        <f t="shared" si="3"/>
        <v>1050000</v>
      </c>
      <c r="N65" s="61">
        <v>2022</v>
      </c>
      <c r="O65" s="418">
        <v>2023</v>
      </c>
      <c r="P65" s="61"/>
      <c r="Q65" s="61"/>
      <c r="R65" s="61"/>
      <c r="S65" s="181"/>
      <c r="T65" s="603" t="s">
        <v>605</v>
      </c>
    </row>
    <row r="66" spans="1:20" ht="18.75" customHeight="1" thickBot="1" x14ac:dyDescent="0.3">
      <c r="A66" s="620">
        <v>63</v>
      </c>
      <c r="B66" s="184" t="s">
        <v>323</v>
      </c>
      <c r="C66" s="120" t="s">
        <v>324</v>
      </c>
      <c r="D66" s="61">
        <v>75020017</v>
      </c>
      <c r="E66" s="61">
        <v>107605074</v>
      </c>
      <c r="F66" s="61">
        <v>600111890</v>
      </c>
      <c r="G66" s="120" t="s">
        <v>330</v>
      </c>
      <c r="H66" s="61" t="s">
        <v>222</v>
      </c>
      <c r="I66" s="61" t="s">
        <v>29</v>
      </c>
      <c r="J66" s="61" t="s">
        <v>325</v>
      </c>
      <c r="K66" s="120" t="s">
        <v>331</v>
      </c>
      <c r="L66" s="92">
        <v>1000000</v>
      </c>
      <c r="M66" s="118">
        <f t="shared" si="3"/>
        <v>700000</v>
      </c>
      <c r="N66" s="61">
        <v>2024</v>
      </c>
      <c r="O66" s="787">
        <v>2027</v>
      </c>
      <c r="P66" s="61"/>
      <c r="Q66" s="61"/>
      <c r="R66" s="61"/>
      <c r="S66" s="181"/>
      <c r="T66" s="603" t="s">
        <v>605</v>
      </c>
    </row>
    <row r="67" spans="1:20" ht="20.25" customHeight="1" thickBot="1" x14ac:dyDescent="0.3">
      <c r="A67" s="620">
        <v>64</v>
      </c>
      <c r="B67" s="185" t="s">
        <v>323</v>
      </c>
      <c r="C67" s="135" t="s">
        <v>324</v>
      </c>
      <c r="D67" s="136">
        <v>75020017</v>
      </c>
      <c r="E67" s="136">
        <v>107605074</v>
      </c>
      <c r="F67" s="136">
        <v>600111890</v>
      </c>
      <c r="G67" s="135" t="s">
        <v>332</v>
      </c>
      <c r="H67" s="136" t="s">
        <v>222</v>
      </c>
      <c r="I67" s="136" t="s">
        <v>29</v>
      </c>
      <c r="J67" s="136" t="s">
        <v>325</v>
      </c>
      <c r="K67" s="135" t="s">
        <v>333</v>
      </c>
      <c r="L67" s="421">
        <v>800000</v>
      </c>
      <c r="M67" s="417">
        <f t="shared" si="3"/>
        <v>560000</v>
      </c>
      <c r="N67" s="136">
        <v>2025</v>
      </c>
      <c r="O67" s="136">
        <v>2024</v>
      </c>
      <c r="P67" s="136"/>
      <c r="Q67" s="136"/>
      <c r="R67" s="136"/>
      <c r="S67" s="186"/>
      <c r="T67" s="603" t="s">
        <v>605</v>
      </c>
    </row>
    <row r="68" spans="1:20" ht="26.25" customHeight="1" thickBot="1" x14ac:dyDescent="0.3">
      <c r="A68" s="620">
        <v>65</v>
      </c>
      <c r="B68" s="409" t="s">
        <v>323</v>
      </c>
      <c r="C68" s="410" t="s">
        <v>324</v>
      </c>
      <c r="D68" s="411">
        <v>75020017</v>
      </c>
      <c r="E68" s="411">
        <v>107605074</v>
      </c>
      <c r="F68" s="411">
        <v>600111890</v>
      </c>
      <c r="G68" s="432" t="s">
        <v>509</v>
      </c>
      <c r="H68" s="418" t="s">
        <v>222</v>
      </c>
      <c r="I68" s="418" t="s">
        <v>29</v>
      </c>
      <c r="J68" s="418" t="s">
        <v>325</v>
      </c>
      <c r="K68" s="415" t="s">
        <v>515</v>
      </c>
      <c r="L68" s="416">
        <v>500000</v>
      </c>
      <c r="M68" s="417">
        <f t="shared" si="3"/>
        <v>350000</v>
      </c>
      <c r="N68" s="418">
        <v>2025</v>
      </c>
      <c r="O68" s="418">
        <v>2025</v>
      </c>
      <c r="P68" s="411"/>
      <c r="Q68" s="411"/>
      <c r="R68" s="411"/>
      <c r="S68" s="411"/>
      <c r="T68" s="606" t="s">
        <v>605</v>
      </c>
    </row>
    <row r="69" spans="1:20" ht="25.5" customHeight="1" thickBot="1" x14ac:dyDescent="0.3">
      <c r="A69" s="620">
        <v>66</v>
      </c>
      <c r="B69" s="409" t="s">
        <v>323</v>
      </c>
      <c r="C69" s="410" t="s">
        <v>324</v>
      </c>
      <c r="D69" s="411">
        <v>75020017</v>
      </c>
      <c r="E69" s="411">
        <v>107605074</v>
      </c>
      <c r="F69" s="411">
        <v>600111890</v>
      </c>
      <c r="G69" s="415" t="s">
        <v>510</v>
      </c>
      <c r="H69" s="418" t="s">
        <v>222</v>
      </c>
      <c r="I69" s="418" t="s">
        <v>29</v>
      </c>
      <c r="J69" s="418" t="s">
        <v>325</v>
      </c>
      <c r="K69" s="422" t="s">
        <v>511</v>
      </c>
      <c r="L69" s="416">
        <v>100000</v>
      </c>
      <c r="M69" s="417">
        <f t="shared" si="3"/>
        <v>70000</v>
      </c>
      <c r="N69" s="418">
        <v>2025</v>
      </c>
      <c r="O69" s="418">
        <v>2025</v>
      </c>
      <c r="P69" s="411"/>
      <c r="Q69" s="411"/>
      <c r="R69" s="411"/>
      <c r="S69" s="411"/>
      <c r="T69" s="605" t="s">
        <v>606</v>
      </c>
    </row>
    <row r="70" spans="1:20" ht="24.75" customHeight="1" thickBot="1" x14ac:dyDescent="0.3">
      <c r="A70" s="620">
        <v>67</v>
      </c>
      <c r="B70" s="409" t="s">
        <v>323</v>
      </c>
      <c r="C70" s="410" t="s">
        <v>324</v>
      </c>
      <c r="D70" s="411">
        <v>75020017</v>
      </c>
      <c r="E70" s="411">
        <v>107605074</v>
      </c>
      <c r="F70" s="411">
        <v>600111890</v>
      </c>
      <c r="G70" s="415" t="s">
        <v>512</v>
      </c>
      <c r="H70" s="418" t="s">
        <v>222</v>
      </c>
      <c r="I70" s="418" t="s">
        <v>29</v>
      </c>
      <c r="J70" s="418" t="s">
        <v>325</v>
      </c>
      <c r="K70" s="422" t="s">
        <v>511</v>
      </c>
      <c r="L70" s="416">
        <v>150000</v>
      </c>
      <c r="M70" s="417">
        <f t="shared" si="3"/>
        <v>105000</v>
      </c>
      <c r="N70" s="418">
        <v>2025.2026000000001</v>
      </c>
      <c r="O70" s="419">
        <v>2025.2026000000001</v>
      </c>
      <c r="P70" s="411"/>
      <c r="Q70" s="412"/>
      <c r="R70" s="411"/>
      <c r="S70" s="413"/>
      <c r="T70" s="605" t="s">
        <v>606</v>
      </c>
    </row>
    <row r="71" spans="1:20" ht="43.5" customHeight="1" thickBot="1" x14ac:dyDescent="0.3">
      <c r="A71" s="620">
        <v>68</v>
      </c>
      <c r="B71" s="288" t="s">
        <v>396</v>
      </c>
      <c r="C71" s="135" t="s">
        <v>397</v>
      </c>
      <c r="D71" s="136">
        <v>70880646</v>
      </c>
      <c r="E71" s="136">
        <v>118400789</v>
      </c>
      <c r="F71" s="136">
        <v>600112241</v>
      </c>
      <c r="G71" s="135" t="s">
        <v>398</v>
      </c>
      <c r="H71" s="136" t="s">
        <v>222</v>
      </c>
      <c r="I71" s="136" t="s">
        <v>29</v>
      </c>
      <c r="J71" s="136" t="s">
        <v>399</v>
      </c>
      <c r="K71" s="135" t="s">
        <v>400</v>
      </c>
      <c r="L71" s="292">
        <v>2000000</v>
      </c>
      <c r="M71" s="293">
        <f>L71*0.7</f>
        <v>1400000</v>
      </c>
      <c r="N71" s="136">
        <v>2023</v>
      </c>
      <c r="O71" s="136">
        <v>2026</v>
      </c>
      <c r="P71" s="157"/>
      <c r="Q71" s="156"/>
      <c r="R71" s="270" t="s">
        <v>401</v>
      </c>
      <c r="S71" s="187" t="s">
        <v>32</v>
      </c>
      <c r="T71" s="603" t="s">
        <v>647</v>
      </c>
    </row>
    <row r="72" spans="1:20" ht="47.25" customHeight="1" thickBot="1" x14ac:dyDescent="0.3">
      <c r="A72" s="620">
        <v>69</v>
      </c>
      <c r="B72" s="185" t="s">
        <v>396</v>
      </c>
      <c r="C72" s="135" t="s">
        <v>397</v>
      </c>
      <c r="D72" s="136">
        <v>70880646</v>
      </c>
      <c r="E72" s="136">
        <v>118400789</v>
      </c>
      <c r="F72" s="136">
        <v>600112241</v>
      </c>
      <c r="G72" s="135" t="s">
        <v>402</v>
      </c>
      <c r="H72" s="136" t="s">
        <v>222</v>
      </c>
      <c r="I72" s="136" t="s">
        <v>29</v>
      </c>
      <c r="J72" s="136" t="s">
        <v>399</v>
      </c>
      <c r="K72" s="135" t="s">
        <v>400</v>
      </c>
      <c r="L72" s="292">
        <v>5000000</v>
      </c>
      <c r="M72" s="293">
        <f t="shared" ref="M72:M78" si="4">L72*0.7</f>
        <v>3500000</v>
      </c>
      <c r="N72" s="136">
        <v>2023</v>
      </c>
      <c r="O72" s="136">
        <v>2026</v>
      </c>
      <c r="P72" s="157"/>
      <c r="Q72" s="156"/>
      <c r="R72" s="270" t="s">
        <v>401</v>
      </c>
      <c r="S72" s="187" t="s">
        <v>32</v>
      </c>
      <c r="T72" s="603" t="s">
        <v>605</v>
      </c>
    </row>
    <row r="73" spans="1:20" ht="54" customHeight="1" thickBot="1" x14ac:dyDescent="0.3">
      <c r="A73" s="620">
        <v>70</v>
      </c>
      <c r="B73" s="185" t="s">
        <v>396</v>
      </c>
      <c r="C73" s="135" t="s">
        <v>397</v>
      </c>
      <c r="D73" s="136">
        <v>70880646</v>
      </c>
      <c r="E73" s="136">
        <v>118400789</v>
      </c>
      <c r="F73" s="136">
        <v>600112241</v>
      </c>
      <c r="G73" s="135" t="s">
        <v>403</v>
      </c>
      <c r="H73" s="136" t="s">
        <v>222</v>
      </c>
      <c r="I73" s="136" t="s">
        <v>29</v>
      </c>
      <c r="J73" s="136" t="s">
        <v>399</v>
      </c>
      <c r="K73" s="135" t="s">
        <v>400</v>
      </c>
      <c r="L73" s="292">
        <v>3000000</v>
      </c>
      <c r="M73" s="293">
        <f t="shared" si="4"/>
        <v>2100000</v>
      </c>
      <c r="N73" s="136">
        <v>2023</v>
      </c>
      <c r="O73" s="136">
        <v>2026</v>
      </c>
      <c r="P73" s="157"/>
      <c r="Q73" s="156"/>
      <c r="R73" s="270" t="s">
        <v>401</v>
      </c>
      <c r="S73" s="187" t="s">
        <v>32</v>
      </c>
      <c r="T73" s="603" t="s">
        <v>605</v>
      </c>
    </row>
    <row r="74" spans="1:20" ht="43.5" customHeight="1" thickBot="1" x14ac:dyDescent="0.3">
      <c r="A74" s="620">
        <v>71</v>
      </c>
      <c r="B74" s="185" t="s">
        <v>396</v>
      </c>
      <c r="C74" s="135" t="s">
        <v>397</v>
      </c>
      <c r="D74" s="136">
        <v>70880646</v>
      </c>
      <c r="E74" s="136">
        <v>118400789</v>
      </c>
      <c r="F74" s="136">
        <v>600112241</v>
      </c>
      <c r="G74" s="135" t="s">
        <v>404</v>
      </c>
      <c r="H74" s="136" t="s">
        <v>222</v>
      </c>
      <c r="I74" s="136" t="s">
        <v>29</v>
      </c>
      <c r="J74" s="136" t="s">
        <v>399</v>
      </c>
      <c r="K74" s="135" t="s">
        <v>400</v>
      </c>
      <c r="L74" s="292">
        <v>500000</v>
      </c>
      <c r="M74" s="293">
        <f t="shared" si="4"/>
        <v>350000</v>
      </c>
      <c r="N74" s="136">
        <v>2023</v>
      </c>
      <c r="O74" s="136">
        <v>2026</v>
      </c>
      <c r="P74" s="156"/>
      <c r="Q74" s="156"/>
      <c r="R74" s="156"/>
      <c r="S74" s="187" t="s">
        <v>32</v>
      </c>
      <c r="T74" s="603" t="s">
        <v>610</v>
      </c>
    </row>
    <row r="75" spans="1:20" ht="45.75" customHeight="1" thickBot="1" x14ac:dyDescent="0.3">
      <c r="A75" s="620">
        <v>72</v>
      </c>
      <c r="B75" s="185" t="s">
        <v>396</v>
      </c>
      <c r="C75" s="135" t="s">
        <v>397</v>
      </c>
      <c r="D75" s="136">
        <v>70880646</v>
      </c>
      <c r="E75" s="136">
        <v>118400789</v>
      </c>
      <c r="F75" s="136">
        <v>600112241</v>
      </c>
      <c r="G75" s="135" t="s">
        <v>405</v>
      </c>
      <c r="H75" s="136" t="s">
        <v>222</v>
      </c>
      <c r="I75" s="136" t="s">
        <v>29</v>
      </c>
      <c r="J75" s="136" t="s">
        <v>399</v>
      </c>
      <c r="K75" s="135" t="s">
        <v>406</v>
      </c>
      <c r="L75" s="292">
        <v>1000000</v>
      </c>
      <c r="M75" s="293">
        <f t="shared" si="4"/>
        <v>700000</v>
      </c>
      <c r="N75" s="136">
        <v>2023</v>
      </c>
      <c r="O75" s="136">
        <v>2026</v>
      </c>
      <c r="P75" s="156"/>
      <c r="Q75" s="156"/>
      <c r="R75" s="156"/>
      <c r="S75" s="187" t="s">
        <v>32</v>
      </c>
      <c r="T75" s="668" t="s">
        <v>648</v>
      </c>
    </row>
    <row r="76" spans="1:20" ht="48" customHeight="1" thickBot="1" x14ac:dyDescent="0.3">
      <c r="A76" s="620">
        <v>73</v>
      </c>
      <c r="B76" s="185" t="s">
        <v>396</v>
      </c>
      <c r="C76" s="135" t="s">
        <v>397</v>
      </c>
      <c r="D76" s="136">
        <v>70880646</v>
      </c>
      <c r="E76" s="136">
        <v>118400789</v>
      </c>
      <c r="F76" s="136">
        <v>600112241</v>
      </c>
      <c r="G76" s="135" t="s">
        <v>407</v>
      </c>
      <c r="H76" s="136" t="s">
        <v>222</v>
      </c>
      <c r="I76" s="136" t="s">
        <v>29</v>
      </c>
      <c r="J76" s="136" t="s">
        <v>399</v>
      </c>
      <c r="K76" s="135" t="s">
        <v>408</v>
      </c>
      <c r="L76" s="292">
        <v>3000000</v>
      </c>
      <c r="M76" s="293">
        <f t="shared" si="4"/>
        <v>2100000</v>
      </c>
      <c r="N76" s="136">
        <v>2023</v>
      </c>
      <c r="O76" s="136">
        <v>2026</v>
      </c>
      <c r="P76" s="156"/>
      <c r="Q76" s="156"/>
      <c r="R76" s="156"/>
      <c r="S76" s="187" t="s">
        <v>32</v>
      </c>
      <c r="T76" s="603" t="s">
        <v>605</v>
      </c>
    </row>
    <row r="77" spans="1:20" ht="48" customHeight="1" thickBot="1" x14ac:dyDescent="0.3">
      <c r="A77" s="620">
        <v>74</v>
      </c>
      <c r="B77" s="289" t="s">
        <v>396</v>
      </c>
      <c r="C77" s="290" t="s">
        <v>397</v>
      </c>
      <c r="D77" s="291">
        <v>70880646</v>
      </c>
      <c r="E77" s="291">
        <v>118400789</v>
      </c>
      <c r="F77" s="291">
        <v>600112241</v>
      </c>
      <c r="G77" s="290" t="s">
        <v>480</v>
      </c>
      <c r="H77" s="291" t="s">
        <v>222</v>
      </c>
      <c r="I77" s="291" t="s">
        <v>29</v>
      </c>
      <c r="J77" s="291" t="s">
        <v>399</v>
      </c>
      <c r="K77" s="290" t="s">
        <v>682</v>
      </c>
      <c r="L77" s="292">
        <v>2000000</v>
      </c>
      <c r="M77" s="293">
        <f t="shared" si="4"/>
        <v>1400000</v>
      </c>
      <c r="N77" s="291">
        <v>2023</v>
      </c>
      <c r="O77" s="291">
        <v>2026</v>
      </c>
      <c r="P77" s="156"/>
      <c r="Q77" s="156"/>
      <c r="R77" s="156"/>
      <c r="S77" s="187"/>
      <c r="T77" s="604" t="s">
        <v>606</v>
      </c>
    </row>
    <row r="78" spans="1:20" ht="41.25" customHeight="1" thickBot="1" x14ac:dyDescent="0.3">
      <c r="A78" s="620">
        <v>75</v>
      </c>
      <c r="B78" s="184" t="s">
        <v>396</v>
      </c>
      <c r="C78" s="120" t="s">
        <v>397</v>
      </c>
      <c r="D78" s="61">
        <v>70880646</v>
      </c>
      <c r="E78" s="136">
        <v>118400789</v>
      </c>
      <c r="F78" s="61">
        <v>600112241</v>
      </c>
      <c r="G78" s="120" t="s">
        <v>409</v>
      </c>
      <c r="H78" s="61" t="s">
        <v>222</v>
      </c>
      <c r="I78" s="61" t="s">
        <v>29</v>
      </c>
      <c r="J78" s="61" t="s">
        <v>399</v>
      </c>
      <c r="K78" s="120" t="s">
        <v>410</v>
      </c>
      <c r="L78" s="221">
        <v>20000000</v>
      </c>
      <c r="M78" s="293">
        <f t="shared" si="4"/>
        <v>14000000</v>
      </c>
      <c r="N78" s="61">
        <v>2023</v>
      </c>
      <c r="O78" s="61">
        <v>2026</v>
      </c>
      <c r="P78" s="160" t="s">
        <v>30</v>
      </c>
      <c r="Q78" s="156"/>
      <c r="R78" s="156"/>
      <c r="S78" s="187" t="s">
        <v>32</v>
      </c>
      <c r="T78" s="603" t="s">
        <v>605</v>
      </c>
    </row>
    <row r="79" spans="1:20" s="725" customFormat="1" ht="41.25" customHeight="1" thickBot="1" x14ac:dyDescent="0.3">
      <c r="A79" s="620">
        <v>76</v>
      </c>
      <c r="B79" s="743" t="s">
        <v>396</v>
      </c>
      <c r="C79" s="740" t="s">
        <v>397</v>
      </c>
      <c r="D79" s="741">
        <v>70880646</v>
      </c>
      <c r="E79" s="741">
        <v>118440789</v>
      </c>
      <c r="F79" s="741">
        <v>600112241</v>
      </c>
      <c r="G79" s="740" t="s">
        <v>694</v>
      </c>
      <c r="H79" s="741" t="s">
        <v>222</v>
      </c>
      <c r="I79" s="741" t="s">
        <v>29</v>
      </c>
      <c r="J79" s="741" t="s">
        <v>399</v>
      </c>
      <c r="K79" s="740" t="s">
        <v>695</v>
      </c>
      <c r="L79" s="742">
        <v>1500000</v>
      </c>
      <c r="M79" s="742">
        <v>1050000</v>
      </c>
      <c r="N79" s="741">
        <v>2025</v>
      </c>
      <c r="O79" s="741">
        <v>2028</v>
      </c>
      <c r="P79" s="738"/>
      <c r="Q79" s="739"/>
      <c r="R79" s="739"/>
      <c r="S79" s="744" t="s">
        <v>32</v>
      </c>
      <c r="T79" s="606" t="s">
        <v>605</v>
      </c>
    </row>
    <row r="80" spans="1:20" s="725" customFormat="1" ht="41.25" customHeight="1" thickBot="1" x14ac:dyDescent="0.3">
      <c r="A80" s="620">
        <v>77</v>
      </c>
      <c r="B80" s="743" t="s">
        <v>396</v>
      </c>
      <c r="C80" s="740" t="s">
        <v>397</v>
      </c>
      <c r="D80" s="741">
        <v>70880646</v>
      </c>
      <c r="E80" s="741">
        <v>118440789</v>
      </c>
      <c r="F80" s="741">
        <v>600112241</v>
      </c>
      <c r="G80" s="740" t="s">
        <v>696</v>
      </c>
      <c r="H80" s="741" t="s">
        <v>222</v>
      </c>
      <c r="I80" s="741" t="s">
        <v>29</v>
      </c>
      <c r="J80" s="741" t="s">
        <v>399</v>
      </c>
      <c r="K80" s="740" t="s">
        <v>697</v>
      </c>
      <c r="L80" s="742">
        <v>1000000</v>
      </c>
      <c r="M80" s="742">
        <v>700000</v>
      </c>
      <c r="N80" s="741">
        <v>2025</v>
      </c>
      <c r="O80" s="741">
        <v>2028</v>
      </c>
      <c r="P80" s="738"/>
      <c r="Q80" s="739"/>
      <c r="R80" s="739"/>
      <c r="S80" s="744" t="s">
        <v>32</v>
      </c>
      <c r="T80" s="606" t="s">
        <v>605</v>
      </c>
    </row>
    <row r="81" spans="1:20" ht="64.5" customHeight="1" thickBot="1" x14ac:dyDescent="0.3">
      <c r="A81" s="620">
        <v>78</v>
      </c>
      <c r="B81" s="288" t="s">
        <v>335</v>
      </c>
      <c r="C81" s="135" t="s">
        <v>336</v>
      </c>
      <c r="D81" s="135">
        <v>70838046</v>
      </c>
      <c r="E81" s="135">
        <v>102255504</v>
      </c>
      <c r="F81" s="135">
        <v>600112454</v>
      </c>
      <c r="G81" s="135" t="s">
        <v>409</v>
      </c>
      <c r="H81" s="136" t="s">
        <v>222</v>
      </c>
      <c r="I81" s="136" t="s">
        <v>29</v>
      </c>
      <c r="J81" s="136" t="s">
        <v>337</v>
      </c>
      <c r="K81" s="797" t="s">
        <v>715</v>
      </c>
      <c r="L81" s="798">
        <v>30000000</v>
      </c>
      <c r="M81" s="798">
        <f>L81*0.7</f>
        <v>21000000</v>
      </c>
      <c r="N81" s="799">
        <v>2025</v>
      </c>
      <c r="O81" s="799">
        <v>2027</v>
      </c>
      <c r="P81" s="800" t="s">
        <v>30</v>
      </c>
      <c r="Q81" s="801"/>
      <c r="R81" s="801"/>
      <c r="S81" s="802"/>
      <c r="T81" s="803" t="s">
        <v>605</v>
      </c>
    </row>
    <row r="82" spans="1:20" ht="58.5" customHeight="1" thickBot="1" x14ac:dyDescent="0.3">
      <c r="A82" s="620">
        <v>79</v>
      </c>
      <c r="B82" s="288" t="s">
        <v>416</v>
      </c>
      <c r="C82" s="120" t="s">
        <v>267</v>
      </c>
      <c r="D82" s="120">
        <v>75024331</v>
      </c>
      <c r="E82" s="120">
        <v>107604981</v>
      </c>
      <c r="F82" s="120">
        <v>600111814</v>
      </c>
      <c r="G82" s="120" t="s">
        <v>343</v>
      </c>
      <c r="H82" s="61" t="s">
        <v>222</v>
      </c>
      <c r="I82" s="61" t="s">
        <v>29</v>
      </c>
      <c r="J82" s="61" t="s">
        <v>417</v>
      </c>
      <c r="K82" s="804" t="s">
        <v>539</v>
      </c>
      <c r="L82" s="805">
        <v>4500000</v>
      </c>
      <c r="M82" s="805">
        <f>L82*0.7</f>
        <v>3150000</v>
      </c>
      <c r="N82" s="806">
        <v>2026</v>
      </c>
      <c r="O82" s="807">
        <v>2026</v>
      </c>
      <c r="P82" s="808"/>
      <c r="Q82" s="809"/>
      <c r="R82" s="809"/>
      <c r="S82" s="810" t="s">
        <v>32</v>
      </c>
      <c r="T82" s="803" t="s">
        <v>605</v>
      </c>
    </row>
    <row r="83" spans="1:20" ht="75.75" customHeight="1" thickBot="1" x14ac:dyDescent="0.3">
      <c r="A83" s="620">
        <v>80</v>
      </c>
      <c r="B83" s="375" t="s">
        <v>428</v>
      </c>
      <c r="C83" s="377" t="s">
        <v>429</v>
      </c>
      <c r="D83" s="376">
        <v>70915351</v>
      </c>
      <c r="E83" s="376">
        <v>150005580</v>
      </c>
      <c r="F83" s="376">
        <v>600112128</v>
      </c>
      <c r="G83" s="377" t="s">
        <v>430</v>
      </c>
      <c r="H83" s="376" t="s">
        <v>222</v>
      </c>
      <c r="I83" s="376" t="s">
        <v>29</v>
      </c>
      <c r="J83" s="376" t="s">
        <v>431</v>
      </c>
      <c r="K83" s="377" t="s">
        <v>432</v>
      </c>
      <c r="L83" s="378">
        <v>23000000</v>
      </c>
      <c r="M83" s="378">
        <f>L83/100*70</f>
        <v>16100000</v>
      </c>
      <c r="N83" s="379">
        <v>44941</v>
      </c>
      <c r="O83" s="379">
        <v>45672</v>
      </c>
      <c r="P83" s="376" t="s">
        <v>30</v>
      </c>
      <c r="Q83" s="376" t="s">
        <v>30</v>
      </c>
      <c r="R83" s="376" t="s">
        <v>683</v>
      </c>
      <c r="S83" s="376" t="s">
        <v>32</v>
      </c>
      <c r="T83" s="604" t="s">
        <v>605</v>
      </c>
    </row>
    <row r="84" spans="1:20" ht="75.75" customHeight="1" thickBot="1" x14ac:dyDescent="0.3">
      <c r="A84" s="620">
        <v>81</v>
      </c>
      <c r="B84" s="571" t="s">
        <v>428</v>
      </c>
      <c r="C84" s="572" t="s">
        <v>429</v>
      </c>
      <c r="D84" s="573">
        <v>70915351</v>
      </c>
      <c r="E84" s="573">
        <v>150005580</v>
      </c>
      <c r="F84" s="573">
        <v>600112128</v>
      </c>
      <c r="G84" s="572" t="s">
        <v>430</v>
      </c>
      <c r="H84" s="574" t="s">
        <v>222</v>
      </c>
      <c r="I84" s="574" t="s">
        <v>29</v>
      </c>
      <c r="J84" s="574" t="s">
        <v>431</v>
      </c>
      <c r="K84" s="572" t="s">
        <v>568</v>
      </c>
      <c r="L84" s="575">
        <v>15000000</v>
      </c>
      <c r="M84" s="576">
        <f>L84/100*70</f>
        <v>10500000</v>
      </c>
      <c r="N84" s="577">
        <v>2025</v>
      </c>
      <c r="O84" s="573">
        <v>2028</v>
      </c>
      <c r="P84" s="573"/>
      <c r="Q84" s="573"/>
      <c r="R84" s="573" t="s">
        <v>569</v>
      </c>
      <c r="S84" s="578" t="s">
        <v>32</v>
      </c>
      <c r="T84" s="604" t="s">
        <v>605</v>
      </c>
    </row>
    <row r="85" spans="1:20" ht="21.75" customHeight="1" thickBot="1" x14ac:dyDescent="0.3">
      <c r="A85" s="620">
        <v>82</v>
      </c>
      <c r="B85" s="375" t="s">
        <v>489</v>
      </c>
      <c r="C85" s="377" t="s">
        <v>170</v>
      </c>
      <c r="D85" s="376">
        <v>75020572</v>
      </c>
      <c r="E85" s="376">
        <v>107604639</v>
      </c>
      <c r="F85" s="376">
        <v>600111555</v>
      </c>
      <c r="G85" s="377" t="s">
        <v>490</v>
      </c>
      <c r="H85" s="376" t="s">
        <v>222</v>
      </c>
      <c r="I85" s="376" t="s">
        <v>29</v>
      </c>
      <c r="J85" s="376" t="s">
        <v>172</v>
      </c>
      <c r="K85" s="377" t="s">
        <v>490</v>
      </c>
      <c r="L85" s="378">
        <v>1200000</v>
      </c>
      <c r="M85" s="378">
        <f t="shared" ref="M85:M94" si="5">L85/100*70</f>
        <v>840000</v>
      </c>
      <c r="N85" s="405">
        <v>2024</v>
      </c>
      <c r="O85" s="405">
        <v>2024</v>
      </c>
      <c r="P85" s="402"/>
      <c r="Q85" s="407" t="s">
        <v>491</v>
      </c>
      <c r="R85" s="407"/>
      <c r="S85" s="403"/>
      <c r="T85" s="604" t="s">
        <v>605</v>
      </c>
    </row>
    <row r="86" spans="1:20" ht="27" customHeight="1" thickBot="1" x14ac:dyDescent="0.3">
      <c r="A86" s="620">
        <v>83</v>
      </c>
      <c r="B86" s="408" t="s">
        <v>489</v>
      </c>
      <c r="C86" s="377" t="s">
        <v>170</v>
      </c>
      <c r="D86" s="376">
        <v>75020572</v>
      </c>
      <c r="E86" s="376">
        <v>107604639</v>
      </c>
      <c r="F86" s="376">
        <v>600111555</v>
      </c>
      <c r="G86" s="377" t="s">
        <v>492</v>
      </c>
      <c r="H86" s="376" t="s">
        <v>222</v>
      </c>
      <c r="I86" s="376" t="s">
        <v>29</v>
      </c>
      <c r="J86" s="376" t="s">
        <v>172</v>
      </c>
      <c r="K86" s="377" t="s">
        <v>493</v>
      </c>
      <c r="L86" s="378">
        <v>1000000</v>
      </c>
      <c r="M86" s="378">
        <f t="shared" si="5"/>
        <v>700000</v>
      </c>
      <c r="N86" s="406">
        <v>2024</v>
      </c>
      <c r="O86" s="406">
        <v>2024</v>
      </c>
      <c r="P86" s="401"/>
      <c r="Q86" s="236"/>
      <c r="R86" s="236" t="s">
        <v>227</v>
      </c>
      <c r="S86" s="404"/>
      <c r="T86" s="604" t="s">
        <v>644</v>
      </c>
    </row>
    <row r="87" spans="1:20" ht="21.75" customHeight="1" thickBot="1" x14ac:dyDescent="0.3">
      <c r="A87" s="620">
        <v>84</v>
      </c>
      <c r="B87" s="408" t="s">
        <v>489</v>
      </c>
      <c r="C87" s="377" t="s">
        <v>170</v>
      </c>
      <c r="D87" s="376">
        <v>75020572</v>
      </c>
      <c r="E87" s="376">
        <v>107604639</v>
      </c>
      <c r="F87" s="376">
        <v>600111555</v>
      </c>
      <c r="G87" s="377" t="s">
        <v>494</v>
      </c>
      <c r="H87" s="376" t="s">
        <v>222</v>
      </c>
      <c r="I87" s="376" t="s">
        <v>29</v>
      </c>
      <c r="J87" s="376" t="s">
        <v>172</v>
      </c>
      <c r="K87" s="377" t="s">
        <v>495</v>
      </c>
      <c r="L87" s="378">
        <v>1500000</v>
      </c>
      <c r="M87" s="378">
        <f t="shared" si="5"/>
        <v>1050000</v>
      </c>
      <c r="N87" s="406">
        <v>2024</v>
      </c>
      <c r="O87" s="406">
        <v>2024</v>
      </c>
      <c r="P87" s="401"/>
      <c r="Q87" s="236" t="s">
        <v>221</v>
      </c>
      <c r="R87" s="236" t="s">
        <v>227</v>
      </c>
      <c r="S87" s="502" t="s">
        <v>561</v>
      </c>
      <c r="T87" s="604" t="s">
        <v>605</v>
      </c>
    </row>
    <row r="88" spans="1:20" ht="26.25" customHeight="1" thickBot="1" x14ac:dyDescent="0.3">
      <c r="A88" s="620">
        <v>85</v>
      </c>
      <c r="B88" s="408" t="s">
        <v>489</v>
      </c>
      <c r="C88" s="377" t="s">
        <v>170</v>
      </c>
      <c r="D88" s="376">
        <v>75020572</v>
      </c>
      <c r="E88" s="376">
        <v>107604639</v>
      </c>
      <c r="F88" s="376">
        <v>600111555</v>
      </c>
      <c r="G88" s="377" t="s">
        <v>496</v>
      </c>
      <c r="H88" s="376" t="s">
        <v>222</v>
      </c>
      <c r="I88" s="376" t="s">
        <v>29</v>
      </c>
      <c r="J88" s="376" t="s">
        <v>172</v>
      </c>
      <c r="K88" s="377" t="s">
        <v>496</v>
      </c>
      <c r="L88" s="378">
        <v>1500000</v>
      </c>
      <c r="M88" s="378">
        <f t="shared" si="5"/>
        <v>1050000</v>
      </c>
      <c r="N88" s="406">
        <v>2025</v>
      </c>
      <c r="O88" s="406">
        <v>2025</v>
      </c>
      <c r="P88" s="401"/>
      <c r="Q88" s="401"/>
      <c r="R88" s="401"/>
      <c r="S88" s="404"/>
      <c r="T88" s="604" t="s">
        <v>649</v>
      </c>
    </row>
    <row r="89" spans="1:20" ht="34.5" customHeight="1" thickBot="1" x14ac:dyDescent="0.3">
      <c r="A89" s="620">
        <v>86</v>
      </c>
      <c r="B89" s="408" t="s">
        <v>489</v>
      </c>
      <c r="C89" s="377" t="s">
        <v>170</v>
      </c>
      <c r="D89" s="376">
        <v>75020572</v>
      </c>
      <c r="E89" s="376">
        <v>107604639</v>
      </c>
      <c r="F89" s="376">
        <v>600111555</v>
      </c>
      <c r="G89" s="377" t="s">
        <v>497</v>
      </c>
      <c r="H89" s="376" t="s">
        <v>222</v>
      </c>
      <c r="I89" s="376" t="s">
        <v>29</v>
      </c>
      <c r="J89" s="376" t="s">
        <v>172</v>
      </c>
      <c r="K89" s="377" t="s">
        <v>498</v>
      </c>
      <c r="L89" s="378">
        <v>1500000</v>
      </c>
      <c r="M89" s="378">
        <f t="shared" si="5"/>
        <v>1050000</v>
      </c>
      <c r="N89" s="406">
        <v>2025</v>
      </c>
      <c r="O89" s="406">
        <v>2025</v>
      </c>
      <c r="P89" s="401"/>
      <c r="Q89" s="401"/>
      <c r="R89" s="401"/>
      <c r="S89" s="404"/>
      <c r="T89" s="604" t="s">
        <v>605</v>
      </c>
    </row>
    <row r="90" spans="1:20" ht="26.25" customHeight="1" thickBot="1" x14ac:dyDescent="0.3">
      <c r="A90" s="620">
        <v>87</v>
      </c>
      <c r="B90" s="408" t="s">
        <v>489</v>
      </c>
      <c r="C90" s="377" t="s">
        <v>170</v>
      </c>
      <c r="D90" s="376">
        <v>75020572</v>
      </c>
      <c r="E90" s="376">
        <v>107604639</v>
      </c>
      <c r="F90" s="376">
        <v>600111555</v>
      </c>
      <c r="G90" s="377" t="s">
        <v>233</v>
      </c>
      <c r="H90" s="376" t="s">
        <v>222</v>
      </c>
      <c r="I90" s="376" t="s">
        <v>29</v>
      </c>
      <c r="J90" s="376" t="s">
        <v>172</v>
      </c>
      <c r="K90" s="377" t="s">
        <v>499</v>
      </c>
      <c r="L90" s="378">
        <v>1000000</v>
      </c>
      <c r="M90" s="378">
        <f t="shared" si="5"/>
        <v>700000</v>
      </c>
      <c r="N90" s="406">
        <v>2026</v>
      </c>
      <c r="O90" s="406">
        <v>2027</v>
      </c>
      <c r="P90" s="401"/>
      <c r="Q90" s="401"/>
      <c r="R90" s="401"/>
      <c r="S90" s="404"/>
      <c r="T90" s="604" t="s">
        <v>605</v>
      </c>
    </row>
    <row r="91" spans="1:20" ht="39" customHeight="1" thickBot="1" x14ac:dyDescent="0.3">
      <c r="A91" s="620">
        <v>88</v>
      </c>
      <c r="B91" s="408" t="s">
        <v>489</v>
      </c>
      <c r="C91" s="377" t="s">
        <v>170</v>
      </c>
      <c r="D91" s="376">
        <v>75020572</v>
      </c>
      <c r="E91" s="376">
        <v>107604639</v>
      </c>
      <c r="F91" s="376">
        <v>600111555</v>
      </c>
      <c r="G91" s="377" t="s">
        <v>500</v>
      </c>
      <c r="H91" s="376" t="s">
        <v>222</v>
      </c>
      <c r="I91" s="376" t="s">
        <v>29</v>
      </c>
      <c r="J91" s="376" t="s">
        <v>172</v>
      </c>
      <c r="K91" s="377" t="s">
        <v>501</v>
      </c>
      <c r="L91" s="378">
        <v>2000000</v>
      </c>
      <c r="M91" s="378">
        <f t="shared" si="5"/>
        <v>1400000</v>
      </c>
      <c r="N91" s="406">
        <v>2025</v>
      </c>
      <c r="O91" s="406">
        <v>2027</v>
      </c>
      <c r="P91" s="401"/>
      <c r="Q91" s="401"/>
      <c r="R91" s="401"/>
      <c r="S91" s="404"/>
      <c r="T91" s="604" t="s">
        <v>605</v>
      </c>
    </row>
    <row r="92" spans="1:20" ht="39" customHeight="1" thickBot="1" x14ac:dyDescent="0.3">
      <c r="A92" s="620">
        <v>89</v>
      </c>
      <c r="B92" s="590" t="s">
        <v>489</v>
      </c>
      <c r="C92" s="591" t="s">
        <v>170</v>
      </c>
      <c r="D92" s="592">
        <v>75020572</v>
      </c>
      <c r="E92" s="592">
        <v>107604639</v>
      </c>
      <c r="F92" s="592">
        <v>600111555</v>
      </c>
      <c r="G92" s="591" t="s">
        <v>567</v>
      </c>
      <c r="H92" s="592" t="s">
        <v>222</v>
      </c>
      <c r="I92" s="592" t="s">
        <v>29</v>
      </c>
      <c r="J92" s="592" t="s">
        <v>172</v>
      </c>
      <c r="K92" s="591" t="s">
        <v>567</v>
      </c>
      <c r="L92" s="576">
        <v>1500000</v>
      </c>
      <c r="M92" s="709">
        <f t="shared" si="5"/>
        <v>1050000</v>
      </c>
      <c r="N92" s="593">
        <v>2025</v>
      </c>
      <c r="O92" s="593">
        <v>2027</v>
      </c>
      <c r="P92" s="594"/>
      <c r="Q92" s="594"/>
      <c r="R92" s="594"/>
      <c r="S92" s="595"/>
      <c r="T92" s="607" t="s">
        <v>605</v>
      </c>
    </row>
    <row r="93" spans="1:20" ht="50.25" customHeight="1" thickBot="1" x14ac:dyDescent="0.3">
      <c r="A93" s="620">
        <v>90</v>
      </c>
      <c r="B93" s="708" t="s">
        <v>684</v>
      </c>
      <c r="C93" s="700" t="s">
        <v>503</v>
      </c>
      <c r="D93" s="700">
        <v>70940126</v>
      </c>
      <c r="E93" s="700">
        <v>107604655</v>
      </c>
      <c r="F93" s="700">
        <v>600111571</v>
      </c>
      <c r="G93" s="701" t="s">
        <v>110</v>
      </c>
      <c r="H93" s="702" t="s">
        <v>222</v>
      </c>
      <c r="I93" s="702" t="s">
        <v>29</v>
      </c>
      <c r="J93" s="702" t="s">
        <v>504</v>
      </c>
      <c r="K93" s="703" t="s">
        <v>671</v>
      </c>
      <c r="L93" s="704">
        <v>15000000</v>
      </c>
      <c r="M93" s="709">
        <f t="shared" si="5"/>
        <v>10500000</v>
      </c>
      <c r="N93" s="710">
        <v>2027</v>
      </c>
      <c r="O93" s="710">
        <v>2027</v>
      </c>
      <c r="P93" s="702"/>
      <c r="Q93" s="702"/>
      <c r="R93" s="702"/>
      <c r="S93" s="705" t="s">
        <v>32</v>
      </c>
      <c r="T93" s="607" t="s">
        <v>605</v>
      </c>
    </row>
    <row r="94" spans="1:20" ht="60" customHeight="1" thickBot="1" x14ac:dyDescent="0.3">
      <c r="A94" s="620">
        <v>91</v>
      </c>
      <c r="B94" s="708" t="s">
        <v>684</v>
      </c>
      <c r="C94" s="700" t="s">
        <v>503</v>
      </c>
      <c r="D94" s="700">
        <v>70940126</v>
      </c>
      <c r="E94" s="700">
        <v>107604655</v>
      </c>
      <c r="F94" s="700">
        <v>600111571</v>
      </c>
      <c r="G94" s="701" t="s">
        <v>672</v>
      </c>
      <c r="H94" s="702" t="s">
        <v>222</v>
      </c>
      <c r="I94" s="702" t="s">
        <v>29</v>
      </c>
      <c r="J94" s="702" t="s">
        <v>504</v>
      </c>
      <c r="K94" s="703" t="s">
        <v>685</v>
      </c>
      <c r="L94" s="704">
        <v>8000000</v>
      </c>
      <c r="M94" s="709">
        <f t="shared" si="5"/>
        <v>5600000</v>
      </c>
      <c r="N94" s="724">
        <v>2025</v>
      </c>
      <c r="O94" s="706">
        <v>2026</v>
      </c>
      <c r="P94" s="700"/>
      <c r="Q94" s="700"/>
      <c r="R94" s="700"/>
      <c r="S94" s="707" t="s">
        <v>32</v>
      </c>
      <c r="T94" s="607" t="s">
        <v>605</v>
      </c>
    </row>
    <row r="95" spans="1:20" x14ac:dyDescent="0.25">
      <c r="A95" s="2"/>
      <c r="B95" s="149"/>
      <c r="C95" s="149"/>
      <c r="D95" s="137"/>
      <c r="E95" s="137"/>
      <c r="F95" s="137"/>
      <c r="G95" s="150"/>
      <c r="H95" s="137"/>
      <c r="I95" s="137"/>
      <c r="J95" s="137"/>
      <c r="K95" s="150"/>
      <c r="L95" s="151"/>
      <c r="M95" s="151"/>
      <c r="N95" s="151"/>
      <c r="O95" s="151"/>
      <c r="P95" s="152"/>
      <c r="Q95" s="152"/>
      <c r="R95" s="152"/>
      <c r="S95" s="152"/>
    </row>
    <row r="96" spans="1:20" ht="15" customHeight="1" x14ac:dyDescent="0.25">
      <c r="A96" s="472" t="s">
        <v>726</v>
      </c>
      <c r="B96" s="472"/>
      <c r="C96" s="472"/>
      <c r="D96" s="472"/>
      <c r="E96" s="472"/>
      <c r="F96" s="80"/>
      <c r="G96" s="91"/>
      <c r="H96" s="80"/>
      <c r="I96" s="80"/>
      <c r="J96" s="80"/>
      <c r="K96" s="2"/>
      <c r="L96" s="5"/>
      <c r="M96" s="5"/>
      <c r="N96" s="2"/>
    </row>
    <row r="97" spans="1:19" ht="15" customHeight="1" x14ac:dyDescent="0.25">
      <c r="A97" s="472" t="s">
        <v>727</v>
      </c>
      <c r="B97" s="472"/>
      <c r="C97" s="472"/>
      <c r="D97" s="472"/>
      <c r="E97" s="472"/>
      <c r="F97" s="80"/>
      <c r="G97" s="91"/>
      <c r="H97" s="80"/>
      <c r="I97" s="80"/>
      <c r="J97" s="80"/>
      <c r="K97" s="2"/>
      <c r="L97" s="5"/>
      <c r="M97" s="5"/>
      <c r="N97" s="2"/>
    </row>
    <row r="98" spans="1:19" x14ac:dyDescent="0.25">
      <c r="A98" s="2"/>
      <c r="B98" s="91"/>
      <c r="C98" s="91"/>
      <c r="D98" s="80"/>
      <c r="E98" s="80"/>
      <c r="F98" s="80"/>
      <c r="G98" s="91"/>
      <c r="H98" s="80"/>
      <c r="I98" s="80"/>
      <c r="J98" s="80"/>
      <c r="K98" s="2"/>
      <c r="L98" s="5"/>
      <c r="M98" s="5"/>
      <c r="N98" s="2"/>
    </row>
    <row r="99" spans="1:19" x14ac:dyDescent="0.25">
      <c r="A99" s="2"/>
      <c r="B99" s="91"/>
      <c r="C99" s="91"/>
      <c r="D99" s="80"/>
      <c r="E99" s="80"/>
      <c r="F99" s="80"/>
      <c r="G99" s="91"/>
      <c r="H99" s="80"/>
      <c r="I99" s="80"/>
      <c r="J99" s="80"/>
      <c r="K99" s="2"/>
      <c r="L99" s="5"/>
      <c r="M99" s="5"/>
      <c r="N99" s="2"/>
    </row>
    <row r="100" spans="1:19" x14ac:dyDescent="0.25">
      <c r="A100" s="2"/>
      <c r="B100" s="91"/>
      <c r="C100" s="91"/>
      <c r="D100" s="80"/>
      <c r="E100" s="80"/>
      <c r="F100" s="80"/>
      <c r="G100" s="91"/>
      <c r="H100" s="80"/>
      <c r="I100" s="80"/>
      <c r="J100" s="80"/>
      <c r="K100" s="2"/>
      <c r="L100" s="5"/>
      <c r="M100" s="5"/>
      <c r="N100" s="2"/>
    </row>
    <row r="101" spans="1:19" x14ac:dyDescent="0.25">
      <c r="A101" s="2"/>
      <c r="B101" s="863" t="s">
        <v>334</v>
      </c>
      <c r="C101" s="863"/>
      <c r="D101" s="80"/>
      <c r="E101" s="80"/>
      <c r="F101" s="80"/>
      <c r="G101" s="91"/>
      <c r="H101" s="80"/>
      <c r="I101" s="80"/>
      <c r="J101" s="80"/>
      <c r="K101" s="2"/>
      <c r="L101" s="5"/>
      <c r="M101" s="5"/>
      <c r="N101" s="2"/>
    </row>
    <row r="102" spans="1:19" ht="14.45" customHeight="1" x14ac:dyDescent="0.25">
      <c r="A102" s="2"/>
      <c r="B102" s="861" t="s">
        <v>299</v>
      </c>
      <c r="C102" s="862"/>
      <c r="D102" s="80"/>
      <c r="E102" s="80"/>
      <c r="F102" s="80"/>
      <c r="G102" s="91"/>
      <c r="H102" s="80"/>
      <c r="I102" s="80"/>
      <c r="J102" s="80"/>
      <c r="K102" s="2"/>
      <c r="L102" s="5"/>
      <c r="M102" s="5"/>
      <c r="N102" s="2"/>
    </row>
    <row r="103" spans="1:19" x14ac:dyDescent="0.25">
      <c r="A103" s="2"/>
      <c r="B103" s="133" t="s">
        <v>301</v>
      </c>
      <c r="C103" s="134"/>
      <c r="D103" s="80"/>
      <c r="E103" s="80"/>
      <c r="F103" s="80"/>
      <c r="G103" s="91"/>
      <c r="H103" s="80"/>
      <c r="I103" s="80"/>
      <c r="J103" s="80"/>
      <c r="K103" s="2"/>
      <c r="L103" s="5"/>
      <c r="M103" s="5"/>
      <c r="N103" s="2"/>
    </row>
    <row r="104" spans="1:19" x14ac:dyDescent="0.25">
      <c r="A104" s="2"/>
      <c r="B104" s="374" t="s">
        <v>424</v>
      </c>
      <c r="C104" s="91"/>
      <c r="D104" s="80"/>
      <c r="E104" s="80"/>
      <c r="F104" s="80"/>
      <c r="G104" s="91"/>
      <c r="H104" s="80"/>
      <c r="I104" s="80"/>
      <c r="J104" s="80"/>
      <c r="K104" s="2"/>
      <c r="L104" s="5"/>
      <c r="M104" s="5"/>
      <c r="N104" s="2"/>
    </row>
    <row r="105" spans="1:19" x14ac:dyDescent="0.25">
      <c r="A105" s="2"/>
      <c r="B105" s="414" t="s">
        <v>513</v>
      </c>
      <c r="C105" s="91"/>
      <c r="D105" s="80"/>
      <c r="E105" s="80"/>
      <c r="F105" s="80"/>
      <c r="G105" s="91"/>
      <c r="H105" s="80"/>
      <c r="I105" s="80"/>
      <c r="J105" s="80"/>
      <c r="K105" s="2"/>
      <c r="L105" s="5"/>
      <c r="M105" s="5"/>
      <c r="N105" s="2"/>
    </row>
    <row r="106" spans="1:19" x14ac:dyDescent="0.25">
      <c r="A106" s="2"/>
      <c r="B106" s="570" t="s">
        <v>566</v>
      </c>
      <c r="C106" s="91"/>
      <c r="D106" s="80"/>
      <c r="E106" s="80"/>
      <c r="F106" s="80"/>
      <c r="G106" s="91"/>
      <c r="H106" s="80"/>
      <c r="I106" s="80"/>
      <c r="J106" s="80"/>
      <c r="K106" s="2"/>
      <c r="L106" s="5"/>
      <c r="M106" s="5"/>
      <c r="N106" s="2"/>
    </row>
    <row r="107" spans="1:19" x14ac:dyDescent="0.25">
      <c r="A107" s="2"/>
      <c r="B107" s="855" t="s">
        <v>625</v>
      </c>
      <c r="C107" s="856"/>
      <c r="D107" s="80"/>
      <c r="E107" s="80"/>
      <c r="F107" s="80"/>
      <c r="G107" s="91"/>
      <c r="H107" s="80"/>
      <c r="I107" s="80"/>
      <c r="J107" s="80"/>
      <c r="K107" s="2"/>
      <c r="L107" s="5"/>
      <c r="M107" s="5"/>
      <c r="N107" s="2"/>
    </row>
    <row r="108" spans="1:19" s="758" customFormat="1" x14ac:dyDescent="0.25">
      <c r="A108" s="2"/>
      <c r="B108" s="767" t="s">
        <v>705</v>
      </c>
      <c r="C108" s="757"/>
      <c r="D108" s="80"/>
      <c r="E108" s="80"/>
      <c r="F108" s="80"/>
      <c r="G108" s="91"/>
      <c r="H108" s="80"/>
      <c r="I108" s="80"/>
      <c r="J108" s="80"/>
      <c r="K108" s="2"/>
      <c r="L108" s="5"/>
      <c r="M108" s="5"/>
      <c r="N108" s="2"/>
      <c r="S108" s="161"/>
    </row>
    <row r="109" spans="1:19" ht="30" x14ac:dyDescent="0.25">
      <c r="A109" s="2" t="s">
        <v>112</v>
      </c>
      <c r="B109" s="91"/>
      <c r="C109" s="91"/>
      <c r="D109" s="80"/>
      <c r="E109" s="80"/>
      <c r="F109" s="80"/>
      <c r="G109" s="91"/>
      <c r="H109" s="80"/>
      <c r="I109" s="80"/>
      <c r="J109" s="80"/>
      <c r="K109" s="2"/>
      <c r="L109" s="5"/>
      <c r="M109" s="5"/>
      <c r="N109" s="2"/>
    </row>
    <row r="110" spans="1:19" ht="14.45" customHeight="1" x14ac:dyDescent="0.25">
      <c r="A110" s="859" t="s">
        <v>113</v>
      </c>
      <c r="B110" s="859"/>
      <c r="C110" s="859"/>
      <c r="D110" s="859"/>
      <c r="E110" s="860"/>
      <c r="F110" s="860"/>
      <c r="G110" s="860"/>
      <c r="H110" s="860"/>
      <c r="I110" s="860"/>
      <c r="J110" s="860"/>
      <c r="K110" s="860"/>
      <c r="L110" s="5"/>
      <c r="M110" s="5"/>
      <c r="N110" s="2"/>
    </row>
    <row r="111" spans="1:19" x14ac:dyDescent="0.25">
      <c r="A111" s="859" t="s">
        <v>114</v>
      </c>
      <c r="B111" s="860"/>
      <c r="C111" s="860"/>
      <c r="D111" s="860"/>
      <c r="E111" s="860"/>
      <c r="F111" s="860"/>
      <c r="G111" s="860"/>
      <c r="H111" s="860"/>
      <c r="I111" s="860"/>
      <c r="J111" s="860"/>
      <c r="K111" s="860"/>
      <c r="L111" s="860"/>
      <c r="M111" s="860"/>
      <c r="N111" s="2"/>
    </row>
    <row r="112" spans="1:19" x14ac:dyDescent="0.25">
      <c r="A112" s="2"/>
      <c r="B112" s="91"/>
      <c r="C112" s="91"/>
      <c r="D112" s="80"/>
      <c r="E112" s="80"/>
      <c r="F112" s="80"/>
      <c r="G112" s="91"/>
      <c r="H112" s="80"/>
      <c r="I112" s="80"/>
      <c r="J112" s="80"/>
      <c r="K112" s="2"/>
      <c r="L112" s="5"/>
      <c r="M112" s="5"/>
      <c r="N112" s="2"/>
    </row>
    <row r="113" spans="1:16" x14ac:dyDescent="0.25">
      <c r="A113" s="859" t="s">
        <v>115</v>
      </c>
      <c r="B113" s="860"/>
      <c r="C113" s="860"/>
      <c r="D113" s="860"/>
      <c r="E113" s="860"/>
      <c r="F113" s="860"/>
      <c r="G113" s="860"/>
      <c r="H113" s="860"/>
      <c r="I113" s="860"/>
      <c r="J113" s="860"/>
      <c r="K113" s="860"/>
      <c r="L113" s="860"/>
      <c r="M113" s="860"/>
      <c r="N113" s="860"/>
      <c r="O113" s="860"/>
      <c r="P113" s="860"/>
    </row>
    <row r="114" spans="1:16" x14ac:dyDescent="0.25">
      <c r="A114" s="2"/>
      <c r="B114" s="91"/>
      <c r="C114" s="91"/>
      <c r="D114" s="80"/>
      <c r="E114" s="80"/>
      <c r="F114" s="80"/>
      <c r="G114" s="91"/>
      <c r="H114" s="80"/>
      <c r="I114" s="80"/>
      <c r="J114" s="80"/>
      <c r="K114" s="2"/>
      <c r="L114" s="5"/>
      <c r="M114" s="5"/>
      <c r="N114" s="2"/>
    </row>
    <row r="115" spans="1:16" x14ac:dyDescent="0.25">
      <c r="A115" s="859" t="s">
        <v>116</v>
      </c>
      <c r="B115" s="860"/>
      <c r="C115" s="860"/>
      <c r="D115" s="860"/>
      <c r="E115" s="860"/>
      <c r="F115" s="860"/>
      <c r="G115" s="860"/>
      <c r="H115" s="860"/>
      <c r="I115" s="860"/>
      <c r="J115" s="860"/>
      <c r="K115" s="860"/>
      <c r="L115" s="7"/>
      <c r="M115" s="7"/>
      <c r="N115" s="3"/>
    </row>
    <row r="116" spans="1:16" x14ac:dyDescent="0.25">
      <c r="A116" s="2"/>
      <c r="B116" s="91"/>
      <c r="C116" s="91"/>
      <c r="D116" s="80"/>
      <c r="E116" s="80"/>
      <c r="F116" s="80"/>
      <c r="G116" s="91"/>
      <c r="H116" s="80"/>
      <c r="I116" s="80"/>
      <c r="J116" s="80"/>
      <c r="K116" s="2"/>
      <c r="L116" s="5"/>
      <c r="M116" s="5"/>
      <c r="N116" s="2"/>
    </row>
    <row r="117" spans="1:16" x14ac:dyDescent="0.25">
      <c r="A117" s="859" t="s">
        <v>117</v>
      </c>
      <c r="B117" s="860"/>
      <c r="C117" s="860"/>
      <c r="D117" s="860"/>
      <c r="E117" s="860"/>
      <c r="F117" s="860"/>
      <c r="G117" s="860"/>
      <c r="H117" s="860"/>
      <c r="I117" s="860"/>
      <c r="J117" s="860"/>
      <c r="K117" s="860"/>
      <c r="L117" s="860"/>
      <c r="M117" s="860"/>
      <c r="N117" s="2"/>
    </row>
    <row r="118" spans="1:16" x14ac:dyDescent="0.25">
      <c r="A118" s="2"/>
      <c r="B118" s="91"/>
      <c r="C118" s="91"/>
      <c r="D118" s="80"/>
      <c r="E118" s="80"/>
      <c r="F118" s="80"/>
      <c r="G118" s="91"/>
      <c r="H118" s="80"/>
      <c r="I118" s="80"/>
      <c r="J118" s="80"/>
      <c r="K118" s="2"/>
      <c r="L118" s="5"/>
      <c r="M118" s="5"/>
      <c r="N118" s="2"/>
    </row>
    <row r="119" spans="1:16" x14ac:dyDescent="0.25">
      <c r="A119" s="6"/>
      <c r="B119" s="91"/>
      <c r="C119" s="91"/>
      <c r="D119" s="80"/>
      <c r="E119" s="80"/>
      <c r="F119" s="80"/>
      <c r="G119" s="91"/>
      <c r="H119" s="80"/>
      <c r="I119" s="80"/>
      <c r="J119" s="80"/>
      <c r="K119" s="2"/>
      <c r="L119" s="5"/>
      <c r="M119" s="5"/>
      <c r="N119" s="2"/>
    </row>
    <row r="120" spans="1:16" x14ac:dyDescent="0.25">
      <c r="A120" s="2"/>
      <c r="B120" s="91"/>
      <c r="C120" s="91"/>
      <c r="D120" s="80"/>
      <c r="E120" s="80"/>
      <c r="F120" s="80"/>
      <c r="G120" s="91"/>
      <c r="H120" s="80"/>
      <c r="I120" s="80"/>
      <c r="J120" s="80"/>
      <c r="K120" s="2"/>
      <c r="L120" s="5"/>
      <c r="M120" s="5"/>
      <c r="N120" s="2"/>
    </row>
  </sheetData>
  <mergeCells count="21">
    <mergeCell ref="B107:C107"/>
    <mergeCell ref="T2:T3"/>
    <mergeCell ref="A117:M117"/>
    <mergeCell ref="A110:K110"/>
    <mergeCell ref="A111:M111"/>
    <mergeCell ref="A113:P113"/>
    <mergeCell ref="A115:K115"/>
    <mergeCell ref="B102:C102"/>
    <mergeCell ref="B101:C101"/>
    <mergeCell ref="A1:S1"/>
    <mergeCell ref="A2:A3"/>
    <mergeCell ref="B2:F2"/>
    <mergeCell ref="G2:G3"/>
    <mergeCell ref="H2:H3"/>
    <mergeCell ref="P2:Q2"/>
    <mergeCell ref="R2:S2"/>
    <mergeCell ref="I2:I3"/>
    <mergeCell ref="J2:J3"/>
    <mergeCell ref="K2:K3"/>
    <mergeCell ref="L2:M2"/>
    <mergeCell ref="N2:O2"/>
  </mergeCells>
  <pageMargins left="0.31496062992125984" right="0.31496062992125984" top="0.39370078740157483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Y172"/>
  <sheetViews>
    <sheetView topLeftCell="A141" zoomScale="140" zoomScaleNormal="140" workbookViewId="0">
      <selection activeCell="A147" sqref="A147:A148"/>
    </sheetView>
  </sheetViews>
  <sheetFormatPr defaultColWidth="8.85546875" defaultRowHeight="11.25" x14ac:dyDescent="0.25"/>
  <cols>
    <col min="1" max="1" width="3.85546875" style="33" customWidth="1"/>
    <col min="2" max="2" width="12" style="39" customWidth="1"/>
    <col min="3" max="3" width="8.7109375" style="39" customWidth="1"/>
    <col min="4" max="4" width="7.7109375" style="38" customWidth="1"/>
    <col min="5" max="5" width="8.28515625" style="38" customWidth="1"/>
    <col min="6" max="6" width="9.28515625" style="38" customWidth="1"/>
    <col min="7" max="7" width="20.7109375" style="39" customWidth="1"/>
    <col min="8" max="8" width="8.85546875" style="38"/>
    <col min="9" max="9" width="8.28515625" style="38" customWidth="1"/>
    <col min="10" max="10" width="8" style="286" customWidth="1"/>
    <col min="11" max="11" width="30" style="33" customWidth="1"/>
    <col min="12" max="12" width="11.85546875" style="507" customWidth="1"/>
    <col min="13" max="13" width="11.28515625" style="507" customWidth="1"/>
    <col min="14" max="14" width="9.140625" style="519" customWidth="1"/>
    <col min="15" max="15" width="9.7109375" style="519" customWidth="1"/>
    <col min="16" max="16" width="9.140625" style="33" bestFit="1" customWidth="1"/>
    <col min="17" max="16384" width="8.85546875" style="33"/>
  </cols>
  <sheetData>
    <row r="1" spans="1:27" ht="9" thickBot="1" x14ac:dyDescent="0.3">
      <c r="A1" s="866" t="s">
        <v>0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</row>
    <row r="2" spans="1:27" ht="22.9" customHeight="1" thickBot="1" x14ac:dyDescent="0.3">
      <c r="A2" s="878" t="s">
        <v>1</v>
      </c>
      <c r="B2" s="898" t="s">
        <v>2</v>
      </c>
      <c r="C2" s="899"/>
      <c r="D2" s="899"/>
      <c r="E2" s="899"/>
      <c r="F2" s="900"/>
      <c r="G2" s="891" t="s">
        <v>3</v>
      </c>
      <c r="H2" s="916" t="s">
        <v>4</v>
      </c>
      <c r="I2" s="919" t="s">
        <v>5</v>
      </c>
      <c r="J2" s="909" t="s">
        <v>6</v>
      </c>
      <c r="K2" s="882" t="s">
        <v>7</v>
      </c>
      <c r="L2" s="912" t="s">
        <v>289</v>
      </c>
      <c r="M2" s="913"/>
      <c r="N2" s="914" t="s">
        <v>290</v>
      </c>
      <c r="O2" s="915"/>
      <c r="P2" s="875" t="s">
        <v>291</v>
      </c>
      <c r="Q2" s="876"/>
      <c r="R2" s="876"/>
      <c r="S2" s="876"/>
      <c r="T2" s="876"/>
      <c r="U2" s="876"/>
      <c r="V2" s="876"/>
      <c r="W2" s="877"/>
      <c r="X2" s="877"/>
      <c r="Y2" s="869" t="s">
        <v>9</v>
      </c>
      <c r="Z2" s="870"/>
      <c r="AA2" s="907" t="s">
        <v>691</v>
      </c>
    </row>
    <row r="3" spans="1:27" ht="8.25" x14ac:dyDescent="0.25">
      <c r="A3" s="901"/>
      <c r="B3" s="891" t="s">
        <v>10</v>
      </c>
      <c r="C3" s="885" t="s">
        <v>11</v>
      </c>
      <c r="D3" s="885" t="s">
        <v>12</v>
      </c>
      <c r="E3" s="885" t="s">
        <v>13</v>
      </c>
      <c r="F3" s="905" t="s">
        <v>14</v>
      </c>
      <c r="G3" s="895"/>
      <c r="H3" s="917"/>
      <c r="I3" s="920"/>
      <c r="J3" s="910"/>
      <c r="K3" s="903"/>
      <c r="L3" s="922" t="s">
        <v>15</v>
      </c>
      <c r="M3" s="924" t="s">
        <v>292</v>
      </c>
      <c r="N3" s="926" t="s">
        <v>16</v>
      </c>
      <c r="O3" s="928" t="s">
        <v>17</v>
      </c>
      <c r="P3" s="880" t="s">
        <v>18</v>
      </c>
      <c r="Q3" s="881"/>
      <c r="R3" s="881"/>
      <c r="S3" s="882"/>
      <c r="T3" s="883" t="s">
        <v>19</v>
      </c>
      <c r="U3" s="878" t="s">
        <v>211</v>
      </c>
      <c r="V3" s="878" t="s">
        <v>20</v>
      </c>
      <c r="W3" s="883" t="s">
        <v>21</v>
      </c>
      <c r="X3" s="887" t="s">
        <v>22</v>
      </c>
      <c r="Y3" s="871" t="s">
        <v>23</v>
      </c>
      <c r="Z3" s="873" t="s">
        <v>24</v>
      </c>
      <c r="AA3" s="908"/>
    </row>
    <row r="4" spans="1:27" ht="78" customHeight="1" thickBot="1" x14ac:dyDescent="0.3">
      <c r="A4" s="902"/>
      <c r="B4" s="892"/>
      <c r="C4" s="886"/>
      <c r="D4" s="886"/>
      <c r="E4" s="886"/>
      <c r="F4" s="906"/>
      <c r="G4" s="892"/>
      <c r="H4" s="918"/>
      <c r="I4" s="921"/>
      <c r="J4" s="911"/>
      <c r="K4" s="904"/>
      <c r="L4" s="923"/>
      <c r="M4" s="925"/>
      <c r="N4" s="927"/>
      <c r="O4" s="929"/>
      <c r="P4" s="188" t="s">
        <v>25</v>
      </c>
      <c r="Q4" s="189" t="s">
        <v>293</v>
      </c>
      <c r="R4" s="189" t="s">
        <v>294</v>
      </c>
      <c r="S4" s="190" t="s">
        <v>295</v>
      </c>
      <c r="T4" s="884"/>
      <c r="U4" s="879"/>
      <c r="V4" s="879"/>
      <c r="W4" s="884"/>
      <c r="X4" s="888"/>
      <c r="Y4" s="872"/>
      <c r="Z4" s="874"/>
      <c r="AA4" s="908"/>
    </row>
    <row r="5" spans="1:27" s="34" customFormat="1" ht="41.25" customHeight="1" x14ac:dyDescent="0.15">
      <c r="A5" s="234">
        <v>1</v>
      </c>
      <c r="B5" s="526" t="s">
        <v>229</v>
      </c>
      <c r="C5" s="191" t="s">
        <v>230</v>
      </c>
      <c r="D5" s="192">
        <v>70436479</v>
      </c>
      <c r="E5" s="193">
        <v>102243956</v>
      </c>
      <c r="F5" s="193">
        <v>102243956</v>
      </c>
      <c r="G5" s="330" t="s">
        <v>233</v>
      </c>
      <c r="H5" s="193" t="s">
        <v>222</v>
      </c>
      <c r="I5" s="192" t="s">
        <v>29</v>
      </c>
      <c r="J5" s="268" t="s">
        <v>231</v>
      </c>
      <c r="K5" s="191" t="s">
        <v>379</v>
      </c>
      <c r="L5" s="227">
        <v>6500000</v>
      </c>
      <c r="M5" s="227">
        <f>0.7*L5</f>
        <v>4550000</v>
      </c>
      <c r="N5" s="228">
        <v>45078</v>
      </c>
      <c r="O5" s="228">
        <v>45899</v>
      </c>
      <c r="P5" s="301" t="s">
        <v>221</v>
      </c>
      <c r="Q5" s="301" t="s">
        <v>221</v>
      </c>
      <c r="R5" s="301" t="s">
        <v>221</v>
      </c>
      <c r="S5" s="301" t="s">
        <v>221</v>
      </c>
      <c r="T5" s="301" t="s">
        <v>221</v>
      </c>
      <c r="U5" s="301" t="s">
        <v>221</v>
      </c>
      <c r="V5" s="301" t="s">
        <v>221</v>
      </c>
      <c r="W5" s="301" t="s">
        <v>221</v>
      </c>
      <c r="X5" s="301" t="s">
        <v>221</v>
      </c>
      <c r="Y5" s="305" t="s">
        <v>458</v>
      </c>
      <c r="Z5" s="306" t="s">
        <v>448</v>
      </c>
      <c r="AA5" s="610" t="s">
        <v>605</v>
      </c>
    </row>
    <row r="6" spans="1:27" s="35" customFormat="1" ht="26.45" customHeight="1" x14ac:dyDescent="0.15">
      <c r="A6" s="234">
        <v>2</v>
      </c>
      <c r="B6" s="482" t="s">
        <v>229</v>
      </c>
      <c r="C6" s="26" t="s">
        <v>234</v>
      </c>
      <c r="D6" s="25">
        <v>70436479</v>
      </c>
      <c r="E6" s="25">
        <v>102243956</v>
      </c>
      <c r="F6" s="25">
        <v>102243956</v>
      </c>
      <c r="G6" s="331" t="s">
        <v>235</v>
      </c>
      <c r="H6" s="23" t="s">
        <v>222</v>
      </c>
      <c r="I6" s="25" t="s">
        <v>29</v>
      </c>
      <c r="J6" s="269" t="s">
        <v>231</v>
      </c>
      <c r="K6" s="26" t="s">
        <v>236</v>
      </c>
      <c r="L6" s="229">
        <v>1000000</v>
      </c>
      <c r="M6" s="229">
        <f>0.7*L6</f>
        <v>700000</v>
      </c>
      <c r="N6" s="230">
        <v>45078</v>
      </c>
      <c r="O6" s="231">
        <v>45899</v>
      </c>
      <c r="P6" s="301" t="s">
        <v>221</v>
      </c>
      <c r="Q6" s="301" t="s">
        <v>221</v>
      </c>
      <c r="R6" s="301" t="s">
        <v>221</v>
      </c>
      <c r="S6" s="301" t="s">
        <v>221</v>
      </c>
      <c r="T6" s="301"/>
      <c r="U6" s="301"/>
      <c r="V6" s="301"/>
      <c r="W6" s="301"/>
      <c r="X6" s="301" t="s">
        <v>221</v>
      </c>
      <c r="Y6" s="301"/>
      <c r="Z6" s="306" t="s">
        <v>448</v>
      </c>
      <c r="AA6" s="610" t="s">
        <v>655</v>
      </c>
    </row>
    <row r="7" spans="1:27" s="35" customFormat="1" ht="26.45" customHeight="1" x14ac:dyDescent="0.15">
      <c r="A7" s="236">
        <v>3</v>
      </c>
      <c r="B7" s="483" t="s">
        <v>229</v>
      </c>
      <c r="C7" s="216" t="s">
        <v>234</v>
      </c>
      <c r="D7" s="298">
        <v>70436479</v>
      </c>
      <c r="E7" s="298">
        <v>102243956</v>
      </c>
      <c r="F7" s="298">
        <v>102243956</v>
      </c>
      <c r="G7" s="329" t="s">
        <v>451</v>
      </c>
      <c r="H7" s="216" t="s">
        <v>222</v>
      </c>
      <c r="I7" s="298" t="s">
        <v>29</v>
      </c>
      <c r="J7" s="387" t="s">
        <v>231</v>
      </c>
      <c r="K7" s="299" t="s">
        <v>452</v>
      </c>
      <c r="L7" s="297">
        <v>1500000</v>
      </c>
      <c r="M7" s="297">
        <f t="shared" ref="M7:M12" si="0">L7*0.7</f>
        <v>1050000</v>
      </c>
      <c r="N7" s="508">
        <v>45536</v>
      </c>
      <c r="O7" s="226">
        <v>45900</v>
      </c>
      <c r="P7" s="301" t="s">
        <v>221</v>
      </c>
      <c r="Q7" s="301" t="s">
        <v>221</v>
      </c>
      <c r="R7" s="301" t="s">
        <v>221</v>
      </c>
      <c r="S7" s="301" t="s">
        <v>221</v>
      </c>
      <c r="T7" s="301"/>
      <c r="U7" s="301" t="s">
        <v>221</v>
      </c>
      <c r="V7" s="301" t="s">
        <v>221</v>
      </c>
      <c r="W7" s="301" t="s">
        <v>221</v>
      </c>
      <c r="X7" s="301" t="s">
        <v>221</v>
      </c>
      <c r="Y7" s="301" t="s">
        <v>453</v>
      </c>
      <c r="Z7" s="306" t="s">
        <v>448</v>
      </c>
      <c r="AA7" s="611" t="s">
        <v>655</v>
      </c>
    </row>
    <row r="8" spans="1:27" s="35" customFormat="1" ht="26.45" customHeight="1" x14ac:dyDescent="0.15">
      <c r="A8" s="236">
        <v>4</v>
      </c>
      <c r="B8" s="484" t="s">
        <v>229</v>
      </c>
      <c r="C8" s="216" t="s">
        <v>446</v>
      </c>
      <c r="D8" s="298">
        <v>70436479</v>
      </c>
      <c r="E8" s="216">
        <v>102243956</v>
      </c>
      <c r="F8" s="216">
        <v>102243956</v>
      </c>
      <c r="G8" s="329" t="s">
        <v>454</v>
      </c>
      <c r="H8" s="216" t="s">
        <v>222</v>
      </c>
      <c r="I8" s="298" t="s">
        <v>29</v>
      </c>
      <c r="J8" s="387" t="s">
        <v>231</v>
      </c>
      <c r="K8" s="299" t="s">
        <v>455</v>
      </c>
      <c r="L8" s="297">
        <v>12000000</v>
      </c>
      <c r="M8" s="297">
        <f t="shared" si="0"/>
        <v>8400000</v>
      </c>
      <c r="N8" s="508">
        <v>45748</v>
      </c>
      <c r="O8" s="508">
        <v>46692</v>
      </c>
      <c r="P8" s="301"/>
      <c r="Q8" s="301"/>
      <c r="R8" s="301"/>
      <c r="S8" s="301"/>
      <c r="T8" s="301" t="s">
        <v>221</v>
      </c>
      <c r="U8" s="301"/>
      <c r="V8" s="301"/>
      <c r="W8" s="301"/>
      <c r="X8" s="301"/>
      <c r="Y8" s="301"/>
      <c r="Z8" s="307" t="s">
        <v>32</v>
      </c>
      <c r="AA8" s="611" t="s">
        <v>605</v>
      </c>
    </row>
    <row r="9" spans="1:27" s="35" customFormat="1" ht="26.45" customHeight="1" x14ac:dyDescent="0.15">
      <c r="A9" s="236">
        <v>5</v>
      </c>
      <c r="B9" s="484" t="s">
        <v>229</v>
      </c>
      <c r="C9" s="216" t="s">
        <v>446</v>
      </c>
      <c r="D9" s="298">
        <v>70436479</v>
      </c>
      <c r="E9" s="216">
        <v>102243956</v>
      </c>
      <c r="F9" s="216">
        <v>102243956</v>
      </c>
      <c r="G9" s="329" t="s">
        <v>442</v>
      </c>
      <c r="H9" s="216" t="s">
        <v>222</v>
      </c>
      <c r="I9" s="298" t="s">
        <v>29</v>
      </c>
      <c r="J9" s="387" t="s">
        <v>231</v>
      </c>
      <c r="K9" s="299" t="s">
        <v>443</v>
      </c>
      <c r="L9" s="297">
        <v>1000000</v>
      </c>
      <c r="M9" s="297">
        <f t="shared" si="0"/>
        <v>700000</v>
      </c>
      <c r="N9" s="226">
        <v>45444</v>
      </c>
      <c r="O9" s="226">
        <v>46265</v>
      </c>
      <c r="P9" s="301"/>
      <c r="Q9" s="301"/>
      <c r="R9" s="301" t="s">
        <v>30</v>
      </c>
      <c r="S9" s="301" t="s">
        <v>30</v>
      </c>
      <c r="T9" s="301" t="s">
        <v>30</v>
      </c>
      <c r="U9" s="301" t="s">
        <v>30</v>
      </c>
      <c r="V9" s="301" t="s">
        <v>30</v>
      </c>
      <c r="W9" s="301" t="s">
        <v>30</v>
      </c>
      <c r="X9" s="301"/>
      <c r="Y9" s="301" t="s">
        <v>453</v>
      </c>
      <c r="Z9" s="307"/>
      <c r="AA9" s="611" t="s">
        <v>605</v>
      </c>
    </row>
    <row r="10" spans="1:27" s="35" customFormat="1" ht="26.45" customHeight="1" x14ac:dyDescent="0.15">
      <c r="A10" s="236">
        <v>6</v>
      </c>
      <c r="B10" s="484" t="s">
        <v>229</v>
      </c>
      <c r="C10" s="216" t="s">
        <v>446</v>
      </c>
      <c r="D10" s="298">
        <v>70436479</v>
      </c>
      <c r="E10" s="216">
        <v>102243956</v>
      </c>
      <c r="F10" s="216">
        <v>102243956</v>
      </c>
      <c r="G10" s="329" t="s">
        <v>444</v>
      </c>
      <c r="H10" s="216" t="s">
        <v>222</v>
      </c>
      <c r="I10" s="298" t="s">
        <v>29</v>
      </c>
      <c r="J10" s="387" t="s">
        <v>231</v>
      </c>
      <c r="K10" s="299" t="s">
        <v>445</v>
      </c>
      <c r="L10" s="297">
        <v>3000000</v>
      </c>
      <c r="M10" s="297">
        <f t="shared" si="0"/>
        <v>2100000</v>
      </c>
      <c r="N10" s="226">
        <v>45292</v>
      </c>
      <c r="O10" s="226">
        <v>46630</v>
      </c>
      <c r="P10" s="301"/>
      <c r="Q10" s="301"/>
      <c r="R10" s="301"/>
      <c r="S10" s="301"/>
      <c r="T10" s="301" t="s">
        <v>221</v>
      </c>
      <c r="U10" s="301"/>
      <c r="V10" s="301"/>
      <c r="W10" s="301"/>
      <c r="X10" s="301"/>
      <c r="Y10" s="301"/>
      <c r="Z10" s="307"/>
      <c r="AA10" s="611" t="s">
        <v>605</v>
      </c>
    </row>
    <row r="11" spans="1:27" s="35" customFormat="1" ht="26.45" customHeight="1" x14ac:dyDescent="0.15">
      <c r="A11" s="236">
        <v>7</v>
      </c>
      <c r="B11" s="484" t="s">
        <v>229</v>
      </c>
      <c r="C11" s="216" t="s">
        <v>446</v>
      </c>
      <c r="D11" s="298">
        <v>70436479</v>
      </c>
      <c r="E11" s="216">
        <v>102243956</v>
      </c>
      <c r="F11" s="216">
        <v>102243956</v>
      </c>
      <c r="G11" s="329" t="s">
        <v>456</v>
      </c>
      <c r="H11" s="216" t="s">
        <v>222</v>
      </c>
      <c r="I11" s="298" t="s">
        <v>29</v>
      </c>
      <c r="J11" s="387" t="s">
        <v>231</v>
      </c>
      <c r="K11" s="299" t="s">
        <v>457</v>
      </c>
      <c r="L11" s="297">
        <v>4000000</v>
      </c>
      <c r="M11" s="297">
        <f t="shared" si="0"/>
        <v>2800000</v>
      </c>
      <c r="N11" s="226">
        <v>45292</v>
      </c>
      <c r="O11" s="226">
        <v>46630</v>
      </c>
      <c r="P11" s="301" t="s">
        <v>221</v>
      </c>
      <c r="Q11" s="301" t="s">
        <v>221</v>
      </c>
      <c r="R11" s="301" t="s">
        <v>221</v>
      </c>
      <c r="S11" s="301" t="s">
        <v>221</v>
      </c>
      <c r="T11" s="301" t="s">
        <v>221</v>
      </c>
      <c r="U11" s="301" t="s">
        <v>221</v>
      </c>
      <c r="V11" s="301" t="s">
        <v>221</v>
      </c>
      <c r="W11" s="301" t="s">
        <v>221</v>
      </c>
      <c r="X11" s="301"/>
      <c r="Y11" s="301" t="s">
        <v>31</v>
      </c>
      <c r="Z11" s="307" t="s">
        <v>448</v>
      </c>
      <c r="AA11" s="611" t="s">
        <v>606</v>
      </c>
    </row>
    <row r="12" spans="1:27" s="35" customFormat="1" ht="45" x14ac:dyDescent="0.25">
      <c r="A12" s="236">
        <v>8</v>
      </c>
      <c r="B12" s="525" t="s">
        <v>262</v>
      </c>
      <c r="C12" s="27" t="s">
        <v>28</v>
      </c>
      <c r="D12" s="29">
        <v>49137077</v>
      </c>
      <c r="E12" s="29">
        <v>600112373</v>
      </c>
      <c r="F12" s="29">
        <v>600112373</v>
      </c>
      <c r="G12" s="332" t="s">
        <v>263</v>
      </c>
      <c r="H12" s="29" t="s">
        <v>222</v>
      </c>
      <c r="I12" s="29" t="s">
        <v>29</v>
      </c>
      <c r="J12" s="270" t="s">
        <v>29</v>
      </c>
      <c r="K12" s="27" t="s">
        <v>264</v>
      </c>
      <c r="L12" s="424">
        <v>100000000</v>
      </c>
      <c r="M12" s="424">
        <f t="shared" si="0"/>
        <v>70000000</v>
      </c>
      <c r="N12" s="442">
        <v>2026</v>
      </c>
      <c r="O12" s="442">
        <v>2027</v>
      </c>
      <c r="P12" s="270" t="s">
        <v>30</v>
      </c>
      <c r="Q12" s="270" t="s">
        <v>30</v>
      </c>
      <c r="R12" s="270" t="s">
        <v>30</v>
      </c>
      <c r="S12" s="270" t="s">
        <v>30</v>
      </c>
      <c r="T12" s="270"/>
      <c r="U12" s="270" t="s">
        <v>30</v>
      </c>
      <c r="V12" s="270" t="s">
        <v>30</v>
      </c>
      <c r="W12" s="270" t="s">
        <v>30</v>
      </c>
      <c r="X12" s="270" t="s">
        <v>30</v>
      </c>
      <c r="Y12" s="270" t="s">
        <v>31</v>
      </c>
      <c r="Z12" s="308" t="s">
        <v>32</v>
      </c>
      <c r="AA12" s="610" t="s">
        <v>605</v>
      </c>
    </row>
    <row r="13" spans="1:27" ht="23.45" customHeight="1" x14ac:dyDescent="0.25">
      <c r="A13" s="236">
        <v>9</v>
      </c>
      <c r="B13" s="485" t="s">
        <v>208</v>
      </c>
      <c r="C13" s="27" t="s">
        <v>28</v>
      </c>
      <c r="D13" s="29">
        <v>49137077</v>
      </c>
      <c r="E13" s="29">
        <v>600112373</v>
      </c>
      <c r="F13" s="29">
        <v>600112373</v>
      </c>
      <c r="G13" s="332" t="s">
        <v>33</v>
      </c>
      <c r="H13" s="29" t="s">
        <v>222</v>
      </c>
      <c r="I13" s="71" t="s">
        <v>29</v>
      </c>
      <c r="J13" s="270" t="s">
        <v>29</v>
      </c>
      <c r="K13" s="27" t="s">
        <v>70</v>
      </c>
      <c r="L13" s="232">
        <v>40000000</v>
      </c>
      <c r="M13" s="232">
        <f t="shared" ref="M13:M103" si="1">0.7*L13</f>
        <v>28000000</v>
      </c>
      <c r="N13" s="442">
        <v>2026</v>
      </c>
      <c r="O13" s="443">
        <v>2027</v>
      </c>
      <c r="P13" s="270"/>
      <c r="Q13" s="270"/>
      <c r="R13" s="270"/>
      <c r="S13" s="270"/>
      <c r="T13" s="270"/>
      <c r="U13" s="270"/>
      <c r="V13" s="270" t="s">
        <v>30</v>
      </c>
      <c r="W13" s="270" t="s">
        <v>30</v>
      </c>
      <c r="X13" s="270" t="s">
        <v>30</v>
      </c>
      <c r="Y13" s="270"/>
      <c r="Z13" s="308" t="s">
        <v>32</v>
      </c>
      <c r="AA13" s="610" t="s">
        <v>605</v>
      </c>
    </row>
    <row r="14" spans="1:27" s="52" customFormat="1" ht="23.45" customHeight="1" x14ac:dyDescent="0.25">
      <c r="A14" s="236">
        <v>10</v>
      </c>
      <c r="B14" s="486" t="s">
        <v>208</v>
      </c>
      <c r="C14" s="49" t="s">
        <v>28</v>
      </c>
      <c r="D14" s="51">
        <v>49137077</v>
      </c>
      <c r="E14" s="51">
        <v>600112373</v>
      </c>
      <c r="F14" s="51">
        <v>600112373</v>
      </c>
      <c r="G14" s="303" t="s">
        <v>306</v>
      </c>
      <c r="H14" s="51" t="s">
        <v>222</v>
      </c>
      <c r="I14" s="70" t="s">
        <v>29</v>
      </c>
      <c r="J14" s="271" t="s">
        <v>29</v>
      </c>
      <c r="K14" s="49" t="s">
        <v>535</v>
      </c>
      <c r="L14" s="424">
        <v>70000000</v>
      </c>
      <c r="M14" s="424">
        <f t="shared" si="1"/>
        <v>49000000</v>
      </c>
      <c r="N14" s="442">
        <v>2025</v>
      </c>
      <c r="O14" s="443">
        <v>2026</v>
      </c>
      <c r="P14" s="271"/>
      <c r="Q14" s="271"/>
      <c r="R14" s="271"/>
      <c r="S14" s="271"/>
      <c r="T14" s="271"/>
      <c r="U14" s="271"/>
      <c r="V14" s="271"/>
      <c r="W14" s="271"/>
      <c r="X14" s="271"/>
      <c r="Y14" s="271" t="s">
        <v>205</v>
      </c>
      <c r="Z14" s="309" t="s">
        <v>32</v>
      </c>
      <c r="AA14" s="610" t="s">
        <v>605</v>
      </c>
    </row>
    <row r="15" spans="1:27" s="52" customFormat="1" ht="23.45" customHeight="1" x14ac:dyDescent="0.15">
      <c r="A15" s="581">
        <v>11</v>
      </c>
      <c r="B15" s="560" t="s">
        <v>574</v>
      </c>
      <c r="C15" s="561" t="s">
        <v>28</v>
      </c>
      <c r="D15" s="562">
        <v>491370077</v>
      </c>
      <c r="E15" s="562">
        <v>600112373</v>
      </c>
      <c r="F15" s="562">
        <v>600112373</v>
      </c>
      <c r="G15" s="563" t="s">
        <v>575</v>
      </c>
      <c r="H15" s="562" t="s">
        <v>222</v>
      </c>
      <c r="I15" s="562" t="s">
        <v>29</v>
      </c>
      <c r="J15" s="564" t="s">
        <v>29</v>
      </c>
      <c r="K15" s="565" t="s">
        <v>576</v>
      </c>
      <c r="L15" s="566">
        <v>1500000</v>
      </c>
      <c r="M15" s="540">
        <f t="shared" si="1"/>
        <v>1050000</v>
      </c>
      <c r="N15" s="567">
        <v>2025</v>
      </c>
      <c r="O15" s="567">
        <v>2025</v>
      </c>
      <c r="P15" s="568"/>
      <c r="Q15" s="568"/>
      <c r="R15" s="568"/>
      <c r="S15" s="568"/>
      <c r="T15" s="568"/>
      <c r="U15" s="568"/>
      <c r="V15" s="568"/>
      <c r="W15" s="569"/>
      <c r="X15" s="562"/>
      <c r="Y15" s="569"/>
      <c r="Z15" s="562" t="s">
        <v>32</v>
      </c>
      <c r="AA15" s="618" t="s">
        <v>605</v>
      </c>
    </row>
    <row r="16" spans="1:27" s="52" customFormat="1" ht="23.45" customHeight="1" x14ac:dyDescent="0.15">
      <c r="A16" s="581">
        <v>12</v>
      </c>
      <c r="B16" s="565" t="s">
        <v>574</v>
      </c>
      <c r="C16" s="561" t="s">
        <v>28</v>
      </c>
      <c r="D16" s="562">
        <v>491370077</v>
      </c>
      <c r="E16" s="562">
        <v>600112373</v>
      </c>
      <c r="F16" s="562">
        <v>600112373</v>
      </c>
      <c r="G16" s="563" t="s">
        <v>580</v>
      </c>
      <c r="H16" s="562" t="s">
        <v>222</v>
      </c>
      <c r="I16" s="562" t="s">
        <v>29</v>
      </c>
      <c r="J16" s="564" t="s">
        <v>29</v>
      </c>
      <c r="K16" s="565" t="s">
        <v>577</v>
      </c>
      <c r="L16" s="566">
        <v>350000</v>
      </c>
      <c r="M16" s="540">
        <f t="shared" si="1"/>
        <v>244999.99999999997</v>
      </c>
      <c r="N16" s="567">
        <v>2025</v>
      </c>
      <c r="O16" s="567">
        <v>2025</v>
      </c>
      <c r="P16" s="568"/>
      <c r="Q16" s="564" t="s">
        <v>30</v>
      </c>
      <c r="R16" s="568"/>
      <c r="S16" s="568"/>
      <c r="T16" s="568"/>
      <c r="U16" s="568"/>
      <c r="V16" s="564" t="s">
        <v>30</v>
      </c>
      <c r="W16" s="562" t="s">
        <v>30</v>
      </c>
      <c r="X16" s="562" t="s">
        <v>30</v>
      </c>
      <c r="Y16" s="569"/>
      <c r="Z16" s="562" t="s">
        <v>32</v>
      </c>
      <c r="AA16" s="618" t="s">
        <v>611</v>
      </c>
    </row>
    <row r="17" spans="1:27" s="52" customFormat="1" ht="23.45" customHeight="1" x14ac:dyDescent="0.15">
      <c r="A17" s="581">
        <v>13</v>
      </c>
      <c r="B17" s="565" t="s">
        <v>574</v>
      </c>
      <c r="C17" s="561" t="s">
        <v>28</v>
      </c>
      <c r="D17" s="562">
        <v>491370077</v>
      </c>
      <c r="E17" s="562">
        <v>600112373</v>
      </c>
      <c r="F17" s="562">
        <v>600112373</v>
      </c>
      <c r="G17" s="563" t="s">
        <v>578</v>
      </c>
      <c r="H17" s="562" t="s">
        <v>222</v>
      </c>
      <c r="I17" s="562" t="s">
        <v>29</v>
      </c>
      <c r="J17" s="564" t="s">
        <v>29</v>
      </c>
      <c r="K17" s="565" t="s">
        <v>579</v>
      </c>
      <c r="L17" s="566">
        <v>400000</v>
      </c>
      <c r="M17" s="540">
        <f t="shared" si="1"/>
        <v>280000</v>
      </c>
      <c r="N17" s="567">
        <v>2025</v>
      </c>
      <c r="O17" s="567">
        <v>2025</v>
      </c>
      <c r="P17" s="568"/>
      <c r="Q17" s="568"/>
      <c r="R17" s="568"/>
      <c r="S17" s="568"/>
      <c r="T17" s="568"/>
      <c r="U17" s="568"/>
      <c r="V17" s="568"/>
      <c r="W17" s="569"/>
      <c r="X17" s="562"/>
      <c r="Y17" s="569"/>
      <c r="Z17" s="562" t="s">
        <v>32</v>
      </c>
      <c r="AA17" s="618" t="s">
        <v>605</v>
      </c>
    </row>
    <row r="18" spans="1:27" ht="42.75" customHeight="1" x14ac:dyDescent="0.25">
      <c r="A18" s="581">
        <v>14</v>
      </c>
      <c r="B18" s="527" t="s">
        <v>261</v>
      </c>
      <c r="C18" s="27" t="s">
        <v>28</v>
      </c>
      <c r="D18" s="29">
        <v>71009868</v>
      </c>
      <c r="E18" s="29">
        <v>102255296</v>
      </c>
      <c r="F18" s="29">
        <v>600112381</v>
      </c>
      <c r="G18" s="332" t="s">
        <v>34</v>
      </c>
      <c r="H18" s="29" t="s">
        <v>222</v>
      </c>
      <c r="I18" s="29" t="s">
        <v>29</v>
      </c>
      <c r="J18" s="270" t="s">
        <v>29</v>
      </c>
      <c r="K18" s="815" t="s">
        <v>703</v>
      </c>
      <c r="L18" s="540">
        <v>8000000</v>
      </c>
      <c r="M18" s="540">
        <f t="shared" si="1"/>
        <v>5600000</v>
      </c>
      <c r="N18" s="235">
        <v>2026</v>
      </c>
      <c r="O18" s="236">
        <v>2027</v>
      </c>
      <c r="P18" s="760" t="s">
        <v>30</v>
      </c>
      <c r="Q18" s="548" t="s">
        <v>30</v>
      </c>
      <c r="R18" s="271" t="s">
        <v>30</v>
      </c>
      <c r="S18" s="271"/>
      <c r="T18" s="271"/>
      <c r="U18" s="271" t="s">
        <v>30</v>
      </c>
      <c r="V18" s="271"/>
      <c r="W18" s="271" t="s">
        <v>30</v>
      </c>
      <c r="X18" s="271"/>
      <c r="Y18" s="271" t="s">
        <v>35</v>
      </c>
      <c r="Z18" s="271" t="s">
        <v>32</v>
      </c>
      <c r="AA18" s="610" t="s">
        <v>611</v>
      </c>
    </row>
    <row r="19" spans="1:27" s="52" customFormat="1" ht="16.899999999999999" customHeight="1" x14ac:dyDescent="0.15">
      <c r="A19" s="581">
        <v>15</v>
      </c>
      <c r="B19" s="487" t="s">
        <v>261</v>
      </c>
      <c r="C19" s="49" t="s">
        <v>28</v>
      </c>
      <c r="D19" s="51">
        <v>71009868</v>
      </c>
      <c r="E19" s="51">
        <v>102255296</v>
      </c>
      <c r="F19" s="51">
        <v>600112381</v>
      </c>
      <c r="G19" s="333" t="s">
        <v>418</v>
      </c>
      <c r="H19" s="83" t="s">
        <v>222</v>
      </c>
      <c r="I19" s="83" t="s">
        <v>29</v>
      </c>
      <c r="J19" s="272" t="s">
        <v>29</v>
      </c>
      <c r="K19" s="212" t="s">
        <v>536</v>
      </c>
      <c r="L19" s="596">
        <v>300000</v>
      </c>
      <c r="M19" s="540">
        <f t="shared" si="1"/>
        <v>210000</v>
      </c>
      <c r="N19" s="237">
        <v>2023</v>
      </c>
      <c r="O19" s="237">
        <v>2024</v>
      </c>
      <c r="P19" s="346"/>
      <c r="Q19" s="346"/>
      <c r="R19" s="346"/>
      <c r="S19" s="346"/>
      <c r="T19" s="346"/>
      <c r="U19" s="346"/>
      <c r="V19" s="272" t="s">
        <v>30</v>
      </c>
      <c r="W19" s="272" t="s">
        <v>30</v>
      </c>
      <c r="X19" s="346"/>
      <c r="Y19" s="766" t="s">
        <v>436</v>
      </c>
      <c r="Z19" s="391" t="s">
        <v>423</v>
      </c>
      <c r="AA19" s="610" t="s">
        <v>609</v>
      </c>
    </row>
    <row r="20" spans="1:27" s="52" customFormat="1" ht="15.75" customHeight="1" x14ac:dyDescent="0.15">
      <c r="A20" s="690">
        <v>16</v>
      </c>
      <c r="B20" s="692" t="s">
        <v>261</v>
      </c>
      <c r="C20" s="693" t="s">
        <v>28</v>
      </c>
      <c r="D20" s="694">
        <v>71009868</v>
      </c>
      <c r="E20" s="694">
        <v>102255296</v>
      </c>
      <c r="F20" s="694">
        <v>600112381</v>
      </c>
      <c r="G20" s="691" t="s">
        <v>651</v>
      </c>
      <c r="H20" s="695" t="s">
        <v>222</v>
      </c>
      <c r="I20" s="695" t="s">
        <v>29</v>
      </c>
      <c r="J20" s="695" t="s">
        <v>29</v>
      </c>
      <c r="K20" s="825" t="s">
        <v>704</v>
      </c>
      <c r="L20" s="826">
        <v>5000000</v>
      </c>
      <c r="M20" s="827">
        <f t="shared" si="1"/>
        <v>3500000</v>
      </c>
      <c r="N20" s="696">
        <v>2026</v>
      </c>
      <c r="O20" s="697">
        <v>2027</v>
      </c>
      <c r="P20" s="761" t="s">
        <v>30</v>
      </c>
      <c r="Q20" s="762"/>
      <c r="R20" s="762" t="s">
        <v>30</v>
      </c>
      <c r="S20" s="763" t="s">
        <v>30</v>
      </c>
      <c r="T20" s="675"/>
      <c r="U20" s="675"/>
      <c r="V20" s="764"/>
      <c r="W20" s="765" t="s">
        <v>30</v>
      </c>
      <c r="X20" s="675"/>
      <c r="Y20" s="673" t="s">
        <v>652</v>
      </c>
      <c r="Z20" s="674" t="s">
        <v>32</v>
      </c>
      <c r="AA20" s="698" t="s">
        <v>605</v>
      </c>
    </row>
    <row r="21" spans="1:27" ht="38.25" customHeight="1" x14ac:dyDescent="0.25">
      <c r="A21" s="581">
        <v>17</v>
      </c>
      <c r="B21" s="528" t="s">
        <v>36</v>
      </c>
      <c r="C21" s="27" t="s">
        <v>37</v>
      </c>
      <c r="D21" s="29">
        <v>48452688</v>
      </c>
      <c r="E21" s="29">
        <v>102255351</v>
      </c>
      <c r="F21" s="29">
        <v>600112390</v>
      </c>
      <c r="G21" s="332" t="s">
        <v>38</v>
      </c>
      <c r="H21" s="29" t="s">
        <v>222</v>
      </c>
      <c r="I21" s="71" t="s">
        <v>29</v>
      </c>
      <c r="J21" s="270" t="s">
        <v>39</v>
      </c>
      <c r="K21" s="30" t="s">
        <v>285</v>
      </c>
      <c r="L21" s="232">
        <v>266000</v>
      </c>
      <c r="M21" s="232">
        <f t="shared" si="1"/>
        <v>186200</v>
      </c>
      <c r="N21" s="238">
        <v>44621</v>
      </c>
      <c r="O21" s="239">
        <v>45261</v>
      </c>
      <c r="P21" s="270"/>
      <c r="Q21" s="270"/>
      <c r="R21" s="270" t="s">
        <v>30</v>
      </c>
      <c r="S21" s="270" t="s">
        <v>30</v>
      </c>
      <c r="T21" s="270"/>
      <c r="U21" s="270"/>
      <c r="V21" s="270"/>
      <c r="W21" s="270"/>
      <c r="X21" s="270"/>
      <c r="Y21" s="270" t="s">
        <v>40</v>
      </c>
      <c r="Z21" s="308"/>
      <c r="AA21" s="610" t="s">
        <v>656</v>
      </c>
    </row>
    <row r="22" spans="1:27" ht="27.6" customHeight="1" x14ac:dyDescent="0.25">
      <c r="A22" s="581">
        <v>18</v>
      </c>
      <c r="B22" s="488" t="s">
        <v>36</v>
      </c>
      <c r="C22" s="27" t="s">
        <v>37</v>
      </c>
      <c r="D22" s="29">
        <v>48452688</v>
      </c>
      <c r="E22" s="29">
        <v>102255351</v>
      </c>
      <c r="F22" s="29">
        <v>600112390</v>
      </c>
      <c r="G22" s="332" t="s">
        <v>41</v>
      </c>
      <c r="H22" s="29" t="s">
        <v>222</v>
      </c>
      <c r="I22" s="29" t="s">
        <v>29</v>
      </c>
      <c r="J22" s="270" t="s">
        <v>39</v>
      </c>
      <c r="K22" s="30" t="s">
        <v>286</v>
      </c>
      <c r="L22" s="232">
        <v>120000</v>
      </c>
      <c r="M22" s="232">
        <f t="shared" si="1"/>
        <v>84000</v>
      </c>
      <c r="N22" s="238">
        <v>45170</v>
      </c>
      <c r="O22" s="239">
        <v>45627</v>
      </c>
      <c r="P22" s="270"/>
      <c r="Q22" s="270"/>
      <c r="R22" s="270"/>
      <c r="S22" s="270"/>
      <c r="T22" s="270"/>
      <c r="U22" s="270"/>
      <c r="V22" s="270" t="s">
        <v>30</v>
      </c>
      <c r="W22" s="270"/>
      <c r="X22" s="270"/>
      <c r="Y22" s="270" t="s">
        <v>40</v>
      </c>
      <c r="Z22" s="308"/>
      <c r="AA22" s="610" t="s">
        <v>606</v>
      </c>
    </row>
    <row r="23" spans="1:27" ht="28.9" customHeight="1" x14ac:dyDescent="0.25">
      <c r="A23" s="581">
        <v>19</v>
      </c>
      <c r="B23" s="488" t="s">
        <v>36</v>
      </c>
      <c r="C23" s="57" t="s">
        <v>37</v>
      </c>
      <c r="D23" s="67">
        <v>48452688</v>
      </c>
      <c r="E23" s="67">
        <v>102255351</v>
      </c>
      <c r="F23" s="67">
        <v>600112390</v>
      </c>
      <c r="G23" s="334" t="s">
        <v>42</v>
      </c>
      <c r="H23" s="67" t="s">
        <v>222</v>
      </c>
      <c r="I23" s="67" t="s">
        <v>29</v>
      </c>
      <c r="J23" s="273" t="s">
        <v>39</v>
      </c>
      <c r="K23" s="58" t="s">
        <v>287</v>
      </c>
      <c r="L23" s="232">
        <v>100000</v>
      </c>
      <c r="M23" s="232">
        <f t="shared" si="1"/>
        <v>70000</v>
      </c>
      <c r="N23" s="238">
        <v>45078</v>
      </c>
      <c r="O23" s="239">
        <v>45992</v>
      </c>
      <c r="P23" s="270"/>
      <c r="Q23" s="270"/>
      <c r="R23" s="270"/>
      <c r="S23" s="270"/>
      <c r="T23" s="270"/>
      <c r="U23" s="270"/>
      <c r="V23" s="270" t="s">
        <v>30</v>
      </c>
      <c r="W23" s="270"/>
      <c r="X23" s="270"/>
      <c r="Y23" s="270" t="s">
        <v>40</v>
      </c>
      <c r="Z23" s="308"/>
      <c r="AA23" s="610" t="s">
        <v>605</v>
      </c>
    </row>
    <row r="24" spans="1:27" ht="27.6" customHeight="1" x14ac:dyDescent="0.25">
      <c r="A24" s="581">
        <v>20</v>
      </c>
      <c r="B24" s="489" t="s">
        <v>36</v>
      </c>
      <c r="C24" s="59" t="s">
        <v>37</v>
      </c>
      <c r="D24" s="29">
        <v>48452688</v>
      </c>
      <c r="E24" s="29">
        <v>102255351</v>
      </c>
      <c r="F24" s="29">
        <v>600112390</v>
      </c>
      <c r="G24" s="304" t="s">
        <v>265</v>
      </c>
      <c r="H24" s="60" t="s">
        <v>222</v>
      </c>
      <c r="I24" s="60" t="s">
        <v>29</v>
      </c>
      <c r="J24" s="302" t="s">
        <v>39</v>
      </c>
      <c r="K24" s="59" t="s">
        <v>288</v>
      </c>
      <c r="L24" s="240">
        <v>120000000</v>
      </c>
      <c r="M24" s="232">
        <f t="shared" si="1"/>
        <v>84000000</v>
      </c>
      <c r="N24" s="241">
        <v>2022</v>
      </c>
      <c r="O24" s="241">
        <v>2025</v>
      </c>
      <c r="P24" s="274" t="s">
        <v>30</v>
      </c>
      <c r="Q24" s="274" t="s">
        <v>30</v>
      </c>
      <c r="R24" s="274" t="s">
        <v>30</v>
      </c>
      <c r="S24" s="274" t="s">
        <v>30</v>
      </c>
      <c r="T24" s="274"/>
      <c r="U24" s="274" t="s">
        <v>30</v>
      </c>
      <c r="V24" s="274"/>
      <c r="W24" s="274"/>
      <c r="X24" s="274"/>
      <c r="Y24" s="349" t="s">
        <v>487</v>
      </c>
      <c r="Z24" s="391" t="s">
        <v>48</v>
      </c>
      <c r="AA24" s="610" t="s">
        <v>605</v>
      </c>
    </row>
    <row r="25" spans="1:27" s="36" customFormat="1" ht="24.6" customHeight="1" x14ac:dyDescent="0.15">
      <c r="A25" s="581">
        <v>21</v>
      </c>
      <c r="B25" s="482" t="s">
        <v>36</v>
      </c>
      <c r="C25" s="24" t="s">
        <v>37</v>
      </c>
      <c r="D25" s="23">
        <v>48452688</v>
      </c>
      <c r="E25" s="101">
        <v>102255351</v>
      </c>
      <c r="F25" s="101">
        <v>600112390</v>
      </c>
      <c r="G25" s="331" t="s">
        <v>210</v>
      </c>
      <c r="H25" s="25" t="s">
        <v>222</v>
      </c>
      <c r="I25" s="25" t="s">
        <v>29</v>
      </c>
      <c r="J25" s="276" t="s">
        <v>39</v>
      </c>
      <c r="K25" s="26" t="s">
        <v>210</v>
      </c>
      <c r="L25" s="229">
        <v>120000000</v>
      </c>
      <c r="M25" s="229">
        <f t="shared" si="1"/>
        <v>84000000</v>
      </c>
      <c r="N25" s="242">
        <v>44713</v>
      </c>
      <c r="O25" s="392">
        <v>46264</v>
      </c>
      <c r="P25" s="275" t="s">
        <v>30</v>
      </c>
      <c r="Q25" s="347" t="s">
        <v>30</v>
      </c>
      <c r="R25" s="347" t="s">
        <v>30</v>
      </c>
      <c r="S25" s="347" t="s">
        <v>30</v>
      </c>
      <c r="T25" s="347"/>
      <c r="U25" s="275"/>
      <c r="V25" s="275" t="s">
        <v>30</v>
      </c>
      <c r="W25" s="275"/>
      <c r="X25" s="275"/>
      <c r="Y25" s="275" t="s">
        <v>153</v>
      </c>
      <c r="Z25" s="310"/>
      <c r="AA25" s="610" t="s">
        <v>657</v>
      </c>
    </row>
    <row r="26" spans="1:27" s="36" customFormat="1" ht="28.15" customHeight="1" x14ac:dyDescent="0.15">
      <c r="A26" s="581">
        <v>22</v>
      </c>
      <c r="B26" s="486" t="s">
        <v>36</v>
      </c>
      <c r="C26" s="98" t="s">
        <v>37</v>
      </c>
      <c r="D26" s="51">
        <v>48452688</v>
      </c>
      <c r="E26" s="100">
        <v>102255351</v>
      </c>
      <c r="F26" s="100">
        <v>600112390</v>
      </c>
      <c r="G26" s="303" t="s">
        <v>342</v>
      </c>
      <c r="H26" s="99" t="s">
        <v>222</v>
      </c>
      <c r="I26" s="99" t="s">
        <v>29</v>
      </c>
      <c r="J26" s="271" t="s">
        <v>39</v>
      </c>
      <c r="K26" s="49" t="s">
        <v>342</v>
      </c>
      <c r="L26" s="233">
        <v>10000000</v>
      </c>
      <c r="M26" s="233">
        <v>7000000</v>
      </c>
      <c r="N26" s="243">
        <v>2025</v>
      </c>
      <c r="O26" s="243">
        <v>2027</v>
      </c>
      <c r="P26" s="311"/>
      <c r="Q26" s="311"/>
      <c r="R26" s="311"/>
      <c r="S26" s="311"/>
      <c r="T26" s="311"/>
      <c r="U26" s="311"/>
      <c r="V26" s="311" t="s">
        <v>30</v>
      </c>
      <c r="W26" s="311"/>
      <c r="X26" s="311"/>
      <c r="Y26" s="311" t="s">
        <v>153</v>
      </c>
      <c r="Z26" s="312"/>
      <c r="AA26" s="610" t="s">
        <v>605</v>
      </c>
    </row>
    <row r="27" spans="1:27" s="36" customFormat="1" ht="22.9" customHeight="1" x14ac:dyDescent="0.15">
      <c r="A27" s="581">
        <v>23</v>
      </c>
      <c r="B27" s="486" t="s">
        <v>36</v>
      </c>
      <c r="C27" s="98" t="s">
        <v>37</v>
      </c>
      <c r="D27" s="51">
        <v>48452688</v>
      </c>
      <c r="E27" s="100">
        <v>102255351</v>
      </c>
      <c r="F27" s="100">
        <v>600112390</v>
      </c>
      <c r="G27" s="303" t="s">
        <v>483</v>
      </c>
      <c r="H27" s="99" t="s">
        <v>222</v>
      </c>
      <c r="I27" s="99" t="s">
        <v>29</v>
      </c>
      <c r="J27" s="271" t="s">
        <v>39</v>
      </c>
      <c r="K27" s="49" t="s">
        <v>482</v>
      </c>
      <c r="L27" s="233">
        <v>6000000</v>
      </c>
      <c r="M27" s="233">
        <v>4200000</v>
      </c>
      <c r="N27" s="243">
        <v>2024</v>
      </c>
      <c r="O27" s="243">
        <v>2027</v>
      </c>
      <c r="P27" s="311"/>
      <c r="Q27" s="311"/>
      <c r="R27" s="311"/>
      <c r="S27" s="311"/>
      <c r="T27" s="311"/>
      <c r="U27" s="311"/>
      <c r="V27" s="311" t="s">
        <v>30</v>
      </c>
      <c r="W27" s="311"/>
      <c r="X27" s="311"/>
      <c r="Y27" s="311" t="s">
        <v>40</v>
      </c>
      <c r="Z27" s="312"/>
      <c r="AA27" s="610" t="s">
        <v>605</v>
      </c>
    </row>
    <row r="28" spans="1:27" s="36" customFormat="1" ht="26.45" customHeight="1" x14ac:dyDescent="0.15">
      <c r="A28" s="581">
        <v>24</v>
      </c>
      <c r="B28" s="486" t="s">
        <v>36</v>
      </c>
      <c r="C28" s="98" t="s">
        <v>37</v>
      </c>
      <c r="D28" s="51">
        <v>48452688</v>
      </c>
      <c r="E28" s="100">
        <v>102255351</v>
      </c>
      <c r="F28" s="100">
        <v>600112390</v>
      </c>
      <c r="G28" s="303" t="s">
        <v>244</v>
      </c>
      <c r="H28" s="99" t="s">
        <v>222</v>
      </c>
      <c r="I28" s="99" t="s">
        <v>29</v>
      </c>
      <c r="J28" s="271" t="s">
        <v>39</v>
      </c>
      <c r="K28" s="49" t="s">
        <v>244</v>
      </c>
      <c r="L28" s="233">
        <v>500000</v>
      </c>
      <c r="M28" s="233">
        <v>350000</v>
      </c>
      <c r="N28" s="243">
        <v>2020</v>
      </c>
      <c r="O28" s="243">
        <v>2023</v>
      </c>
      <c r="P28" s="311"/>
      <c r="Q28" s="311" t="s">
        <v>30</v>
      </c>
      <c r="R28" s="311"/>
      <c r="S28" s="311"/>
      <c r="T28" s="311"/>
      <c r="U28" s="311"/>
      <c r="V28" s="311" t="s">
        <v>30</v>
      </c>
      <c r="W28" s="311"/>
      <c r="X28" s="311"/>
      <c r="Y28" s="311" t="s">
        <v>344</v>
      </c>
      <c r="Z28" s="312"/>
      <c r="AA28" s="612" t="s">
        <v>605</v>
      </c>
    </row>
    <row r="29" spans="1:27" s="36" customFormat="1" ht="27" customHeight="1" x14ac:dyDescent="0.15">
      <c r="A29" s="581">
        <v>25</v>
      </c>
      <c r="B29" s="486" t="s">
        <v>36</v>
      </c>
      <c r="C29" s="98" t="s">
        <v>37</v>
      </c>
      <c r="D29" s="51">
        <v>48452688</v>
      </c>
      <c r="E29" s="100">
        <v>102255351</v>
      </c>
      <c r="F29" s="100">
        <v>600112390</v>
      </c>
      <c r="G29" s="303" t="s">
        <v>345</v>
      </c>
      <c r="H29" s="99" t="s">
        <v>222</v>
      </c>
      <c r="I29" s="99" t="s">
        <v>29</v>
      </c>
      <c r="J29" s="271" t="s">
        <v>39</v>
      </c>
      <c r="K29" s="49" t="s">
        <v>345</v>
      </c>
      <c r="L29" s="233">
        <v>5000000</v>
      </c>
      <c r="M29" s="233">
        <v>3500000</v>
      </c>
      <c r="N29" s="243">
        <v>2023</v>
      </c>
      <c r="O29" s="243">
        <v>2027</v>
      </c>
      <c r="P29" s="311"/>
      <c r="Q29" s="311"/>
      <c r="R29" s="311"/>
      <c r="S29" s="311"/>
      <c r="T29" s="311"/>
      <c r="U29" s="311"/>
      <c r="V29" s="311" t="s">
        <v>30</v>
      </c>
      <c r="W29" s="311"/>
      <c r="X29" s="311"/>
      <c r="Y29" s="311" t="s">
        <v>346</v>
      </c>
      <c r="Z29" s="312"/>
      <c r="AA29" s="699" t="s">
        <v>605</v>
      </c>
    </row>
    <row r="30" spans="1:27" s="36" customFormat="1" ht="21" customHeight="1" x14ac:dyDescent="0.15">
      <c r="A30" s="581">
        <v>26</v>
      </c>
      <c r="B30" s="486" t="s">
        <v>36</v>
      </c>
      <c r="C30" s="98" t="s">
        <v>37</v>
      </c>
      <c r="D30" s="51">
        <v>48452688</v>
      </c>
      <c r="E30" s="100">
        <v>102255351</v>
      </c>
      <c r="F30" s="100">
        <v>600112390</v>
      </c>
      <c r="G30" s="303" t="s">
        <v>347</v>
      </c>
      <c r="H30" s="99" t="s">
        <v>222</v>
      </c>
      <c r="I30" s="99" t="s">
        <v>29</v>
      </c>
      <c r="J30" s="271" t="s">
        <v>39</v>
      </c>
      <c r="K30" s="49" t="s">
        <v>348</v>
      </c>
      <c r="L30" s="233">
        <v>3000000</v>
      </c>
      <c r="M30" s="233">
        <v>2100000</v>
      </c>
      <c r="N30" s="243">
        <v>2023</v>
      </c>
      <c r="O30" s="243">
        <v>2027</v>
      </c>
      <c r="P30" s="311"/>
      <c r="Q30" s="311"/>
      <c r="R30" s="311"/>
      <c r="S30" s="311"/>
      <c r="T30" s="311"/>
      <c r="U30" s="311"/>
      <c r="V30" s="311" t="s">
        <v>30</v>
      </c>
      <c r="W30" s="311"/>
      <c r="X30" s="311"/>
      <c r="Y30" s="311" t="s">
        <v>346</v>
      </c>
      <c r="Z30" s="312"/>
      <c r="AA30" s="612" t="s">
        <v>605</v>
      </c>
    </row>
    <row r="31" spans="1:27" s="36" customFormat="1" ht="19.899999999999999" customHeight="1" x14ac:dyDescent="0.15">
      <c r="A31" s="581">
        <v>27</v>
      </c>
      <c r="B31" s="486" t="s">
        <v>36</v>
      </c>
      <c r="C31" s="98" t="s">
        <v>37</v>
      </c>
      <c r="D31" s="51">
        <v>48452688</v>
      </c>
      <c r="E31" s="100">
        <v>102255351</v>
      </c>
      <c r="F31" s="100">
        <v>600112390</v>
      </c>
      <c r="G31" s="303" t="s">
        <v>349</v>
      </c>
      <c r="H31" s="99" t="s">
        <v>222</v>
      </c>
      <c r="I31" s="99" t="s">
        <v>29</v>
      </c>
      <c r="J31" s="271" t="s">
        <v>39</v>
      </c>
      <c r="K31" s="49" t="s">
        <v>349</v>
      </c>
      <c r="L31" s="233">
        <v>500000</v>
      </c>
      <c r="M31" s="233">
        <v>350000</v>
      </c>
      <c r="N31" s="243">
        <v>2023</v>
      </c>
      <c r="O31" s="243">
        <v>2027</v>
      </c>
      <c r="P31" s="311"/>
      <c r="Q31" s="311"/>
      <c r="R31" s="311"/>
      <c r="S31" s="311"/>
      <c r="T31" s="311"/>
      <c r="U31" s="311"/>
      <c r="V31" s="311" t="s">
        <v>30</v>
      </c>
      <c r="W31" s="311"/>
      <c r="X31" s="311"/>
      <c r="Y31" s="311" t="s">
        <v>346</v>
      </c>
      <c r="Z31" s="312"/>
      <c r="AA31" s="612" t="s">
        <v>605</v>
      </c>
    </row>
    <row r="32" spans="1:27" s="36" customFormat="1" ht="24" customHeight="1" x14ac:dyDescent="0.15">
      <c r="A32" s="581">
        <v>28</v>
      </c>
      <c r="B32" s="486" t="s">
        <v>36</v>
      </c>
      <c r="C32" s="98" t="s">
        <v>37</v>
      </c>
      <c r="D32" s="51">
        <v>48452688</v>
      </c>
      <c r="E32" s="100">
        <v>102255351</v>
      </c>
      <c r="F32" s="100">
        <v>600112390</v>
      </c>
      <c r="G32" s="303" t="s">
        <v>350</v>
      </c>
      <c r="H32" s="99" t="s">
        <v>222</v>
      </c>
      <c r="I32" s="99" t="s">
        <v>29</v>
      </c>
      <c r="J32" s="271" t="s">
        <v>39</v>
      </c>
      <c r="K32" s="49" t="s">
        <v>593</v>
      </c>
      <c r="L32" s="540">
        <v>15000000</v>
      </c>
      <c r="M32" s="540">
        <f>L32*0.7</f>
        <v>10500000</v>
      </c>
      <c r="N32" s="243">
        <v>2023</v>
      </c>
      <c r="O32" s="243">
        <v>2027</v>
      </c>
      <c r="P32" s="311"/>
      <c r="Q32" s="311"/>
      <c r="R32" s="311"/>
      <c r="S32" s="311"/>
      <c r="T32" s="311"/>
      <c r="U32" s="311"/>
      <c r="V32" s="311" t="s">
        <v>30</v>
      </c>
      <c r="W32" s="311"/>
      <c r="X32" s="311"/>
      <c r="Y32" s="311" t="s">
        <v>346</v>
      </c>
      <c r="Z32" s="312"/>
      <c r="AA32" s="612" t="s">
        <v>605</v>
      </c>
    </row>
    <row r="33" spans="1:27" s="36" customFormat="1" ht="27" customHeight="1" x14ac:dyDescent="0.15">
      <c r="A33" s="581">
        <v>29</v>
      </c>
      <c r="B33" s="486" t="s">
        <v>36</v>
      </c>
      <c r="C33" s="98" t="s">
        <v>37</v>
      </c>
      <c r="D33" s="51">
        <v>48452688</v>
      </c>
      <c r="E33" s="100">
        <v>102255351</v>
      </c>
      <c r="F33" s="100">
        <v>600112390</v>
      </c>
      <c r="G33" s="303" t="s">
        <v>351</v>
      </c>
      <c r="H33" s="99" t="s">
        <v>222</v>
      </c>
      <c r="I33" s="99" t="s">
        <v>29</v>
      </c>
      <c r="J33" s="271" t="s">
        <v>39</v>
      </c>
      <c r="K33" s="49" t="s">
        <v>351</v>
      </c>
      <c r="L33" s="297">
        <v>13500000</v>
      </c>
      <c r="M33" s="297">
        <f>L33*0.7</f>
        <v>9450000</v>
      </c>
      <c r="N33" s="243">
        <v>2024</v>
      </c>
      <c r="O33" s="243">
        <v>2027</v>
      </c>
      <c r="P33" s="311"/>
      <c r="Q33" s="311"/>
      <c r="R33" s="311"/>
      <c r="S33" s="311"/>
      <c r="T33" s="311"/>
      <c r="U33" s="311"/>
      <c r="V33" s="311" t="s">
        <v>30</v>
      </c>
      <c r="W33" s="311"/>
      <c r="X33" s="311"/>
      <c r="Y33" s="311" t="s">
        <v>346</v>
      </c>
      <c r="Z33" s="312"/>
      <c r="AA33" s="612" t="s">
        <v>605</v>
      </c>
    </row>
    <row r="34" spans="1:27" s="399" customFormat="1" ht="27" customHeight="1" x14ac:dyDescent="0.15">
      <c r="A34" s="581">
        <v>30</v>
      </c>
      <c r="B34" s="490" t="s">
        <v>36</v>
      </c>
      <c r="C34" s="393" t="s">
        <v>37</v>
      </c>
      <c r="D34" s="216">
        <v>48452688</v>
      </c>
      <c r="E34" s="394">
        <v>102255351</v>
      </c>
      <c r="F34" s="394">
        <v>600112390</v>
      </c>
      <c r="G34" s="329" t="s">
        <v>484</v>
      </c>
      <c r="H34" s="298" t="s">
        <v>222</v>
      </c>
      <c r="I34" s="298" t="s">
        <v>29</v>
      </c>
      <c r="J34" s="301" t="s">
        <v>39</v>
      </c>
      <c r="K34" s="299" t="s">
        <v>486</v>
      </c>
      <c r="L34" s="297">
        <v>75000000</v>
      </c>
      <c r="M34" s="297">
        <f>L34*0.7</f>
        <v>52500000</v>
      </c>
      <c r="N34" s="395">
        <v>2024</v>
      </c>
      <c r="O34" s="395">
        <v>2027</v>
      </c>
      <c r="P34" s="396"/>
      <c r="Q34" s="397"/>
      <c r="R34" s="397"/>
      <c r="S34" s="396"/>
      <c r="T34" s="396"/>
      <c r="U34" s="396" t="s">
        <v>30</v>
      </c>
      <c r="V34" s="396" t="s">
        <v>30</v>
      </c>
      <c r="W34" s="396" t="s">
        <v>30</v>
      </c>
      <c r="X34" s="396"/>
      <c r="Y34" s="396" t="s">
        <v>487</v>
      </c>
      <c r="Z34" s="400" t="s">
        <v>488</v>
      </c>
      <c r="AA34" s="613" t="s">
        <v>605</v>
      </c>
    </row>
    <row r="35" spans="1:27" s="399" customFormat="1" ht="27" customHeight="1" x14ac:dyDescent="0.15">
      <c r="A35" s="581">
        <v>31</v>
      </c>
      <c r="B35" s="490" t="s">
        <v>36</v>
      </c>
      <c r="C35" s="393" t="s">
        <v>37</v>
      </c>
      <c r="D35" s="216">
        <v>48452688</v>
      </c>
      <c r="E35" s="394">
        <v>102255351</v>
      </c>
      <c r="F35" s="394">
        <v>600112390</v>
      </c>
      <c r="G35" s="329" t="s">
        <v>485</v>
      </c>
      <c r="H35" s="298" t="s">
        <v>222</v>
      </c>
      <c r="I35" s="298" t="s">
        <v>29</v>
      </c>
      <c r="J35" s="301" t="s">
        <v>39</v>
      </c>
      <c r="K35" s="299" t="s">
        <v>485</v>
      </c>
      <c r="L35" s="297">
        <v>1500000</v>
      </c>
      <c r="M35" s="297">
        <f>L35*0.7</f>
        <v>1050000</v>
      </c>
      <c r="N35" s="395">
        <v>2024</v>
      </c>
      <c r="O35" s="395">
        <v>2027</v>
      </c>
      <c r="P35" s="396"/>
      <c r="Q35" s="397"/>
      <c r="R35" s="397"/>
      <c r="S35" s="396"/>
      <c r="T35" s="396"/>
      <c r="U35" s="396" t="s">
        <v>30</v>
      </c>
      <c r="V35" s="396" t="s">
        <v>30</v>
      </c>
      <c r="W35" s="396" t="s">
        <v>30</v>
      </c>
      <c r="X35" s="396"/>
      <c r="Y35" s="396"/>
      <c r="Z35" s="398"/>
      <c r="AA35" s="613" t="s">
        <v>605</v>
      </c>
    </row>
    <row r="36" spans="1:27" s="399" customFormat="1" ht="27" customHeight="1" x14ac:dyDescent="0.15">
      <c r="A36" s="581">
        <v>32</v>
      </c>
      <c r="B36" s="542" t="s">
        <v>36</v>
      </c>
      <c r="C36" s="543" t="s">
        <v>37</v>
      </c>
      <c r="D36" s="544">
        <v>48452688</v>
      </c>
      <c r="E36" s="545">
        <v>102255351</v>
      </c>
      <c r="F36" s="545">
        <v>600112390</v>
      </c>
      <c r="G36" s="546" t="s">
        <v>589</v>
      </c>
      <c r="H36" s="547" t="s">
        <v>222</v>
      </c>
      <c r="I36" s="547" t="s">
        <v>29</v>
      </c>
      <c r="J36" s="548" t="s">
        <v>39</v>
      </c>
      <c r="K36" s="549" t="s">
        <v>590</v>
      </c>
      <c r="L36" s="540">
        <v>400000</v>
      </c>
      <c r="M36" s="540">
        <f t="shared" ref="M36:M37" si="2">L36*0.7</f>
        <v>280000</v>
      </c>
      <c r="N36" s="550">
        <v>2024</v>
      </c>
      <c r="O36" s="550">
        <v>2027</v>
      </c>
      <c r="P36" s="551"/>
      <c r="Q36" s="552"/>
      <c r="R36" s="552"/>
      <c r="S36" s="551"/>
      <c r="T36" s="551"/>
      <c r="U36" s="551"/>
      <c r="V36" s="551" t="s">
        <v>30</v>
      </c>
      <c r="W36" s="551" t="s">
        <v>30</v>
      </c>
      <c r="X36" s="551"/>
      <c r="Y36" s="551" t="s">
        <v>346</v>
      </c>
      <c r="Z36" s="553"/>
      <c r="AA36" s="619" t="s">
        <v>606</v>
      </c>
    </row>
    <row r="37" spans="1:27" s="399" customFormat="1" ht="27" customHeight="1" x14ac:dyDescent="0.2">
      <c r="A37" s="581">
        <v>33</v>
      </c>
      <c r="B37" s="542" t="s">
        <v>36</v>
      </c>
      <c r="C37" s="543" t="s">
        <v>37</v>
      </c>
      <c r="D37" s="544">
        <v>48452688</v>
      </c>
      <c r="E37" s="545">
        <v>102255351</v>
      </c>
      <c r="F37" s="545">
        <v>600112390</v>
      </c>
      <c r="G37" s="546" t="s">
        <v>591</v>
      </c>
      <c r="H37" s="547" t="s">
        <v>222</v>
      </c>
      <c r="I37" s="547" t="s">
        <v>29</v>
      </c>
      <c r="J37" s="548" t="s">
        <v>39</v>
      </c>
      <c r="K37" s="549" t="s">
        <v>592</v>
      </c>
      <c r="L37" s="540">
        <v>500000</v>
      </c>
      <c r="M37" s="540">
        <f t="shared" si="2"/>
        <v>350000</v>
      </c>
      <c r="N37" s="550">
        <v>2024</v>
      </c>
      <c r="O37" s="550">
        <v>2027</v>
      </c>
      <c r="P37" s="554"/>
      <c r="Q37" s="554"/>
      <c r="R37" s="554"/>
      <c r="S37" s="554"/>
      <c r="T37" s="554"/>
      <c r="U37" s="554"/>
      <c r="V37" s="551" t="s">
        <v>30</v>
      </c>
      <c r="W37" s="551" t="s">
        <v>30</v>
      </c>
      <c r="X37" s="554"/>
      <c r="Y37" s="551" t="s">
        <v>346</v>
      </c>
      <c r="Z37" s="555"/>
      <c r="AA37" s="619" t="s">
        <v>606</v>
      </c>
    </row>
    <row r="38" spans="1:27" s="35" customFormat="1" ht="35.25" customHeight="1" x14ac:dyDescent="0.25">
      <c r="A38" s="581">
        <v>34</v>
      </c>
      <c r="B38" s="529" t="s">
        <v>206</v>
      </c>
      <c r="C38" s="139" t="s">
        <v>170</v>
      </c>
      <c r="D38" s="101">
        <v>63402939</v>
      </c>
      <c r="E38" s="101">
        <v>102255369</v>
      </c>
      <c r="F38" s="101">
        <v>600112659</v>
      </c>
      <c r="G38" s="335" t="s">
        <v>171</v>
      </c>
      <c r="H38" s="31" t="s">
        <v>222</v>
      </c>
      <c r="I38" s="31" t="s">
        <v>29</v>
      </c>
      <c r="J38" s="275" t="s">
        <v>172</v>
      </c>
      <c r="K38" s="140" t="s">
        <v>173</v>
      </c>
      <c r="L38" s="244">
        <v>5000000</v>
      </c>
      <c r="M38" s="233">
        <f t="shared" si="1"/>
        <v>3500000</v>
      </c>
      <c r="N38" s="245">
        <v>2024</v>
      </c>
      <c r="O38" s="245">
        <v>2025</v>
      </c>
      <c r="P38" s="275"/>
      <c r="Q38" s="347" t="s">
        <v>30</v>
      </c>
      <c r="R38" s="347" t="s">
        <v>30</v>
      </c>
      <c r="S38" s="275" t="s">
        <v>30</v>
      </c>
      <c r="T38" s="275"/>
      <c r="U38" s="275"/>
      <c r="V38" s="275"/>
      <c r="W38" s="275" t="s">
        <v>30</v>
      </c>
      <c r="X38" s="275"/>
      <c r="Y38" s="275"/>
      <c r="Z38" s="313" t="s">
        <v>32</v>
      </c>
      <c r="AA38" s="614" t="s">
        <v>658</v>
      </c>
    </row>
    <row r="39" spans="1:27" s="35" customFormat="1" ht="13.15" customHeight="1" x14ac:dyDescent="0.25">
      <c r="A39" s="581">
        <v>35</v>
      </c>
      <c r="B39" s="491" t="s">
        <v>207</v>
      </c>
      <c r="C39" s="141" t="s">
        <v>170</v>
      </c>
      <c r="D39" s="31">
        <v>63402939</v>
      </c>
      <c r="E39" s="31">
        <v>102255369</v>
      </c>
      <c r="F39" s="31">
        <v>600112659</v>
      </c>
      <c r="G39" s="335" t="s">
        <v>368</v>
      </c>
      <c r="H39" s="31" t="s">
        <v>222</v>
      </c>
      <c r="I39" s="31" t="s">
        <v>29</v>
      </c>
      <c r="J39" s="275" t="s">
        <v>172</v>
      </c>
      <c r="K39" s="140" t="s">
        <v>33</v>
      </c>
      <c r="L39" s="244">
        <v>40000000</v>
      </c>
      <c r="M39" s="233">
        <f t="shared" si="1"/>
        <v>28000000</v>
      </c>
      <c r="N39" s="245">
        <v>2025</v>
      </c>
      <c r="O39" s="669">
        <v>2030</v>
      </c>
      <c r="P39" s="275"/>
      <c r="Q39" s="275"/>
      <c r="R39" s="275"/>
      <c r="S39" s="275"/>
      <c r="T39" s="275"/>
      <c r="U39" s="275"/>
      <c r="V39" s="275"/>
      <c r="W39" s="275" t="s">
        <v>30</v>
      </c>
      <c r="X39" s="275"/>
      <c r="Y39" s="275"/>
      <c r="Z39" s="313" t="s">
        <v>32</v>
      </c>
      <c r="AA39" s="612" t="s">
        <v>605</v>
      </c>
    </row>
    <row r="40" spans="1:27" s="35" customFormat="1" ht="16.5" customHeight="1" x14ac:dyDescent="0.25">
      <c r="A40" s="581">
        <v>36</v>
      </c>
      <c r="B40" s="491" t="s">
        <v>207</v>
      </c>
      <c r="C40" s="141" t="s">
        <v>170</v>
      </c>
      <c r="D40" s="31">
        <v>63402939</v>
      </c>
      <c r="E40" s="31">
        <v>102255369</v>
      </c>
      <c r="F40" s="31">
        <v>600112659</v>
      </c>
      <c r="G40" s="335" t="s">
        <v>174</v>
      </c>
      <c r="H40" s="31" t="s">
        <v>222</v>
      </c>
      <c r="I40" s="31" t="s">
        <v>29</v>
      </c>
      <c r="J40" s="275" t="s">
        <v>172</v>
      </c>
      <c r="K40" s="140" t="s">
        <v>175</v>
      </c>
      <c r="L40" s="423">
        <v>2500000</v>
      </c>
      <c r="M40" s="424">
        <f t="shared" si="1"/>
        <v>1750000</v>
      </c>
      <c r="N40" s="245">
        <v>2024</v>
      </c>
      <c r="O40" s="245">
        <v>2025</v>
      </c>
      <c r="P40" s="275"/>
      <c r="Q40" s="275"/>
      <c r="R40" s="275"/>
      <c r="S40" s="275"/>
      <c r="T40" s="275"/>
      <c r="U40" s="275"/>
      <c r="V40" s="275" t="s">
        <v>30</v>
      </c>
      <c r="W40" s="275" t="s">
        <v>30</v>
      </c>
      <c r="X40" s="275"/>
      <c r="Y40" s="275"/>
      <c r="Z40" s="313" t="s">
        <v>32</v>
      </c>
      <c r="AA40" s="612" t="s">
        <v>605</v>
      </c>
    </row>
    <row r="41" spans="1:27" s="35" customFormat="1" ht="22.5" customHeight="1" x14ac:dyDescent="0.25">
      <c r="A41" s="581">
        <v>37</v>
      </c>
      <c r="B41" s="492" t="s">
        <v>207</v>
      </c>
      <c r="C41" s="425" t="s">
        <v>170</v>
      </c>
      <c r="D41" s="426">
        <v>63402939</v>
      </c>
      <c r="E41" s="426">
        <v>102255369</v>
      </c>
      <c r="F41" s="426">
        <v>600112659</v>
      </c>
      <c r="G41" s="444" t="s">
        <v>516</v>
      </c>
      <c r="H41" s="426" t="s">
        <v>222</v>
      </c>
      <c r="I41" s="426" t="s">
        <v>29</v>
      </c>
      <c r="J41" s="445" t="s">
        <v>172</v>
      </c>
      <c r="K41" s="427" t="s">
        <v>517</v>
      </c>
      <c r="L41" s="423">
        <v>5000000</v>
      </c>
      <c r="M41" s="424">
        <v>3500000</v>
      </c>
      <c r="N41" s="429">
        <v>2024</v>
      </c>
      <c r="O41" s="669">
        <v>2030</v>
      </c>
      <c r="P41" s="426"/>
      <c r="Q41" s="426"/>
      <c r="R41" s="426"/>
      <c r="S41" s="426"/>
      <c r="T41" s="426"/>
      <c r="U41" s="426"/>
      <c r="V41" s="426" t="s">
        <v>30</v>
      </c>
      <c r="W41" s="426" t="s">
        <v>30</v>
      </c>
      <c r="X41" s="426"/>
      <c r="Y41" s="426"/>
      <c r="Z41" s="428" t="s">
        <v>32</v>
      </c>
      <c r="AA41" s="610" t="s">
        <v>605</v>
      </c>
    </row>
    <row r="42" spans="1:27" s="35" customFormat="1" ht="10.15" customHeight="1" x14ac:dyDescent="0.25">
      <c r="A42" s="581">
        <v>38</v>
      </c>
      <c r="B42" s="491" t="s">
        <v>207</v>
      </c>
      <c r="C42" s="26" t="s">
        <v>170</v>
      </c>
      <c r="D42" s="23">
        <v>63402939</v>
      </c>
      <c r="E42" s="23">
        <v>102255369</v>
      </c>
      <c r="F42" s="23">
        <v>600112659</v>
      </c>
      <c r="G42" s="331" t="s">
        <v>176</v>
      </c>
      <c r="H42" s="23" t="s">
        <v>222</v>
      </c>
      <c r="I42" s="23" t="s">
        <v>29</v>
      </c>
      <c r="J42" s="276" t="s">
        <v>172</v>
      </c>
      <c r="K42" s="32" t="s">
        <v>177</v>
      </c>
      <c r="L42" s="229">
        <v>6800000</v>
      </c>
      <c r="M42" s="229">
        <f t="shared" si="1"/>
        <v>4760000</v>
      </c>
      <c r="N42" s="430" t="s">
        <v>372</v>
      </c>
      <c r="O42" s="670" t="s">
        <v>650</v>
      </c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314" t="s">
        <v>32</v>
      </c>
      <c r="AA42" s="610" t="s">
        <v>605</v>
      </c>
    </row>
    <row r="43" spans="1:27" s="35" customFormat="1" ht="19.5" customHeight="1" x14ac:dyDescent="0.25">
      <c r="A43" s="581">
        <v>39</v>
      </c>
      <c r="B43" s="491" t="s">
        <v>207</v>
      </c>
      <c r="C43" s="26" t="s">
        <v>170</v>
      </c>
      <c r="D43" s="23">
        <v>63402939</v>
      </c>
      <c r="E43" s="23">
        <v>102255369</v>
      </c>
      <c r="F43" s="23">
        <v>600112659</v>
      </c>
      <c r="G43" s="331" t="s">
        <v>178</v>
      </c>
      <c r="H43" s="23" t="s">
        <v>222</v>
      </c>
      <c r="I43" s="23" t="s">
        <v>29</v>
      </c>
      <c r="J43" s="276" t="s">
        <v>172</v>
      </c>
      <c r="K43" s="32" t="s">
        <v>179</v>
      </c>
      <c r="L43" s="671">
        <v>3000000</v>
      </c>
      <c r="M43" s="671">
        <f t="shared" si="1"/>
        <v>2100000</v>
      </c>
      <c r="N43" s="429">
        <v>2024</v>
      </c>
      <c r="O43" s="669">
        <v>2030</v>
      </c>
      <c r="P43" s="276"/>
      <c r="Q43" s="276"/>
      <c r="R43" s="276"/>
      <c r="S43" s="276"/>
      <c r="T43" s="276"/>
      <c r="U43" s="276"/>
      <c r="V43" s="276"/>
      <c r="W43" s="276" t="s">
        <v>30</v>
      </c>
      <c r="X43" s="276"/>
      <c r="Y43" s="276"/>
      <c r="Z43" s="314" t="s">
        <v>32</v>
      </c>
      <c r="AA43" s="610" t="s">
        <v>605</v>
      </c>
    </row>
    <row r="44" spans="1:27" s="35" customFormat="1" ht="19.5" customHeight="1" x14ac:dyDescent="0.25">
      <c r="A44" s="581">
        <v>40</v>
      </c>
      <c r="B44" s="491" t="s">
        <v>207</v>
      </c>
      <c r="C44" s="26" t="s">
        <v>170</v>
      </c>
      <c r="D44" s="23">
        <v>63402939</v>
      </c>
      <c r="E44" s="23">
        <v>102255369</v>
      </c>
      <c r="F44" s="23">
        <v>600112659</v>
      </c>
      <c r="G44" s="331" t="s">
        <v>180</v>
      </c>
      <c r="H44" s="23" t="s">
        <v>222</v>
      </c>
      <c r="I44" s="23" t="s">
        <v>29</v>
      </c>
      <c r="J44" s="276" t="s">
        <v>172</v>
      </c>
      <c r="K44" s="32" t="s">
        <v>181</v>
      </c>
      <c r="L44" s="671">
        <v>2000000</v>
      </c>
      <c r="M44" s="671">
        <f t="shared" si="1"/>
        <v>1400000</v>
      </c>
      <c r="N44" s="429">
        <v>2024</v>
      </c>
      <c r="O44" s="669">
        <v>2030</v>
      </c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314" t="s">
        <v>32</v>
      </c>
      <c r="AA44" s="610" t="s">
        <v>605</v>
      </c>
    </row>
    <row r="45" spans="1:27" s="35" customFormat="1" ht="29.25" customHeight="1" x14ac:dyDescent="0.25">
      <c r="A45" s="581">
        <v>41</v>
      </c>
      <c r="B45" s="491" t="s">
        <v>207</v>
      </c>
      <c r="C45" s="26" t="s">
        <v>170</v>
      </c>
      <c r="D45" s="23">
        <v>63402939</v>
      </c>
      <c r="E45" s="23">
        <v>102255369</v>
      </c>
      <c r="F45" s="23">
        <v>600112659</v>
      </c>
      <c r="G45" s="331" t="s">
        <v>182</v>
      </c>
      <c r="H45" s="23" t="s">
        <v>222</v>
      </c>
      <c r="I45" s="23" t="s">
        <v>29</v>
      </c>
      <c r="J45" s="276" t="s">
        <v>172</v>
      </c>
      <c r="K45" s="32" t="s">
        <v>183</v>
      </c>
      <c r="L45" s="424">
        <v>5000000</v>
      </c>
      <c r="M45" s="424">
        <f t="shared" si="1"/>
        <v>3500000</v>
      </c>
      <c r="N45" s="245">
        <v>2024</v>
      </c>
      <c r="O45" s="669">
        <v>2030</v>
      </c>
      <c r="P45" s="276"/>
      <c r="Q45" s="276"/>
      <c r="R45" s="276" t="s">
        <v>30</v>
      </c>
      <c r="S45" s="276"/>
      <c r="T45" s="276"/>
      <c r="U45" s="276"/>
      <c r="V45" s="276" t="s">
        <v>30</v>
      </c>
      <c r="W45" s="276" t="s">
        <v>30</v>
      </c>
      <c r="X45" s="276"/>
      <c r="Y45" s="276"/>
      <c r="Z45" s="314" t="s">
        <v>31</v>
      </c>
      <c r="AA45" s="610" t="s">
        <v>605</v>
      </c>
    </row>
    <row r="46" spans="1:27" s="35" customFormat="1" ht="31.5" customHeight="1" x14ac:dyDescent="0.25">
      <c r="A46" s="581">
        <v>42</v>
      </c>
      <c r="B46" s="491" t="s">
        <v>207</v>
      </c>
      <c r="C46" s="26" t="s">
        <v>170</v>
      </c>
      <c r="D46" s="23">
        <v>63402939</v>
      </c>
      <c r="E46" s="23">
        <v>102255369</v>
      </c>
      <c r="F46" s="23">
        <v>600112659</v>
      </c>
      <c r="G46" s="331" t="s">
        <v>184</v>
      </c>
      <c r="H46" s="23" t="s">
        <v>222</v>
      </c>
      <c r="I46" s="23" t="s">
        <v>29</v>
      </c>
      <c r="J46" s="276" t="s">
        <v>172</v>
      </c>
      <c r="K46" s="32" t="s">
        <v>183</v>
      </c>
      <c r="L46" s="671">
        <v>1000000</v>
      </c>
      <c r="M46" s="671">
        <f t="shared" si="1"/>
        <v>700000</v>
      </c>
      <c r="N46" s="429">
        <v>2024</v>
      </c>
      <c r="O46" s="669">
        <v>2030</v>
      </c>
      <c r="P46" s="276"/>
      <c r="Q46" s="276"/>
      <c r="R46" s="276" t="s">
        <v>30</v>
      </c>
      <c r="S46" s="276"/>
      <c r="T46" s="276"/>
      <c r="U46" s="276"/>
      <c r="V46" s="276" t="s">
        <v>30</v>
      </c>
      <c r="W46" s="276" t="s">
        <v>30</v>
      </c>
      <c r="X46" s="276"/>
      <c r="Y46" s="276"/>
      <c r="Z46" s="314" t="s">
        <v>31</v>
      </c>
      <c r="AA46" s="610" t="s">
        <v>659</v>
      </c>
    </row>
    <row r="47" spans="1:27" s="35" customFormat="1" ht="18" customHeight="1" x14ac:dyDescent="0.25">
      <c r="A47" s="581">
        <v>43</v>
      </c>
      <c r="B47" s="491" t="s">
        <v>207</v>
      </c>
      <c r="C47" s="26" t="s">
        <v>170</v>
      </c>
      <c r="D47" s="23">
        <v>63402939</v>
      </c>
      <c r="E47" s="23">
        <v>102255369</v>
      </c>
      <c r="F47" s="23">
        <v>600112659</v>
      </c>
      <c r="G47" s="331" t="s">
        <v>185</v>
      </c>
      <c r="H47" s="23" t="s">
        <v>222</v>
      </c>
      <c r="I47" s="23" t="s">
        <v>29</v>
      </c>
      <c r="J47" s="276" t="s">
        <v>172</v>
      </c>
      <c r="K47" s="32" t="s">
        <v>173</v>
      </c>
      <c r="L47" s="671">
        <v>4000000</v>
      </c>
      <c r="M47" s="671">
        <f t="shared" si="1"/>
        <v>2800000</v>
      </c>
      <c r="N47" s="245">
        <v>2024</v>
      </c>
      <c r="O47" s="669">
        <v>2030</v>
      </c>
      <c r="P47" s="276"/>
      <c r="Q47" s="276"/>
      <c r="R47" s="276" t="s">
        <v>30</v>
      </c>
      <c r="S47" s="276"/>
      <c r="T47" s="276"/>
      <c r="U47" s="276"/>
      <c r="V47" s="276"/>
      <c r="W47" s="276" t="s">
        <v>30</v>
      </c>
      <c r="X47" s="276"/>
      <c r="Y47" s="276"/>
      <c r="Z47" s="314" t="s">
        <v>31</v>
      </c>
      <c r="AA47" s="610" t="s">
        <v>660</v>
      </c>
    </row>
    <row r="48" spans="1:27" s="35" customFormat="1" ht="29.25" customHeight="1" x14ac:dyDescent="0.25">
      <c r="A48" s="581">
        <v>44</v>
      </c>
      <c r="B48" s="491" t="s">
        <v>207</v>
      </c>
      <c r="C48" s="26" t="s">
        <v>170</v>
      </c>
      <c r="D48" s="23">
        <v>63402939</v>
      </c>
      <c r="E48" s="23">
        <v>102255369</v>
      </c>
      <c r="F48" s="23">
        <v>600112659</v>
      </c>
      <c r="G48" s="331" t="s">
        <v>711</v>
      </c>
      <c r="H48" s="23" t="s">
        <v>222</v>
      </c>
      <c r="I48" s="23" t="s">
        <v>29</v>
      </c>
      <c r="J48" s="276" t="s">
        <v>172</v>
      </c>
      <c r="K48" s="32" t="s">
        <v>186</v>
      </c>
      <c r="L48" s="233">
        <v>2000000</v>
      </c>
      <c r="M48" s="233">
        <f t="shared" si="1"/>
        <v>1400000</v>
      </c>
      <c r="N48" s="429">
        <v>2024</v>
      </c>
      <c r="O48" s="429">
        <v>2025</v>
      </c>
      <c r="P48" s="276"/>
      <c r="Q48" s="276"/>
      <c r="R48" s="276" t="s">
        <v>30</v>
      </c>
      <c r="S48" s="276"/>
      <c r="T48" s="276"/>
      <c r="U48" s="315"/>
      <c r="V48" s="315"/>
      <c r="W48" s="315" t="s">
        <v>30</v>
      </c>
      <c r="X48" s="315"/>
      <c r="Y48" s="315"/>
      <c r="Z48" s="794" t="s">
        <v>436</v>
      </c>
      <c r="AA48" s="610" t="s">
        <v>659</v>
      </c>
    </row>
    <row r="49" spans="1:285" s="35" customFormat="1" ht="19.149999999999999" customHeight="1" x14ac:dyDescent="0.25">
      <c r="A49" s="581">
        <v>45</v>
      </c>
      <c r="B49" s="491" t="s">
        <v>207</v>
      </c>
      <c r="C49" s="26" t="s">
        <v>170</v>
      </c>
      <c r="D49" s="23">
        <v>63402939</v>
      </c>
      <c r="E49" s="23">
        <v>102255369</v>
      </c>
      <c r="F49" s="23">
        <v>600112659</v>
      </c>
      <c r="G49" s="331" t="s">
        <v>187</v>
      </c>
      <c r="H49" s="23" t="s">
        <v>222</v>
      </c>
      <c r="I49" s="23" t="s">
        <v>29</v>
      </c>
      <c r="J49" s="276" t="s">
        <v>172</v>
      </c>
      <c r="K49" s="32" t="s">
        <v>188</v>
      </c>
      <c r="L49" s="671">
        <v>750000</v>
      </c>
      <c r="M49" s="671">
        <f t="shared" si="1"/>
        <v>525000</v>
      </c>
      <c r="N49" s="245">
        <v>2023</v>
      </c>
      <c r="O49" s="669">
        <v>2030</v>
      </c>
      <c r="P49" s="276" t="s">
        <v>30</v>
      </c>
      <c r="Q49" s="276" t="s">
        <v>30</v>
      </c>
      <c r="R49" s="276" t="s">
        <v>30</v>
      </c>
      <c r="S49" s="276" t="s">
        <v>30</v>
      </c>
      <c r="T49" s="276"/>
      <c r="U49" s="276"/>
      <c r="V49" s="276"/>
      <c r="W49" s="276"/>
      <c r="X49" s="276"/>
      <c r="Y49" s="276"/>
      <c r="Z49" s="314" t="s">
        <v>32</v>
      </c>
      <c r="AA49" s="610" t="s">
        <v>661</v>
      </c>
    </row>
    <row r="50" spans="1:285" s="35" customFormat="1" ht="17.25" customHeight="1" x14ac:dyDescent="0.25">
      <c r="A50" s="581">
        <v>46</v>
      </c>
      <c r="B50" s="491" t="s">
        <v>207</v>
      </c>
      <c r="C50" s="26" t="s">
        <v>170</v>
      </c>
      <c r="D50" s="23">
        <v>63402939</v>
      </c>
      <c r="E50" s="23">
        <v>102255369</v>
      </c>
      <c r="F50" s="23">
        <v>600112659</v>
      </c>
      <c r="G50" s="331" t="s">
        <v>189</v>
      </c>
      <c r="H50" s="23" t="s">
        <v>222</v>
      </c>
      <c r="I50" s="23" t="s">
        <v>29</v>
      </c>
      <c r="J50" s="276" t="s">
        <v>172</v>
      </c>
      <c r="K50" s="32" t="s">
        <v>190</v>
      </c>
      <c r="L50" s="229">
        <v>3000000</v>
      </c>
      <c r="M50" s="229">
        <f t="shared" si="1"/>
        <v>2100000</v>
      </c>
      <c r="N50" s="429">
        <v>2024</v>
      </c>
      <c r="O50" s="669">
        <v>2030</v>
      </c>
      <c r="P50" s="276"/>
      <c r="Q50" s="276" t="s">
        <v>30</v>
      </c>
      <c r="R50" s="276"/>
      <c r="S50" s="276"/>
      <c r="T50" s="276"/>
      <c r="U50" s="276"/>
      <c r="V50" s="276"/>
      <c r="W50" s="276"/>
      <c r="X50" s="276"/>
      <c r="Y50" s="276"/>
      <c r="Z50" s="794" t="s">
        <v>436</v>
      </c>
      <c r="AA50" s="610" t="s">
        <v>662</v>
      </c>
    </row>
    <row r="51" spans="1:285" s="35" customFormat="1" ht="20.25" customHeight="1" x14ac:dyDescent="0.25">
      <c r="A51" s="581">
        <v>47</v>
      </c>
      <c r="B51" s="491" t="s">
        <v>207</v>
      </c>
      <c r="C51" s="26" t="s">
        <v>170</v>
      </c>
      <c r="D51" s="23">
        <v>63402939</v>
      </c>
      <c r="E51" s="23">
        <v>102255369</v>
      </c>
      <c r="F51" s="23">
        <v>600112659</v>
      </c>
      <c r="G51" s="331" t="s">
        <v>191</v>
      </c>
      <c r="H51" s="23" t="s">
        <v>222</v>
      </c>
      <c r="I51" s="23" t="s">
        <v>29</v>
      </c>
      <c r="J51" s="276" t="s">
        <v>172</v>
      </c>
      <c r="K51" s="32" t="s">
        <v>192</v>
      </c>
      <c r="L51" s="229">
        <v>20000000</v>
      </c>
      <c r="M51" s="229">
        <f t="shared" si="1"/>
        <v>14000000</v>
      </c>
      <c r="N51" s="429">
        <v>2024</v>
      </c>
      <c r="O51" s="669">
        <v>2030</v>
      </c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314" t="s">
        <v>32</v>
      </c>
      <c r="AA51" s="610" t="s">
        <v>605</v>
      </c>
    </row>
    <row r="52" spans="1:285" s="35" customFormat="1" ht="21" customHeight="1" x14ac:dyDescent="0.25">
      <c r="A52" s="581">
        <v>48</v>
      </c>
      <c r="B52" s="493" t="s">
        <v>207</v>
      </c>
      <c r="C52" s="142" t="s">
        <v>170</v>
      </c>
      <c r="D52" s="51">
        <v>63402939</v>
      </c>
      <c r="E52" s="51">
        <v>102255369</v>
      </c>
      <c r="F52" s="51">
        <v>600112659</v>
      </c>
      <c r="G52" s="336" t="s">
        <v>302</v>
      </c>
      <c r="H52" s="143" t="s">
        <v>222</v>
      </c>
      <c r="I52" s="143" t="s">
        <v>29</v>
      </c>
      <c r="J52" s="277" t="s">
        <v>172</v>
      </c>
      <c r="K52" s="50" t="s">
        <v>303</v>
      </c>
      <c r="L52" s="233">
        <v>5000000</v>
      </c>
      <c r="M52" s="233">
        <v>3500000</v>
      </c>
      <c r="N52" s="247">
        <v>2024</v>
      </c>
      <c r="O52" s="247">
        <v>2025</v>
      </c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794" t="s">
        <v>436</v>
      </c>
      <c r="AA52" s="610" t="s">
        <v>605</v>
      </c>
    </row>
    <row r="53" spans="1:285" s="35" customFormat="1" ht="18" customHeight="1" x14ac:dyDescent="0.25">
      <c r="A53" s="581">
        <v>49</v>
      </c>
      <c r="B53" s="493" t="s">
        <v>207</v>
      </c>
      <c r="C53" s="142" t="s">
        <v>170</v>
      </c>
      <c r="D53" s="51">
        <v>63402939</v>
      </c>
      <c r="E53" s="51">
        <v>102255369</v>
      </c>
      <c r="F53" s="154">
        <v>600112659</v>
      </c>
      <c r="G53" s="352" t="s">
        <v>304</v>
      </c>
      <c r="H53" s="353" t="s">
        <v>222</v>
      </c>
      <c r="I53" s="353" t="s">
        <v>29</v>
      </c>
      <c r="J53" s="354" t="s">
        <v>172</v>
      </c>
      <c r="K53" s="355" t="s">
        <v>305</v>
      </c>
      <c r="L53" s="266">
        <v>3000000</v>
      </c>
      <c r="M53" s="266">
        <v>2100000</v>
      </c>
      <c r="N53" s="431">
        <v>2024</v>
      </c>
      <c r="O53" s="356">
        <v>2026</v>
      </c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309" t="s">
        <v>32</v>
      </c>
      <c r="AA53" s="610" t="s">
        <v>605</v>
      </c>
    </row>
    <row r="54" spans="1:285" s="35" customFormat="1" ht="18.75" customHeight="1" x14ac:dyDescent="0.25">
      <c r="A54" s="581">
        <v>50</v>
      </c>
      <c r="B54" s="494" t="s">
        <v>207</v>
      </c>
      <c r="C54" s="299" t="s">
        <v>170</v>
      </c>
      <c r="D54" s="215">
        <v>63402939</v>
      </c>
      <c r="E54" s="215">
        <v>102255369</v>
      </c>
      <c r="F54" s="362">
        <v>600112659</v>
      </c>
      <c r="G54" s="363" t="s">
        <v>476</v>
      </c>
      <c r="H54" s="364" t="s">
        <v>222</v>
      </c>
      <c r="I54" s="364" t="s">
        <v>29</v>
      </c>
      <c r="J54" s="365" t="s">
        <v>172</v>
      </c>
      <c r="K54" s="366" t="s">
        <v>477</v>
      </c>
      <c r="L54" s="520">
        <v>3000000</v>
      </c>
      <c r="M54" s="367">
        <f t="shared" ref="M54:M59" si="3">L54*0.7</f>
        <v>2100000</v>
      </c>
      <c r="N54" s="509">
        <v>2024</v>
      </c>
      <c r="O54" s="672">
        <v>2030</v>
      </c>
      <c r="P54" s="348" t="s">
        <v>30</v>
      </c>
      <c r="Q54" s="348" t="s">
        <v>30</v>
      </c>
      <c r="R54" s="348" t="s">
        <v>30</v>
      </c>
      <c r="S54" s="349" t="s">
        <v>30</v>
      </c>
      <c r="T54" s="349"/>
      <c r="U54" s="349"/>
      <c r="V54" s="349"/>
      <c r="W54" s="349"/>
      <c r="X54" s="349" t="s">
        <v>30</v>
      </c>
      <c r="Y54" s="225"/>
      <c r="Z54" s="510" t="s">
        <v>32</v>
      </c>
      <c r="AA54" s="611" t="s">
        <v>663</v>
      </c>
    </row>
    <row r="55" spans="1:285" s="35" customFormat="1" ht="18" customHeight="1" x14ac:dyDescent="0.25">
      <c r="A55" s="581">
        <v>51</v>
      </c>
      <c r="B55" s="494" t="s">
        <v>207</v>
      </c>
      <c r="C55" s="299" t="s">
        <v>170</v>
      </c>
      <c r="D55" s="215">
        <v>63402939</v>
      </c>
      <c r="E55" s="215">
        <v>102255369</v>
      </c>
      <c r="F55" s="357">
        <v>600112659</v>
      </c>
      <c r="G55" s="358" t="s">
        <v>478</v>
      </c>
      <c r="H55" s="359" t="s">
        <v>222</v>
      </c>
      <c r="I55" s="359" t="s">
        <v>29</v>
      </c>
      <c r="J55" s="360" t="s">
        <v>172</v>
      </c>
      <c r="K55" s="361" t="s">
        <v>479</v>
      </c>
      <c r="L55" s="521">
        <v>2000000</v>
      </c>
      <c r="M55" s="367">
        <f t="shared" si="3"/>
        <v>1400000</v>
      </c>
      <c r="N55" s="511">
        <v>2024</v>
      </c>
      <c r="O55" s="512">
        <v>2028</v>
      </c>
      <c r="P55" s="348" t="s">
        <v>30</v>
      </c>
      <c r="Q55" s="348" t="s">
        <v>30</v>
      </c>
      <c r="R55" s="348" t="s">
        <v>30</v>
      </c>
      <c r="S55" s="349" t="s">
        <v>30</v>
      </c>
      <c r="T55" s="349"/>
      <c r="U55" s="349"/>
      <c r="V55" s="349"/>
      <c r="W55" s="349"/>
      <c r="X55" s="349" t="s">
        <v>30</v>
      </c>
      <c r="Y55" s="225"/>
      <c r="Z55" s="510" t="s">
        <v>32</v>
      </c>
      <c r="AA55" s="611" t="s">
        <v>606</v>
      </c>
    </row>
    <row r="56" spans="1:285" s="35" customFormat="1" ht="48.75" customHeight="1" x14ac:dyDescent="0.15">
      <c r="A56" s="581">
        <v>52</v>
      </c>
      <c r="B56" s="530" t="s">
        <v>218</v>
      </c>
      <c r="C56" s="62" t="s">
        <v>213</v>
      </c>
      <c r="D56" s="23">
        <v>75020548</v>
      </c>
      <c r="E56" s="23">
        <v>102255008</v>
      </c>
      <c r="F56" s="23">
        <v>600112187</v>
      </c>
      <c r="G56" s="337" t="s">
        <v>219</v>
      </c>
      <c r="H56" s="68" t="s">
        <v>222</v>
      </c>
      <c r="I56" s="68" t="s">
        <v>29</v>
      </c>
      <c r="J56" s="278" t="s">
        <v>215</v>
      </c>
      <c r="K56" s="63" t="s">
        <v>220</v>
      </c>
      <c r="L56" s="248">
        <v>1000000</v>
      </c>
      <c r="M56" s="249">
        <f t="shared" si="3"/>
        <v>700000</v>
      </c>
      <c r="N56" s="248" t="s">
        <v>47</v>
      </c>
      <c r="O56" s="501" t="s">
        <v>217</v>
      </c>
      <c r="P56" s="279"/>
      <c r="Q56" s="279"/>
      <c r="R56" s="279"/>
      <c r="S56" s="279"/>
      <c r="T56" s="279"/>
      <c r="U56" s="279"/>
      <c r="V56" s="279"/>
      <c r="W56" s="279"/>
      <c r="X56" s="279" t="s">
        <v>221</v>
      </c>
      <c r="Y56" s="279"/>
      <c r="Z56" s="316" t="s">
        <v>32</v>
      </c>
      <c r="AA56" s="610" t="s">
        <v>605</v>
      </c>
    </row>
    <row r="57" spans="1:285" s="35" customFormat="1" ht="33.6" customHeight="1" x14ac:dyDescent="0.15">
      <c r="A57" s="581">
        <v>53</v>
      </c>
      <c r="B57" s="495" t="s">
        <v>218</v>
      </c>
      <c r="C57" s="72" t="s">
        <v>213</v>
      </c>
      <c r="D57" s="51">
        <v>75020548</v>
      </c>
      <c r="E57" s="51">
        <v>102255008</v>
      </c>
      <c r="F57" s="51">
        <v>600112187</v>
      </c>
      <c r="G57" s="333" t="s">
        <v>313</v>
      </c>
      <c r="H57" s="83" t="s">
        <v>222</v>
      </c>
      <c r="I57" s="83" t="s">
        <v>29</v>
      </c>
      <c r="J57" s="272" t="s">
        <v>215</v>
      </c>
      <c r="K57" s="84" t="s">
        <v>314</v>
      </c>
      <c r="L57" s="249">
        <v>5000000</v>
      </c>
      <c r="M57" s="249">
        <f t="shared" si="3"/>
        <v>3500000</v>
      </c>
      <c r="N57" s="250" t="s">
        <v>315</v>
      </c>
      <c r="O57" s="250" t="s">
        <v>316</v>
      </c>
      <c r="P57" s="317" t="s">
        <v>221</v>
      </c>
      <c r="Q57" s="317"/>
      <c r="R57" s="317"/>
      <c r="S57" s="317" t="s">
        <v>221</v>
      </c>
      <c r="T57" s="317"/>
      <c r="U57" s="317"/>
      <c r="V57" s="317"/>
      <c r="W57" s="317"/>
      <c r="X57" s="317"/>
      <c r="Y57" s="317"/>
      <c r="Z57" s="318" t="s">
        <v>32</v>
      </c>
      <c r="AA57" s="610" t="s">
        <v>664</v>
      </c>
    </row>
    <row r="58" spans="1:285" s="35" customFormat="1" ht="34.9" customHeight="1" x14ac:dyDescent="0.15">
      <c r="A58" s="581">
        <v>54</v>
      </c>
      <c r="B58" s="495" t="s">
        <v>218</v>
      </c>
      <c r="C58" s="72" t="s">
        <v>213</v>
      </c>
      <c r="D58" s="51">
        <v>75020548</v>
      </c>
      <c r="E58" s="51">
        <v>102255008</v>
      </c>
      <c r="F58" s="51">
        <v>600112187</v>
      </c>
      <c r="G58" s="338" t="s">
        <v>317</v>
      </c>
      <c r="H58" s="83" t="s">
        <v>222</v>
      </c>
      <c r="I58" s="83" t="s">
        <v>29</v>
      </c>
      <c r="J58" s="272" t="s">
        <v>215</v>
      </c>
      <c r="K58" s="84" t="s">
        <v>318</v>
      </c>
      <c r="L58" s="249">
        <v>500000</v>
      </c>
      <c r="M58" s="249">
        <f t="shared" si="3"/>
        <v>350000</v>
      </c>
      <c r="N58" s="250" t="s">
        <v>319</v>
      </c>
      <c r="O58" s="250" t="s">
        <v>320</v>
      </c>
      <c r="P58" s="317"/>
      <c r="Q58" s="317"/>
      <c r="R58" s="317" t="s">
        <v>221</v>
      </c>
      <c r="S58" s="317"/>
      <c r="T58" s="317"/>
      <c r="U58" s="317"/>
      <c r="V58" s="317"/>
      <c r="W58" s="317"/>
      <c r="X58" s="317"/>
      <c r="Y58" s="317"/>
      <c r="Z58" s="318"/>
      <c r="AA58" s="610" t="s">
        <v>657</v>
      </c>
    </row>
    <row r="59" spans="1:285" s="35" customFormat="1" ht="34.15" customHeight="1" thickBot="1" x14ac:dyDescent="0.2">
      <c r="A59" s="581">
        <v>55</v>
      </c>
      <c r="B59" s="495" t="s">
        <v>218</v>
      </c>
      <c r="C59" s="72" t="s">
        <v>213</v>
      </c>
      <c r="D59" s="51">
        <v>75020548</v>
      </c>
      <c r="E59" s="51">
        <v>102255008</v>
      </c>
      <c r="F59" s="51">
        <v>600112187</v>
      </c>
      <c r="G59" s="338" t="s">
        <v>321</v>
      </c>
      <c r="H59" s="83" t="s">
        <v>222</v>
      </c>
      <c r="I59" s="83" t="s">
        <v>29</v>
      </c>
      <c r="J59" s="272" t="s">
        <v>215</v>
      </c>
      <c r="K59" s="85" t="s">
        <v>322</v>
      </c>
      <c r="L59" s="249">
        <v>300000</v>
      </c>
      <c r="M59" s="249">
        <f t="shared" si="3"/>
        <v>210000</v>
      </c>
      <c r="N59" s="251" t="s">
        <v>315</v>
      </c>
      <c r="O59" s="251" t="s">
        <v>309</v>
      </c>
      <c r="P59" s="317"/>
      <c r="Q59" s="317"/>
      <c r="R59" s="317"/>
      <c r="S59" s="317"/>
      <c r="T59" s="317"/>
      <c r="U59" s="317"/>
      <c r="V59" s="317"/>
      <c r="W59" s="317" t="s">
        <v>221</v>
      </c>
      <c r="X59" s="317"/>
      <c r="Y59" s="317"/>
      <c r="Z59" s="318"/>
      <c r="AA59" s="610" t="s">
        <v>606</v>
      </c>
    </row>
    <row r="60" spans="1:285" s="22" customFormat="1" ht="44.25" customHeight="1" x14ac:dyDescent="0.15">
      <c r="A60" s="581">
        <v>56</v>
      </c>
      <c r="B60" s="530" t="s">
        <v>249</v>
      </c>
      <c r="C60" s="63" t="s">
        <v>250</v>
      </c>
      <c r="D60" s="23">
        <v>70914320</v>
      </c>
      <c r="E60" s="23">
        <v>103619330</v>
      </c>
      <c r="F60" s="23">
        <v>600112594</v>
      </c>
      <c r="G60" s="339" t="s">
        <v>251</v>
      </c>
      <c r="H60" s="64" t="s">
        <v>222</v>
      </c>
      <c r="I60" s="64" t="s">
        <v>29</v>
      </c>
      <c r="J60" s="279" t="s">
        <v>250</v>
      </c>
      <c r="K60" s="65" t="s">
        <v>254</v>
      </c>
      <c r="L60" s="248">
        <v>55000000</v>
      </c>
      <c r="M60" s="248">
        <f>L60/100*70</f>
        <v>38500000</v>
      </c>
      <c r="N60" s="252">
        <v>44927</v>
      </c>
      <c r="O60" s="252">
        <v>46022</v>
      </c>
      <c r="P60" s="279" t="s">
        <v>30</v>
      </c>
      <c r="Q60" s="279" t="s">
        <v>30</v>
      </c>
      <c r="R60" s="279" t="s">
        <v>30</v>
      </c>
      <c r="S60" s="279" t="s">
        <v>30</v>
      </c>
      <c r="T60" s="279"/>
      <c r="U60" s="279"/>
      <c r="V60" s="279"/>
      <c r="W60" s="279" t="s">
        <v>30</v>
      </c>
      <c r="X60" s="279"/>
      <c r="Y60" s="279" t="s">
        <v>253</v>
      </c>
      <c r="Z60" s="316" t="s">
        <v>48</v>
      </c>
      <c r="AA60" s="610" t="s">
        <v>605</v>
      </c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  <c r="JF60" s="37"/>
      <c r="JG60" s="37"/>
      <c r="JH60" s="37"/>
      <c r="JI60" s="37"/>
      <c r="JJ60" s="37"/>
      <c r="JK60" s="37"/>
      <c r="JL60" s="37"/>
      <c r="JM60" s="37"/>
      <c r="JN60" s="37"/>
      <c r="JO60" s="37"/>
      <c r="JP60" s="37"/>
      <c r="JQ60" s="37"/>
      <c r="JR60" s="37"/>
      <c r="JS60" s="37"/>
      <c r="JT60" s="37"/>
      <c r="JU60" s="37"/>
      <c r="JV60" s="37"/>
      <c r="JW60" s="37"/>
      <c r="JX60" s="37"/>
      <c r="JY60" s="37"/>
    </row>
    <row r="61" spans="1:285" s="37" customFormat="1" ht="34.5" customHeight="1" x14ac:dyDescent="0.15">
      <c r="A61" s="581">
        <v>57</v>
      </c>
      <c r="B61" s="525" t="s">
        <v>266</v>
      </c>
      <c r="C61" s="27" t="s">
        <v>267</v>
      </c>
      <c r="D61" s="29">
        <v>70826129</v>
      </c>
      <c r="E61" s="29">
        <v>102255628</v>
      </c>
      <c r="F61" s="29">
        <v>600112000</v>
      </c>
      <c r="G61" s="332" t="s">
        <v>268</v>
      </c>
      <c r="H61" s="29" t="s">
        <v>222</v>
      </c>
      <c r="I61" s="29" t="s">
        <v>29</v>
      </c>
      <c r="J61" s="270" t="s">
        <v>269</v>
      </c>
      <c r="K61" s="28" t="s">
        <v>270</v>
      </c>
      <c r="L61" s="424">
        <v>25000000</v>
      </c>
      <c r="M61" s="456">
        <f>L61/100*70</f>
        <v>17500000</v>
      </c>
      <c r="N61" s="253">
        <v>2023</v>
      </c>
      <c r="O61" s="254">
        <v>2027</v>
      </c>
      <c r="P61" s="270"/>
      <c r="Q61" s="270" t="s">
        <v>30</v>
      </c>
      <c r="R61" s="270" t="s">
        <v>30</v>
      </c>
      <c r="S61" s="270" t="s">
        <v>30</v>
      </c>
      <c r="T61" s="270"/>
      <c r="U61" s="270" t="s">
        <v>30</v>
      </c>
      <c r="V61" s="270"/>
      <c r="W61" s="270" t="s">
        <v>30</v>
      </c>
      <c r="X61" s="270"/>
      <c r="Y61" s="270" t="s">
        <v>271</v>
      </c>
      <c r="Z61" s="307" t="s">
        <v>48</v>
      </c>
      <c r="AA61" s="610" t="s">
        <v>605</v>
      </c>
    </row>
    <row r="62" spans="1:285" s="159" customFormat="1" ht="30" customHeight="1" x14ac:dyDescent="0.15">
      <c r="A62" s="581">
        <v>58</v>
      </c>
      <c r="B62" s="487" t="s">
        <v>266</v>
      </c>
      <c r="C62" s="49" t="s">
        <v>267</v>
      </c>
      <c r="D62" s="51">
        <v>70826129</v>
      </c>
      <c r="E62" s="51">
        <v>102255628</v>
      </c>
      <c r="F62" s="51">
        <v>600112000</v>
      </c>
      <c r="G62" s="303" t="s">
        <v>411</v>
      </c>
      <c r="H62" s="51" t="s">
        <v>222</v>
      </c>
      <c r="I62" s="51" t="s">
        <v>29</v>
      </c>
      <c r="J62" s="271" t="s">
        <v>269</v>
      </c>
      <c r="K62" s="50" t="s">
        <v>412</v>
      </c>
      <c r="L62" s="233">
        <v>10000000</v>
      </c>
      <c r="M62" s="249">
        <f>L62/100*70</f>
        <v>7000000</v>
      </c>
      <c r="N62" s="255">
        <v>2023</v>
      </c>
      <c r="O62" s="246">
        <v>2027</v>
      </c>
      <c r="P62" s="271"/>
      <c r="Q62" s="271"/>
      <c r="R62" s="271"/>
      <c r="S62" s="271"/>
      <c r="T62" s="271"/>
      <c r="U62" s="271" t="s">
        <v>30</v>
      </c>
      <c r="V62" s="271"/>
      <c r="W62" s="271" t="s">
        <v>30</v>
      </c>
      <c r="X62" s="271"/>
      <c r="Y62" s="420" t="s">
        <v>542</v>
      </c>
      <c r="Z62" s="307" t="s">
        <v>48</v>
      </c>
      <c r="AA62" s="610" t="s">
        <v>612</v>
      </c>
    </row>
    <row r="63" spans="1:285" ht="49.5" customHeight="1" x14ac:dyDescent="0.25">
      <c r="A63" s="581">
        <v>59</v>
      </c>
      <c r="B63" s="531" t="s">
        <v>296</v>
      </c>
      <c r="C63" s="95" t="s">
        <v>44</v>
      </c>
      <c r="D63" s="96">
        <v>75022001</v>
      </c>
      <c r="E63" s="96">
        <v>102255105</v>
      </c>
      <c r="F63" s="96">
        <v>600112268</v>
      </c>
      <c r="G63" s="345" t="s">
        <v>297</v>
      </c>
      <c r="H63" s="96" t="s">
        <v>222</v>
      </c>
      <c r="I63" s="96" t="s">
        <v>29</v>
      </c>
      <c r="J63" s="280" t="s">
        <v>45</v>
      </c>
      <c r="K63" s="53" t="s">
        <v>298</v>
      </c>
      <c r="L63" s="256">
        <v>89000000</v>
      </c>
      <c r="M63" s="256">
        <f>L63/100*70</f>
        <v>62300000</v>
      </c>
      <c r="N63" s="257" t="s">
        <v>46</v>
      </c>
      <c r="O63" s="257" t="s">
        <v>47</v>
      </c>
      <c r="P63" s="280" t="s">
        <v>30</v>
      </c>
      <c r="Q63" s="280" t="s">
        <v>30</v>
      </c>
      <c r="R63" s="280" t="s">
        <v>30</v>
      </c>
      <c r="S63" s="280" t="s">
        <v>30</v>
      </c>
      <c r="T63" s="280"/>
      <c r="U63" s="280"/>
      <c r="V63" s="280" t="s">
        <v>30</v>
      </c>
      <c r="W63" s="280" t="s">
        <v>30</v>
      </c>
      <c r="X63" s="280" t="s">
        <v>30</v>
      </c>
      <c r="Y63" s="793" t="s">
        <v>542</v>
      </c>
      <c r="Z63" s="319" t="s">
        <v>48</v>
      </c>
      <c r="AA63" s="610" t="s">
        <v>665</v>
      </c>
    </row>
    <row r="64" spans="1:285" ht="24.75" x14ac:dyDescent="0.25">
      <c r="A64" s="581">
        <v>60</v>
      </c>
      <c r="B64" s="485" t="s">
        <v>43</v>
      </c>
      <c r="C64" s="27" t="s">
        <v>44</v>
      </c>
      <c r="D64" s="29">
        <v>75022001</v>
      </c>
      <c r="E64" s="29">
        <v>102255105</v>
      </c>
      <c r="F64" s="29">
        <v>600112268</v>
      </c>
      <c r="G64" s="340" t="s">
        <v>272</v>
      </c>
      <c r="H64" s="29" t="s">
        <v>222</v>
      </c>
      <c r="I64" s="29" t="s">
        <v>29</v>
      </c>
      <c r="J64" s="270" t="s">
        <v>45</v>
      </c>
      <c r="K64" s="28" t="s">
        <v>273</v>
      </c>
      <c r="L64" s="232">
        <v>13000000</v>
      </c>
      <c r="M64" s="232">
        <v>9100000</v>
      </c>
      <c r="N64" s="790">
        <v>46174</v>
      </c>
      <c r="O64" s="791" t="s">
        <v>525</v>
      </c>
      <c r="P64" s="270" t="s">
        <v>30</v>
      </c>
      <c r="Q64" s="270" t="s">
        <v>30</v>
      </c>
      <c r="R64" s="270" t="s">
        <v>30</v>
      </c>
      <c r="S64" s="270" t="s">
        <v>30</v>
      </c>
      <c r="T64" s="270"/>
      <c r="U64" s="270"/>
      <c r="V64" s="270"/>
      <c r="W64" s="270"/>
      <c r="X64" s="270" t="s">
        <v>30</v>
      </c>
      <c r="Y64" s="792" t="s">
        <v>521</v>
      </c>
      <c r="Z64" s="308" t="s">
        <v>32</v>
      </c>
      <c r="AA64" s="615" t="s">
        <v>666</v>
      </c>
    </row>
    <row r="65" spans="1:27" ht="24.75" x14ac:dyDescent="0.25">
      <c r="A65" s="581">
        <v>61</v>
      </c>
      <c r="B65" s="485" t="s">
        <v>43</v>
      </c>
      <c r="C65" s="27" t="s">
        <v>44</v>
      </c>
      <c r="D65" s="29">
        <v>75022001</v>
      </c>
      <c r="E65" s="29">
        <v>102255105</v>
      </c>
      <c r="F65" s="29">
        <v>107605040</v>
      </c>
      <c r="G65" s="332" t="s">
        <v>49</v>
      </c>
      <c r="H65" s="29" t="s">
        <v>222</v>
      </c>
      <c r="I65" s="29" t="s">
        <v>29</v>
      </c>
      <c r="J65" s="270" t="s">
        <v>45</v>
      </c>
      <c r="K65" s="28" t="s">
        <v>50</v>
      </c>
      <c r="L65" s="232">
        <v>40000000</v>
      </c>
      <c r="M65" s="232">
        <f t="shared" ref="M65:M72" si="4">L65*0.7</f>
        <v>28000000</v>
      </c>
      <c r="N65" s="238" t="s">
        <v>46</v>
      </c>
      <c r="O65" s="438" t="s">
        <v>526</v>
      </c>
      <c r="P65" s="270" t="s">
        <v>30</v>
      </c>
      <c r="Q65" s="270" t="s">
        <v>30</v>
      </c>
      <c r="R65" s="270" t="s">
        <v>30</v>
      </c>
      <c r="S65" s="270" t="s">
        <v>30</v>
      </c>
      <c r="T65" s="270"/>
      <c r="U65" s="270"/>
      <c r="V65" s="270" t="s">
        <v>30</v>
      </c>
      <c r="W65" s="270"/>
      <c r="X65" s="270"/>
      <c r="Y65" s="420" t="s">
        <v>542</v>
      </c>
      <c r="Z65" s="308" t="s">
        <v>48</v>
      </c>
      <c r="AA65" s="615" t="s">
        <v>605</v>
      </c>
    </row>
    <row r="66" spans="1:27" ht="24.75" x14ac:dyDescent="0.25">
      <c r="A66" s="581">
        <v>62</v>
      </c>
      <c r="B66" s="485" t="s">
        <v>43</v>
      </c>
      <c r="C66" s="27" t="s">
        <v>44</v>
      </c>
      <c r="D66" s="29">
        <v>75022001</v>
      </c>
      <c r="E66" s="29">
        <v>102255105</v>
      </c>
      <c r="F66" s="29">
        <v>600112268</v>
      </c>
      <c r="G66" s="332" t="s">
        <v>274</v>
      </c>
      <c r="H66" s="29" t="s">
        <v>222</v>
      </c>
      <c r="I66" s="29" t="s">
        <v>29</v>
      </c>
      <c r="J66" s="270" t="s">
        <v>45</v>
      </c>
      <c r="K66" s="28" t="s">
        <v>275</v>
      </c>
      <c r="L66" s="424">
        <v>90000000</v>
      </c>
      <c r="M66" s="424">
        <f t="shared" si="4"/>
        <v>62999999.999999993</v>
      </c>
      <c r="N66" s="238">
        <v>46631</v>
      </c>
      <c r="O66" s="390">
        <v>2029</v>
      </c>
      <c r="P66" s="270"/>
      <c r="Q66" s="270"/>
      <c r="R66" s="270"/>
      <c r="S66" s="270"/>
      <c r="T66" s="270"/>
      <c r="U66" s="270"/>
      <c r="V66" s="270" t="s">
        <v>30</v>
      </c>
      <c r="W66" s="270"/>
      <c r="X66" s="270"/>
      <c r="Y66" s="270" t="s">
        <v>31</v>
      </c>
      <c r="Z66" s="308" t="s">
        <v>32</v>
      </c>
      <c r="AA66" s="610" t="s">
        <v>605</v>
      </c>
    </row>
    <row r="67" spans="1:27" ht="24.75" x14ac:dyDescent="0.25">
      <c r="A67" s="581">
        <v>63</v>
      </c>
      <c r="B67" s="485" t="s">
        <v>43</v>
      </c>
      <c r="C67" s="27" t="s">
        <v>44</v>
      </c>
      <c r="D67" s="29">
        <v>75022001</v>
      </c>
      <c r="E67" s="29">
        <v>102255105</v>
      </c>
      <c r="F67" s="29">
        <v>600112268</v>
      </c>
      <c r="G67" s="332" t="s">
        <v>276</v>
      </c>
      <c r="H67" s="29" t="s">
        <v>222</v>
      </c>
      <c r="I67" s="29" t="s">
        <v>29</v>
      </c>
      <c r="J67" s="270" t="s">
        <v>45</v>
      </c>
      <c r="K67" s="28" t="s">
        <v>277</v>
      </c>
      <c r="L67" s="232">
        <v>40000000</v>
      </c>
      <c r="M67" s="232">
        <f t="shared" si="4"/>
        <v>28000000</v>
      </c>
      <c r="N67" s="438" t="s">
        <v>101</v>
      </c>
      <c r="O67" s="390">
        <v>2026</v>
      </c>
      <c r="P67" s="270" t="s">
        <v>30</v>
      </c>
      <c r="Q67" s="270" t="s">
        <v>30</v>
      </c>
      <c r="R67" s="270"/>
      <c r="S67" s="270"/>
      <c r="T67" s="270"/>
      <c r="U67" s="270"/>
      <c r="V67" s="270" t="s">
        <v>30</v>
      </c>
      <c r="W67" s="270"/>
      <c r="X67" s="270"/>
      <c r="Y67" s="792" t="s">
        <v>710</v>
      </c>
      <c r="Z67" s="308" t="s">
        <v>48</v>
      </c>
      <c r="AA67" s="610" t="s">
        <v>605</v>
      </c>
    </row>
    <row r="68" spans="1:27" ht="24.75" x14ac:dyDescent="0.25">
      <c r="A68" s="581">
        <v>64</v>
      </c>
      <c r="B68" s="485" t="s">
        <v>43</v>
      </c>
      <c r="C68" s="27" t="s">
        <v>44</v>
      </c>
      <c r="D68" s="29">
        <v>75022001</v>
      </c>
      <c r="E68" s="29">
        <v>102255105</v>
      </c>
      <c r="F68" s="29">
        <v>600112268</v>
      </c>
      <c r="G68" s="332" t="s">
        <v>413</v>
      </c>
      <c r="H68" s="29" t="s">
        <v>222</v>
      </c>
      <c r="I68" s="29" t="s">
        <v>29</v>
      </c>
      <c r="J68" s="270" t="s">
        <v>45</v>
      </c>
      <c r="K68" s="28" t="s">
        <v>278</v>
      </c>
      <c r="L68" s="232">
        <v>6000000</v>
      </c>
      <c r="M68" s="232">
        <f t="shared" si="4"/>
        <v>4200000</v>
      </c>
      <c r="N68" s="438" t="s">
        <v>101</v>
      </c>
      <c r="O68" s="390">
        <v>2026</v>
      </c>
      <c r="P68" s="270"/>
      <c r="Q68" s="270"/>
      <c r="R68" s="270"/>
      <c r="S68" s="270"/>
      <c r="T68" s="270"/>
      <c r="U68" s="270"/>
      <c r="V68" s="270"/>
      <c r="W68" s="270"/>
      <c r="X68" s="270"/>
      <c r="Y68" s="792" t="s">
        <v>710</v>
      </c>
      <c r="Z68" s="308" t="s">
        <v>32</v>
      </c>
      <c r="AA68" s="610" t="s">
        <v>605</v>
      </c>
    </row>
    <row r="69" spans="1:27" ht="24.75" x14ac:dyDescent="0.25">
      <c r="A69" s="581">
        <v>65</v>
      </c>
      <c r="B69" s="485" t="s">
        <v>43</v>
      </c>
      <c r="C69" s="27" t="s">
        <v>44</v>
      </c>
      <c r="D69" s="29">
        <v>75022001</v>
      </c>
      <c r="E69" s="29">
        <v>102255105</v>
      </c>
      <c r="F69" s="29">
        <v>600112268</v>
      </c>
      <c r="G69" s="332" t="s">
        <v>279</v>
      </c>
      <c r="H69" s="29" t="s">
        <v>222</v>
      </c>
      <c r="I69" s="29" t="s">
        <v>29</v>
      </c>
      <c r="J69" s="270" t="s">
        <v>45</v>
      </c>
      <c r="K69" s="28" t="s">
        <v>280</v>
      </c>
      <c r="L69" s="232">
        <v>6000000</v>
      </c>
      <c r="M69" s="232">
        <f t="shared" si="4"/>
        <v>4200000</v>
      </c>
      <c r="N69" s="258" t="s">
        <v>281</v>
      </c>
      <c r="O69" s="390">
        <v>2026</v>
      </c>
      <c r="P69" s="270" t="s">
        <v>30</v>
      </c>
      <c r="Q69" s="270" t="s">
        <v>30</v>
      </c>
      <c r="R69" s="270" t="s">
        <v>30</v>
      </c>
      <c r="S69" s="270"/>
      <c r="T69" s="270"/>
      <c r="U69" s="270"/>
      <c r="V69" s="270" t="s">
        <v>30</v>
      </c>
      <c r="W69" s="270"/>
      <c r="X69" s="270"/>
      <c r="Y69" s="270"/>
      <c r="Z69" s="308"/>
      <c r="AA69" s="610" t="s">
        <v>613</v>
      </c>
    </row>
    <row r="70" spans="1:27" ht="24.75" x14ac:dyDescent="0.25">
      <c r="A70" s="581">
        <v>66</v>
      </c>
      <c r="B70" s="485" t="s">
        <v>43</v>
      </c>
      <c r="C70" s="27" t="s">
        <v>44</v>
      </c>
      <c r="D70" s="29">
        <v>75022001</v>
      </c>
      <c r="E70" s="29">
        <v>102255105</v>
      </c>
      <c r="F70" s="29">
        <v>600112268</v>
      </c>
      <c r="G70" s="332" t="s">
        <v>282</v>
      </c>
      <c r="H70" s="29" t="s">
        <v>222</v>
      </c>
      <c r="I70" s="29" t="s">
        <v>29</v>
      </c>
      <c r="J70" s="270" t="s">
        <v>45</v>
      </c>
      <c r="K70" s="28" t="s">
        <v>283</v>
      </c>
      <c r="L70" s="424">
        <v>3000000</v>
      </c>
      <c r="M70" s="424">
        <f t="shared" si="4"/>
        <v>2100000</v>
      </c>
      <c r="N70" s="438" t="s">
        <v>101</v>
      </c>
      <c r="O70" s="390" t="s">
        <v>481</v>
      </c>
      <c r="P70" s="270"/>
      <c r="Q70" s="270"/>
      <c r="R70" s="270"/>
      <c r="S70" s="270"/>
      <c r="T70" s="270"/>
      <c r="U70" s="270"/>
      <c r="V70" s="270" t="s">
        <v>30</v>
      </c>
      <c r="W70" s="270"/>
      <c r="X70" s="270"/>
      <c r="Y70" s="792" t="s">
        <v>31</v>
      </c>
      <c r="Z70" s="308"/>
      <c r="AA70" s="610" t="s">
        <v>614</v>
      </c>
    </row>
    <row r="71" spans="1:27" ht="24.75" x14ac:dyDescent="0.25">
      <c r="A71" s="581">
        <v>67</v>
      </c>
      <c r="B71" s="485" t="s">
        <v>43</v>
      </c>
      <c r="C71" s="27" t="s">
        <v>44</v>
      </c>
      <c r="D71" s="29">
        <v>75022001</v>
      </c>
      <c r="E71" s="29">
        <v>102255105</v>
      </c>
      <c r="F71" s="29">
        <v>600112268</v>
      </c>
      <c r="G71" s="332" t="s">
        <v>284</v>
      </c>
      <c r="H71" s="29" t="s">
        <v>222</v>
      </c>
      <c r="I71" s="29" t="s">
        <v>29</v>
      </c>
      <c r="J71" s="270" t="s">
        <v>45</v>
      </c>
      <c r="K71" s="28" t="s">
        <v>543</v>
      </c>
      <c r="L71" s="424">
        <v>3500000</v>
      </c>
      <c r="M71" s="424">
        <f t="shared" si="4"/>
        <v>2450000</v>
      </c>
      <c r="N71" s="438" t="s">
        <v>101</v>
      </c>
      <c r="O71" s="390" t="s">
        <v>481</v>
      </c>
      <c r="P71" s="270"/>
      <c r="Q71" s="270"/>
      <c r="R71" s="270"/>
      <c r="S71" s="270"/>
      <c r="T71" s="270"/>
      <c r="U71" s="270"/>
      <c r="V71" s="270" t="s">
        <v>30</v>
      </c>
      <c r="W71" s="270"/>
      <c r="X71" s="270"/>
      <c r="Y71" s="270"/>
      <c r="Z71" s="308"/>
      <c r="AA71" s="610" t="s">
        <v>605</v>
      </c>
    </row>
    <row r="72" spans="1:27" ht="24.75" x14ac:dyDescent="0.25">
      <c r="A72" s="581">
        <v>68</v>
      </c>
      <c r="B72" s="485" t="s">
        <v>43</v>
      </c>
      <c r="C72" s="27" t="s">
        <v>44</v>
      </c>
      <c r="D72" s="29">
        <v>75022001</v>
      </c>
      <c r="E72" s="29">
        <v>102255105</v>
      </c>
      <c r="F72" s="29">
        <v>600112268</v>
      </c>
      <c r="G72" s="341" t="s">
        <v>51</v>
      </c>
      <c r="H72" s="29" t="s">
        <v>222</v>
      </c>
      <c r="I72" s="29" t="s">
        <v>29</v>
      </c>
      <c r="J72" s="270" t="s">
        <v>45</v>
      </c>
      <c r="K72" s="28" t="s">
        <v>52</v>
      </c>
      <c r="L72" s="232">
        <v>20000000</v>
      </c>
      <c r="M72" s="232">
        <f t="shared" si="4"/>
        <v>14000000</v>
      </c>
      <c r="N72" s="238" t="s">
        <v>53</v>
      </c>
      <c r="O72" s="390" t="s">
        <v>481</v>
      </c>
      <c r="P72" s="270"/>
      <c r="Q72" s="270" t="s">
        <v>30</v>
      </c>
      <c r="R72" s="270"/>
      <c r="S72" s="270"/>
      <c r="T72" s="270"/>
      <c r="U72" s="270"/>
      <c r="V72" s="270" t="s">
        <v>30</v>
      </c>
      <c r="W72" s="270"/>
      <c r="X72" s="270"/>
      <c r="Y72" s="270"/>
      <c r="Z72" s="308"/>
      <c r="AA72" s="610" t="s">
        <v>605</v>
      </c>
    </row>
    <row r="73" spans="1:27" ht="18" x14ac:dyDescent="0.25">
      <c r="A73" s="581">
        <v>69</v>
      </c>
      <c r="B73" s="525" t="s">
        <v>54</v>
      </c>
      <c r="C73" s="27" t="s">
        <v>55</v>
      </c>
      <c r="D73" s="29">
        <v>70867984</v>
      </c>
      <c r="E73" s="29">
        <v>10225032</v>
      </c>
      <c r="F73" s="29">
        <v>600112209</v>
      </c>
      <c r="G73" s="332" t="s">
        <v>369</v>
      </c>
      <c r="H73" s="29" t="s">
        <v>222</v>
      </c>
      <c r="I73" s="29" t="s">
        <v>29</v>
      </c>
      <c r="J73" s="270" t="s">
        <v>56</v>
      </c>
      <c r="K73" s="28" t="s">
        <v>57</v>
      </c>
      <c r="L73" s="232">
        <v>1000000</v>
      </c>
      <c r="M73" s="232">
        <f t="shared" si="1"/>
        <v>700000</v>
      </c>
      <c r="N73" s="253">
        <v>2022</v>
      </c>
      <c r="O73" s="254">
        <v>2027</v>
      </c>
      <c r="P73" s="270" t="s">
        <v>30</v>
      </c>
      <c r="Q73" s="270" t="s">
        <v>30</v>
      </c>
      <c r="R73" s="270" t="s">
        <v>30</v>
      </c>
      <c r="S73" s="270" t="s">
        <v>30</v>
      </c>
      <c r="T73" s="270"/>
      <c r="U73" s="270"/>
      <c r="V73" s="270"/>
      <c r="W73" s="270"/>
      <c r="X73" s="270"/>
      <c r="Y73" s="270"/>
      <c r="Z73" s="308" t="s">
        <v>32</v>
      </c>
      <c r="AA73" s="698" t="s">
        <v>667</v>
      </c>
    </row>
    <row r="74" spans="1:27" ht="18" x14ac:dyDescent="0.25">
      <c r="A74" s="581">
        <v>70</v>
      </c>
      <c r="B74" s="485" t="s">
        <v>54</v>
      </c>
      <c r="C74" s="27" t="s">
        <v>55</v>
      </c>
      <c r="D74" s="29">
        <v>70867984</v>
      </c>
      <c r="E74" s="29">
        <v>10225032</v>
      </c>
      <c r="F74" s="29">
        <v>600112209</v>
      </c>
      <c r="G74" s="332" t="s">
        <v>58</v>
      </c>
      <c r="H74" s="29" t="s">
        <v>222</v>
      </c>
      <c r="I74" s="29" t="s">
        <v>29</v>
      </c>
      <c r="J74" s="270" t="s">
        <v>56</v>
      </c>
      <c r="K74" s="27" t="s">
        <v>59</v>
      </c>
      <c r="L74" s="232">
        <v>15000000</v>
      </c>
      <c r="M74" s="232">
        <f t="shared" si="1"/>
        <v>10500000</v>
      </c>
      <c r="N74" s="253">
        <v>2022</v>
      </c>
      <c r="O74" s="254">
        <v>2027</v>
      </c>
      <c r="P74" s="270" t="s">
        <v>30</v>
      </c>
      <c r="Q74" s="270" t="s">
        <v>30</v>
      </c>
      <c r="R74" s="270" t="s">
        <v>30</v>
      </c>
      <c r="S74" s="270" t="s">
        <v>30</v>
      </c>
      <c r="T74" s="270" t="s">
        <v>30</v>
      </c>
      <c r="U74" s="270"/>
      <c r="V74" s="270"/>
      <c r="W74" s="270"/>
      <c r="X74" s="270"/>
      <c r="Y74" s="270"/>
      <c r="Z74" s="308" t="s">
        <v>32</v>
      </c>
      <c r="AA74" s="610" t="s">
        <v>605</v>
      </c>
    </row>
    <row r="75" spans="1:27" ht="33.75" x14ac:dyDescent="0.25">
      <c r="A75" s="581">
        <v>71</v>
      </c>
      <c r="B75" s="485" t="s">
        <v>54</v>
      </c>
      <c r="C75" s="27" t="s">
        <v>55</v>
      </c>
      <c r="D75" s="29">
        <v>70867984</v>
      </c>
      <c r="E75" s="29">
        <v>10225032</v>
      </c>
      <c r="F75" s="29">
        <v>600112209</v>
      </c>
      <c r="G75" s="332" t="s">
        <v>60</v>
      </c>
      <c r="H75" s="29" t="s">
        <v>222</v>
      </c>
      <c r="I75" s="29" t="s">
        <v>29</v>
      </c>
      <c r="J75" s="270" t="s">
        <v>56</v>
      </c>
      <c r="K75" s="27" t="s">
        <v>61</v>
      </c>
      <c r="L75" s="259">
        <v>15000000</v>
      </c>
      <c r="M75" s="259">
        <f t="shared" si="1"/>
        <v>10500000</v>
      </c>
      <c r="N75" s="253">
        <v>2023</v>
      </c>
      <c r="O75" s="254">
        <v>2027</v>
      </c>
      <c r="P75" s="270" t="s">
        <v>30</v>
      </c>
      <c r="Q75" s="270" t="s">
        <v>30</v>
      </c>
      <c r="R75" s="270" t="s">
        <v>30</v>
      </c>
      <c r="S75" s="270" t="s">
        <v>30</v>
      </c>
      <c r="T75" s="270" t="s">
        <v>30</v>
      </c>
      <c r="U75" s="270"/>
      <c r="V75" s="270"/>
      <c r="W75" s="270"/>
      <c r="X75" s="270" t="s">
        <v>30</v>
      </c>
      <c r="Y75" s="270"/>
      <c r="Z75" s="308" t="s">
        <v>32</v>
      </c>
      <c r="AA75" s="610" t="s">
        <v>668</v>
      </c>
    </row>
    <row r="76" spans="1:27" ht="18" x14ac:dyDescent="0.25">
      <c r="A76" s="581">
        <v>72</v>
      </c>
      <c r="B76" s="485" t="s">
        <v>54</v>
      </c>
      <c r="C76" s="27" t="s">
        <v>55</v>
      </c>
      <c r="D76" s="29">
        <v>70867984</v>
      </c>
      <c r="E76" s="29">
        <v>10225032</v>
      </c>
      <c r="F76" s="29">
        <v>600112209</v>
      </c>
      <c r="G76" s="332" t="s">
        <v>370</v>
      </c>
      <c r="H76" s="29" t="s">
        <v>222</v>
      </c>
      <c r="I76" s="29" t="s">
        <v>29</v>
      </c>
      <c r="J76" s="270" t="s">
        <v>56</v>
      </c>
      <c r="K76" s="27" t="s">
        <v>62</v>
      </c>
      <c r="L76" s="232">
        <v>1000000</v>
      </c>
      <c r="M76" s="232">
        <f t="shared" si="1"/>
        <v>700000</v>
      </c>
      <c r="N76" s="253">
        <v>2023</v>
      </c>
      <c r="O76" s="254">
        <v>2027</v>
      </c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308"/>
      <c r="AA76" s="610" t="s">
        <v>605</v>
      </c>
    </row>
    <row r="77" spans="1:27" ht="18" x14ac:dyDescent="0.25">
      <c r="A77" s="581">
        <v>73</v>
      </c>
      <c r="B77" s="485" t="s">
        <v>54</v>
      </c>
      <c r="C77" s="27" t="s">
        <v>55</v>
      </c>
      <c r="D77" s="29">
        <v>70867984</v>
      </c>
      <c r="E77" s="29">
        <v>10225032</v>
      </c>
      <c r="F77" s="29">
        <v>600112209</v>
      </c>
      <c r="G77" s="332" t="s">
        <v>63</v>
      </c>
      <c r="H77" s="29" t="s">
        <v>222</v>
      </c>
      <c r="I77" s="29" t="s">
        <v>29</v>
      </c>
      <c r="J77" s="270" t="s">
        <v>56</v>
      </c>
      <c r="K77" s="27" t="s">
        <v>151</v>
      </c>
      <c r="L77" s="232">
        <v>2500000</v>
      </c>
      <c r="M77" s="232">
        <f t="shared" si="1"/>
        <v>1750000</v>
      </c>
      <c r="N77" s="253">
        <v>2022</v>
      </c>
      <c r="O77" s="254">
        <v>2024</v>
      </c>
      <c r="P77" s="270"/>
      <c r="Q77" s="270" t="s">
        <v>30</v>
      </c>
      <c r="R77" s="270" t="s">
        <v>30</v>
      </c>
      <c r="S77" s="270"/>
      <c r="T77" s="270"/>
      <c r="U77" s="270"/>
      <c r="V77" s="270" t="s">
        <v>30</v>
      </c>
      <c r="W77" s="270"/>
      <c r="X77" s="270"/>
      <c r="Y77" s="270" t="s">
        <v>64</v>
      </c>
      <c r="Z77" s="308" t="s">
        <v>32</v>
      </c>
      <c r="AA77" s="610" t="s">
        <v>609</v>
      </c>
    </row>
    <row r="78" spans="1:27" ht="18" x14ac:dyDescent="0.25">
      <c r="A78" s="581">
        <v>74</v>
      </c>
      <c r="B78" s="485" t="s">
        <v>54</v>
      </c>
      <c r="C78" s="27" t="s">
        <v>55</v>
      </c>
      <c r="D78" s="29">
        <v>70867984</v>
      </c>
      <c r="E78" s="29">
        <v>10225032</v>
      </c>
      <c r="F78" s="29">
        <v>600112209</v>
      </c>
      <c r="G78" s="332" t="s">
        <v>65</v>
      </c>
      <c r="H78" s="29" t="s">
        <v>222</v>
      </c>
      <c r="I78" s="29" t="s">
        <v>29</v>
      </c>
      <c r="J78" s="270" t="s">
        <v>56</v>
      </c>
      <c r="K78" s="27" t="s">
        <v>66</v>
      </c>
      <c r="L78" s="232">
        <v>3000000</v>
      </c>
      <c r="M78" s="232">
        <f t="shared" si="1"/>
        <v>2100000</v>
      </c>
      <c r="N78" s="253">
        <v>2022</v>
      </c>
      <c r="O78" s="254">
        <v>2027</v>
      </c>
      <c r="P78" s="270"/>
      <c r="Q78" s="270"/>
      <c r="R78" s="270"/>
      <c r="S78" s="270"/>
      <c r="T78" s="270"/>
      <c r="U78" s="270"/>
      <c r="V78" s="270" t="s">
        <v>30</v>
      </c>
      <c r="W78" s="270" t="s">
        <v>30</v>
      </c>
      <c r="X78" s="270"/>
      <c r="Y78" s="270"/>
      <c r="Z78" s="308" t="s">
        <v>32</v>
      </c>
      <c r="AA78" s="610" t="s">
        <v>605</v>
      </c>
    </row>
    <row r="79" spans="1:27" s="35" customFormat="1" ht="16.5" x14ac:dyDescent="0.2">
      <c r="A79" s="581">
        <v>75</v>
      </c>
      <c r="B79" s="482" t="s">
        <v>54</v>
      </c>
      <c r="C79" s="26" t="s">
        <v>55</v>
      </c>
      <c r="D79" s="23">
        <v>70867984</v>
      </c>
      <c r="E79" s="23">
        <v>10225032</v>
      </c>
      <c r="F79" s="23">
        <v>600112209</v>
      </c>
      <c r="G79" s="331" t="s">
        <v>240</v>
      </c>
      <c r="H79" s="66" t="s">
        <v>222</v>
      </c>
      <c r="I79" s="23" t="s">
        <v>29</v>
      </c>
      <c r="J79" s="276" t="s">
        <v>56</v>
      </c>
      <c r="K79" s="26" t="s">
        <v>241</v>
      </c>
      <c r="L79" s="260">
        <v>3000000</v>
      </c>
      <c r="M79" s="260">
        <v>2100000</v>
      </c>
      <c r="N79" s="261">
        <v>2023</v>
      </c>
      <c r="O79" s="261">
        <v>2027</v>
      </c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499" t="s">
        <v>32</v>
      </c>
      <c r="AA79" s="610" t="s">
        <v>605</v>
      </c>
    </row>
    <row r="80" spans="1:27" s="35" customFormat="1" ht="16.5" x14ac:dyDescent="0.2">
      <c r="A80" s="581">
        <v>76</v>
      </c>
      <c r="B80" s="482" t="s">
        <v>54</v>
      </c>
      <c r="C80" s="26" t="s">
        <v>55</v>
      </c>
      <c r="D80" s="23">
        <v>70867984</v>
      </c>
      <c r="E80" s="23">
        <v>10225032</v>
      </c>
      <c r="F80" s="23">
        <v>600112209</v>
      </c>
      <c r="G80" s="331" t="s">
        <v>237</v>
      </c>
      <c r="H80" s="66" t="s">
        <v>222</v>
      </c>
      <c r="I80" s="23" t="s">
        <v>29</v>
      </c>
      <c r="J80" s="276" t="s">
        <v>56</v>
      </c>
      <c r="K80" s="26" t="s">
        <v>238</v>
      </c>
      <c r="L80" s="260">
        <v>1000000</v>
      </c>
      <c r="M80" s="260"/>
      <c r="N80" s="261">
        <v>2023</v>
      </c>
      <c r="O80" s="261">
        <v>2027</v>
      </c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499" t="s">
        <v>32</v>
      </c>
      <c r="AA80" s="610" t="s">
        <v>605</v>
      </c>
    </row>
    <row r="81" spans="1:27" s="35" customFormat="1" ht="16.5" x14ac:dyDescent="0.2">
      <c r="A81" s="581">
        <v>77</v>
      </c>
      <c r="B81" s="482" t="s">
        <v>54</v>
      </c>
      <c r="C81" s="26" t="s">
        <v>55</v>
      </c>
      <c r="D81" s="23">
        <v>70867984</v>
      </c>
      <c r="E81" s="23">
        <v>10225032</v>
      </c>
      <c r="F81" s="23">
        <v>600112209</v>
      </c>
      <c r="G81" s="331" t="s">
        <v>371</v>
      </c>
      <c r="H81" s="66" t="s">
        <v>222</v>
      </c>
      <c r="I81" s="23" t="s">
        <v>29</v>
      </c>
      <c r="J81" s="276" t="s">
        <v>56</v>
      </c>
      <c r="K81" s="26" t="s">
        <v>239</v>
      </c>
      <c r="L81" s="260">
        <v>15000000</v>
      </c>
      <c r="M81" s="260">
        <v>10500000</v>
      </c>
      <c r="N81" s="261">
        <v>2023</v>
      </c>
      <c r="O81" s="261">
        <v>2027</v>
      </c>
      <c r="P81" s="320"/>
      <c r="Q81" s="320"/>
      <c r="R81" s="320" t="s">
        <v>30</v>
      </c>
      <c r="S81" s="320"/>
      <c r="T81" s="320"/>
      <c r="U81" s="320"/>
      <c r="V81" s="320" t="s">
        <v>30</v>
      </c>
      <c r="W81" s="320" t="s">
        <v>30</v>
      </c>
      <c r="X81" s="320"/>
      <c r="Y81" s="320"/>
      <c r="Z81" s="499" t="s">
        <v>32</v>
      </c>
      <c r="AA81" s="698" t="s">
        <v>605</v>
      </c>
    </row>
    <row r="82" spans="1:27" s="35" customFormat="1" ht="18" x14ac:dyDescent="0.15">
      <c r="A82" s="581">
        <v>78</v>
      </c>
      <c r="B82" s="821" t="s">
        <v>54</v>
      </c>
      <c r="C82" s="815" t="s">
        <v>55</v>
      </c>
      <c r="D82" s="792">
        <v>70867984</v>
      </c>
      <c r="E82" s="792">
        <v>10225032</v>
      </c>
      <c r="F82" s="792">
        <v>600112209</v>
      </c>
      <c r="G82" s="815" t="s">
        <v>717</v>
      </c>
      <c r="H82" s="816" t="s">
        <v>222</v>
      </c>
      <c r="I82" s="792" t="s">
        <v>29</v>
      </c>
      <c r="J82" s="792" t="s">
        <v>56</v>
      </c>
      <c r="K82" s="817" t="s">
        <v>718</v>
      </c>
      <c r="L82" s="818">
        <v>10000000</v>
      </c>
      <c r="M82" s="818">
        <v>7000000</v>
      </c>
      <c r="N82" s="822">
        <v>2026</v>
      </c>
      <c r="O82" s="822">
        <v>2027</v>
      </c>
      <c r="P82" s="819"/>
      <c r="Q82" s="819"/>
      <c r="R82" s="819"/>
      <c r="S82" s="819"/>
      <c r="T82" s="819"/>
      <c r="U82" s="819"/>
      <c r="V82" s="819"/>
      <c r="W82" s="819"/>
      <c r="X82" s="819"/>
      <c r="Y82" s="819"/>
      <c r="Z82" s="823" t="s">
        <v>32</v>
      </c>
      <c r="AA82" s="824" t="s">
        <v>605</v>
      </c>
    </row>
    <row r="83" spans="1:27" s="35" customFormat="1" ht="26.25" customHeight="1" x14ac:dyDescent="0.15">
      <c r="A83" s="581">
        <v>79</v>
      </c>
      <c r="B83" s="821" t="s">
        <v>54</v>
      </c>
      <c r="C83" s="815" t="s">
        <v>55</v>
      </c>
      <c r="D83" s="792">
        <v>70867984</v>
      </c>
      <c r="E83" s="792">
        <v>10225032</v>
      </c>
      <c r="F83" s="792">
        <v>600112209</v>
      </c>
      <c r="G83" s="815" t="s">
        <v>719</v>
      </c>
      <c r="H83" s="816" t="s">
        <v>222</v>
      </c>
      <c r="I83" s="792" t="s">
        <v>29</v>
      </c>
      <c r="J83" s="792" t="s">
        <v>56</v>
      </c>
      <c r="K83" s="820" t="s">
        <v>720</v>
      </c>
      <c r="L83" s="818">
        <v>500000</v>
      </c>
      <c r="M83" s="818">
        <v>350000</v>
      </c>
      <c r="N83" s="822">
        <v>2026</v>
      </c>
      <c r="O83" s="822">
        <v>2027</v>
      </c>
      <c r="P83" s="822" t="s">
        <v>30</v>
      </c>
      <c r="Q83" s="822" t="s">
        <v>30</v>
      </c>
      <c r="R83" s="822" t="s">
        <v>30</v>
      </c>
      <c r="S83" s="822" t="s">
        <v>30</v>
      </c>
      <c r="T83" s="819"/>
      <c r="U83" s="819"/>
      <c r="V83" s="819"/>
      <c r="W83" s="819"/>
      <c r="X83" s="822" t="s">
        <v>30</v>
      </c>
      <c r="Y83" s="822"/>
      <c r="Z83" s="823" t="s">
        <v>32</v>
      </c>
      <c r="AA83" s="824" t="s">
        <v>605</v>
      </c>
    </row>
    <row r="84" spans="1:27" s="35" customFormat="1" ht="28.5" customHeight="1" x14ac:dyDescent="0.15">
      <c r="A84" s="581">
        <v>80</v>
      </c>
      <c r="B84" s="821" t="s">
        <v>54</v>
      </c>
      <c r="C84" s="815" t="s">
        <v>55</v>
      </c>
      <c r="D84" s="792">
        <v>70867984</v>
      </c>
      <c r="E84" s="792">
        <v>10225032</v>
      </c>
      <c r="F84" s="792">
        <v>600112209</v>
      </c>
      <c r="G84" s="815" t="s">
        <v>721</v>
      </c>
      <c r="H84" s="816" t="s">
        <v>222</v>
      </c>
      <c r="I84" s="792" t="s">
        <v>29</v>
      </c>
      <c r="J84" s="792" t="s">
        <v>56</v>
      </c>
      <c r="K84" s="820" t="s">
        <v>722</v>
      </c>
      <c r="L84" s="818">
        <v>500000</v>
      </c>
      <c r="M84" s="818">
        <v>350000</v>
      </c>
      <c r="N84" s="822">
        <v>2026</v>
      </c>
      <c r="O84" s="822">
        <v>2027</v>
      </c>
      <c r="P84" s="822" t="s">
        <v>30</v>
      </c>
      <c r="Q84" s="822" t="s">
        <v>30</v>
      </c>
      <c r="R84" s="822" t="s">
        <v>30</v>
      </c>
      <c r="S84" s="822" t="s">
        <v>30</v>
      </c>
      <c r="T84" s="819"/>
      <c r="U84" s="819"/>
      <c r="V84" s="819"/>
      <c r="W84" s="819"/>
      <c r="X84" s="822" t="s">
        <v>30</v>
      </c>
      <c r="Y84" s="822"/>
      <c r="Z84" s="823"/>
      <c r="AA84" s="824" t="s">
        <v>608</v>
      </c>
    </row>
    <row r="85" spans="1:27" ht="11.45" customHeight="1" x14ac:dyDescent="0.25">
      <c r="A85" s="581">
        <v>81</v>
      </c>
      <c r="B85" s="525" t="s">
        <v>67</v>
      </c>
      <c r="C85" s="27" t="s">
        <v>68</v>
      </c>
      <c r="D85" s="29">
        <v>70965994</v>
      </c>
      <c r="E85" s="29">
        <v>102255041</v>
      </c>
      <c r="F85" s="29">
        <v>600112217</v>
      </c>
      <c r="G85" s="332" t="s">
        <v>546</v>
      </c>
      <c r="H85" s="29" t="s">
        <v>222</v>
      </c>
      <c r="I85" s="29" t="s">
        <v>29</v>
      </c>
      <c r="J85" s="270" t="s">
        <v>69</v>
      </c>
      <c r="K85" s="27" t="s">
        <v>544</v>
      </c>
      <c r="L85" s="232">
        <v>500000</v>
      </c>
      <c r="M85" s="232">
        <f t="shared" si="1"/>
        <v>350000</v>
      </c>
      <c r="N85" s="238">
        <v>44927</v>
      </c>
      <c r="O85" s="239">
        <v>45078</v>
      </c>
      <c r="P85" s="270"/>
      <c r="Q85" s="270"/>
      <c r="R85" s="270"/>
      <c r="S85" s="270"/>
      <c r="T85" s="270"/>
      <c r="U85" s="270"/>
      <c r="V85" s="270"/>
      <c r="W85" s="270"/>
      <c r="X85" s="270" t="s">
        <v>30</v>
      </c>
      <c r="Y85" s="270"/>
      <c r="Z85" s="308"/>
      <c r="AA85" s="610" t="s">
        <v>605</v>
      </c>
    </row>
    <row r="86" spans="1:27" ht="12.6" customHeight="1" x14ac:dyDescent="0.25">
      <c r="A86" s="581">
        <v>82</v>
      </c>
      <c r="B86" s="485" t="s">
        <v>67</v>
      </c>
      <c r="C86" s="27" t="s">
        <v>68</v>
      </c>
      <c r="D86" s="29">
        <v>70965994</v>
      </c>
      <c r="E86" s="29">
        <v>102255041</v>
      </c>
      <c r="F86" s="29">
        <v>600112217</v>
      </c>
      <c r="G86" s="332" t="s">
        <v>547</v>
      </c>
      <c r="H86" s="29" t="s">
        <v>222</v>
      </c>
      <c r="I86" s="29" t="s">
        <v>29</v>
      </c>
      <c r="J86" s="270" t="s">
        <v>69</v>
      </c>
      <c r="K86" s="27" t="s">
        <v>545</v>
      </c>
      <c r="L86" s="232">
        <v>150000</v>
      </c>
      <c r="M86" s="232">
        <f t="shared" si="1"/>
        <v>105000</v>
      </c>
      <c r="N86" s="238">
        <v>44866</v>
      </c>
      <c r="O86" s="239">
        <v>44958</v>
      </c>
      <c r="P86" s="270"/>
      <c r="Q86" s="270"/>
      <c r="R86" s="270"/>
      <c r="S86" s="270" t="s">
        <v>30</v>
      </c>
      <c r="T86" s="270"/>
      <c r="U86" s="270"/>
      <c r="V86" s="270"/>
      <c r="W86" s="270"/>
      <c r="X86" s="270"/>
      <c r="Y86" s="270"/>
      <c r="Z86" s="308"/>
      <c r="AA86" s="610" t="s">
        <v>605</v>
      </c>
    </row>
    <row r="87" spans="1:27" s="52" customFormat="1" ht="17.25" customHeight="1" x14ac:dyDescent="0.25">
      <c r="A87" s="581">
        <v>83</v>
      </c>
      <c r="B87" s="486" t="s">
        <v>67</v>
      </c>
      <c r="C87" s="49" t="s">
        <v>68</v>
      </c>
      <c r="D87" s="51">
        <v>70965994</v>
      </c>
      <c r="E87" s="51">
        <v>102255041</v>
      </c>
      <c r="F87" s="51">
        <v>600112217</v>
      </c>
      <c r="G87" s="303" t="s">
        <v>595</v>
      </c>
      <c r="H87" s="51" t="s">
        <v>222</v>
      </c>
      <c r="I87" s="51" t="s">
        <v>29</v>
      </c>
      <c r="J87" s="271" t="s">
        <v>69</v>
      </c>
      <c r="K87" s="49" t="s">
        <v>596</v>
      </c>
      <c r="L87" s="233">
        <v>400000</v>
      </c>
      <c r="M87" s="233">
        <f t="shared" si="1"/>
        <v>280000</v>
      </c>
      <c r="N87" s="262">
        <v>44958</v>
      </c>
      <c r="O87" s="262">
        <v>45261</v>
      </c>
      <c r="P87" s="271"/>
      <c r="Q87" s="271"/>
      <c r="R87" s="271" t="s">
        <v>30</v>
      </c>
      <c r="S87" s="271"/>
      <c r="T87" s="271"/>
      <c r="U87" s="271"/>
      <c r="V87" s="271"/>
      <c r="W87" s="271"/>
      <c r="X87" s="271"/>
      <c r="Y87" s="271"/>
      <c r="Z87" s="309"/>
      <c r="AA87" s="610" t="s">
        <v>608</v>
      </c>
    </row>
    <row r="88" spans="1:27" s="52" customFormat="1" ht="16.5" customHeight="1" x14ac:dyDescent="0.25">
      <c r="A88" s="581">
        <v>84</v>
      </c>
      <c r="B88" s="486" t="s">
        <v>67</v>
      </c>
      <c r="C88" s="49" t="s">
        <v>68</v>
      </c>
      <c r="D88" s="51">
        <v>70965994</v>
      </c>
      <c r="E88" s="51">
        <v>102255041</v>
      </c>
      <c r="F88" s="51">
        <v>600112217</v>
      </c>
      <c r="G88" s="303" t="s">
        <v>300</v>
      </c>
      <c r="H88" s="51" t="s">
        <v>222</v>
      </c>
      <c r="I88" s="51" t="s">
        <v>29</v>
      </c>
      <c r="J88" s="271" t="s">
        <v>69</v>
      </c>
      <c r="K88" s="49" t="s">
        <v>300</v>
      </c>
      <c r="L88" s="233">
        <v>4000000</v>
      </c>
      <c r="M88" s="233">
        <f t="shared" si="1"/>
        <v>2800000</v>
      </c>
      <c r="N88" s="262">
        <v>44927</v>
      </c>
      <c r="O88" s="811">
        <v>46752</v>
      </c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309"/>
      <c r="AA88" s="610" t="s">
        <v>669</v>
      </c>
    </row>
    <row r="89" spans="1:27" s="52" customFormat="1" ht="16.5" customHeight="1" x14ac:dyDescent="0.25">
      <c r="A89" s="581">
        <v>85</v>
      </c>
      <c r="B89" s="549" t="s">
        <v>67</v>
      </c>
      <c r="C89" s="556" t="s">
        <v>67</v>
      </c>
      <c r="D89" s="544">
        <v>70965994</v>
      </c>
      <c r="E89" s="544">
        <v>102255041</v>
      </c>
      <c r="F89" s="544">
        <v>600112217</v>
      </c>
      <c r="G89" s="546" t="s">
        <v>723</v>
      </c>
      <c r="H89" s="544" t="s">
        <v>222</v>
      </c>
      <c r="I89" s="544" t="s">
        <v>29</v>
      </c>
      <c r="J89" s="548" t="s">
        <v>69</v>
      </c>
      <c r="K89" s="549" t="s">
        <v>581</v>
      </c>
      <c r="L89" s="540">
        <v>300000</v>
      </c>
      <c r="M89" s="540">
        <f t="shared" si="1"/>
        <v>210000</v>
      </c>
      <c r="N89" s="557">
        <v>45658</v>
      </c>
      <c r="O89" s="541">
        <v>46752</v>
      </c>
      <c r="P89" s="544"/>
      <c r="Q89" s="544"/>
      <c r="R89" s="544"/>
      <c r="S89" s="544"/>
      <c r="T89" s="544"/>
      <c r="U89" s="544"/>
      <c r="V89" s="544" t="s">
        <v>30</v>
      </c>
      <c r="W89" s="544"/>
      <c r="X89" s="544"/>
      <c r="Y89" s="544"/>
      <c r="Z89" s="558"/>
      <c r="AA89" s="618" t="s">
        <v>606</v>
      </c>
    </row>
    <row r="90" spans="1:27" s="52" customFormat="1" ht="16.5" customHeight="1" x14ac:dyDescent="0.15">
      <c r="A90" s="581">
        <v>86</v>
      </c>
      <c r="B90" s="549" t="s">
        <v>67</v>
      </c>
      <c r="C90" s="556" t="s">
        <v>67</v>
      </c>
      <c r="D90" s="544">
        <v>70965994</v>
      </c>
      <c r="E90" s="544">
        <v>102255041</v>
      </c>
      <c r="F90" s="544">
        <v>600112217</v>
      </c>
      <c r="G90" s="546" t="s">
        <v>235</v>
      </c>
      <c r="H90" s="544" t="s">
        <v>222</v>
      </c>
      <c r="I90" s="544" t="s">
        <v>29</v>
      </c>
      <c r="J90" s="548" t="s">
        <v>69</v>
      </c>
      <c r="K90" s="559" t="s">
        <v>236</v>
      </c>
      <c r="L90" s="540">
        <v>1300000</v>
      </c>
      <c r="M90" s="540">
        <f t="shared" si="1"/>
        <v>910000</v>
      </c>
      <c r="N90" s="557">
        <v>45658</v>
      </c>
      <c r="O90" s="541">
        <v>46752</v>
      </c>
      <c r="P90" s="544"/>
      <c r="Q90" s="544"/>
      <c r="R90" s="544"/>
      <c r="S90" s="544" t="s">
        <v>30</v>
      </c>
      <c r="T90" s="544"/>
      <c r="U90" s="544"/>
      <c r="V90" s="544"/>
      <c r="W90" s="544"/>
      <c r="X90" s="544"/>
      <c r="Y90" s="544"/>
      <c r="Z90" s="558"/>
      <c r="AA90" s="618" t="s">
        <v>606</v>
      </c>
    </row>
    <row r="91" spans="1:27" s="52" customFormat="1" ht="16.5" customHeight="1" x14ac:dyDescent="0.25">
      <c r="A91" s="581">
        <v>87</v>
      </c>
      <c r="B91" s="549" t="s">
        <v>67</v>
      </c>
      <c r="C91" s="556" t="s">
        <v>67</v>
      </c>
      <c r="D91" s="544">
        <v>70965994</v>
      </c>
      <c r="E91" s="544">
        <v>102255041</v>
      </c>
      <c r="F91" s="544">
        <v>600112217</v>
      </c>
      <c r="G91" s="546" t="s">
        <v>582</v>
      </c>
      <c r="H91" s="544" t="s">
        <v>222</v>
      </c>
      <c r="I91" s="544" t="s">
        <v>29</v>
      </c>
      <c r="J91" s="548" t="s">
        <v>69</v>
      </c>
      <c r="K91" s="549" t="s">
        <v>582</v>
      </c>
      <c r="L91" s="540">
        <v>3000000</v>
      </c>
      <c r="M91" s="540">
        <f t="shared" si="1"/>
        <v>2100000</v>
      </c>
      <c r="N91" s="557">
        <v>45658</v>
      </c>
      <c r="O91" s="541">
        <v>46752</v>
      </c>
      <c r="P91" s="544"/>
      <c r="Q91" s="544"/>
      <c r="R91" s="544"/>
      <c r="S91" s="544"/>
      <c r="T91" s="544"/>
      <c r="U91" s="544"/>
      <c r="V91" s="544" t="s">
        <v>30</v>
      </c>
      <c r="W91" s="544" t="s">
        <v>30</v>
      </c>
      <c r="X91" s="544"/>
      <c r="Y91" s="544"/>
      <c r="Z91" s="558"/>
      <c r="AA91" s="618" t="s">
        <v>606</v>
      </c>
    </row>
    <row r="92" spans="1:27" s="52" customFormat="1" ht="16.5" customHeight="1" x14ac:dyDescent="0.25">
      <c r="A92" s="581">
        <v>88</v>
      </c>
      <c r="B92" s="549" t="s">
        <v>67</v>
      </c>
      <c r="C92" s="556" t="s">
        <v>67</v>
      </c>
      <c r="D92" s="544">
        <v>70965994</v>
      </c>
      <c r="E92" s="544">
        <v>102255041</v>
      </c>
      <c r="F92" s="544">
        <v>600112217</v>
      </c>
      <c r="G92" s="546" t="s">
        <v>583</v>
      </c>
      <c r="H92" s="544" t="s">
        <v>222</v>
      </c>
      <c r="I92" s="544" t="s">
        <v>29</v>
      </c>
      <c r="J92" s="548" t="s">
        <v>69</v>
      </c>
      <c r="K92" s="549" t="s">
        <v>584</v>
      </c>
      <c r="L92" s="540">
        <v>2000000</v>
      </c>
      <c r="M92" s="540">
        <f t="shared" si="1"/>
        <v>1400000</v>
      </c>
      <c r="N92" s="557">
        <v>45658</v>
      </c>
      <c r="O92" s="541">
        <v>46752</v>
      </c>
      <c r="P92" s="544"/>
      <c r="Q92" s="544"/>
      <c r="R92" s="544"/>
      <c r="S92" s="544"/>
      <c r="T92" s="544"/>
      <c r="U92" s="544"/>
      <c r="V92" s="544" t="s">
        <v>30</v>
      </c>
      <c r="W92" s="544" t="s">
        <v>30</v>
      </c>
      <c r="X92" s="544"/>
      <c r="Y92" s="544"/>
      <c r="Z92" s="558"/>
      <c r="AA92" s="618" t="s">
        <v>611</v>
      </c>
    </row>
    <row r="93" spans="1:27" s="52" customFormat="1" ht="16.5" customHeight="1" x14ac:dyDescent="0.25">
      <c r="A93" s="581">
        <v>89</v>
      </c>
      <c r="B93" s="549" t="s">
        <v>67</v>
      </c>
      <c r="C93" s="556" t="s">
        <v>67</v>
      </c>
      <c r="D93" s="544">
        <v>70965994</v>
      </c>
      <c r="E93" s="544">
        <v>102255041</v>
      </c>
      <c r="F93" s="544">
        <v>600112217</v>
      </c>
      <c r="G93" s="546" t="s">
        <v>585</v>
      </c>
      <c r="H93" s="544" t="s">
        <v>222</v>
      </c>
      <c r="I93" s="544" t="s">
        <v>29</v>
      </c>
      <c r="J93" s="548" t="s">
        <v>69</v>
      </c>
      <c r="K93" s="549" t="s">
        <v>586</v>
      </c>
      <c r="L93" s="540">
        <v>500000</v>
      </c>
      <c r="M93" s="540">
        <f t="shared" si="1"/>
        <v>350000</v>
      </c>
      <c r="N93" s="557">
        <v>45658</v>
      </c>
      <c r="O93" s="541">
        <v>46752</v>
      </c>
      <c r="P93" s="544"/>
      <c r="Q93" s="544"/>
      <c r="R93" s="544"/>
      <c r="S93" s="544"/>
      <c r="T93" s="544"/>
      <c r="U93" s="544"/>
      <c r="V93" s="544" t="s">
        <v>30</v>
      </c>
      <c r="W93" s="544" t="s">
        <v>30</v>
      </c>
      <c r="X93" s="544"/>
      <c r="Y93" s="544"/>
      <c r="Z93" s="558"/>
      <c r="AA93" s="618" t="s">
        <v>606</v>
      </c>
    </row>
    <row r="94" spans="1:27" s="52" customFormat="1" ht="16.5" customHeight="1" x14ac:dyDescent="0.25">
      <c r="A94" s="581">
        <v>90</v>
      </c>
      <c r="B94" s="549" t="s">
        <v>67</v>
      </c>
      <c r="C94" s="556" t="s">
        <v>67</v>
      </c>
      <c r="D94" s="544">
        <v>70965994</v>
      </c>
      <c r="E94" s="544">
        <v>102255041</v>
      </c>
      <c r="F94" s="544">
        <v>600112217</v>
      </c>
      <c r="G94" s="546" t="s">
        <v>587</v>
      </c>
      <c r="H94" s="544" t="s">
        <v>222</v>
      </c>
      <c r="I94" s="544" t="s">
        <v>29</v>
      </c>
      <c r="J94" s="548" t="s">
        <v>69</v>
      </c>
      <c r="K94" s="549" t="s">
        <v>588</v>
      </c>
      <c r="L94" s="540">
        <v>2000000</v>
      </c>
      <c r="M94" s="540">
        <f t="shared" si="1"/>
        <v>1400000</v>
      </c>
      <c r="N94" s="557">
        <v>45658</v>
      </c>
      <c r="O94" s="541">
        <v>46752</v>
      </c>
      <c r="P94" s="544"/>
      <c r="Q94" s="544"/>
      <c r="R94" s="544"/>
      <c r="S94" s="544"/>
      <c r="T94" s="544"/>
      <c r="U94" s="544"/>
      <c r="V94" s="544" t="s">
        <v>30</v>
      </c>
      <c r="W94" s="544" t="s">
        <v>30</v>
      </c>
      <c r="X94" s="544"/>
      <c r="Y94" s="544"/>
      <c r="Z94" s="558"/>
      <c r="AA94" s="618" t="s">
        <v>611</v>
      </c>
    </row>
    <row r="95" spans="1:27" s="35" customFormat="1" ht="26.45" customHeight="1" x14ac:dyDescent="0.25">
      <c r="A95" s="581">
        <v>91</v>
      </c>
      <c r="B95" s="676" t="s">
        <v>196</v>
      </c>
      <c r="C95" s="677" t="s">
        <v>197</v>
      </c>
      <c r="D95" s="678">
        <v>60680008</v>
      </c>
      <c r="E95" s="678">
        <v>102255741</v>
      </c>
      <c r="F95" s="678">
        <v>600112535</v>
      </c>
      <c r="G95" s="679" t="s">
        <v>198</v>
      </c>
      <c r="H95" s="678" t="s">
        <v>222</v>
      </c>
      <c r="I95" s="678" t="s">
        <v>29</v>
      </c>
      <c r="J95" s="680" t="s">
        <v>105</v>
      </c>
      <c r="K95" s="677" t="s">
        <v>653</v>
      </c>
      <c r="L95" s="681">
        <v>55000000</v>
      </c>
      <c r="M95" s="681">
        <v>0</v>
      </c>
      <c r="N95" s="682">
        <v>45352</v>
      </c>
      <c r="O95" s="683">
        <v>45960</v>
      </c>
      <c r="P95" s="321"/>
      <c r="Q95" s="321"/>
      <c r="R95" s="321"/>
      <c r="S95" s="321"/>
      <c r="T95" s="321"/>
      <c r="U95" s="321"/>
      <c r="V95" s="321" t="s">
        <v>30</v>
      </c>
      <c r="W95" s="276" t="s">
        <v>30</v>
      </c>
      <c r="X95" s="321"/>
      <c r="Y95" s="321" t="s">
        <v>205</v>
      </c>
      <c r="Z95" s="500" t="s">
        <v>48</v>
      </c>
      <c r="AA95" s="610" t="s">
        <v>605</v>
      </c>
    </row>
    <row r="96" spans="1:27" s="35" customFormat="1" ht="26.45" customHeight="1" x14ac:dyDescent="0.15">
      <c r="A96" s="581">
        <v>92</v>
      </c>
      <c r="B96" s="482" t="s">
        <v>196</v>
      </c>
      <c r="C96" s="26" t="s">
        <v>197</v>
      </c>
      <c r="D96" s="23">
        <v>60680008</v>
      </c>
      <c r="E96" s="23">
        <v>102255741</v>
      </c>
      <c r="F96" s="23">
        <v>600112535</v>
      </c>
      <c r="G96" s="331" t="s">
        <v>199</v>
      </c>
      <c r="H96" s="23" t="s">
        <v>222</v>
      </c>
      <c r="I96" s="23" t="s">
        <v>29</v>
      </c>
      <c r="J96" s="276" t="s">
        <v>105</v>
      </c>
      <c r="K96" s="26" t="s">
        <v>199</v>
      </c>
      <c r="L96" s="264">
        <v>500000</v>
      </c>
      <c r="M96" s="229">
        <f t="shared" si="1"/>
        <v>350000</v>
      </c>
      <c r="N96" s="452">
        <v>45839</v>
      </c>
      <c r="O96" s="689">
        <v>46356</v>
      </c>
      <c r="P96" s="350"/>
      <c r="Q96" s="269" t="s">
        <v>30</v>
      </c>
      <c r="R96" s="320"/>
      <c r="S96" s="320"/>
      <c r="T96" s="351"/>
      <c r="U96" s="269"/>
      <c r="V96" s="269" t="s">
        <v>30</v>
      </c>
      <c r="W96" s="269" t="s">
        <v>30</v>
      </c>
      <c r="X96" s="269"/>
      <c r="Y96" s="269"/>
      <c r="Z96" s="322"/>
      <c r="AA96" s="610" t="s">
        <v>605</v>
      </c>
    </row>
    <row r="97" spans="1:27" s="35" customFormat="1" ht="22.9" customHeight="1" x14ac:dyDescent="0.15">
      <c r="A97" s="581">
        <v>93</v>
      </c>
      <c r="B97" s="686" t="s">
        <v>196</v>
      </c>
      <c r="C97" s="677" t="s">
        <v>197</v>
      </c>
      <c r="D97" s="678">
        <v>60680008</v>
      </c>
      <c r="E97" s="678">
        <v>102255741</v>
      </c>
      <c r="F97" s="678">
        <v>600112535</v>
      </c>
      <c r="G97" s="679" t="s">
        <v>200</v>
      </c>
      <c r="H97" s="678" t="s">
        <v>222</v>
      </c>
      <c r="I97" s="678" t="s">
        <v>29</v>
      </c>
      <c r="J97" s="680" t="s">
        <v>105</v>
      </c>
      <c r="K97" s="677" t="s">
        <v>654</v>
      </c>
      <c r="L97" s="687">
        <v>490000</v>
      </c>
      <c r="M97" s="681">
        <v>0</v>
      </c>
      <c r="N97" s="688">
        <v>45108</v>
      </c>
      <c r="O97" s="683" t="s">
        <v>561</v>
      </c>
      <c r="P97" s="269" t="s">
        <v>30</v>
      </c>
      <c r="Q97" s="269" t="s">
        <v>30</v>
      </c>
      <c r="R97" s="269" t="s">
        <v>30</v>
      </c>
      <c r="S97" s="269" t="s">
        <v>30</v>
      </c>
      <c r="T97" s="351"/>
      <c r="U97" s="269"/>
      <c r="V97" s="269"/>
      <c r="W97" s="323" t="s">
        <v>30</v>
      </c>
      <c r="X97" s="269" t="s">
        <v>30</v>
      </c>
      <c r="Y97" s="269"/>
      <c r="Z97" s="322"/>
      <c r="AA97" s="678" t="s">
        <v>608</v>
      </c>
    </row>
    <row r="98" spans="1:27" s="35" customFormat="1" ht="23.45" customHeight="1" x14ac:dyDescent="0.15">
      <c r="A98" s="581">
        <v>94</v>
      </c>
      <c r="B98" s="482" t="s">
        <v>196</v>
      </c>
      <c r="C98" s="26" t="s">
        <v>197</v>
      </c>
      <c r="D98" s="23">
        <v>60680008</v>
      </c>
      <c r="E98" s="23">
        <v>102255741</v>
      </c>
      <c r="F98" s="23">
        <v>600112535</v>
      </c>
      <c r="G98" s="331" t="s">
        <v>201</v>
      </c>
      <c r="H98" s="23" t="s">
        <v>222</v>
      </c>
      <c r="I98" s="23" t="s">
        <v>29</v>
      </c>
      <c r="J98" s="276" t="s">
        <v>105</v>
      </c>
      <c r="K98" s="26" t="s">
        <v>204</v>
      </c>
      <c r="L98" s="264">
        <v>30000000</v>
      </c>
      <c r="M98" s="229">
        <f t="shared" si="1"/>
        <v>21000000</v>
      </c>
      <c r="N98" s="451">
        <v>46784</v>
      </c>
      <c r="O98" s="452">
        <v>47696</v>
      </c>
      <c r="P98" s="269" t="s">
        <v>30</v>
      </c>
      <c r="Q98" s="269" t="s">
        <v>30</v>
      </c>
      <c r="R98" s="269" t="s">
        <v>30</v>
      </c>
      <c r="S98" s="269"/>
      <c r="T98" s="351"/>
      <c r="U98" s="269" t="s">
        <v>30</v>
      </c>
      <c r="V98" s="269" t="s">
        <v>30</v>
      </c>
      <c r="W98" s="269" t="s">
        <v>30</v>
      </c>
      <c r="X98" s="269"/>
      <c r="Y98" s="269"/>
      <c r="Z98" s="322"/>
      <c r="AA98" s="610" t="s">
        <v>605</v>
      </c>
    </row>
    <row r="99" spans="1:27" s="35" customFormat="1" ht="25.9" customHeight="1" x14ac:dyDescent="0.15">
      <c r="A99" s="581">
        <v>95</v>
      </c>
      <c r="B99" s="482" t="s">
        <v>196</v>
      </c>
      <c r="C99" s="26" t="s">
        <v>197</v>
      </c>
      <c r="D99" s="23">
        <v>60680008</v>
      </c>
      <c r="E99" s="23">
        <v>102255741</v>
      </c>
      <c r="F99" s="23">
        <v>600112535</v>
      </c>
      <c r="G99" s="331" t="s">
        <v>202</v>
      </c>
      <c r="H99" s="23" t="s">
        <v>222</v>
      </c>
      <c r="I99" s="23" t="s">
        <v>29</v>
      </c>
      <c r="J99" s="276" t="s">
        <v>105</v>
      </c>
      <c r="K99" s="26" t="s">
        <v>203</v>
      </c>
      <c r="L99" s="684">
        <v>8000000</v>
      </c>
      <c r="M99" s="671">
        <f t="shared" si="1"/>
        <v>5600000</v>
      </c>
      <c r="N99" s="689">
        <v>46113</v>
      </c>
      <c r="O99" s="685">
        <v>46265</v>
      </c>
      <c r="P99" s="320"/>
      <c r="Q99" s="320"/>
      <c r="R99" s="320"/>
      <c r="S99" s="320"/>
      <c r="T99" s="351"/>
      <c r="U99" s="269"/>
      <c r="V99" s="269" t="s">
        <v>30</v>
      </c>
      <c r="W99" s="323"/>
      <c r="X99" s="323"/>
      <c r="Y99" s="323"/>
      <c r="Z99" s="324"/>
      <c r="AA99" s="610" t="s">
        <v>612</v>
      </c>
    </row>
    <row r="100" spans="1:27" ht="36" customHeight="1" x14ac:dyDescent="0.15">
      <c r="A100" s="581">
        <v>96</v>
      </c>
      <c r="B100" s="532" t="s">
        <v>335</v>
      </c>
      <c r="C100" s="50" t="s">
        <v>336</v>
      </c>
      <c r="D100" s="99">
        <v>70838046</v>
      </c>
      <c r="E100" s="99">
        <v>102255504</v>
      </c>
      <c r="F100" s="99">
        <v>600112454</v>
      </c>
      <c r="G100" s="450" t="s">
        <v>171</v>
      </c>
      <c r="H100" s="99" t="s">
        <v>222</v>
      </c>
      <c r="I100" s="99" t="s">
        <v>29</v>
      </c>
      <c r="J100" s="281" t="s">
        <v>337</v>
      </c>
      <c r="K100" s="49" t="s">
        <v>338</v>
      </c>
      <c r="L100" s="265">
        <v>5000000</v>
      </c>
      <c r="M100" s="233">
        <f t="shared" si="1"/>
        <v>3500000</v>
      </c>
      <c r="N100" s="790">
        <v>46568</v>
      </c>
      <c r="O100" s="812">
        <v>46996</v>
      </c>
      <c r="P100" s="271" t="s">
        <v>30</v>
      </c>
      <c r="Q100" s="271" t="s">
        <v>30</v>
      </c>
      <c r="R100" s="271" t="s">
        <v>30</v>
      </c>
      <c r="S100" s="271" t="s">
        <v>30</v>
      </c>
      <c r="T100" s="271"/>
      <c r="U100" s="271"/>
      <c r="V100" s="271"/>
      <c r="W100" s="271"/>
      <c r="X100" s="271"/>
      <c r="Y100" s="271"/>
      <c r="Z100" s="309"/>
      <c r="AA100" s="610" t="s">
        <v>605</v>
      </c>
    </row>
    <row r="101" spans="1:27" ht="24" customHeight="1" x14ac:dyDescent="0.15">
      <c r="A101" s="581">
        <v>97</v>
      </c>
      <c r="B101" s="496" t="s">
        <v>335</v>
      </c>
      <c r="C101" s="50" t="s">
        <v>336</v>
      </c>
      <c r="D101" s="99">
        <v>70838046</v>
      </c>
      <c r="E101" s="99">
        <v>102255504</v>
      </c>
      <c r="F101" s="99">
        <v>600112454</v>
      </c>
      <c r="G101" s="303" t="s">
        <v>339</v>
      </c>
      <c r="H101" s="99" t="s">
        <v>222</v>
      </c>
      <c r="I101" s="99" t="s">
        <v>29</v>
      </c>
      <c r="J101" s="281" t="s">
        <v>337</v>
      </c>
      <c r="K101" s="49" t="s">
        <v>339</v>
      </c>
      <c r="L101" s="265">
        <v>1500000</v>
      </c>
      <c r="M101" s="233">
        <f t="shared" si="1"/>
        <v>1050000</v>
      </c>
      <c r="N101" s="811">
        <v>46631</v>
      </c>
      <c r="O101" s="811">
        <v>47118</v>
      </c>
      <c r="P101" s="271"/>
      <c r="Q101" s="271"/>
      <c r="R101" s="271"/>
      <c r="S101" s="271"/>
      <c r="T101" s="271"/>
      <c r="U101" s="301" t="s">
        <v>30</v>
      </c>
      <c r="V101" s="301" t="s">
        <v>30</v>
      </c>
      <c r="W101" s="271"/>
      <c r="X101" s="271"/>
      <c r="Y101" s="271"/>
      <c r="Z101" s="309"/>
      <c r="AA101" s="610" t="s">
        <v>605</v>
      </c>
    </row>
    <row r="102" spans="1:27" ht="24" customHeight="1" x14ac:dyDescent="0.15">
      <c r="A102" s="581">
        <v>98</v>
      </c>
      <c r="B102" s="496" t="s">
        <v>335</v>
      </c>
      <c r="C102" s="50" t="s">
        <v>336</v>
      </c>
      <c r="D102" s="99">
        <v>70838046</v>
      </c>
      <c r="E102" s="99">
        <v>102255504</v>
      </c>
      <c r="F102" s="99">
        <v>600112454</v>
      </c>
      <c r="G102" s="342" t="s">
        <v>340</v>
      </c>
      <c r="H102" s="99" t="s">
        <v>222</v>
      </c>
      <c r="I102" s="99" t="s">
        <v>29</v>
      </c>
      <c r="J102" s="281" t="s">
        <v>337</v>
      </c>
      <c r="K102" s="49" t="s">
        <v>426</v>
      </c>
      <c r="L102" s="265">
        <v>500000</v>
      </c>
      <c r="M102" s="233">
        <f t="shared" si="1"/>
        <v>350000</v>
      </c>
      <c r="N102" s="262">
        <v>45017</v>
      </c>
      <c r="O102" s="263">
        <v>45657</v>
      </c>
      <c r="P102" s="271"/>
      <c r="Q102" s="271"/>
      <c r="R102" s="271"/>
      <c r="S102" s="271" t="s">
        <v>30</v>
      </c>
      <c r="T102" s="271"/>
      <c r="U102" s="271"/>
      <c r="V102" s="271"/>
      <c r="W102" s="271"/>
      <c r="X102" s="271"/>
      <c r="Y102" s="271"/>
      <c r="Z102" s="309"/>
      <c r="AA102" s="610" t="s">
        <v>611</v>
      </c>
    </row>
    <row r="103" spans="1:27" ht="25.9" customHeight="1" x14ac:dyDescent="0.15">
      <c r="A103" s="581">
        <v>99</v>
      </c>
      <c r="B103" s="496" t="s">
        <v>335</v>
      </c>
      <c r="C103" s="98" t="s">
        <v>336</v>
      </c>
      <c r="D103" s="99">
        <v>70838046</v>
      </c>
      <c r="E103" s="99">
        <v>102255504</v>
      </c>
      <c r="F103" s="99">
        <v>600112454</v>
      </c>
      <c r="G103" s="343" t="s">
        <v>378</v>
      </c>
      <c r="H103" s="99" t="s">
        <v>222</v>
      </c>
      <c r="I103" s="99" t="s">
        <v>29</v>
      </c>
      <c r="J103" s="281" t="s">
        <v>337</v>
      </c>
      <c r="K103" s="97" t="s">
        <v>341</v>
      </c>
      <c r="L103" s="265">
        <v>9000000</v>
      </c>
      <c r="M103" s="233">
        <f t="shared" si="1"/>
        <v>6300000</v>
      </c>
      <c r="N103" s="790">
        <v>46997</v>
      </c>
      <c r="O103" s="811" t="s">
        <v>716</v>
      </c>
      <c r="P103" s="271" t="s">
        <v>30</v>
      </c>
      <c r="Q103" s="271" t="s">
        <v>30</v>
      </c>
      <c r="R103" s="271" t="s">
        <v>30</v>
      </c>
      <c r="S103" s="271" t="s">
        <v>30</v>
      </c>
      <c r="T103" s="271"/>
      <c r="U103" s="271"/>
      <c r="V103" s="271"/>
      <c r="W103" s="271"/>
      <c r="X103" s="271"/>
      <c r="Y103" s="271"/>
      <c r="Z103" s="309"/>
      <c r="AA103" s="610" t="s">
        <v>615</v>
      </c>
    </row>
    <row r="104" spans="1:27" ht="25.9" customHeight="1" x14ac:dyDescent="0.15">
      <c r="A104" s="581">
        <v>100</v>
      </c>
      <c r="B104" s="497" t="s">
        <v>335</v>
      </c>
      <c r="C104" s="453" t="s">
        <v>336</v>
      </c>
      <c r="D104" s="454">
        <v>70838046</v>
      </c>
      <c r="E104" s="454">
        <v>102255504</v>
      </c>
      <c r="F104" s="454">
        <v>600112454</v>
      </c>
      <c r="G104" s="455" t="s">
        <v>378</v>
      </c>
      <c r="H104" s="454" t="s">
        <v>222</v>
      </c>
      <c r="I104" s="454" t="s">
        <v>29</v>
      </c>
      <c r="J104" s="454" t="s">
        <v>540</v>
      </c>
      <c r="K104" s="455" t="s">
        <v>541</v>
      </c>
      <c r="L104" s="522">
        <v>4500000</v>
      </c>
      <c r="M104" s="503">
        <v>1000000</v>
      </c>
      <c r="N104" s="790">
        <v>46631</v>
      </c>
      <c r="O104" s="811">
        <v>47848</v>
      </c>
      <c r="P104" s="441" t="s">
        <v>30</v>
      </c>
      <c r="Q104" s="441" t="s">
        <v>30</v>
      </c>
      <c r="R104" s="441" t="s">
        <v>30</v>
      </c>
      <c r="S104" s="441" t="s">
        <v>30</v>
      </c>
      <c r="T104" s="441"/>
      <c r="U104" s="441"/>
      <c r="V104" s="441" t="s">
        <v>30</v>
      </c>
      <c r="W104" s="441" t="s">
        <v>30</v>
      </c>
      <c r="X104" s="441" t="s">
        <v>30</v>
      </c>
      <c r="Y104" s="441"/>
      <c r="Z104" s="448"/>
      <c r="AA104" s="616" t="s">
        <v>605</v>
      </c>
    </row>
    <row r="105" spans="1:27" ht="45" customHeight="1" x14ac:dyDescent="0.15">
      <c r="A105" s="581">
        <v>101</v>
      </c>
      <c r="B105" s="533" t="s">
        <v>352</v>
      </c>
      <c r="C105" s="81" t="s">
        <v>353</v>
      </c>
      <c r="D105" s="82">
        <v>70839034</v>
      </c>
      <c r="E105" s="83">
        <v>102255903</v>
      </c>
      <c r="F105" s="83">
        <v>600025276</v>
      </c>
      <c r="G105" s="333" t="s">
        <v>594</v>
      </c>
      <c r="H105" s="99" t="s">
        <v>222</v>
      </c>
      <c r="I105" s="99" t="s">
        <v>29</v>
      </c>
      <c r="J105" s="272" t="s">
        <v>29</v>
      </c>
      <c r="K105" s="81" t="s">
        <v>354</v>
      </c>
      <c r="L105" s="249">
        <v>600000</v>
      </c>
      <c r="M105" s="233">
        <f>L105*0.7</f>
        <v>420000</v>
      </c>
      <c r="N105" s="262">
        <v>45017</v>
      </c>
      <c r="O105" s="263">
        <v>46387</v>
      </c>
      <c r="P105" s="317"/>
      <c r="Q105" s="317"/>
      <c r="R105" s="317"/>
      <c r="S105" s="317" t="s">
        <v>30</v>
      </c>
      <c r="T105" s="317"/>
      <c r="U105" s="317"/>
      <c r="V105" s="317"/>
      <c r="W105" s="317"/>
      <c r="X105" s="317"/>
      <c r="Y105" s="317"/>
      <c r="Z105" s="318"/>
      <c r="AA105" s="610" t="s">
        <v>670</v>
      </c>
    </row>
    <row r="106" spans="1:27" ht="24.6" customHeight="1" x14ac:dyDescent="0.15">
      <c r="A106" s="581">
        <v>102</v>
      </c>
      <c r="B106" s="495" t="s">
        <v>352</v>
      </c>
      <c r="C106" s="81" t="s">
        <v>353</v>
      </c>
      <c r="D106" s="82">
        <v>70839034</v>
      </c>
      <c r="E106" s="83">
        <v>102255903</v>
      </c>
      <c r="F106" s="83">
        <v>600025276</v>
      </c>
      <c r="G106" s="338" t="s">
        <v>89</v>
      </c>
      <c r="H106" s="99" t="s">
        <v>222</v>
      </c>
      <c r="I106" s="99" t="s">
        <v>29</v>
      </c>
      <c r="J106" s="272" t="s">
        <v>29</v>
      </c>
      <c r="K106" s="81" t="s">
        <v>355</v>
      </c>
      <c r="L106" s="249">
        <v>4000000</v>
      </c>
      <c r="M106" s="233">
        <f>L106*0.7</f>
        <v>2800000</v>
      </c>
      <c r="N106" s="262">
        <v>45017</v>
      </c>
      <c r="O106" s="263">
        <v>46387</v>
      </c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8"/>
      <c r="AA106" s="610" t="s">
        <v>605</v>
      </c>
    </row>
    <row r="107" spans="1:27" ht="24.6" customHeight="1" x14ac:dyDescent="0.15">
      <c r="A107" s="581">
        <v>103</v>
      </c>
      <c r="B107" s="495" t="s">
        <v>352</v>
      </c>
      <c r="C107" s="81" t="s">
        <v>353</v>
      </c>
      <c r="D107" s="82">
        <v>70839034</v>
      </c>
      <c r="E107" s="83">
        <v>102255903</v>
      </c>
      <c r="F107" s="83">
        <v>600025276</v>
      </c>
      <c r="G107" s="338" t="s">
        <v>356</v>
      </c>
      <c r="H107" s="99" t="s">
        <v>222</v>
      </c>
      <c r="I107" s="99" t="s">
        <v>29</v>
      </c>
      <c r="J107" s="272" t="s">
        <v>29</v>
      </c>
      <c r="K107" s="81" t="s">
        <v>357</v>
      </c>
      <c r="L107" s="249">
        <v>2500000</v>
      </c>
      <c r="M107" s="233">
        <f>L107*0.7</f>
        <v>1750000</v>
      </c>
      <c r="N107" s="262">
        <v>45017</v>
      </c>
      <c r="O107" s="263">
        <v>46387</v>
      </c>
      <c r="P107" s="317"/>
      <c r="Q107" s="317"/>
      <c r="R107" s="317"/>
      <c r="S107" s="317"/>
      <c r="T107" s="317"/>
      <c r="U107" s="317"/>
      <c r="V107" s="317" t="s">
        <v>30</v>
      </c>
      <c r="W107" s="317"/>
      <c r="X107" s="317"/>
      <c r="Y107" s="317"/>
      <c r="Z107" s="318"/>
      <c r="AA107" s="610" t="s">
        <v>605</v>
      </c>
    </row>
    <row r="108" spans="1:27" ht="36" x14ac:dyDescent="0.15">
      <c r="A108" s="581">
        <v>104</v>
      </c>
      <c r="B108" s="533" t="s">
        <v>374</v>
      </c>
      <c r="C108" s="98" t="s">
        <v>267</v>
      </c>
      <c r="D108" s="82">
        <v>70979626</v>
      </c>
      <c r="E108" s="83">
        <v>102243981</v>
      </c>
      <c r="F108" s="82">
        <v>600112161</v>
      </c>
      <c r="G108" s="338" t="s">
        <v>375</v>
      </c>
      <c r="H108" s="99" t="s">
        <v>222</v>
      </c>
      <c r="I108" s="99" t="s">
        <v>29</v>
      </c>
      <c r="J108" s="281" t="s">
        <v>376</v>
      </c>
      <c r="K108" s="97" t="s">
        <v>377</v>
      </c>
      <c r="L108" s="265">
        <v>5000000</v>
      </c>
      <c r="M108" s="233">
        <f>L108*0.7</f>
        <v>3500000</v>
      </c>
      <c r="N108" s="262">
        <v>45017</v>
      </c>
      <c r="O108" s="226">
        <v>46600</v>
      </c>
      <c r="P108" s="271"/>
      <c r="Q108" s="271"/>
      <c r="R108" s="301" t="s">
        <v>30</v>
      </c>
      <c r="S108" s="271"/>
      <c r="T108" s="271"/>
      <c r="U108" s="271"/>
      <c r="V108" s="271"/>
      <c r="W108" s="271"/>
      <c r="X108" s="271"/>
      <c r="Y108" s="271"/>
      <c r="Z108" s="309"/>
      <c r="AA108" s="610" t="s">
        <v>659</v>
      </c>
    </row>
    <row r="109" spans="1:27" ht="36.75" customHeight="1" x14ac:dyDescent="0.25">
      <c r="A109" s="581">
        <v>105</v>
      </c>
      <c r="B109" s="534" t="s">
        <v>383</v>
      </c>
      <c r="C109" s="153" t="s">
        <v>384</v>
      </c>
      <c r="D109" s="154">
        <v>70880646</v>
      </c>
      <c r="E109" s="83">
        <v>102255075</v>
      </c>
      <c r="F109" s="154">
        <v>600112241</v>
      </c>
      <c r="G109" s="344" t="s">
        <v>385</v>
      </c>
      <c r="H109" s="154" t="s">
        <v>222</v>
      </c>
      <c r="I109" s="154" t="s">
        <v>29</v>
      </c>
      <c r="J109" s="282" t="s">
        <v>386</v>
      </c>
      <c r="K109" s="155" t="s">
        <v>414</v>
      </c>
      <c r="L109" s="368">
        <v>15000000</v>
      </c>
      <c r="M109" s="368">
        <f t="shared" ref="M109:M115" si="5">L109*0.7</f>
        <v>10500000</v>
      </c>
      <c r="N109" s="267">
        <v>2023</v>
      </c>
      <c r="O109" s="267">
        <v>2026</v>
      </c>
      <c r="P109" s="301" t="s">
        <v>30</v>
      </c>
      <c r="Q109" s="301" t="s">
        <v>30</v>
      </c>
      <c r="R109" s="301" t="s">
        <v>30</v>
      </c>
      <c r="S109" s="301" t="s">
        <v>30</v>
      </c>
      <c r="T109" s="301" t="s">
        <v>30</v>
      </c>
      <c r="U109" s="301" t="s">
        <v>30</v>
      </c>
      <c r="V109" s="301" t="s">
        <v>30</v>
      </c>
      <c r="W109" s="301" t="s">
        <v>30</v>
      </c>
      <c r="X109" s="301" t="s">
        <v>30</v>
      </c>
      <c r="Y109" s="271"/>
      <c r="Z109" s="309" t="s">
        <v>32</v>
      </c>
      <c r="AA109" s="610" t="s">
        <v>605</v>
      </c>
    </row>
    <row r="110" spans="1:27" ht="16.5" x14ac:dyDescent="0.25">
      <c r="A110" s="581">
        <v>106</v>
      </c>
      <c r="B110" s="498" t="s">
        <v>383</v>
      </c>
      <c r="C110" s="153" t="s">
        <v>384</v>
      </c>
      <c r="D110" s="154">
        <v>70880646</v>
      </c>
      <c r="E110" s="83">
        <v>102255075</v>
      </c>
      <c r="F110" s="154">
        <v>600112241</v>
      </c>
      <c r="G110" s="344" t="s">
        <v>387</v>
      </c>
      <c r="H110" s="154" t="s">
        <v>222</v>
      </c>
      <c r="I110" s="154" t="s">
        <v>29</v>
      </c>
      <c r="J110" s="282" t="s">
        <v>386</v>
      </c>
      <c r="K110" s="155" t="s">
        <v>388</v>
      </c>
      <c r="L110" s="266">
        <v>2000000</v>
      </c>
      <c r="M110" s="266">
        <f t="shared" si="5"/>
        <v>1400000</v>
      </c>
      <c r="N110" s="267">
        <v>2023</v>
      </c>
      <c r="O110" s="267">
        <v>2026</v>
      </c>
      <c r="P110" s="301" t="s">
        <v>30</v>
      </c>
      <c r="Q110" s="301" t="s">
        <v>30</v>
      </c>
      <c r="R110" s="301" t="s">
        <v>30</v>
      </c>
      <c r="S110" s="301" t="s">
        <v>30</v>
      </c>
      <c r="T110" s="301" t="s">
        <v>30</v>
      </c>
      <c r="U110" s="301" t="s">
        <v>30</v>
      </c>
      <c r="V110" s="301" t="s">
        <v>30</v>
      </c>
      <c r="W110" s="301" t="s">
        <v>30</v>
      </c>
      <c r="X110" s="301" t="s">
        <v>30</v>
      </c>
      <c r="Y110" s="271"/>
      <c r="Z110" s="309" t="s">
        <v>32</v>
      </c>
      <c r="AA110" s="610" t="s">
        <v>605</v>
      </c>
    </row>
    <row r="111" spans="1:27" ht="16.5" x14ac:dyDescent="0.25">
      <c r="A111" s="581">
        <v>107</v>
      </c>
      <c r="B111" s="498" t="s">
        <v>383</v>
      </c>
      <c r="C111" s="153" t="s">
        <v>384</v>
      </c>
      <c r="D111" s="154">
        <v>70880646</v>
      </c>
      <c r="E111" s="83">
        <v>102255075</v>
      </c>
      <c r="F111" s="154">
        <v>600112241</v>
      </c>
      <c r="G111" s="344" t="s">
        <v>389</v>
      </c>
      <c r="H111" s="154" t="s">
        <v>222</v>
      </c>
      <c r="I111" s="154" t="s">
        <v>29</v>
      </c>
      <c r="J111" s="282" t="s">
        <v>386</v>
      </c>
      <c r="K111" s="155" t="s">
        <v>390</v>
      </c>
      <c r="L111" s="368">
        <v>15000000</v>
      </c>
      <c r="M111" s="368">
        <f t="shared" si="5"/>
        <v>10500000</v>
      </c>
      <c r="N111" s="267">
        <v>2023</v>
      </c>
      <c r="O111" s="267">
        <v>2026</v>
      </c>
      <c r="P111" s="301" t="s">
        <v>30</v>
      </c>
      <c r="Q111" s="301" t="s">
        <v>30</v>
      </c>
      <c r="R111" s="301" t="s">
        <v>30</v>
      </c>
      <c r="S111" s="301" t="s">
        <v>30</v>
      </c>
      <c r="T111" s="301" t="s">
        <v>30</v>
      </c>
      <c r="U111" s="301" t="s">
        <v>30</v>
      </c>
      <c r="V111" s="301" t="s">
        <v>30</v>
      </c>
      <c r="W111" s="301" t="s">
        <v>30</v>
      </c>
      <c r="X111" s="301" t="s">
        <v>30</v>
      </c>
      <c r="Y111" s="271"/>
      <c r="Z111" s="309" t="s">
        <v>32</v>
      </c>
      <c r="AA111" s="610" t="s">
        <v>605</v>
      </c>
    </row>
    <row r="112" spans="1:27" ht="25.9" customHeight="1" x14ac:dyDescent="0.25">
      <c r="A112" s="581">
        <v>108</v>
      </c>
      <c r="B112" s="498" t="s">
        <v>383</v>
      </c>
      <c r="C112" s="153" t="s">
        <v>384</v>
      </c>
      <c r="D112" s="154">
        <v>70880646</v>
      </c>
      <c r="E112" s="83">
        <v>102255075</v>
      </c>
      <c r="F112" s="154">
        <v>600112241</v>
      </c>
      <c r="G112" s="344" t="s">
        <v>391</v>
      </c>
      <c r="H112" s="154" t="s">
        <v>222</v>
      </c>
      <c r="I112" s="154" t="s">
        <v>29</v>
      </c>
      <c r="J112" s="282" t="s">
        <v>386</v>
      </c>
      <c r="K112" s="155" t="s">
        <v>392</v>
      </c>
      <c r="L112" s="368">
        <v>1000000</v>
      </c>
      <c r="M112" s="368">
        <f t="shared" si="5"/>
        <v>700000</v>
      </c>
      <c r="N112" s="267">
        <v>2023</v>
      </c>
      <c r="O112" s="267">
        <v>2026</v>
      </c>
      <c r="P112" s="301" t="s">
        <v>30</v>
      </c>
      <c r="Q112" s="301" t="s">
        <v>30</v>
      </c>
      <c r="R112" s="301" t="s">
        <v>30</v>
      </c>
      <c r="S112" s="301" t="s">
        <v>30</v>
      </c>
      <c r="T112" s="301" t="s">
        <v>30</v>
      </c>
      <c r="U112" s="301" t="s">
        <v>30</v>
      </c>
      <c r="V112" s="301" t="s">
        <v>30</v>
      </c>
      <c r="W112" s="301" t="s">
        <v>30</v>
      </c>
      <c r="X112" s="301" t="s">
        <v>30</v>
      </c>
      <c r="Y112" s="271"/>
      <c r="Z112" s="309" t="s">
        <v>32</v>
      </c>
      <c r="AA112" s="610" t="s">
        <v>605</v>
      </c>
    </row>
    <row r="113" spans="1:27" ht="33.6" customHeight="1" x14ac:dyDescent="0.25">
      <c r="A113" s="581">
        <v>109</v>
      </c>
      <c r="B113" s="498" t="s">
        <v>383</v>
      </c>
      <c r="C113" s="153" t="s">
        <v>384</v>
      </c>
      <c r="D113" s="154">
        <v>70880646</v>
      </c>
      <c r="E113" s="83">
        <v>102255075</v>
      </c>
      <c r="F113" s="154">
        <v>600112241</v>
      </c>
      <c r="G113" s="344" t="s">
        <v>393</v>
      </c>
      <c r="H113" s="154" t="s">
        <v>222</v>
      </c>
      <c r="I113" s="154" t="s">
        <v>29</v>
      </c>
      <c r="J113" s="282" t="s">
        <v>386</v>
      </c>
      <c r="K113" s="155" t="s">
        <v>508</v>
      </c>
      <c r="L113" s="368">
        <v>3000000</v>
      </c>
      <c r="M113" s="368">
        <f t="shared" si="5"/>
        <v>2100000</v>
      </c>
      <c r="N113" s="267">
        <v>2023</v>
      </c>
      <c r="O113" s="267">
        <v>2026</v>
      </c>
      <c r="P113" s="301" t="s">
        <v>30</v>
      </c>
      <c r="Q113" s="301" t="s">
        <v>30</v>
      </c>
      <c r="R113" s="301" t="s">
        <v>30</v>
      </c>
      <c r="S113" s="301" t="s">
        <v>30</v>
      </c>
      <c r="T113" s="301" t="s">
        <v>30</v>
      </c>
      <c r="U113" s="301" t="s">
        <v>30</v>
      </c>
      <c r="V113" s="301" t="s">
        <v>30</v>
      </c>
      <c r="W113" s="301" t="s">
        <v>30</v>
      </c>
      <c r="X113" s="301" t="s">
        <v>30</v>
      </c>
      <c r="Y113" s="271"/>
      <c r="Z113" s="309" t="s">
        <v>32</v>
      </c>
      <c r="AA113" s="610" t="s">
        <v>655</v>
      </c>
    </row>
    <row r="114" spans="1:27" ht="19.5" customHeight="1" x14ac:dyDescent="0.25">
      <c r="A114" s="581">
        <v>110</v>
      </c>
      <c r="B114" s="498" t="s">
        <v>383</v>
      </c>
      <c r="C114" s="153" t="s">
        <v>384</v>
      </c>
      <c r="D114" s="154">
        <v>70880646</v>
      </c>
      <c r="E114" s="83">
        <v>102255075</v>
      </c>
      <c r="F114" s="154">
        <v>600112241</v>
      </c>
      <c r="G114" s="344" t="s">
        <v>394</v>
      </c>
      <c r="H114" s="154" t="s">
        <v>222</v>
      </c>
      <c r="I114" s="154" t="s">
        <v>29</v>
      </c>
      <c r="J114" s="282" t="s">
        <v>386</v>
      </c>
      <c r="K114" s="155" t="s">
        <v>394</v>
      </c>
      <c r="L114" s="266">
        <v>2000000</v>
      </c>
      <c r="M114" s="266">
        <f t="shared" si="5"/>
        <v>1400000</v>
      </c>
      <c r="N114" s="267">
        <v>2023</v>
      </c>
      <c r="O114" s="267">
        <v>2026</v>
      </c>
      <c r="P114" s="301" t="s">
        <v>30</v>
      </c>
      <c r="Q114" s="301" t="s">
        <v>30</v>
      </c>
      <c r="R114" s="301" t="s">
        <v>30</v>
      </c>
      <c r="S114" s="301" t="s">
        <v>30</v>
      </c>
      <c r="T114" s="301" t="s">
        <v>30</v>
      </c>
      <c r="U114" s="301" t="s">
        <v>30</v>
      </c>
      <c r="V114" s="301" t="s">
        <v>30</v>
      </c>
      <c r="W114" s="301" t="s">
        <v>30</v>
      </c>
      <c r="X114" s="301" t="s">
        <v>30</v>
      </c>
      <c r="Y114" s="271"/>
      <c r="Z114" s="309" t="s">
        <v>32</v>
      </c>
      <c r="AA114" s="610" t="s">
        <v>605</v>
      </c>
    </row>
    <row r="115" spans="1:27" ht="30.6" customHeight="1" thickBot="1" x14ac:dyDescent="0.3">
      <c r="A115" s="581">
        <v>111</v>
      </c>
      <c r="B115" s="498" t="s">
        <v>383</v>
      </c>
      <c r="C115" s="386" t="s">
        <v>384</v>
      </c>
      <c r="D115" s="51">
        <v>70880646</v>
      </c>
      <c r="E115" s="83">
        <v>102255075</v>
      </c>
      <c r="F115" s="51">
        <v>600112241</v>
      </c>
      <c r="G115" s="303" t="s">
        <v>395</v>
      </c>
      <c r="H115" s="51" t="s">
        <v>222</v>
      </c>
      <c r="I115" s="51" t="s">
        <v>29</v>
      </c>
      <c r="J115" s="271" t="s">
        <v>386</v>
      </c>
      <c r="K115" s="49" t="s">
        <v>415</v>
      </c>
      <c r="L115" s="297">
        <v>5000000</v>
      </c>
      <c r="M115" s="297">
        <f t="shared" si="5"/>
        <v>3500000</v>
      </c>
      <c r="N115" s="234">
        <v>2023</v>
      </c>
      <c r="O115" s="234">
        <v>2026</v>
      </c>
      <c r="P115" s="349" t="s">
        <v>30</v>
      </c>
      <c r="Q115" s="349" t="s">
        <v>30</v>
      </c>
      <c r="R115" s="349" t="s">
        <v>30</v>
      </c>
      <c r="S115" s="349" t="s">
        <v>30</v>
      </c>
      <c r="T115" s="349" t="s">
        <v>30</v>
      </c>
      <c r="U115" s="349" t="s">
        <v>30</v>
      </c>
      <c r="V115" s="349" t="s">
        <v>30</v>
      </c>
      <c r="W115" s="349" t="s">
        <v>30</v>
      </c>
      <c r="X115" s="349" t="s">
        <v>30</v>
      </c>
      <c r="Y115" s="388"/>
      <c r="Z115" s="389" t="s">
        <v>32</v>
      </c>
      <c r="AA115" s="617" t="s">
        <v>611</v>
      </c>
    </row>
    <row r="116" spans="1:27" ht="52.5" customHeight="1" thickBot="1" x14ac:dyDescent="0.3">
      <c r="A116" s="581">
        <v>112</v>
      </c>
      <c r="B116" s="752" t="s">
        <v>383</v>
      </c>
      <c r="C116" s="753" t="s">
        <v>698</v>
      </c>
      <c r="D116" s="753">
        <v>70880646</v>
      </c>
      <c r="E116" s="753">
        <v>102255075</v>
      </c>
      <c r="F116" s="754">
        <v>600112241</v>
      </c>
      <c r="G116" s="755" t="s">
        <v>699</v>
      </c>
      <c r="H116" s="755" t="s">
        <v>222</v>
      </c>
      <c r="I116" s="755" t="s">
        <v>29</v>
      </c>
      <c r="J116" s="755" t="s">
        <v>386</v>
      </c>
      <c r="K116" s="756" t="s">
        <v>700</v>
      </c>
      <c r="L116" s="748">
        <v>5000000</v>
      </c>
      <c r="M116" s="748">
        <v>3500000</v>
      </c>
      <c r="N116" s="749">
        <v>2023</v>
      </c>
      <c r="O116" s="749">
        <v>2026</v>
      </c>
      <c r="P116" s="750" t="s">
        <v>30</v>
      </c>
      <c r="Q116" s="750" t="s">
        <v>30</v>
      </c>
      <c r="R116" s="750" t="s">
        <v>30</v>
      </c>
      <c r="S116" s="750"/>
      <c r="T116" s="750"/>
      <c r="U116" s="750"/>
      <c r="V116" s="750" t="s">
        <v>30</v>
      </c>
      <c r="W116" s="750" t="s">
        <v>30</v>
      </c>
      <c r="X116" s="750" t="s">
        <v>30</v>
      </c>
      <c r="Y116" s="750"/>
      <c r="Z116" s="751" t="s">
        <v>32</v>
      </c>
      <c r="AA116" s="747" t="s">
        <v>605</v>
      </c>
    </row>
    <row r="117" spans="1:27" s="224" customFormat="1" ht="56.25" customHeight="1" x14ac:dyDescent="0.25">
      <c r="A117" s="581">
        <v>113</v>
      </c>
      <c r="B117" s="535" t="s">
        <v>428</v>
      </c>
      <c r="C117" s="299" t="s">
        <v>429</v>
      </c>
      <c r="D117" s="216">
        <v>70915351</v>
      </c>
      <c r="E117" s="216">
        <v>102243930</v>
      </c>
      <c r="F117" s="216">
        <v>600112128</v>
      </c>
      <c r="G117" s="329" t="s">
        <v>433</v>
      </c>
      <c r="H117" s="298" t="s">
        <v>222</v>
      </c>
      <c r="I117" s="298" t="s">
        <v>29</v>
      </c>
      <c r="J117" s="387" t="s">
        <v>431</v>
      </c>
      <c r="K117" s="299" t="s">
        <v>434</v>
      </c>
      <c r="L117" s="297">
        <v>2000000</v>
      </c>
      <c r="M117" s="297">
        <f>L117/100*70</f>
        <v>1400000</v>
      </c>
      <c r="N117" s="236">
        <v>2023</v>
      </c>
      <c r="O117" s="236">
        <v>2025</v>
      </c>
      <c r="P117" s="301" t="s">
        <v>30</v>
      </c>
      <c r="Q117" s="301" t="s">
        <v>30</v>
      </c>
      <c r="R117" s="301" t="s">
        <v>30</v>
      </c>
      <c r="S117" s="301" t="s">
        <v>30</v>
      </c>
      <c r="T117" s="301"/>
      <c r="U117" s="301"/>
      <c r="V117" s="301" t="s">
        <v>30</v>
      </c>
      <c r="W117" s="301"/>
      <c r="X117" s="301" t="s">
        <v>30</v>
      </c>
      <c r="Y117" s="301" t="s">
        <v>435</v>
      </c>
      <c r="Z117" s="307" t="s">
        <v>32</v>
      </c>
      <c r="AA117" s="611" t="s">
        <v>605</v>
      </c>
    </row>
    <row r="118" spans="1:27" s="224" customFormat="1" ht="40.5" customHeight="1" x14ac:dyDescent="0.25">
      <c r="A118" s="581">
        <v>114</v>
      </c>
      <c r="B118" s="579" t="s">
        <v>428</v>
      </c>
      <c r="C118" s="549" t="s">
        <v>429</v>
      </c>
      <c r="D118" s="549" t="s">
        <v>429</v>
      </c>
      <c r="E118" s="544">
        <v>102243930</v>
      </c>
      <c r="F118" s="544">
        <v>600112128</v>
      </c>
      <c r="G118" s="546" t="s">
        <v>433</v>
      </c>
      <c r="H118" s="547" t="s">
        <v>222</v>
      </c>
      <c r="I118" s="547" t="s">
        <v>29</v>
      </c>
      <c r="J118" s="550" t="s">
        <v>431</v>
      </c>
      <c r="K118" s="549" t="s">
        <v>570</v>
      </c>
      <c r="L118" s="540">
        <v>2500000</v>
      </c>
      <c r="M118" s="540">
        <f t="shared" ref="M118:M121" si="6">L118/100*70</f>
        <v>1750000</v>
      </c>
      <c r="N118" s="580">
        <v>2025</v>
      </c>
      <c r="O118" s="581">
        <v>2028</v>
      </c>
      <c r="P118" s="544"/>
      <c r="Q118" s="544"/>
      <c r="R118" s="544"/>
      <c r="S118" s="544"/>
      <c r="T118" s="548" t="s">
        <v>30</v>
      </c>
      <c r="U118" s="548"/>
      <c r="V118" s="548"/>
      <c r="W118" s="544"/>
      <c r="X118" s="544"/>
      <c r="Y118" s="548" t="s">
        <v>435</v>
      </c>
      <c r="Z118" s="548" t="s">
        <v>32</v>
      </c>
      <c r="AA118" s="618" t="s">
        <v>605</v>
      </c>
    </row>
    <row r="119" spans="1:27" s="224" customFormat="1" ht="40.5" customHeight="1" x14ac:dyDescent="0.25">
      <c r="A119" s="581">
        <v>115</v>
      </c>
      <c r="B119" s="579" t="s">
        <v>428</v>
      </c>
      <c r="C119" s="549" t="s">
        <v>429</v>
      </c>
      <c r="D119" s="549" t="s">
        <v>429</v>
      </c>
      <c r="E119" s="544">
        <v>102243930</v>
      </c>
      <c r="F119" s="544">
        <v>600112128</v>
      </c>
      <c r="G119" s="546" t="s">
        <v>433</v>
      </c>
      <c r="H119" s="547" t="s">
        <v>222</v>
      </c>
      <c r="I119" s="547" t="s">
        <v>29</v>
      </c>
      <c r="J119" s="550" t="s">
        <v>431</v>
      </c>
      <c r="K119" s="549" t="s">
        <v>571</v>
      </c>
      <c r="L119" s="540">
        <v>2500000</v>
      </c>
      <c r="M119" s="540">
        <f t="shared" si="6"/>
        <v>1750000</v>
      </c>
      <c r="N119" s="580">
        <v>2025</v>
      </c>
      <c r="O119" s="581">
        <v>2028</v>
      </c>
      <c r="P119" s="544"/>
      <c r="Q119" s="544"/>
      <c r="R119" s="544"/>
      <c r="S119" s="544"/>
      <c r="T119" s="548"/>
      <c r="U119" s="548"/>
      <c r="V119" s="548" t="s">
        <v>30</v>
      </c>
      <c r="W119" s="544"/>
      <c r="X119" s="544"/>
      <c r="Y119" s="548" t="s">
        <v>435</v>
      </c>
      <c r="Z119" s="548" t="s">
        <v>32</v>
      </c>
      <c r="AA119" s="618" t="s">
        <v>605</v>
      </c>
    </row>
    <row r="120" spans="1:27" s="224" customFormat="1" ht="40.5" customHeight="1" x14ac:dyDescent="0.25">
      <c r="A120" s="581">
        <v>116</v>
      </c>
      <c r="B120" s="579" t="s">
        <v>428</v>
      </c>
      <c r="C120" s="549" t="s">
        <v>429</v>
      </c>
      <c r="D120" s="549" t="s">
        <v>429</v>
      </c>
      <c r="E120" s="544">
        <v>102243930</v>
      </c>
      <c r="F120" s="544">
        <v>600112128</v>
      </c>
      <c r="G120" s="546" t="s">
        <v>433</v>
      </c>
      <c r="H120" s="547" t="s">
        <v>222</v>
      </c>
      <c r="I120" s="547" t="s">
        <v>29</v>
      </c>
      <c r="J120" s="550" t="s">
        <v>431</v>
      </c>
      <c r="K120" s="549" t="s">
        <v>572</v>
      </c>
      <c r="L120" s="540">
        <v>4000000</v>
      </c>
      <c r="M120" s="540">
        <f t="shared" si="6"/>
        <v>2800000</v>
      </c>
      <c r="N120" s="580">
        <v>2025</v>
      </c>
      <c r="O120" s="581">
        <v>2028</v>
      </c>
      <c r="P120" s="544"/>
      <c r="Q120" s="544"/>
      <c r="R120" s="544"/>
      <c r="S120" s="544"/>
      <c r="T120" s="544"/>
      <c r="U120" s="544"/>
      <c r="V120" s="544"/>
      <c r="W120" s="544"/>
      <c r="X120" s="544"/>
      <c r="Y120" s="548" t="s">
        <v>435</v>
      </c>
      <c r="Z120" s="548" t="s">
        <v>32</v>
      </c>
      <c r="AA120" s="618" t="s">
        <v>605</v>
      </c>
    </row>
    <row r="121" spans="1:27" s="224" customFormat="1" ht="40.5" customHeight="1" x14ac:dyDescent="0.25">
      <c r="A121" s="581">
        <v>117</v>
      </c>
      <c r="B121" s="579" t="s">
        <v>428</v>
      </c>
      <c r="C121" s="549" t="s">
        <v>429</v>
      </c>
      <c r="D121" s="549" t="s">
        <v>429</v>
      </c>
      <c r="E121" s="544">
        <v>102243930</v>
      </c>
      <c r="F121" s="544">
        <v>600112128</v>
      </c>
      <c r="G121" s="546" t="s">
        <v>433</v>
      </c>
      <c r="H121" s="547" t="s">
        <v>222</v>
      </c>
      <c r="I121" s="547" t="s">
        <v>29</v>
      </c>
      <c r="J121" s="550" t="s">
        <v>431</v>
      </c>
      <c r="K121" s="549" t="s">
        <v>573</v>
      </c>
      <c r="L121" s="540">
        <v>6000000</v>
      </c>
      <c r="M121" s="540">
        <f t="shared" si="6"/>
        <v>4200000</v>
      </c>
      <c r="N121" s="580">
        <v>2025</v>
      </c>
      <c r="O121" s="581">
        <v>2028</v>
      </c>
      <c r="P121" s="544"/>
      <c r="Q121" s="544"/>
      <c r="R121" s="544"/>
      <c r="S121" s="544"/>
      <c r="T121" s="544"/>
      <c r="U121" s="544"/>
      <c r="V121" s="544"/>
      <c r="W121" s="544"/>
      <c r="X121" s="544"/>
      <c r="Y121" s="548" t="s">
        <v>435</v>
      </c>
      <c r="Z121" s="548" t="s">
        <v>32</v>
      </c>
      <c r="AA121" s="618" t="s">
        <v>605</v>
      </c>
    </row>
    <row r="122" spans="1:27" ht="39.75" customHeight="1" x14ac:dyDescent="0.25">
      <c r="A122" s="581">
        <v>118</v>
      </c>
      <c r="B122" s="582" t="s">
        <v>459</v>
      </c>
      <c r="C122" s="583" t="s">
        <v>460</v>
      </c>
      <c r="D122" s="583">
        <v>70979375</v>
      </c>
      <c r="E122" s="583">
        <v>102255016</v>
      </c>
      <c r="F122" s="583">
        <v>600112195</v>
      </c>
      <c r="G122" s="584" t="s">
        <v>461</v>
      </c>
      <c r="H122" s="583" t="s">
        <v>222</v>
      </c>
      <c r="I122" s="583" t="s">
        <v>29</v>
      </c>
      <c r="J122" s="585" t="s">
        <v>462</v>
      </c>
      <c r="K122" s="586" t="s">
        <v>463</v>
      </c>
      <c r="L122" s="587">
        <v>2000000</v>
      </c>
      <c r="M122" s="587">
        <f t="shared" ref="M122:M133" si="7">L122/100*70</f>
        <v>1400000</v>
      </c>
      <c r="N122" s="588">
        <v>2024</v>
      </c>
      <c r="O122" s="588">
        <v>2027</v>
      </c>
      <c r="P122" s="585"/>
      <c r="Q122" s="585"/>
      <c r="R122" s="585"/>
      <c r="S122" s="585"/>
      <c r="T122" s="585"/>
      <c r="U122" s="585"/>
      <c r="V122" s="585"/>
      <c r="W122" s="585"/>
      <c r="X122" s="585"/>
      <c r="Y122" s="583"/>
      <c r="Z122" s="589" t="s">
        <v>32</v>
      </c>
      <c r="AA122" s="611" t="s">
        <v>605</v>
      </c>
    </row>
    <row r="123" spans="1:27" ht="33" x14ac:dyDescent="0.25">
      <c r="A123" s="581">
        <v>119</v>
      </c>
      <c r="B123" s="490" t="s">
        <v>459</v>
      </c>
      <c r="C123" s="216" t="s">
        <v>460</v>
      </c>
      <c r="D123" s="216">
        <v>70979375</v>
      </c>
      <c r="E123" s="216">
        <v>102255016</v>
      </c>
      <c r="F123" s="216">
        <v>600112195</v>
      </c>
      <c r="G123" s="329" t="s">
        <v>464</v>
      </c>
      <c r="H123" s="216" t="s">
        <v>222</v>
      </c>
      <c r="I123" s="216" t="s">
        <v>29</v>
      </c>
      <c r="J123" s="301" t="s">
        <v>462</v>
      </c>
      <c r="K123" s="299" t="s">
        <v>465</v>
      </c>
      <c r="L123" s="297">
        <v>1000000</v>
      </c>
      <c r="M123" s="297">
        <f t="shared" si="7"/>
        <v>700000</v>
      </c>
      <c r="N123" s="236">
        <v>2024</v>
      </c>
      <c r="O123" s="236">
        <v>2027</v>
      </c>
      <c r="P123" s="301"/>
      <c r="Q123" s="301"/>
      <c r="R123" s="301"/>
      <c r="S123" s="301"/>
      <c r="T123" s="301"/>
      <c r="U123" s="301"/>
      <c r="V123" s="301"/>
      <c r="W123" s="301"/>
      <c r="X123" s="301"/>
      <c r="Y123" s="216"/>
      <c r="Z123" s="300"/>
      <c r="AA123" s="611" t="s">
        <v>606</v>
      </c>
    </row>
    <row r="124" spans="1:27" ht="33" x14ac:dyDescent="0.25">
      <c r="A124" s="581">
        <v>120</v>
      </c>
      <c r="B124" s="490" t="s">
        <v>459</v>
      </c>
      <c r="C124" s="216" t="s">
        <v>460</v>
      </c>
      <c r="D124" s="216">
        <v>70979375</v>
      </c>
      <c r="E124" s="216">
        <v>102255016</v>
      </c>
      <c r="F124" s="216">
        <v>600112195</v>
      </c>
      <c r="G124" s="329" t="s">
        <v>466</v>
      </c>
      <c r="H124" s="216" t="s">
        <v>222</v>
      </c>
      <c r="I124" s="216" t="s">
        <v>29</v>
      </c>
      <c r="J124" s="301" t="s">
        <v>462</v>
      </c>
      <c r="K124" s="299" t="s">
        <v>467</v>
      </c>
      <c r="L124" s="297">
        <v>500000</v>
      </c>
      <c r="M124" s="297">
        <f t="shared" si="7"/>
        <v>350000</v>
      </c>
      <c r="N124" s="236">
        <v>2024</v>
      </c>
      <c r="O124" s="236">
        <v>2027</v>
      </c>
      <c r="P124" s="301" t="s">
        <v>30</v>
      </c>
      <c r="Q124" s="301" t="s">
        <v>30</v>
      </c>
      <c r="R124" s="301" t="s">
        <v>30</v>
      </c>
      <c r="S124" s="301" t="s">
        <v>30</v>
      </c>
      <c r="T124" s="301"/>
      <c r="U124" s="301"/>
      <c r="V124" s="301" t="s">
        <v>30</v>
      </c>
      <c r="W124" s="301" t="s">
        <v>30</v>
      </c>
      <c r="X124" s="301"/>
      <c r="Y124" s="216"/>
      <c r="Z124" s="300"/>
      <c r="AA124" s="611" t="s">
        <v>605</v>
      </c>
    </row>
    <row r="125" spans="1:27" ht="33" x14ac:dyDescent="0.25">
      <c r="A125" s="581">
        <v>121</v>
      </c>
      <c r="B125" s="490" t="s">
        <v>459</v>
      </c>
      <c r="C125" s="216" t="s">
        <v>460</v>
      </c>
      <c r="D125" s="216">
        <v>70979375</v>
      </c>
      <c r="E125" s="216">
        <v>102255016</v>
      </c>
      <c r="F125" s="216">
        <v>600112195</v>
      </c>
      <c r="G125" s="329" t="s">
        <v>468</v>
      </c>
      <c r="H125" s="216" t="s">
        <v>222</v>
      </c>
      <c r="I125" s="216" t="s">
        <v>29</v>
      </c>
      <c r="J125" s="301" t="s">
        <v>462</v>
      </c>
      <c r="K125" s="328" t="s">
        <v>469</v>
      </c>
      <c r="L125" s="297">
        <v>10000000</v>
      </c>
      <c r="M125" s="297">
        <f t="shared" si="7"/>
        <v>7000000</v>
      </c>
      <c r="N125" s="236">
        <v>2024</v>
      </c>
      <c r="O125" s="236">
        <v>2027</v>
      </c>
      <c r="P125" s="301"/>
      <c r="Q125" s="301"/>
      <c r="R125" s="301"/>
      <c r="S125" s="301"/>
      <c r="T125" s="301"/>
      <c r="U125" s="301"/>
      <c r="V125" s="301" t="s">
        <v>30</v>
      </c>
      <c r="W125" s="301" t="s">
        <v>30</v>
      </c>
      <c r="X125" s="301"/>
      <c r="Y125" s="216"/>
      <c r="Z125" s="300" t="s">
        <v>32</v>
      </c>
      <c r="AA125" s="611" t="s">
        <v>605</v>
      </c>
    </row>
    <row r="126" spans="1:27" ht="33" x14ac:dyDescent="0.25">
      <c r="A126" s="581">
        <v>122</v>
      </c>
      <c r="B126" s="490" t="s">
        <v>459</v>
      </c>
      <c r="C126" s="216" t="s">
        <v>460</v>
      </c>
      <c r="D126" s="216">
        <v>70979375</v>
      </c>
      <c r="E126" s="216">
        <v>102255016</v>
      </c>
      <c r="F126" s="216">
        <v>600112195</v>
      </c>
      <c r="G126" s="329" t="s">
        <v>470</v>
      </c>
      <c r="H126" s="216" t="s">
        <v>222</v>
      </c>
      <c r="I126" s="216" t="s">
        <v>29</v>
      </c>
      <c r="J126" s="301" t="s">
        <v>462</v>
      </c>
      <c r="K126" s="328" t="s">
        <v>471</v>
      </c>
      <c r="L126" s="297">
        <v>500000</v>
      </c>
      <c r="M126" s="297">
        <f t="shared" si="7"/>
        <v>350000</v>
      </c>
      <c r="N126" s="236">
        <v>2024</v>
      </c>
      <c r="O126" s="236">
        <v>2027</v>
      </c>
      <c r="P126" s="301"/>
      <c r="Q126" s="301"/>
      <c r="R126" s="301"/>
      <c r="S126" s="301"/>
      <c r="T126" s="301"/>
      <c r="U126" s="301"/>
      <c r="V126" s="301"/>
      <c r="W126" s="301"/>
      <c r="X126" s="301"/>
      <c r="Y126" s="216"/>
      <c r="Z126" s="300"/>
      <c r="AA126" s="611" t="s">
        <v>605</v>
      </c>
    </row>
    <row r="127" spans="1:27" ht="19.5" customHeight="1" x14ac:dyDescent="0.25">
      <c r="A127" s="581">
        <v>123</v>
      </c>
      <c r="B127" s="490" t="s">
        <v>459</v>
      </c>
      <c r="C127" s="216" t="s">
        <v>460</v>
      </c>
      <c r="D127" s="216">
        <v>70979375</v>
      </c>
      <c r="E127" s="216">
        <v>102255016</v>
      </c>
      <c r="F127" s="216">
        <v>600112195</v>
      </c>
      <c r="G127" s="329" t="s">
        <v>472</v>
      </c>
      <c r="H127" s="216" t="s">
        <v>222</v>
      </c>
      <c r="I127" s="216" t="s">
        <v>29</v>
      </c>
      <c r="J127" s="301" t="s">
        <v>462</v>
      </c>
      <c r="K127" s="328" t="s">
        <v>473</v>
      </c>
      <c r="L127" s="297">
        <v>500000</v>
      </c>
      <c r="M127" s="297">
        <f t="shared" si="7"/>
        <v>350000</v>
      </c>
      <c r="N127" s="236">
        <v>2024</v>
      </c>
      <c r="O127" s="236">
        <v>2027</v>
      </c>
      <c r="P127" s="301" t="s">
        <v>30</v>
      </c>
      <c r="Q127" s="301" t="s">
        <v>30</v>
      </c>
      <c r="R127" s="301" t="s">
        <v>30</v>
      </c>
      <c r="S127" s="301" t="s">
        <v>30</v>
      </c>
      <c r="T127" s="301"/>
      <c r="U127" s="301" t="s">
        <v>30</v>
      </c>
      <c r="V127" s="301" t="s">
        <v>30</v>
      </c>
      <c r="W127" s="301" t="s">
        <v>30</v>
      </c>
      <c r="X127" s="301" t="s">
        <v>30</v>
      </c>
      <c r="Y127" s="216"/>
      <c r="Z127" s="300"/>
      <c r="AA127" s="611" t="s">
        <v>655</v>
      </c>
    </row>
    <row r="128" spans="1:27" ht="33" x14ac:dyDescent="0.25">
      <c r="A128" s="581">
        <v>124</v>
      </c>
      <c r="B128" s="490" t="s">
        <v>459</v>
      </c>
      <c r="C128" s="216" t="s">
        <v>460</v>
      </c>
      <c r="D128" s="216">
        <v>70979375</v>
      </c>
      <c r="E128" s="216">
        <v>102255016</v>
      </c>
      <c r="F128" s="216">
        <v>600112195</v>
      </c>
      <c r="G128" s="329" t="s">
        <v>474</v>
      </c>
      <c r="H128" s="216" t="s">
        <v>222</v>
      </c>
      <c r="I128" s="216" t="s">
        <v>29</v>
      </c>
      <c r="J128" s="301" t="s">
        <v>462</v>
      </c>
      <c r="K128" s="328" t="s">
        <v>475</v>
      </c>
      <c r="L128" s="523">
        <v>600000</v>
      </c>
      <c r="M128" s="297">
        <f t="shared" si="7"/>
        <v>420000</v>
      </c>
      <c r="N128" s="513">
        <v>2024</v>
      </c>
      <c r="O128" s="513">
        <v>2027</v>
      </c>
      <c r="P128" s="327"/>
      <c r="Q128" s="327"/>
      <c r="R128" s="327"/>
      <c r="S128" s="327"/>
      <c r="T128" s="327"/>
      <c r="U128" s="327"/>
      <c r="V128" s="327" t="s">
        <v>30</v>
      </c>
      <c r="W128" s="327" t="s">
        <v>30</v>
      </c>
      <c r="X128" s="327"/>
      <c r="Y128" s="325"/>
      <c r="Z128" s="326"/>
      <c r="AA128" s="611" t="s">
        <v>606</v>
      </c>
    </row>
    <row r="129" spans="1:27" ht="45" x14ac:dyDescent="0.25">
      <c r="A129" s="581">
        <v>125</v>
      </c>
      <c r="B129" s="536" t="s">
        <v>502</v>
      </c>
      <c r="C129" s="216" t="s">
        <v>503</v>
      </c>
      <c r="D129" s="216">
        <v>70940126</v>
      </c>
      <c r="E129" s="216">
        <v>102243972</v>
      </c>
      <c r="F129" s="216">
        <v>600112152</v>
      </c>
      <c r="G129" s="329" t="s">
        <v>505</v>
      </c>
      <c r="H129" s="216" t="s">
        <v>222</v>
      </c>
      <c r="I129" s="216" t="s">
        <v>29</v>
      </c>
      <c r="J129" s="301" t="s">
        <v>504</v>
      </c>
      <c r="K129" s="328" t="s">
        <v>673</v>
      </c>
      <c r="L129" s="711">
        <v>15000000</v>
      </c>
      <c r="M129" s="712">
        <f t="shared" si="7"/>
        <v>10500000</v>
      </c>
      <c r="N129" s="713">
        <v>2027</v>
      </c>
      <c r="O129" s="713">
        <v>2028</v>
      </c>
      <c r="P129" s="51"/>
      <c r="Q129" s="301" t="s">
        <v>30</v>
      </c>
      <c r="R129" s="715" t="s">
        <v>30</v>
      </c>
      <c r="S129" s="51"/>
      <c r="T129" s="51"/>
      <c r="U129" s="51"/>
      <c r="V129" s="51" t="s">
        <v>30</v>
      </c>
      <c r="W129" s="51"/>
      <c r="X129" s="51"/>
      <c r="Y129" s="51"/>
      <c r="Z129" s="300" t="s">
        <v>32</v>
      </c>
      <c r="AA129" s="611" t="s">
        <v>605</v>
      </c>
    </row>
    <row r="130" spans="1:27" ht="33" x14ac:dyDescent="0.25">
      <c r="A130" s="581">
        <v>126</v>
      </c>
      <c r="B130" s="490" t="s">
        <v>502</v>
      </c>
      <c r="C130" s="216" t="s">
        <v>503</v>
      </c>
      <c r="D130" s="216">
        <v>70940126</v>
      </c>
      <c r="E130" s="216">
        <v>102243972</v>
      </c>
      <c r="F130" s="216">
        <v>600112152</v>
      </c>
      <c r="G130" s="329" t="s">
        <v>506</v>
      </c>
      <c r="H130" s="216" t="s">
        <v>222</v>
      </c>
      <c r="I130" s="216" t="s">
        <v>29</v>
      </c>
      <c r="J130" s="301" t="s">
        <v>504</v>
      </c>
      <c r="K130" s="328" t="s">
        <v>507</v>
      </c>
      <c r="L130" s="524">
        <v>4000000</v>
      </c>
      <c r="M130" s="712">
        <f t="shared" si="7"/>
        <v>2800000</v>
      </c>
      <c r="N130" s="713">
        <v>2026</v>
      </c>
      <c r="O130" s="514">
        <v>2027</v>
      </c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300" t="s">
        <v>32</v>
      </c>
      <c r="AA130" s="611" t="s">
        <v>605</v>
      </c>
    </row>
    <row r="131" spans="1:27" ht="33" x14ac:dyDescent="0.25">
      <c r="A131" s="581">
        <v>127</v>
      </c>
      <c r="B131" s="716" t="s">
        <v>502</v>
      </c>
      <c r="C131" s="714" t="s">
        <v>503</v>
      </c>
      <c r="D131" s="714">
        <v>70940126</v>
      </c>
      <c r="E131" s="714">
        <v>102243972</v>
      </c>
      <c r="F131" s="714">
        <v>600112152</v>
      </c>
      <c r="G131" s="746" t="s">
        <v>674</v>
      </c>
      <c r="H131" s="733" t="s">
        <v>222</v>
      </c>
      <c r="I131" s="733" t="s">
        <v>29</v>
      </c>
      <c r="J131" s="745" t="s">
        <v>504</v>
      </c>
      <c r="K131" s="719" t="s">
        <v>675</v>
      </c>
      <c r="L131" s="712">
        <v>1000000</v>
      </c>
      <c r="M131" s="712">
        <f t="shared" si="7"/>
        <v>700000</v>
      </c>
      <c r="N131" s="715">
        <v>2026</v>
      </c>
      <c r="O131" s="715">
        <v>2027</v>
      </c>
      <c r="P131" s="714"/>
      <c r="Q131" s="714"/>
      <c r="R131" s="714"/>
      <c r="S131" s="714"/>
      <c r="T131" s="714"/>
      <c r="U131" s="714"/>
      <c r="V131" s="714"/>
      <c r="W131" s="714"/>
      <c r="X131" s="714"/>
      <c r="Y131" s="714"/>
      <c r="Z131" s="718" t="s">
        <v>32</v>
      </c>
      <c r="AA131" s="723" t="s">
        <v>605</v>
      </c>
    </row>
    <row r="132" spans="1:27" ht="33" x14ac:dyDescent="0.15">
      <c r="A132" s="581">
        <v>128</v>
      </c>
      <c r="B132" s="716" t="s">
        <v>502</v>
      </c>
      <c r="C132" s="717" t="s">
        <v>503</v>
      </c>
      <c r="D132" s="714">
        <v>70940126</v>
      </c>
      <c r="E132" s="714">
        <v>102243972</v>
      </c>
      <c r="F132" s="714">
        <v>600112152</v>
      </c>
      <c r="G132" s="746" t="s">
        <v>676</v>
      </c>
      <c r="H132" s="733" t="s">
        <v>222</v>
      </c>
      <c r="I132" s="733" t="s">
        <v>29</v>
      </c>
      <c r="J132" s="745" t="s">
        <v>504</v>
      </c>
      <c r="K132" s="720" t="s">
        <v>677</v>
      </c>
      <c r="L132" s="712">
        <v>1000000</v>
      </c>
      <c r="M132" s="712">
        <f t="shared" si="7"/>
        <v>700000</v>
      </c>
      <c r="N132" s="721">
        <v>2026</v>
      </c>
      <c r="O132" s="722">
        <v>2027</v>
      </c>
      <c r="P132" s="714"/>
      <c r="Q132" s="714"/>
      <c r="R132" s="714"/>
      <c r="S132" s="714"/>
      <c r="T132" s="714"/>
      <c r="U132" s="714"/>
      <c r="V132" s="714"/>
      <c r="W132" s="714"/>
      <c r="X132" s="714"/>
      <c r="Y132" s="714"/>
      <c r="Z132" s="718" t="s">
        <v>32</v>
      </c>
      <c r="AA132" s="723" t="s">
        <v>605</v>
      </c>
    </row>
    <row r="133" spans="1:27" ht="45" x14ac:dyDescent="0.25">
      <c r="A133" s="581">
        <v>129</v>
      </c>
      <c r="B133" s="537" t="s">
        <v>528</v>
      </c>
      <c r="C133" s="479" t="s">
        <v>529</v>
      </c>
      <c r="D133" s="480">
        <v>75024004</v>
      </c>
      <c r="E133" s="480">
        <v>103619321</v>
      </c>
      <c r="F133" s="480">
        <v>600112586</v>
      </c>
      <c r="G133" s="481" t="s">
        <v>530</v>
      </c>
      <c r="H133" s="480" t="s">
        <v>222</v>
      </c>
      <c r="I133" s="480" t="s">
        <v>29</v>
      </c>
      <c r="J133" s="446" t="s">
        <v>531</v>
      </c>
      <c r="K133" s="444" t="s">
        <v>532</v>
      </c>
      <c r="L133" s="524">
        <v>3000000</v>
      </c>
      <c r="M133" s="424">
        <f t="shared" si="7"/>
        <v>2100000</v>
      </c>
      <c r="N133" s="515" t="s">
        <v>534</v>
      </c>
      <c r="O133" s="515" t="s">
        <v>533</v>
      </c>
      <c r="P133" s="51"/>
      <c r="Q133" s="51"/>
      <c r="R133" s="51"/>
      <c r="S133" s="51"/>
      <c r="T133" s="51"/>
      <c r="U133" s="51"/>
      <c r="V133" s="441" t="s">
        <v>30</v>
      </c>
      <c r="W133" s="51"/>
      <c r="X133" s="51"/>
      <c r="Y133" s="440" t="s">
        <v>30</v>
      </c>
      <c r="Z133" s="440" t="s">
        <v>48</v>
      </c>
      <c r="AA133" s="616" t="s">
        <v>605</v>
      </c>
    </row>
    <row r="134" spans="1:27" ht="38.25" customHeight="1" x14ac:dyDescent="0.25">
      <c r="A134" s="581">
        <v>130</v>
      </c>
      <c r="B134" s="538" t="s">
        <v>416</v>
      </c>
      <c r="C134" s="441" t="s">
        <v>267</v>
      </c>
      <c r="D134" s="441">
        <v>75024331</v>
      </c>
      <c r="E134" s="447">
        <v>150046405</v>
      </c>
      <c r="F134" s="441">
        <v>600111814</v>
      </c>
      <c r="G134" s="449" t="s">
        <v>537</v>
      </c>
      <c r="H134" s="441" t="s">
        <v>222</v>
      </c>
      <c r="I134" s="441" t="s">
        <v>29</v>
      </c>
      <c r="J134" s="420" t="s">
        <v>417</v>
      </c>
      <c r="K134" s="449" t="s">
        <v>538</v>
      </c>
      <c r="L134" s="424">
        <v>6000000</v>
      </c>
      <c r="M134" s="424">
        <f>0.7*L134</f>
        <v>4200000</v>
      </c>
      <c r="N134" s="443">
        <v>2024</v>
      </c>
      <c r="O134" s="443">
        <v>2027</v>
      </c>
      <c r="P134" s="29"/>
      <c r="Q134" s="29"/>
      <c r="R134" s="29"/>
      <c r="S134" s="29"/>
      <c r="T134" s="29"/>
      <c r="U134" s="29"/>
      <c r="V134" s="441" t="s">
        <v>30</v>
      </c>
      <c r="W134" s="441"/>
      <c r="X134" s="441"/>
      <c r="Y134" s="441"/>
      <c r="Z134" s="448" t="s">
        <v>32</v>
      </c>
      <c r="AA134" s="616" t="s">
        <v>605</v>
      </c>
    </row>
    <row r="135" spans="1:27" ht="18" x14ac:dyDescent="0.25">
      <c r="A135" s="581">
        <v>131</v>
      </c>
      <c r="B135" s="539" t="s">
        <v>562</v>
      </c>
      <c r="C135" s="441" t="s">
        <v>563</v>
      </c>
      <c r="D135" s="441">
        <v>70878421</v>
      </c>
      <c r="E135" s="441">
        <v>102255776</v>
      </c>
      <c r="F135" s="441">
        <v>600112543</v>
      </c>
      <c r="G135" s="449" t="s">
        <v>564</v>
      </c>
      <c r="H135" s="441" t="s">
        <v>222</v>
      </c>
      <c r="I135" s="441" t="s">
        <v>29</v>
      </c>
      <c r="J135" s="420" t="s">
        <v>325</v>
      </c>
      <c r="K135" s="449" t="s">
        <v>565</v>
      </c>
      <c r="L135" s="424">
        <v>55000000</v>
      </c>
      <c r="M135" s="424">
        <f>0.7*L135</f>
        <v>38500000</v>
      </c>
      <c r="N135" s="443">
        <v>2025</v>
      </c>
      <c r="O135" s="443">
        <v>2027</v>
      </c>
      <c r="P135" s="441" t="s">
        <v>30</v>
      </c>
      <c r="Q135" s="441" t="s">
        <v>30</v>
      </c>
      <c r="R135" s="441" t="s">
        <v>30</v>
      </c>
      <c r="S135" s="441" t="s">
        <v>30</v>
      </c>
      <c r="T135" s="441"/>
      <c r="U135" s="441" t="s">
        <v>30</v>
      </c>
      <c r="V135" s="441" t="s">
        <v>30</v>
      </c>
      <c r="W135" s="441" t="s">
        <v>30</v>
      </c>
      <c r="X135" s="441"/>
      <c r="Y135" s="441" t="s">
        <v>31</v>
      </c>
      <c r="Z135" s="441" t="s">
        <v>32</v>
      </c>
      <c r="AA135" s="616" t="s">
        <v>605</v>
      </c>
    </row>
    <row r="136" spans="1:27" ht="24.75" x14ac:dyDescent="0.15">
      <c r="A136" s="581">
        <v>132</v>
      </c>
      <c r="B136" s="726" t="s">
        <v>36</v>
      </c>
      <c r="C136" s="727" t="s">
        <v>37</v>
      </c>
      <c r="D136" s="714">
        <v>48452688</v>
      </c>
      <c r="E136" s="728">
        <v>102255351</v>
      </c>
      <c r="F136" s="728">
        <v>600112390</v>
      </c>
      <c r="G136" s="729" t="s">
        <v>693</v>
      </c>
      <c r="H136" s="730" t="s">
        <v>222</v>
      </c>
      <c r="I136" s="730" t="s">
        <v>29</v>
      </c>
      <c r="J136" s="731" t="s">
        <v>39</v>
      </c>
      <c r="K136" s="732" t="s">
        <v>693</v>
      </c>
      <c r="L136" s="712">
        <v>700000</v>
      </c>
      <c r="M136" s="712">
        <f>L136*0.7</f>
        <v>489999.99999999994</v>
      </c>
      <c r="N136" s="733">
        <v>2024</v>
      </c>
      <c r="O136" s="733">
        <v>2028</v>
      </c>
      <c r="P136" s="734"/>
      <c r="Q136" s="734"/>
      <c r="R136" s="734"/>
      <c r="S136" s="734"/>
      <c r="T136" s="735"/>
      <c r="U136" s="736"/>
      <c r="V136" s="736"/>
      <c r="W136" s="737"/>
      <c r="X136" s="737"/>
      <c r="Y136" s="737"/>
      <c r="Z136" s="737"/>
      <c r="AA136" s="737"/>
    </row>
    <row r="137" spans="1:27" x14ac:dyDescent="0.2">
      <c r="A137" s="41"/>
      <c r="J137" s="283"/>
      <c r="K137" s="40"/>
      <c r="L137" s="504"/>
      <c r="M137" s="504"/>
      <c r="N137" s="11"/>
      <c r="O137" s="516"/>
      <c r="P137" s="41"/>
      <c r="Q137" s="41"/>
      <c r="R137" s="41"/>
      <c r="S137" s="41"/>
      <c r="T137" s="42"/>
      <c r="U137" s="43"/>
      <c r="V137" s="43"/>
    </row>
    <row r="138" spans="1:27" ht="12" customHeight="1" x14ac:dyDescent="0.2">
      <c r="A138" s="868" t="s">
        <v>334</v>
      </c>
      <c r="B138" s="868"/>
      <c r="J138" s="283"/>
      <c r="K138" s="40"/>
      <c r="L138" s="504"/>
      <c r="M138" s="504"/>
      <c r="N138" s="11"/>
      <c r="O138" s="516"/>
      <c r="P138" s="41"/>
      <c r="Q138" s="41"/>
      <c r="R138" s="41"/>
      <c r="S138" s="41"/>
      <c r="T138" s="42"/>
      <c r="U138" s="43"/>
      <c r="V138" s="43"/>
    </row>
    <row r="139" spans="1:27" ht="12" x14ac:dyDescent="0.2">
      <c r="A139" s="896" t="s">
        <v>299</v>
      </c>
      <c r="B139" s="897"/>
      <c r="J139" s="283"/>
      <c r="K139" s="40"/>
      <c r="L139" s="504"/>
      <c r="M139" s="504"/>
      <c r="N139" s="11"/>
      <c r="O139" s="516"/>
      <c r="P139" s="41"/>
      <c r="Q139" s="41"/>
      <c r="R139" s="41"/>
      <c r="S139" s="41"/>
      <c r="T139" s="42"/>
      <c r="U139" s="43"/>
      <c r="V139" s="43"/>
    </row>
    <row r="140" spans="1:27" ht="13.15" customHeight="1" x14ac:dyDescent="0.2">
      <c r="A140" s="94" t="s">
        <v>301</v>
      </c>
      <c r="B140" s="93"/>
      <c r="J140" s="283"/>
      <c r="K140" s="40"/>
      <c r="L140" s="504"/>
      <c r="M140" s="504"/>
      <c r="N140" s="11"/>
      <c r="O140" s="516"/>
      <c r="P140" s="41"/>
      <c r="Q140" s="41"/>
      <c r="R140" s="41"/>
      <c r="S140" s="41"/>
      <c r="T140" s="42"/>
      <c r="U140" s="43"/>
      <c r="V140" s="43"/>
    </row>
    <row r="141" spans="1:27" ht="13.15" customHeight="1" x14ac:dyDescent="0.2">
      <c r="A141" s="218" t="s">
        <v>424</v>
      </c>
      <c r="B141" s="217"/>
      <c r="J141" s="283"/>
      <c r="K141" s="40"/>
      <c r="L141" s="504"/>
      <c r="M141" s="504"/>
      <c r="N141" s="11"/>
      <c r="O141" s="516"/>
      <c r="P141" s="41"/>
      <c r="Q141" s="41"/>
      <c r="R141" s="41"/>
      <c r="S141" s="41"/>
      <c r="T141" s="42"/>
      <c r="U141" s="43"/>
      <c r="V141" s="43"/>
    </row>
    <row r="142" spans="1:27" ht="13.15" customHeight="1" x14ac:dyDescent="0.2">
      <c r="A142" s="439" t="s">
        <v>527</v>
      </c>
      <c r="B142" s="217"/>
      <c r="J142" s="283"/>
      <c r="K142" s="40"/>
      <c r="L142" s="504"/>
      <c r="M142" s="504"/>
      <c r="N142" s="11"/>
      <c r="O142" s="516"/>
      <c r="P142" s="41"/>
      <c r="Q142" s="41"/>
      <c r="R142" s="41"/>
      <c r="S142" s="41"/>
      <c r="T142" s="42"/>
      <c r="U142" s="43"/>
      <c r="V142" s="43"/>
    </row>
    <row r="143" spans="1:27" ht="13.15" customHeight="1" x14ac:dyDescent="0.2">
      <c r="A143" s="893" t="s">
        <v>566</v>
      </c>
      <c r="B143" s="894"/>
      <c r="J143" s="283"/>
      <c r="K143" s="40"/>
      <c r="L143" s="504"/>
      <c r="M143" s="504"/>
      <c r="N143" s="11"/>
      <c r="O143" s="516"/>
      <c r="P143" s="41"/>
      <c r="Q143" s="41"/>
      <c r="R143" s="41"/>
      <c r="S143" s="41"/>
      <c r="T143" s="42"/>
      <c r="U143" s="43"/>
      <c r="V143" s="43"/>
    </row>
    <row r="144" spans="1:27" ht="13.15" customHeight="1" x14ac:dyDescent="0.2">
      <c r="A144" s="889" t="s">
        <v>625</v>
      </c>
      <c r="B144" s="890"/>
      <c r="J144" s="283"/>
      <c r="K144" s="40"/>
      <c r="L144" s="504"/>
      <c r="M144" s="504"/>
      <c r="N144" s="11"/>
      <c r="O144" s="516"/>
      <c r="P144" s="41"/>
      <c r="Q144" s="41"/>
      <c r="R144" s="41"/>
      <c r="S144" s="41"/>
      <c r="T144" s="42"/>
      <c r="U144" s="43"/>
      <c r="V144" s="43"/>
    </row>
    <row r="145" spans="1:22" ht="13.15" customHeight="1" x14ac:dyDescent="0.2">
      <c r="A145" s="864" t="s">
        <v>705</v>
      </c>
      <c r="B145" s="865"/>
      <c r="J145" s="283"/>
      <c r="K145" s="40"/>
      <c r="L145" s="504"/>
      <c r="M145" s="504"/>
      <c r="N145" s="11"/>
      <c r="O145" s="516"/>
      <c r="P145" s="41"/>
      <c r="Q145" s="41"/>
      <c r="R145" s="41"/>
      <c r="S145" s="41"/>
      <c r="T145" s="42"/>
      <c r="U145" s="43"/>
      <c r="V145" s="43"/>
    </row>
    <row r="146" spans="1:22" ht="13.15" customHeight="1" x14ac:dyDescent="0.2">
      <c r="A146" s="768"/>
      <c r="B146" s="769"/>
      <c r="J146" s="283"/>
      <c r="K146" s="40"/>
      <c r="L146" s="504"/>
      <c r="M146" s="504"/>
      <c r="N146" s="11"/>
      <c r="O146" s="516"/>
      <c r="P146" s="41"/>
      <c r="Q146" s="41"/>
      <c r="R146" s="41"/>
      <c r="S146" s="41"/>
      <c r="T146" s="42"/>
      <c r="U146" s="43"/>
      <c r="V146" s="43"/>
    </row>
    <row r="147" spans="1:22" ht="13.15" customHeight="1" x14ac:dyDescent="0.2">
      <c r="A147" s="472" t="s">
        <v>726</v>
      </c>
      <c r="B147" s="474"/>
      <c r="C147" s="474"/>
      <c r="D147" s="475"/>
      <c r="E147" s="475"/>
      <c r="J147" s="283"/>
      <c r="K147" s="40"/>
      <c r="L147" s="504"/>
      <c r="M147" s="504"/>
      <c r="N147" s="11"/>
      <c r="O147" s="516"/>
      <c r="P147" s="41"/>
      <c r="Q147" s="41"/>
      <c r="R147" s="41"/>
      <c r="S147" s="41"/>
      <c r="T147" s="42"/>
      <c r="U147" s="43"/>
      <c r="V147" s="43"/>
    </row>
    <row r="148" spans="1:22" ht="13.15" customHeight="1" x14ac:dyDescent="0.2">
      <c r="A148" s="472" t="s">
        <v>727</v>
      </c>
      <c r="B148" s="474"/>
      <c r="C148" s="474"/>
      <c r="D148" s="475"/>
      <c r="E148" s="475"/>
      <c r="J148" s="283"/>
      <c r="K148" s="40"/>
      <c r="L148" s="504"/>
      <c r="M148" s="504"/>
      <c r="N148" s="11"/>
      <c r="O148" s="516"/>
      <c r="P148" s="41"/>
      <c r="Q148" s="41"/>
      <c r="R148" s="41"/>
      <c r="S148" s="41"/>
      <c r="T148" s="42"/>
      <c r="U148" s="43"/>
      <c r="V148" s="43"/>
    </row>
    <row r="149" spans="1:22" ht="43.15" customHeight="1" x14ac:dyDescent="0.2">
      <c r="A149" s="41" t="s">
        <v>112</v>
      </c>
      <c r="J149" s="283"/>
      <c r="K149" s="40"/>
      <c r="L149" s="504"/>
      <c r="M149" s="504"/>
      <c r="N149" s="11"/>
      <c r="O149" s="516"/>
      <c r="P149" s="41"/>
      <c r="Q149" s="41"/>
      <c r="R149" s="41"/>
      <c r="S149" s="41"/>
      <c r="T149" s="42"/>
      <c r="U149" s="43"/>
      <c r="V149" s="43"/>
    </row>
    <row r="150" spans="1:22" x14ac:dyDescent="0.2">
      <c r="A150" s="44" t="s">
        <v>118</v>
      </c>
      <c r="J150" s="283"/>
      <c r="K150" s="40"/>
      <c r="L150" s="504"/>
      <c r="M150" s="504"/>
      <c r="N150" s="11"/>
      <c r="O150" s="516"/>
      <c r="P150" s="41"/>
      <c r="Q150" s="41"/>
      <c r="R150" s="41"/>
      <c r="S150" s="41"/>
      <c r="T150" s="42"/>
      <c r="U150" s="43"/>
      <c r="V150" s="43"/>
    </row>
    <row r="151" spans="1:22" x14ac:dyDescent="0.2">
      <c r="A151" s="41" t="s">
        <v>228</v>
      </c>
      <c r="J151" s="283"/>
      <c r="K151" s="40"/>
      <c r="L151" s="504"/>
      <c r="M151" s="504"/>
      <c r="N151" s="11"/>
      <c r="O151" s="516"/>
      <c r="P151" s="41"/>
      <c r="Q151" s="41"/>
      <c r="R151" s="41"/>
      <c r="S151" s="41"/>
      <c r="T151" s="42"/>
      <c r="U151" s="43"/>
      <c r="V151" s="43"/>
    </row>
    <row r="152" spans="1:22" x14ac:dyDescent="0.2">
      <c r="A152" s="41" t="s">
        <v>114</v>
      </c>
      <c r="J152" s="283"/>
      <c r="K152" s="40"/>
      <c r="L152" s="504"/>
      <c r="M152" s="504"/>
      <c r="N152" s="11"/>
      <c r="O152" s="516"/>
      <c r="P152" s="41"/>
      <c r="Q152" s="41"/>
      <c r="R152" s="41"/>
      <c r="S152" s="41"/>
      <c r="T152" s="42"/>
      <c r="U152" s="43"/>
      <c r="V152" s="43"/>
    </row>
    <row r="153" spans="1:22" x14ac:dyDescent="0.2">
      <c r="A153" s="41"/>
      <c r="J153" s="283"/>
      <c r="K153" s="40"/>
      <c r="L153" s="504"/>
      <c r="M153" s="504"/>
      <c r="N153" s="11"/>
      <c r="O153" s="516"/>
      <c r="P153" s="41"/>
      <c r="Q153" s="41"/>
      <c r="R153" s="41"/>
      <c r="S153" s="41"/>
      <c r="T153" s="42"/>
      <c r="U153" s="43"/>
      <c r="V153" s="43"/>
    </row>
    <row r="154" spans="1:22" x14ac:dyDescent="0.2">
      <c r="A154" s="41" t="s">
        <v>119</v>
      </c>
      <c r="J154" s="283"/>
      <c r="K154" s="40"/>
      <c r="L154" s="504"/>
      <c r="M154" s="504"/>
      <c r="N154" s="11"/>
      <c r="O154" s="516"/>
      <c r="P154" s="41"/>
      <c r="Q154" s="41"/>
      <c r="R154" s="41"/>
      <c r="S154" s="41"/>
      <c r="T154" s="42"/>
      <c r="U154" s="43"/>
      <c r="V154" s="43"/>
    </row>
    <row r="155" spans="1:22" x14ac:dyDescent="0.2">
      <c r="A155" s="41"/>
      <c r="J155" s="284"/>
      <c r="K155" s="45"/>
      <c r="L155" s="505"/>
      <c r="M155" s="505"/>
      <c r="N155" s="517"/>
      <c r="O155" s="518"/>
      <c r="P155" s="46"/>
      <c r="Q155" s="41"/>
      <c r="R155" s="41"/>
      <c r="S155" s="41"/>
      <c r="T155" s="42"/>
      <c r="U155" s="43"/>
      <c r="V155" s="43"/>
    </row>
    <row r="156" spans="1:22" x14ac:dyDescent="0.2">
      <c r="A156" s="46" t="s">
        <v>120</v>
      </c>
      <c r="J156" s="284"/>
      <c r="K156" s="45"/>
      <c r="L156" s="505"/>
      <c r="M156" s="505"/>
      <c r="N156" s="517"/>
      <c r="O156" s="518"/>
      <c r="P156" s="46"/>
      <c r="Q156" s="41"/>
      <c r="R156" s="41"/>
      <c r="S156" s="41"/>
      <c r="T156" s="42"/>
      <c r="U156" s="43"/>
      <c r="V156" s="43"/>
    </row>
    <row r="157" spans="1:22" x14ac:dyDescent="0.2">
      <c r="A157" s="46" t="s">
        <v>121</v>
      </c>
      <c r="J157" s="284"/>
      <c r="K157" s="45"/>
      <c r="L157" s="505"/>
      <c r="M157" s="505"/>
      <c r="N157" s="517"/>
      <c r="O157" s="518"/>
      <c r="P157" s="46"/>
      <c r="Q157" s="41"/>
      <c r="R157" s="41"/>
      <c r="S157" s="41"/>
      <c r="T157" s="42"/>
      <c r="U157" s="43"/>
      <c r="V157" s="43"/>
    </row>
    <row r="158" spans="1:22" x14ac:dyDescent="0.2">
      <c r="A158" s="46" t="s">
        <v>122</v>
      </c>
      <c r="J158" s="284"/>
      <c r="K158" s="45"/>
      <c r="L158" s="505"/>
      <c r="M158" s="505"/>
      <c r="N158" s="517"/>
      <c r="O158" s="518"/>
      <c r="P158" s="46"/>
      <c r="Q158" s="41"/>
      <c r="R158" s="41"/>
      <c r="S158" s="41"/>
      <c r="T158" s="42"/>
      <c r="U158" s="43"/>
      <c r="V158" s="43"/>
    </row>
    <row r="159" spans="1:22" x14ac:dyDescent="0.2">
      <c r="A159" s="46" t="s">
        <v>123</v>
      </c>
      <c r="J159" s="284"/>
      <c r="K159" s="45"/>
      <c r="L159" s="505"/>
      <c r="M159" s="505"/>
      <c r="N159" s="517"/>
      <c r="O159" s="518"/>
      <c r="P159" s="46"/>
      <c r="Q159" s="41"/>
      <c r="R159" s="41"/>
      <c r="S159" s="41"/>
      <c r="T159" s="42"/>
      <c r="U159" s="43"/>
      <c r="V159" s="43"/>
    </row>
    <row r="160" spans="1:22" x14ac:dyDescent="0.2">
      <c r="A160" s="46" t="s">
        <v>124</v>
      </c>
      <c r="J160" s="284"/>
      <c r="K160" s="45"/>
      <c r="L160" s="505"/>
      <c r="M160" s="505"/>
      <c r="N160" s="517"/>
      <c r="O160" s="518"/>
      <c r="P160" s="46"/>
      <c r="Q160" s="41"/>
      <c r="R160" s="41"/>
      <c r="S160" s="41"/>
      <c r="T160" s="42"/>
      <c r="U160" s="43"/>
      <c r="V160" s="43"/>
    </row>
    <row r="161" spans="1:22" x14ac:dyDescent="0.2">
      <c r="A161" s="46" t="s">
        <v>125</v>
      </c>
      <c r="J161" s="284"/>
      <c r="K161" s="45"/>
      <c r="L161" s="505"/>
      <c r="M161" s="505"/>
      <c r="N161" s="517"/>
      <c r="O161" s="518"/>
      <c r="P161" s="46"/>
      <c r="Q161" s="41"/>
      <c r="R161" s="41"/>
      <c r="S161" s="41"/>
      <c r="T161" s="42"/>
      <c r="U161" s="43"/>
      <c r="V161" s="43"/>
    </row>
    <row r="162" spans="1:22" x14ac:dyDescent="0.2">
      <c r="A162" s="46" t="s">
        <v>126</v>
      </c>
      <c r="J162" s="285"/>
      <c r="K162" s="47"/>
      <c r="L162" s="506"/>
      <c r="M162" s="506"/>
      <c r="N162" s="11"/>
      <c r="O162" s="516"/>
      <c r="P162" s="41"/>
      <c r="Q162" s="41"/>
      <c r="R162" s="41"/>
      <c r="S162" s="41"/>
      <c r="T162" s="42"/>
      <c r="U162" s="43"/>
      <c r="V162" s="43"/>
    </row>
    <row r="163" spans="1:22" x14ac:dyDescent="0.2">
      <c r="A163" s="48" t="s">
        <v>127</v>
      </c>
      <c r="J163" s="284"/>
      <c r="K163" s="45"/>
      <c r="L163" s="505"/>
      <c r="M163" s="505"/>
      <c r="N163" s="517"/>
      <c r="O163" s="516"/>
      <c r="P163" s="41"/>
      <c r="Q163" s="41"/>
      <c r="R163" s="41"/>
      <c r="S163" s="41"/>
      <c r="T163" s="42"/>
      <c r="U163" s="43"/>
      <c r="V163" s="43"/>
    </row>
    <row r="164" spans="1:22" x14ac:dyDescent="0.2">
      <c r="A164" s="46" t="s">
        <v>128</v>
      </c>
      <c r="J164" s="284"/>
      <c r="K164" s="45"/>
      <c r="L164" s="505"/>
      <c r="M164" s="505"/>
      <c r="N164" s="517"/>
      <c r="O164" s="516"/>
      <c r="P164" s="41"/>
      <c r="Q164" s="41"/>
      <c r="R164" s="41"/>
      <c r="S164" s="41"/>
      <c r="T164" s="42"/>
      <c r="U164" s="43"/>
      <c r="V164" s="43"/>
    </row>
    <row r="165" spans="1:22" x14ac:dyDescent="0.2">
      <c r="A165" s="46" t="s">
        <v>129</v>
      </c>
      <c r="J165" s="284"/>
      <c r="K165" s="45"/>
      <c r="L165" s="505"/>
      <c r="M165" s="505"/>
      <c r="N165" s="517"/>
      <c r="O165" s="516"/>
      <c r="P165" s="41"/>
      <c r="Q165" s="41"/>
      <c r="R165" s="41"/>
      <c r="S165" s="41"/>
      <c r="T165" s="42"/>
      <c r="U165" s="43"/>
      <c r="V165" s="43"/>
    </row>
    <row r="166" spans="1:22" x14ac:dyDescent="0.2">
      <c r="A166" s="46"/>
      <c r="J166" s="284"/>
      <c r="K166" s="45"/>
      <c r="L166" s="505"/>
      <c r="M166" s="505"/>
      <c r="N166" s="517"/>
      <c r="O166" s="516"/>
      <c r="P166" s="41"/>
      <c r="Q166" s="41"/>
      <c r="R166" s="41"/>
      <c r="S166" s="41"/>
      <c r="T166" s="42"/>
      <c r="U166" s="43"/>
      <c r="V166" s="43"/>
    </row>
    <row r="167" spans="1:22" x14ac:dyDescent="0.2">
      <c r="A167" s="46" t="s">
        <v>130</v>
      </c>
      <c r="J167" s="284"/>
      <c r="K167" s="45"/>
      <c r="L167" s="505"/>
      <c r="M167" s="505"/>
      <c r="N167" s="517"/>
      <c r="O167" s="516"/>
      <c r="P167" s="41"/>
      <c r="Q167" s="41"/>
      <c r="R167" s="41"/>
      <c r="S167" s="41"/>
      <c r="T167" s="42"/>
      <c r="U167" s="43"/>
      <c r="V167" s="43"/>
    </row>
    <row r="168" spans="1:22" x14ac:dyDescent="0.2">
      <c r="A168" s="46" t="s">
        <v>131</v>
      </c>
      <c r="J168" s="283"/>
      <c r="K168" s="40"/>
      <c r="L168" s="504"/>
      <c r="M168" s="504"/>
      <c r="N168" s="11"/>
      <c r="O168" s="516"/>
      <c r="P168" s="41"/>
      <c r="Q168" s="41"/>
      <c r="R168" s="41"/>
      <c r="S168" s="41"/>
      <c r="T168" s="42"/>
      <c r="U168" s="43"/>
      <c r="V168" s="43"/>
    </row>
    <row r="169" spans="1:22" x14ac:dyDescent="0.2">
      <c r="A169" s="41"/>
      <c r="J169" s="283"/>
      <c r="K169" s="40"/>
      <c r="L169" s="504"/>
      <c r="M169" s="504"/>
      <c r="N169" s="11"/>
      <c r="O169" s="516"/>
      <c r="P169" s="41"/>
      <c r="Q169" s="41"/>
      <c r="R169" s="41"/>
      <c r="S169" s="41"/>
      <c r="T169" s="42"/>
      <c r="U169" s="43"/>
      <c r="V169" s="43"/>
    </row>
    <row r="170" spans="1:22" x14ac:dyDescent="0.2">
      <c r="A170" s="41" t="s">
        <v>132</v>
      </c>
      <c r="J170" s="283"/>
      <c r="K170" s="40"/>
      <c r="L170" s="504"/>
      <c r="M170" s="504"/>
      <c r="N170" s="11"/>
      <c r="O170" s="516"/>
      <c r="P170" s="41"/>
      <c r="Q170" s="41"/>
      <c r="R170" s="41"/>
      <c r="S170" s="41"/>
      <c r="T170" s="42"/>
      <c r="U170" s="43"/>
      <c r="V170" s="43"/>
    </row>
    <row r="171" spans="1:22" x14ac:dyDescent="0.2">
      <c r="A171" s="46" t="s">
        <v>133</v>
      </c>
      <c r="J171" s="283"/>
      <c r="K171" s="40"/>
      <c r="L171" s="504"/>
      <c r="M171" s="504"/>
      <c r="N171" s="11"/>
      <c r="O171" s="516"/>
      <c r="P171" s="41"/>
      <c r="Q171" s="41"/>
      <c r="R171" s="41"/>
      <c r="S171" s="41"/>
      <c r="T171" s="42"/>
      <c r="U171" s="43"/>
      <c r="V171" s="43"/>
    </row>
    <row r="172" spans="1:22" x14ac:dyDescent="0.2">
      <c r="A172" s="41" t="s">
        <v>134</v>
      </c>
      <c r="I172" s="69"/>
      <c r="J172" s="283"/>
      <c r="K172" s="40"/>
      <c r="L172" s="504"/>
      <c r="M172" s="504"/>
      <c r="N172" s="516"/>
      <c r="O172" s="11"/>
      <c r="P172" s="41"/>
      <c r="Q172" s="41"/>
      <c r="R172" s="41"/>
      <c r="S172" s="42"/>
      <c r="T172" s="42"/>
      <c r="U172" s="43"/>
      <c r="V172" s="43"/>
    </row>
  </sheetData>
  <mergeCells count="35">
    <mergeCell ref="K2:K4"/>
    <mergeCell ref="E3:E4"/>
    <mergeCell ref="F3:F4"/>
    <mergeCell ref="AA2:AA4"/>
    <mergeCell ref="J2:J4"/>
    <mergeCell ref="L2:M2"/>
    <mergeCell ref="N2:O2"/>
    <mergeCell ref="H2:H4"/>
    <mergeCell ref="I2:I4"/>
    <mergeCell ref="L3:L4"/>
    <mergeCell ref="M3:M4"/>
    <mergeCell ref="N3:N4"/>
    <mergeCell ref="O3:O4"/>
    <mergeCell ref="C3:C4"/>
    <mergeCell ref="A143:B143"/>
    <mergeCell ref="G2:G4"/>
    <mergeCell ref="A139:B139"/>
    <mergeCell ref="B2:F2"/>
    <mergeCell ref="A2:A4"/>
    <mergeCell ref="A145:B145"/>
    <mergeCell ref="A1:Z1"/>
    <mergeCell ref="A138:B138"/>
    <mergeCell ref="Y2:Z2"/>
    <mergeCell ref="Y3:Y4"/>
    <mergeCell ref="Z3:Z4"/>
    <mergeCell ref="P2:X2"/>
    <mergeCell ref="U3:U4"/>
    <mergeCell ref="P3:S3"/>
    <mergeCell ref="W3:W4"/>
    <mergeCell ref="T3:T4"/>
    <mergeCell ref="V3:V4"/>
    <mergeCell ref="D3:D4"/>
    <mergeCell ref="X3:X4"/>
    <mergeCell ref="A144:B144"/>
    <mergeCell ref="B3:B4"/>
  </mergeCells>
  <pageMargins left="0.31496062992125984" right="0.31496062992125984" top="0.19685039370078741" bottom="0.19685039370078741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tabSelected="1" topLeftCell="A16" zoomScaleNormal="100" workbookViewId="0">
      <selection activeCell="A25" sqref="A25:A26"/>
    </sheetView>
  </sheetViews>
  <sheetFormatPr defaultRowHeight="15" x14ac:dyDescent="0.25"/>
  <cols>
    <col min="1" max="1" width="6.85546875" customWidth="1"/>
    <col min="3" max="3" width="9.7109375" customWidth="1"/>
    <col min="5" max="5" width="12.42578125" style="4" customWidth="1"/>
    <col min="6" max="6" width="5.85546875" style="12" customWidth="1"/>
    <col min="7" max="7" width="7.5703125" style="12" customWidth="1"/>
    <col min="8" max="8" width="7.85546875" style="12" customWidth="1"/>
    <col min="9" max="9" width="30" customWidth="1"/>
    <col min="10" max="11" width="9.85546875" style="10" bestFit="1" customWidth="1"/>
    <col min="18" max="18" width="14.5703125" customWidth="1"/>
  </cols>
  <sheetData>
    <row r="1" spans="1:20" ht="16.5" thickBot="1" x14ac:dyDescent="0.3">
      <c r="A1" s="947" t="s">
        <v>692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</row>
    <row r="2" spans="1:20" ht="25.15" customHeight="1" thickBot="1" x14ac:dyDescent="0.3">
      <c r="A2" s="841" t="s">
        <v>1</v>
      </c>
      <c r="B2" s="948" t="s">
        <v>135</v>
      </c>
      <c r="C2" s="949"/>
      <c r="D2" s="949"/>
      <c r="E2" s="950" t="s">
        <v>3</v>
      </c>
      <c r="F2" s="952" t="s">
        <v>4</v>
      </c>
      <c r="G2" s="954" t="s">
        <v>5</v>
      </c>
      <c r="H2" s="952" t="s">
        <v>6</v>
      </c>
      <c r="I2" s="956" t="s">
        <v>7</v>
      </c>
      <c r="J2" s="958" t="s">
        <v>136</v>
      </c>
      <c r="K2" s="959"/>
      <c r="L2" s="934" t="s">
        <v>8</v>
      </c>
      <c r="M2" s="935"/>
      <c r="N2" s="932" t="s">
        <v>137</v>
      </c>
      <c r="O2" s="933"/>
      <c r="P2" s="933"/>
      <c r="Q2" s="933"/>
      <c r="R2" s="934" t="s">
        <v>9</v>
      </c>
      <c r="S2" s="935"/>
      <c r="T2" s="907" t="s">
        <v>691</v>
      </c>
    </row>
    <row r="3" spans="1:20" ht="15.75" thickBot="1" x14ac:dyDescent="0.3">
      <c r="A3" s="846"/>
      <c r="B3" s="960" t="s">
        <v>138</v>
      </c>
      <c r="C3" s="962" t="s">
        <v>139</v>
      </c>
      <c r="D3" s="962" t="s">
        <v>140</v>
      </c>
      <c r="E3" s="951"/>
      <c r="F3" s="953"/>
      <c r="G3" s="955"/>
      <c r="H3" s="953"/>
      <c r="I3" s="957"/>
      <c r="J3" s="944" t="s">
        <v>141</v>
      </c>
      <c r="K3" s="944" t="s">
        <v>142</v>
      </c>
      <c r="L3" s="939" t="s">
        <v>16</v>
      </c>
      <c r="M3" s="936" t="s">
        <v>17</v>
      </c>
      <c r="N3" s="941" t="s">
        <v>18</v>
      </c>
      <c r="O3" s="942"/>
      <c r="P3" s="942"/>
      <c r="Q3" s="942"/>
      <c r="R3" s="938" t="s">
        <v>686</v>
      </c>
      <c r="S3" s="940" t="s">
        <v>24</v>
      </c>
      <c r="T3" s="908"/>
    </row>
    <row r="4" spans="1:20" ht="56.25" thickBot="1" x14ac:dyDescent="0.3">
      <c r="A4" s="846"/>
      <c r="B4" s="961"/>
      <c r="C4" s="963"/>
      <c r="D4" s="963"/>
      <c r="E4" s="951"/>
      <c r="F4" s="953"/>
      <c r="G4" s="955"/>
      <c r="H4" s="953"/>
      <c r="I4" s="957"/>
      <c r="J4" s="945"/>
      <c r="K4" s="945"/>
      <c r="L4" s="964"/>
      <c r="M4" s="937"/>
      <c r="N4" s="196" t="s">
        <v>25</v>
      </c>
      <c r="O4" s="197" t="s">
        <v>26</v>
      </c>
      <c r="P4" s="198" t="s">
        <v>27</v>
      </c>
      <c r="Q4" s="199" t="s">
        <v>143</v>
      </c>
      <c r="R4" s="939"/>
      <c r="S4" s="936"/>
      <c r="T4" s="946"/>
    </row>
    <row r="5" spans="1:20" s="127" customFormat="1" ht="100.5" customHeight="1" x14ac:dyDescent="0.25">
      <c r="A5" s="15">
        <v>1</v>
      </c>
      <c r="B5" s="471" t="s">
        <v>154</v>
      </c>
      <c r="C5" s="128" t="s">
        <v>155</v>
      </c>
      <c r="D5" s="206" t="s">
        <v>156</v>
      </c>
      <c r="E5" s="207" t="s">
        <v>161</v>
      </c>
      <c r="F5" s="208" t="s">
        <v>222</v>
      </c>
      <c r="G5" s="208" t="s">
        <v>29</v>
      </c>
      <c r="H5" s="208" t="s">
        <v>157</v>
      </c>
      <c r="I5" s="209" t="s">
        <v>630</v>
      </c>
      <c r="J5" s="210">
        <v>450000</v>
      </c>
      <c r="K5" s="210">
        <f t="shared" ref="K5:K22" si="0">J5*0.7</f>
        <v>315000</v>
      </c>
      <c r="L5" s="650">
        <v>46023</v>
      </c>
      <c r="M5" s="650">
        <v>46722</v>
      </c>
      <c r="N5" s="651" t="s">
        <v>30</v>
      </c>
      <c r="O5" s="14" t="s">
        <v>30</v>
      </c>
      <c r="P5" s="14" t="s">
        <v>30</v>
      </c>
      <c r="Q5" s="14" t="s">
        <v>30</v>
      </c>
      <c r="R5" s="211"/>
      <c r="S5" s="194"/>
      <c r="T5" s="649" t="s">
        <v>626</v>
      </c>
    </row>
    <row r="6" spans="1:20" s="127" customFormat="1" ht="43.5" customHeight="1" x14ac:dyDescent="0.25">
      <c r="A6" s="15">
        <v>2</v>
      </c>
      <c r="B6" s="471" t="s">
        <v>154</v>
      </c>
      <c r="C6" s="129" t="s">
        <v>155</v>
      </c>
      <c r="D6" s="130" t="s">
        <v>156</v>
      </c>
      <c r="E6" s="200" t="s">
        <v>163</v>
      </c>
      <c r="F6" s="201" t="s">
        <v>222</v>
      </c>
      <c r="G6" s="201" t="s">
        <v>29</v>
      </c>
      <c r="H6" s="201" t="s">
        <v>157</v>
      </c>
      <c r="I6" s="202" t="s">
        <v>631</v>
      </c>
      <c r="J6" s="652">
        <v>1000000</v>
      </c>
      <c r="K6" s="652">
        <f t="shared" si="0"/>
        <v>700000</v>
      </c>
      <c r="L6" s="653">
        <v>45809</v>
      </c>
      <c r="M6" s="653">
        <v>46722</v>
      </c>
      <c r="N6" s="15"/>
      <c r="O6" s="15" t="s">
        <v>30</v>
      </c>
      <c r="P6" s="15"/>
      <c r="Q6" s="15"/>
      <c r="R6" s="205"/>
      <c r="S6" s="195"/>
      <c r="T6" s="648" t="s">
        <v>605</v>
      </c>
    </row>
    <row r="7" spans="1:20" s="127" customFormat="1" ht="49.9" customHeight="1" x14ac:dyDescent="0.25">
      <c r="A7" s="15">
        <v>3</v>
      </c>
      <c r="B7" s="471" t="s">
        <v>154</v>
      </c>
      <c r="C7" s="129" t="s">
        <v>155</v>
      </c>
      <c r="D7" s="130" t="s">
        <v>156</v>
      </c>
      <c r="E7" s="200" t="s">
        <v>162</v>
      </c>
      <c r="F7" s="201" t="s">
        <v>222</v>
      </c>
      <c r="G7" s="201" t="s">
        <v>29</v>
      </c>
      <c r="H7" s="201" t="s">
        <v>157</v>
      </c>
      <c r="I7" s="202" t="s">
        <v>632</v>
      </c>
      <c r="J7" s="652">
        <v>17000000</v>
      </c>
      <c r="K7" s="652">
        <f t="shared" si="0"/>
        <v>11900000</v>
      </c>
      <c r="L7" s="653">
        <v>46023</v>
      </c>
      <c r="M7" s="653">
        <v>47088</v>
      </c>
      <c r="N7" s="656" t="s">
        <v>30</v>
      </c>
      <c r="O7" s="15" t="s">
        <v>30</v>
      </c>
      <c r="P7" s="15" t="s">
        <v>30</v>
      </c>
      <c r="Q7" s="15" t="s">
        <v>30</v>
      </c>
      <c r="R7" s="654" t="s">
        <v>64</v>
      </c>
      <c r="S7" s="655" t="s">
        <v>48</v>
      </c>
      <c r="T7" s="648" t="s">
        <v>605</v>
      </c>
    </row>
    <row r="8" spans="1:20" s="127" customFormat="1" ht="56.45" customHeight="1" x14ac:dyDescent="0.25">
      <c r="A8" s="15">
        <v>4</v>
      </c>
      <c r="B8" s="657" t="s">
        <v>633</v>
      </c>
      <c r="C8" s="129" t="s">
        <v>155</v>
      </c>
      <c r="D8" s="130" t="s">
        <v>156</v>
      </c>
      <c r="E8" s="200" t="s">
        <v>164</v>
      </c>
      <c r="F8" s="201" t="s">
        <v>222</v>
      </c>
      <c r="G8" s="201" t="s">
        <v>29</v>
      </c>
      <c r="H8" s="201" t="s">
        <v>157</v>
      </c>
      <c r="I8" s="202" t="s">
        <v>634</v>
      </c>
      <c r="J8" s="203">
        <v>200000</v>
      </c>
      <c r="K8" s="203">
        <f t="shared" si="0"/>
        <v>140000</v>
      </c>
      <c r="L8" s="653">
        <v>45839</v>
      </c>
      <c r="M8" s="653">
        <v>46722</v>
      </c>
      <c r="N8" s="656" t="s">
        <v>30</v>
      </c>
      <c r="O8" s="656" t="s">
        <v>30</v>
      </c>
      <c r="P8" s="656" t="s">
        <v>30</v>
      </c>
      <c r="Q8" s="15" t="s">
        <v>30</v>
      </c>
      <c r="R8" s="205"/>
      <c r="S8" s="195"/>
      <c r="T8" s="649" t="s">
        <v>628</v>
      </c>
    </row>
    <row r="9" spans="1:20" s="127" customFormat="1" ht="59.45" customHeight="1" x14ac:dyDescent="0.25">
      <c r="A9" s="15">
        <v>5</v>
      </c>
      <c r="B9" s="471" t="s">
        <v>158</v>
      </c>
      <c r="C9" s="129" t="s">
        <v>155</v>
      </c>
      <c r="D9" s="130" t="s">
        <v>156</v>
      </c>
      <c r="E9" s="200" t="s">
        <v>165</v>
      </c>
      <c r="F9" s="201" t="s">
        <v>222</v>
      </c>
      <c r="G9" s="201" t="s">
        <v>29</v>
      </c>
      <c r="H9" s="201" t="s">
        <v>157</v>
      </c>
      <c r="I9" s="202" t="s">
        <v>159</v>
      </c>
      <c r="J9" s="652">
        <v>5000000</v>
      </c>
      <c r="K9" s="652">
        <f t="shared" si="0"/>
        <v>3500000</v>
      </c>
      <c r="L9" s="653">
        <v>46023</v>
      </c>
      <c r="M9" s="653">
        <v>47088</v>
      </c>
      <c r="N9" s="15"/>
      <c r="O9" s="15"/>
      <c r="P9" s="15" t="s">
        <v>30</v>
      </c>
      <c r="Q9" s="15" t="s">
        <v>30</v>
      </c>
      <c r="R9" s="205"/>
      <c r="S9" s="195"/>
      <c r="T9" s="649" t="s">
        <v>627</v>
      </c>
    </row>
    <row r="10" spans="1:20" s="127" customFormat="1" ht="71.45" customHeight="1" x14ac:dyDescent="0.25">
      <c r="A10" s="15">
        <v>6</v>
      </c>
      <c r="B10" s="471" t="s">
        <v>158</v>
      </c>
      <c r="C10" s="129" t="s">
        <v>155</v>
      </c>
      <c r="D10" s="130" t="s">
        <v>156</v>
      </c>
      <c r="E10" s="200" t="s">
        <v>166</v>
      </c>
      <c r="F10" s="201" t="s">
        <v>222</v>
      </c>
      <c r="G10" s="201" t="s">
        <v>29</v>
      </c>
      <c r="H10" s="201" t="s">
        <v>157</v>
      </c>
      <c r="I10" s="202" t="s">
        <v>160</v>
      </c>
      <c r="J10" s="652">
        <v>5000000</v>
      </c>
      <c r="K10" s="652">
        <f t="shared" si="0"/>
        <v>3500000</v>
      </c>
      <c r="L10" s="653">
        <v>46023</v>
      </c>
      <c r="M10" s="653">
        <v>47088</v>
      </c>
      <c r="N10" s="15"/>
      <c r="O10" s="15" t="s">
        <v>30</v>
      </c>
      <c r="P10" s="15"/>
      <c r="Q10" s="15"/>
      <c r="R10" s="205" t="s">
        <v>635</v>
      </c>
      <c r="S10" s="195"/>
      <c r="T10" s="648" t="s">
        <v>605</v>
      </c>
    </row>
    <row r="11" spans="1:20" s="127" customFormat="1" ht="75.599999999999994" customHeight="1" thickBot="1" x14ac:dyDescent="0.3">
      <c r="A11" s="15">
        <v>7</v>
      </c>
      <c r="B11" s="471" t="s">
        <v>167</v>
      </c>
      <c r="C11" s="463" t="s">
        <v>168</v>
      </c>
      <c r="D11" s="464">
        <v>48480045</v>
      </c>
      <c r="E11" s="200" t="s">
        <v>169</v>
      </c>
      <c r="F11" s="201" t="s">
        <v>222</v>
      </c>
      <c r="G11" s="201" t="s">
        <v>29</v>
      </c>
      <c r="H11" s="201" t="s">
        <v>29</v>
      </c>
      <c r="I11" s="202" t="s">
        <v>209</v>
      </c>
      <c r="J11" s="203">
        <v>500000</v>
      </c>
      <c r="K11" s="203">
        <f t="shared" si="0"/>
        <v>350000</v>
      </c>
      <c r="L11" s="204">
        <v>44958</v>
      </c>
      <c r="M11" s="204">
        <v>45992</v>
      </c>
      <c r="N11" s="15"/>
      <c r="O11" s="15"/>
      <c r="P11" s="15"/>
      <c r="Q11" s="15" t="s">
        <v>30</v>
      </c>
      <c r="R11" s="205"/>
      <c r="S11" s="205"/>
      <c r="T11" s="608" t="s">
        <v>629</v>
      </c>
    </row>
    <row r="12" spans="1:20" s="127" customFormat="1" ht="75.599999999999994" customHeight="1" x14ac:dyDescent="0.25">
      <c r="A12" s="470">
        <v>8</v>
      </c>
      <c r="B12" s="466" t="s">
        <v>548</v>
      </c>
      <c r="C12" s="457" t="s">
        <v>549</v>
      </c>
      <c r="D12" s="462" t="s">
        <v>550</v>
      </c>
      <c r="E12" s="457" t="s">
        <v>551</v>
      </c>
      <c r="F12" s="460" t="s">
        <v>222</v>
      </c>
      <c r="G12" s="443" t="s">
        <v>29</v>
      </c>
      <c r="H12" s="443" t="s">
        <v>325</v>
      </c>
      <c r="I12" s="457" t="s">
        <v>687</v>
      </c>
      <c r="J12" s="458">
        <v>4000000</v>
      </c>
      <c r="K12" s="458">
        <f t="shared" si="0"/>
        <v>2800000</v>
      </c>
      <c r="L12" s="459">
        <v>45536</v>
      </c>
      <c r="M12" s="459">
        <v>46357</v>
      </c>
      <c r="N12" s="460"/>
      <c r="O12" s="460" t="s">
        <v>30</v>
      </c>
      <c r="P12" s="460" t="s">
        <v>30</v>
      </c>
      <c r="Q12" s="460" t="s">
        <v>30</v>
      </c>
      <c r="R12" s="461"/>
      <c r="S12" s="461" t="s">
        <v>32</v>
      </c>
      <c r="T12" s="609" t="s">
        <v>611</v>
      </c>
    </row>
    <row r="13" spans="1:20" s="127" customFormat="1" ht="75.599999999999994" customHeight="1" x14ac:dyDescent="0.25">
      <c r="A13" s="470">
        <v>9</v>
      </c>
      <c r="B13" s="466" t="s">
        <v>548</v>
      </c>
      <c r="C13" s="457" t="s">
        <v>549</v>
      </c>
      <c r="D13" s="462" t="s">
        <v>550</v>
      </c>
      <c r="E13" s="457" t="s">
        <v>688</v>
      </c>
      <c r="F13" s="460" t="s">
        <v>222</v>
      </c>
      <c r="G13" s="443" t="s">
        <v>29</v>
      </c>
      <c r="H13" s="443" t="s">
        <v>325</v>
      </c>
      <c r="I13" s="457" t="s">
        <v>689</v>
      </c>
      <c r="J13" s="458">
        <v>1800000</v>
      </c>
      <c r="K13" s="458">
        <f t="shared" si="0"/>
        <v>1260000</v>
      </c>
      <c r="L13" s="459">
        <v>45658</v>
      </c>
      <c r="M13" s="459">
        <v>46357</v>
      </c>
      <c r="N13" s="460" t="s">
        <v>30</v>
      </c>
      <c r="O13" s="460" t="s">
        <v>30</v>
      </c>
      <c r="P13" s="460" t="s">
        <v>30</v>
      </c>
      <c r="Q13" s="460" t="s">
        <v>30</v>
      </c>
      <c r="R13" s="461"/>
      <c r="S13" s="461" t="s">
        <v>32</v>
      </c>
      <c r="T13" s="609" t="s">
        <v>611</v>
      </c>
    </row>
    <row r="14" spans="1:20" s="127" customFormat="1" ht="75.599999999999994" customHeight="1" x14ac:dyDescent="0.25">
      <c r="A14" s="470">
        <v>10</v>
      </c>
      <c r="B14" s="466" t="s">
        <v>548</v>
      </c>
      <c r="C14" s="457" t="s">
        <v>549</v>
      </c>
      <c r="D14" s="462" t="s">
        <v>550</v>
      </c>
      <c r="E14" s="457" t="s">
        <v>552</v>
      </c>
      <c r="F14" s="460" t="s">
        <v>222</v>
      </c>
      <c r="G14" s="443" t="s">
        <v>29</v>
      </c>
      <c r="H14" s="443" t="s">
        <v>325</v>
      </c>
      <c r="I14" s="457" t="s">
        <v>553</v>
      </c>
      <c r="J14" s="458">
        <v>1500000</v>
      </c>
      <c r="K14" s="458">
        <f t="shared" si="0"/>
        <v>1050000</v>
      </c>
      <c r="L14" s="459">
        <v>45536</v>
      </c>
      <c r="M14" s="459">
        <v>46357</v>
      </c>
      <c r="N14" s="460" t="s">
        <v>30</v>
      </c>
      <c r="O14" s="460" t="s">
        <v>30</v>
      </c>
      <c r="P14" s="460" t="s">
        <v>30</v>
      </c>
      <c r="Q14" s="460"/>
      <c r="R14" s="461"/>
      <c r="S14" s="461" t="s">
        <v>32</v>
      </c>
      <c r="T14" s="609" t="s">
        <v>606</v>
      </c>
    </row>
    <row r="15" spans="1:20" s="127" customFormat="1" ht="75.599999999999994" customHeight="1" x14ac:dyDescent="0.25">
      <c r="A15" s="468">
        <v>11</v>
      </c>
      <c r="B15" s="469" t="s">
        <v>548</v>
      </c>
      <c r="C15" s="457" t="s">
        <v>549</v>
      </c>
      <c r="D15" s="462" t="s">
        <v>550</v>
      </c>
      <c r="E15" s="457" t="s">
        <v>554</v>
      </c>
      <c r="F15" s="460" t="s">
        <v>222</v>
      </c>
      <c r="G15" s="443" t="s">
        <v>29</v>
      </c>
      <c r="H15" s="443" t="s">
        <v>325</v>
      </c>
      <c r="I15" s="457" t="s">
        <v>555</v>
      </c>
      <c r="J15" s="458">
        <v>300000</v>
      </c>
      <c r="K15" s="458">
        <f t="shared" si="0"/>
        <v>210000</v>
      </c>
      <c r="L15" s="459">
        <v>45658</v>
      </c>
      <c r="M15" s="459">
        <v>46357</v>
      </c>
      <c r="N15" s="460" t="s">
        <v>30</v>
      </c>
      <c r="O15" s="460" t="s">
        <v>30</v>
      </c>
      <c r="P15" s="460" t="s">
        <v>30</v>
      </c>
      <c r="Q15" s="460" t="s">
        <v>30</v>
      </c>
      <c r="R15" s="461"/>
      <c r="S15" s="461" t="s">
        <v>32</v>
      </c>
      <c r="T15" s="609" t="s">
        <v>605</v>
      </c>
    </row>
    <row r="16" spans="1:20" s="127" customFormat="1" ht="75.599999999999994" customHeight="1" thickBot="1" x14ac:dyDescent="0.3">
      <c r="A16" s="467">
        <v>12</v>
      </c>
      <c r="B16" s="466" t="s">
        <v>548</v>
      </c>
      <c r="C16" s="457" t="s">
        <v>549</v>
      </c>
      <c r="D16" s="462" t="s">
        <v>550</v>
      </c>
      <c r="E16" s="457" t="s">
        <v>556</v>
      </c>
      <c r="F16" s="460" t="s">
        <v>222</v>
      </c>
      <c r="G16" s="443" t="s">
        <v>29</v>
      </c>
      <c r="H16" s="443" t="s">
        <v>325</v>
      </c>
      <c r="I16" s="457" t="s">
        <v>557</v>
      </c>
      <c r="J16" s="458">
        <v>4500000</v>
      </c>
      <c r="K16" s="458">
        <f t="shared" si="0"/>
        <v>3150000</v>
      </c>
      <c r="L16" s="459">
        <v>45536</v>
      </c>
      <c r="M16" s="459">
        <v>46357</v>
      </c>
      <c r="N16" s="460" t="s">
        <v>30</v>
      </c>
      <c r="O16" s="460" t="s">
        <v>30</v>
      </c>
      <c r="P16" s="460" t="s">
        <v>30</v>
      </c>
      <c r="Q16" s="460" t="s">
        <v>30</v>
      </c>
      <c r="R16" s="461"/>
      <c r="S16" s="461" t="s">
        <v>32</v>
      </c>
      <c r="T16" s="609" t="s">
        <v>611</v>
      </c>
    </row>
    <row r="17" spans="1:20" s="127" customFormat="1" ht="75.599999999999994" customHeight="1" thickBot="1" x14ac:dyDescent="0.3">
      <c r="A17" s="467">
        <v>13</v>
      </c>
      <c r="B17" s="466" t="s">
        <v>548</v>
      </c>
      <c r="C17" s="457" t="s">
        <v>549</v>
      </c>
      <c r="D17" s="462" t="s">
        <v>550</v>
      </c>
      <c r="E17" s="457" t="s">
        <v>558</v>
      </c>
      <c r="F17" s="460" t="s">
        <v>222</v>
      </c>
      <c r="G17" s="443" t="s">
        <v>29</v>
      </c>
      <c r="H17" s="443" t="s">
        <v>325</v>
      </c>
      <c r="I17" s="457" t="s">
        <v>559</v>
      </c>
      <c r="J17" s="458">
        <v>3000000</v>
      </c>
      <c r="K17" s="458">
        <f t="shared" si="0"/>
        <v>2100000</v>
      </c>
      <c r="L17" s="459">
        <v>45536</v>
      </c>
      <c r="M17" s="459">
        <v>46357</v>
      </c>
      <c r="N17" s="460"/>
      <c r="O17" s="460" t="s">
        <v>30</v>
      </c>
      <c r="P17" s="460" t="s">
        <v>30</v>
      </c>
      <c r="Q17" s="460"/>
      <c r="R17" s="461"/>
      <c r="S17" s="461" t="s">
        <v>32</v>
      </c>
      <c r="T17" s="609" t="s">
        <v>606</v>
      </c>
    </row>
    <row r="18" spans="1:20" ht="84" x14ac:dyDescent="0.25">
      <c r="A18" s="465">
        <v>14</v>
      </c>
      <c r="B18" s="625" t="s">
        <v>548</v>
      </c>
      <c r="C18" s="626" t="s">
        <v>549</v>
      </c>
      <c r="D18" s="627" t="s">
        <v>550</v>
      </c>
      <c r="E18" s="628" t="s">
        <v>560</v>
      </c>
      <c r="F18" s="629" t="s">
        <v>222</v>
      </c>
      <c r="G18" s="630" t="s">
        <v>29</v>
      </c>
      <c r="H18" s="631" t="s">
        <v>325</v>
      </c>
      <c r="I18" s="628" t="s">
        <v>690</v>
      </c>
      <c r="J18" s="632">
        <v>1000000</v>
      </c>
      <c r="K18" s="632">
        <f t="shared" si="0"/>
        <v>700000</v>
      </c>
      <c r="L18" s="633">
        <v>45536</v>
      </c>
      <c r="M18" s="633">
        <v>46357</v>
      </c>
      <c r="N18" s="634" t="s">
        <v>30</v>
      </c>
      <c r="O18" s="634" t="s">
        <v>30</v>
      </c>
      <c r="P18" s="634" t="s">
        <v>30</v>
      </c>
      <c r="Q18" s="634" t="s">
        <v>30</v>
      </c>
      <c r="R18" s="635"/>
      <c r="S18" s="635" t="s">
        <v>32</v>
      </c>
      <c r="T18" s="609" t="s">
        <v>606</v>
      </c>
    </row>
    <row r="19" spans="1:20" ht="60" x14ac:dyDescent="0.25">
      <c r="A19" s="636">
        <v>15</v>
      </c>
      <c r="B19" s="640" t="s">
        <v>616</v>
      </c>
      <c r="C19" s="641" t="s">
        <v>222</v>
      </c>
      <c r="D19" s="642">
        <v>70853584</v>
      </c>
      <c r="E19" s="640" t="s">
        <v>617</v>
      </c>
      <c r="F19" s="640" t="s">
        <v>222</v>
      </c>
      <c r="G19" s="581" t="s">
        <v>29</v>
      </c>
      <c r="H19" s="640" t="s">
        <v>325</v>
      </c>
      <c r="I19" s="829" t="s">
        <v>618</v>
      </c>
      <c r="J19" s="814">
        <v>100000</v>
      </c>
      <c r="K19" s="814">
        <f t="shared" si="0"/>
        <v>70000</v>
      </c>
      <c r="L19" s="831">
        <v>2026</v>
      </c>
      <c r="M19" s="831">
        <v>2027</v>
      </c>
      <c r="N19" s="641"/>
      <c r="O19" s="641"/>
      <c r="P19" s="641"/>
      <c r="Q19" s="641" t="s">
        <v>30</v>
      </c>
      <c r="R19" s="550" t="s">
        <v>31</v>
      </c>
      <c r="S19" s="641" t="s">
        <v>48</v>
      </c>
      <c r="T19" s="646" t="s">
        <v>606</v>
      </c>
    </row>
    <row r="20" spans="1:20" ht="46.5" customHeight="1" x14ac:dyDescent="0.25">
      <c r="A20" s="636">
        <v>16</v>
      </c>
      <c r="B20" s="640" t="s">
        <v>616</v>
      </c>
      <c r="C20" s="641" t="s">
        <v>222</v>
      </c>
      <c r="D20" s="642">
        <v>70853584</v>
      </c>
      <c r="E20" s="640" t="s">
        <v>619</v>
      </c>
      <c r="F20" s="640" t="s">
        <v>222</v>
      </c>
      <c r="G20" s="581" t="s">
        <v>29</v>
      </c>
      <c r="H20" s="640" t="s">
        <v>325</v>
      </c>
      <c r="I20" s="829" t="s">
        <v>620</v>
      </c>
      <c r="J20" s="814">
        <v>100000</v>
      </c>
      <c r="K20" s="814">
        <f t="shared" si="0"/>
        <v>70000</v>
      </c>
      <c r="L20" s="831">
        <v>2026</v>
      </c>
      <c r="M20" s="831">
        <v>2027</v>
      </c>
      <c r="N20" s="641"/>
      <c r="O20" s="641"/>
      <c r="P20" s="641"/>
      <c r="Q20" s="641"/>
      <c r="R20" s="641" t="s">
        <v>31</v>
      </c>
      <c r="S20" s="641" t="s">
        <v>32</v>
      </c>
      <c r="T20" s="646" t="s">
        <v>606</v>
      </c>
    </row>
    <row r="21" spans="1:20" ht="48" x14ac:dyDescent="0.25">
      <c r="A21" s="637">
        <v>17</v>
      </c>
      <c r="B21" s="643" t="s">
        <v>616</v>
      </c>
      <c r="C21" s="644" t="s">
        <v>222</v>
      </c>
      <c r="D21" s="645">
        <v>70853584</v>
      </c>
      <c r="E21" s="643" t="s">
        <v>621</v>
      </c>
      <c r="F21" s="643" t="s">
        <v>222</v>
      </c>
      <c r="G21" s="647" t="s">
        <v>29</v>
      </c>
      <c r="H21" s="643" t="s">
        <v>325</v>
      </c>
      <c r="I21" s="830" t="s">
        <v>622</v>
      </c>
      <c r="J21" s="639">
        <v>500000</v>
      </c>
      <c r="K21" s="639">
        <f t="shared" si="0"/>
        <v>350000</v>
      </c>
      <c r="L21" s="644">
        <v>2026</v>
      </c>
      <c r="M21" s="644">
        <v>2027</v>
      </c>
      <c r="N21" s="644"/>
      <c r="O21" s="644"/>
      <c r="P21" s="644"/>
      <c r="Q21" s="644"/>
      <c r="R21" s="644" t="s">
        <v>31</v>
      </c>
      <c r="S21" s="644" t="s">
        <v>32</v>
      </c>
      <c r="T21" s="646" t="s">
        <v>605</v>
      </c>
    </row>
    <row r="22" spans="1:20" ht="36" x14ac:dyDescent="0.25">
      <c r="A22" s="636">
        <v>18</v>
      </c>
      <c r="B22" s="640" t="s">
        <v>616</v>
      </c>
      <c r="C22" s="641" t="s">
        <v>222</v>
      </c>
      <c r="D22" s="642">
        <v>70853584</v>
      </c>
      <c r="E22" s="640" t="s">
        <v>623</v>
      </c>
      <c r="F22" s="640" t="s">
        <v>222</v>
      </c>
      <c r="G22" s="581" t="s">
        <v>29</v>
      </c>
      <c r="H22" s="640" t="s">
        <v>325</v>
      </c>
      <c r="I22" s="829" t="s">
        <v>624</v>
      </c>
      <c r="J22" s="638">
        <v>700000</v>
      </c>
      <c r="K22" s="638">
        <f t="shared" si="0"/>
        <v>489999.99999999994</v>
      </c>
      <c r="L22" s="641">
        <v>2025</v>
      </c>
      <c r="M22" s="641">
        <v>2026</v>
      </c>
      <c r="N22" s="641"/>
      <c r="O22" s="641"/>
      <c r="P22" s="641"/>
      <c r="Q22" s="641"/>
      <c r="R22" s="641" t="s">
        <v>35</v>
      </c>
      <c r="S22" s="641" t="s">
        <v>32</v>
      </c>
      <c r="T22" s="646" t="s">
        <v>606</v>
      </c>
    </row>
    <row r="23" spans="1:20" s="813" customFormat="1" ht="36" x14ac:dyDescent="0.25">
      <c r="A23" s="835">
        <v>19</v>
      </c>
      <c r="B23" s="759" t="s">
        <v>616</v>
      </c>
      <c r="C23" s="828" t="s">
        <v>222</v>
      </c>
      <c r="D23" s="833">
        <v>70853584</v>
      </c>
      <c r="E23" s="759" t="s">
        <v>724</v>
      </c>
      <c r="F23" s="759" t="s">
        <v>222</v>
      </c>
      <c r="G23" s="834" t="s">
        <v>29</v>
      </c>
      <c r="H23" s="759" t="s">
        <v>325</v>
      </c>
      <c r="I23" s="837" t="s">
        <v>725</v>
      </c>
      <c r="J23" s="832">
        <v>100000</v>
      </c>
      <c r="K23" s="832">
        <v>80000</v>
      </c>
      <c r="L23" s="828">
        <v>2026</v>
      </c>
      <c r="M23" s="828">
        <v>2027</v>
      </c>
      <c r="N23" s="828"/>
      <c r="O23" s="828"/>
      <c r="P23" s="828"/>
      <c r="Q23" s="828"/>
      <c r="R23" s="828" t="s">
        <v>31</v>
      </c>
      <c r="S23" s="828" t="s">
        <v>32</v>
      </c>
      <c r="T23" s="836" t="s">
        <v>606</v>
      </c>
    </row>
    <row r="24" spans="1:20" x14ac:dyDescent="0.25">
      <c r="A24" s="621"/>
      <c r="B24" s="623"/>
      <c r="C24" s="623"/>
      <c r="D24" s="622"/>
      <c r="E24" s="623"/>
      <c r="F24" s="623"/>
      <c r="G24" s="623"/>
      <c r="H24" s="623"/>
      <c r="I24" s="623"/>
      <c r="J24" s="624"/>
      <c r="K24" s="624"/>
      <c r="L24" s="623"/>
      <c r="M24" s="623"/>
      <c r="N24" s="623"/>
      <c r="O24" s="623"/>
      <c r="P24" s="623"/>
      <c r="Q24" s="623"/>
      <c r="R24" s="623"/>
      <c r="S24" s="623"/>
    </row>
    <row r="25" spans="1:20" x14ac:dyDescent="0.25">
      <c r="A25" s="472" t="s">
        <v>726</v>
      </c>
      <c r="B25" s="473"/>
      <c r="C25" s="472"/>
      <c r="D25" s="476"/>
      <c r="E25" s="477"/>
      <c r="F25" s="478"/>
      <c r="G25" s="11"/>
      <c r="H25" s="11"/>
      <c r="I25" s="1"/>
      <c r="J25" s="8"/>
      <c r="K25" s="8"/>
      <c r="L25" s="1"/>
      <c r="M25" s="1"/>
      <c r="N25" s="1"/>
      <c r="O25" s="1"/>
      <c r="P25" s="1"/>
      <c r="Q25" s="1"/>
      <c r="R25" s="1"/>
      <c r="S25" s="1"/>
    </row>
    <row r="26" spans="1:20" x14ac:dyDescent="0.25">
      <c r="A26" s="472" t="s">
        <v>727</v>
      </c>
      <c r="B26" s="473"/>
      <c r="C26" s="472"/>
      <c r="D26" s="476"/>
      <c r="E26" s="477"/>
      <c r="F26" s="478"/>
      <c r="G26" s="11"/>
      <c r="H26" s="11"/>
      <c r="I26" s="1"/>
      <c r="J26" s="8"/>
      <c r="K26" s="8"/>
      <c r="L26" s="1"/>
      <c r="M26" s="1"/>
      <c r="N26" s="1"/>
      <c r="O26" s="1"/>
      <c r="P26" s="1"/>
      <c r="Q26" s="1"/>
      <c r="R26" s="1"/>
      <c r="S26" s="1"/>
    </row>
    <row r="27" spans="1:20" x14ac:dyDescent="0.25">
      <c r="A27" s="162"/>
      <c r="B27" s="1"/>
      <c r="C27" s="1"/>
      <c r="D27" s="1"/>
      <c r="E27" s="2"/>
      <c r="F27" s="11"/>
      <c r="G27" s="11"/>
      <c r="H27" s="11"/>
      <c r="I27" s="1"/>
      <c r="J27" s="8"/>
      <c r="K27" s="8"/>
      <c r="L27" s="1"/>
      <c r="M27" s="1"/>
      <c r="N27" s="1"/>
      <c r="O27" s="1"/>
      <c r="P27" s="1"/>
      <c r="Q27" s="1"/>
      <c r="R27" s="1"/>
      <c r="S27" s="1"/>
    </row>
    <row r="28" spans="1:20" x14ac:dyDescent="0.25">
      <c r="A28" s="868" t="s">
        <v>334</v>
      </c>
      <c r="B28" s="868"/>
      <c r="C28" s="1"/>
      <c r="D28" s="1"/>
      <c r="E28" s="2"/>
      <c r="F28" s="11"/>
      <c r="G28" s="11"/>
      <c r="H28" s="11"/>
      <c r="I28" s="1"/>
      <c r="J28" s="8"/>
      <c r="K28" s="8"/>
      <c r="L28" s="1"/>
      <c r="M28" s="1"/>
      <c r="N28" s="1"/>
      <c r="O28" s="1"/>
      <c r="P28" s="1"/>
      <c r="Q28" s="1"/>
      <c r="R28" s="1"/>
      <c r="S28" s="1"/>
    </row>
    <row r="29" spans="1:20" ht="14.45" customHeight="1" x14ac:dyDescent="0.25">
      <c r="A29" s="896" t="s">
        <v>299</v>
      </c>
      <c r="B29" s="897"/>
      <c r="C29" s="1"/>
      <c r="D29" s="1"/>
      <c r="E29" s="2"/>
      <c r="F29" s="11"/>
      <c r="G29" s="11"/>
      <c r="H29" s="11"/>
      <c r="I29" s="1"/>
      <c r="J29" s="8"/>
      <c r="K29" s="8"/>
      <c r="L29" s="1"/>
      <c r="M29" s="1"/>
      <c r="N29" s="1"/>
      <c r="O29" s="1"/>
      <c r="P29" s="1"/>
      <c r="Q29" s="1"/>
      <c r="R29" s="1"/>
      <c r="S29" s="1"/>
    </row>
    <row r="30" spans="1:20" ht="14.45" customHeight="1" x14ac:dyDescent="0.25">
      <c r="A30" s="94" t="s">
        <v>301</v>
      </c>
      <c r="B30" s="93"/>
      <c r="C30" s="1"/>
      <c r="D30" s="1"/>
      <c r="E30" s="2"/>
      <c r="F30" s="11"/>
      <c r="G30" s="11"/>
      <c r="H30" s="11"/>
      <c r="I30" s="1"/>
      <c r="J30" s="8"/>
      <c r="K30" s="8"/>
      <c r="L30" s="1"/>
      <c r="M30" s="1"/>
      <c r="N30" s="1"/>
      <c r="O30" s="1"/>
      <c r="P30" s="1"/>
      <c r="Q30" s="1"/>
      <c r="R30" s="1"/>
      <c r="S30" s="1"/>
    </row>
    <row r="31" spans="1:20" x14ac:dyDescent="0.25">
      <c r="A31" s="218" t="s">
        <v>424</v>
      </c>
      <c r="B31" s="217"/>
      <c r="C31" s="17"/>
      <c r="D31" s="17"/>
      <c r="E31" s="18"/>
      <c r="F31" s="17"/>
      <c r="G31" s="17"/>
      <c r="H31" s="17"/>
      <c r="I31" s="17"/>
      <c r="J31" s="8"/>
      <c r="K31" s="8"/>
      <c r="L31" s="17"/>
      <c r="M31" s="17"/>
      <c r="N31" s="17"/>
      <c r="O31" s="17"/>
      <c r="P31" s="17"/>
      <c r="Q31" s="17"/>
      <c r="R31" s="17"/>
      <c r="S31" s="17"/>
    </row>
    <row r="32" spans="1:20" x14ac:dyDescent="0.25">
      <c r="A32" s="439" t="s">
        <v>527</v>
      </c>
      <c r="B32" s="217"/>
      <c r="C32" s="17"/>
      <c r="D32" s="17"/>
      <c r="E32" s="18"/>
      <c r="F32" s="17"/>
      <c r="G32" s="17"/>
      <c r="H32" s="17"/>
      <c r="I32" s="17"/>
      <c r="J32" s="8"/>
      <c r="K32" s="8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893" t="s">
        <v>566</v>
      </c>
      <c r="B33" s="894"/>
      <c r="C33" s="17"/>
      <c r="D33" s="17"/>
      <c r="E33" s="18"/>
      <c r="F33" s="17"/>
      <c r="G33" s="17"/>
      <c r="H33" s="17"/>
      <c r="I33" s="17"/>
      <c r="J33" s="8"/>
      <c r="K33" s="8"/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A34" s="943" t="s">
        <v>625</v>
      </c>
      <c r="B34" s="856"/>
      <c r="C34" s="17"/>
      <c r="D34" s="17"/>
      <c r="E34" s="18"/>
      <c r="F34" s="17"/>
      <c r="G34" s="17"/>
      <c r="H34" s="17"/>
      <c r="I34" s="17"/>
      <c r="J34" s="8"/>
      <c r="K34" s="8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930" t="s">
        <v>705</v>
      </c>
      <c r="B35" s="931"/>
      <c r="C35" s="17"/>
      <c r="D35" s="17"/>
      <c r="E35" s="18"/>
      <c r="F35" s="17"/>
      <c r="G35" s="17"/>
      <c r="H35" s="17"/>
      <c r="I35" s="17"/>
      <c r="J35" s="8"/>
      <c r="K35" s="8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A36" s="4"/>
      <c r="B36" s="1"/>
      <c r="C36" s="17"/>
      <c r="D36" s="17"/>
      <c r="E36" s="18"/>
      <c r="F36" s="17"/>
      <c r="G36" s="17"/>
      <c r="H36" s="17"/>
      <c r="I36" s="17"/>
      <c r="J36" s="8"/>
      <c r="K36" s="8"/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A37" s="17"/>
      <c r="B37" s="17"/>
      <c r="C37" s="17"/>
      <c r="D37" s="17"/>
      <c r="E37" s="18"/>
      <c r="F37" s="17"/>
      <c r="G37" s="17"/>
      <c r="H37" s="17"/>
      <c r="I37" s="17"/>
      <c r="J37" s="8"/>
      <c r="K37" s="8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A38" s="17" t="s">
        <v>144</v>
      </c>
      <c r="B38" s="17"/>
      <c r="C38" s="17"/>
      <c r="D38" s="17"/>
      <c r="E38" s="18"/>
      <c r="F38" s="17"/>
      <c r="G38" s="17"/>
      <c r="H38" s="17"/>
      <c r="I38" s="17"/>
      <c r="J38" s="8"/>
      <c r="K38" s="8"/>
      <c r="L38" s="17"/>
      <c r="M38" s="17"/>
      <c r="N38" s="17"/>
      <c r="O38" s="17"/>
      <c r="P38" s="17"/>
      <c r="Q38" s="17"/>
      <c r="R38" s="17"/>
      <c r="S38" s="17"/>
    </row>
    <row r="39" spans="1:19" x14ac:dyDescent="0.25">
      <c r="A39" s="17" t="s">
        <v>145</v>
      </c>
      <c r="B39" s="17"/>
      <c r="C39" s="19"/>
      <c r="D39" s="19"/>
      <c r="E39" s="20"/>
      <c r="F39" s="19"/>
      <c r="G39" s="19"/>
      <c r="H39" s="19"/>
      <c r="I39" s="19"/>
      <c r="J39" s="9"/>
      <c r="K39" s="9"/>
      <c r="L39" s="17"/>
      <c r="M39" s="17"/>
      <c r="N39" s="17"/>
      <c r="O39" s="17"/>
      <c r="P39" s="17"/>
      <c r="Q39" s="17"/>
      <c r="R39" s="17"/>
      <c r="S39" s="17"/>
    </row>
    <row r="40" spans="1:19" x14ac:dyDescent="0.25">
      <c r="A40" s="17" t="s">
        <v>228</v>
      </c>
      <c r="B40" s="17"/>
      <c r="C40" s="19"/>
      <c r="D40" s="19"/>
      <c r="E40" s="20"/>
      <c r="F40" s="19"/>
      <c r="G40" s="19"/>
      <c r="H40" s="19"/>
      <c r="I40" s="19"/>
      <c r="J40" s="9"/>
      <c r="K40" s="9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17" t="s">
        <v>114</v>
      </c>
      <c r="B41" s="17"/>
      <c r="C41" s="19"/>
      <c r="D41" s="19"/>
      <c r="E41" s="20"/>
      <c r="F41" s="19"/>
      <c r="G41" s="19"/>
      <c r="H41" s="19"/>
      <c r="I41" s="19"/>
      <c r="J41" s="9"/>
      <c r="K41" s="9"/>
      <c r="L41" s="17"/>
      <c r="M41" s="17"/>
      <c r="N41" s="17"/>
      <c r="O41" s="17"/>
      <c r="P41" s="17"/>
      <c r="Q41" s="17"/>
      <c r="R41" s="17"/>
      <c r="S41" s="17"/>
    </row>
    <row r="42" spans="1:19" x14ac:dyDescent="0.25">
      <c r="A42" s="17"/>
      <c r="B42" s="17"/>
      <c r="C42" s="19"/>
      <c r="D42" s="19"/>
      <c r="E42" s="20"/>
      <c r="F42" s="19"/>
      <c r="G42" s="19"/>
      <c r="H42" s="19"/>
      <c r="I42" s="19"/>
      <c r="J42" s="9"/>
      <c r="K42" s="9"/>
      <c r="L42" s="17"/>
      <c r="M42" s="17"/>
      <c r="N42" s="17"/>
      <c r="O42" s="17"/>
      <c r="P42" s="17"/>
      <c r="Q42" s="17"/>
      <c r="R42" s="17"/>
      <c r="S42" s="17"/>
    </row>
    <row r="43" spans="1:19" x14ac:dyDescent="0.25">
      <c r="A43" s="17" t="s">
        <v>119</v>
      </c>
      <c r="B43" s="17"/>
      <c r="C43" s="19"/>
      <c r="D43" s="19"/>
      <c r="E43" s="20"/>
      <c r="F43" s="19"/>
      <c r="G43" s="19"/>
      <c r="H43" s="19"/>
      <c r="I43" s="19"/>
      <c r="J43" s="9"/>
      <c r="K43" s="9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17"/>
      <c r="B44" s="17"/>
      <c r="C44" s="19"/>
      <c r="D44" s="19"/>
      <c r="E44" s="20"/>
      <c r="F44" s="19"/>
      <c r="G44" s="19"/>
      <c r="H44" s="19"/>
      <c r="I44" s="19"/>
      <c r="J44" s="9"/>
      <c r="K44" s="9"/>
      <c r="L44" s="17"/>
      <c r="M44" s="17"/>
      <c r="N44" s="17"/>
      <c r="O44" s="17"/>
      <c r="P44" s="17"/>
      <c r="Q44" s="17"/>
      <c r="R44" s="17"/>
      <c r="S44" s="17"/>
    </row>
    <row r="45" spans="1:19" x14ac:dyDescent="0.25">
      <c r="A45" s="19" t="s">
        <v>146</v>
      </c>
      <c r="B45" s="19"/>
      <c r="C45" s="19"/>
      <c r="D45" s="19"/>
      <c r="E45" s="20"/>
      <c r="F45" s="19"/>
      <c r="G45" s="19"/>
      <c r="H45" s="19"/>
      <c r="I45" s="19"/>
      <c r="J45" s="9"/>
      <c r="K45" s="9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19" t="s">
        <v>121</v>
      </c>
      <c r="B46" s="19"/>
      <c r="C46" s="19"/>
      <c r="D46" s="19"/>
      <c r="E46" s="20"/>
      <c r="F46" s="19"/>
      <c r="G46" s="19"/>
      <c r="H46" s="19"/>
      <c r="I46" s="19"/>
      <c r="J46" s="9"/>
      <c r="K46" s="9"/>
      <c r="L46" s="17"/>
      <c r="M46" s="17"/>
      <c r="N46" s="17"/>
      <c r="O46" s="17"/>
      <c r="P46" s="17"/>
      <c r="Q46" s="17"/>
      <c r="R46" s="17"/>
      <c r="S46" s="17"/>
    </row>
    <row r="47" spans="1:19" x14ac:dyDescent="0.25">
      <c r="A47" s="19" t="s">
        <v>122</v>
      </c>
      <c r="B47" s="19"/>
      <c r="C47" s="19"/>
      <c r="D47" s="19"/>
      <c r="E47" s="20"/>
      <c r="F47" s="19"/>
      <c r="G47" s="19"/>
      <c r="H47" s="19"/>
      <c r="I47" s="19"/>
      <c r="J47" s="9"/>
      <c r="K47" s="9"/>
      <c r="L47" s="17"/>
      <c r="M47" s="17"/>
      <c r="N47" s="17"/>
      <c r="O47" s="17"/>
      <c r="P47" s="17"/>
      <c r="Q47" s="17"/>
      <c r="R47" s="17"/>
      <c r="S47" s="17"/>
    </row>
    <row r="48" spans="1:19" x14ac:dyDescent="0.25">
      <c r="A48" s="19" t="s">
        <v>123</v>
      </c>
      <c r="B48" s="19"/>
      <c r="C48" s="19"/>
      <c r="D48" s="19"/>
      <c r="E48" s="20"/>
      <c r="F48" s="19"/>
      <c r="G48" s="19"/>
      <c r="H48" s="19"/>
      <c r="I48" s="19"/>
      <c r="J48" s="9"/>
      <c r="K48" s="9"/>
      <c r="L48" s="17"/>
      <c r="M48" s="17"/>
      <c r="N48" s="17"/>
      <c r="O48" s="17"/>
      <c r="P48" s="17"/>
      <c r="Q48" s="17"/>
      <c r="R48" s="17"/>
      <c r="S48" s="17"/>
    </row>
    <row r="49" spans="1:19" x14ac:dyDescent="0.25">
      <c r="A49" s="19" t="s">
        <v>124</v>
      </c>
      <c r="B49" s="19"/>
      <c r="C49" s="19"/>
      <c r="D49" s="19"/>
      <c r="E49" s="20"/>
      <c r="F49" s="19"/>
      <c r="G49" s="19"/>
      <c r="H49" s="19"/>
      <c r="I49" s="19"/>
      <c r="J49" s="9"/>
      <c r="K49" s="9"/>
      <c r="L49" s="17"/>
      <c r="M49" s="17"/>
      <c r="N49" s="17"/>
      <c r="O49" s="17"/>
      <c r="P49" s="17"/>
      <c r="Q49" s="17"/>
      <c r="R49" s="17"/>
      <c r="S49" s="17"/>
    </row>
    <row r="50" spans="1:19" x14ac:dyDescent="0.25">
      <c r="A50" s="19" t="s">
        <v>125</v>
      </c>
      <c r="B50" s="19"/>
      <c r="C50" s="19"/>
      <c r="D50" s="19"/>
      <c r="E50" s="20"/>
      <c r="F50" s="19"/>
      <c r="G50" s="19"/>
      <c r="H50" s="19"/>
      <c r="I50" s="19"/>
      <c r="J50" s="9"/>
      <c r="K50" s="9"/>
      <c r="L50" s="17"/>
      <c r="M50" s="17"/>
      <c r="N50" s="17"/>
      <c r="O50" s="17"/>
      <c r="P50" s="17"/>
      <c r="Q50" s="17"/>
      <c r="R50" s="17"/>
      <c r="S50" s="17"/>
    </row>
    <row r="51" spans="1:19" x14ac:dyDescent="0.25">
      <c r="A51" s="19" t="s">
        <v>126</v>
      </c>
      <c r="B51" s="19"/>
      <c r="C51" s="19"/>
      <c r="D51" s="19"/>
      <c r="E51" s="20"/>
      <c r="F51" s="19"/>
      <c r="G51" s="19"/>
      <c r="H51" s="19"/>
      <c r="I51" s="19"/>
      <c r="J51" s="9"/>
      <c r="K51" s="9"/>
      <c r="L51" s="17"/>
      <c r="M51" s="17"/>
      <c r="N51" s="17"/>
      <c r="O51" s="17"/>
      <c r="P51" s="17"/>
      <c r="Q51" s="17"/>
      <c r="R51" s="17"/>
      <c r="S51" s="17"/>
    </row>
    <row r="52" spans="1:19" x14ac:dyDescent="0.25">
      <c r="A52" s="19"/>
      <c r="B52" s="19"/>
      <c r="C52" s="17"/>
      <c r="D52" s="17"/>
      <c r="E52" s="18"/>
      <c r="F52" s="17"/>
      <c r="G52" s="17"/>
      <c r="H52" s="17"/>
      <c r="I52" s="17"/>
      <c r="J52" s="8"/>
      <c r="K52" s="8"/>
      <c r="L52" s="17"/>
      <c r="M52" s="17"/>
      <c r="N52" s="17"/>
      <c r="O52" s="17"/>
      <c r="P52" s="17"/>
      <c r="Q52" s="17"/>
      <c r="R52" s="17"/>
      <c r="S52" s="17"/>
    </row>
    <row r="53" spans="1:19" x14ac:dyDescent="0.25">
      <c r="A53" s="19" t="s">
        <v>147</v>
      </c>
      <c r="B53" s="19"/>
      <c r="C53" s="17"/>
      <c r="D53" s="17"/>
      <c r="E53" s="18"/>
      <c r="F53" s="17"/>
      <c r="G53" s="17"/>
      <c r="H53" s="17"/>
      <c r="I53" s="17"/>
      <c r="J53" s="8"/>
      <c r="K53" s="8"/>
      <c r="L53" s="17"/>
      <c r="M53" s="17"/>
      <c r="N53" s="17"/>
      <c r="O53" s="17"/>
      <c r="P53" s="17"/>
      <c r="Q53" s="17"/>
      <c r="R53" s="17"/>
      <c r="S53" s="17"/>
    </row>
    <row r="54" spans="1:19" x14ac:dyDescent="0.25">
      <c r="A54" s="19" t="s">
        <v>129</v>
      </c>
      <c r="B54" s="19"/>
      <c r="C54" s="17"/>
      <c r="D54" s="17"/>
      <c r="E54" s="18"/>
      <c r="F54" s="17"/>
      <c r="G54" s="17"/>
      <c r="H54" s="17"/>
      <c r="I54" s="17"/>
      <c r="J54" s="8"/>
      <c r="K54" s="8"/>
      <c r="L54" s="17"/>
      <c r="M54" s="17"/>
      <c r="N54" s="17"/>
      <c r="O54" s="17"/>
      <c r="P54" s="17"/>
      <c r="Q54" s="17"/>
      <c r="R54" s="17"/>
      <c r="S54" s="17"/>
    </row>
    <row r="55" spans="1:19" x14ac:dyDescent="0.25">
      <c r="A55" s="19"/>
      <c r="B55" s="19"/>
      <c r="C55" s="17"/>
      <c r="D55" s="17"/>
      <c r="E55" s="18"/>
      <c r="F55" s="17"/>
      <c r="G55" s="17"/>
      <c r="H55" s="17"/>
      <c r="I55" s="17"/>
      <c r="J55" s="8"/>
      <c r="K55" s="8"/>
      <c r="L55" s="17"/>
      <c r="M55" s="17"/>
      <c r="N55" s="17"/>
      <c r="O55" s="17"/>
      <c r="P55" s="17"/>
      <c r="Q55" s="17"/>
      <c r="R55" s="17"/>
      <c r="S55" s="17"/>
    </row>
    <row r="56" spans="1:19" x14ac:dyDescent="0.25">
      <c r="A56" s="19" t="s">
        <v>130</v>
      </c>
      <c r="B56" s="19"/>
      <c r="C56" s="17"/>
      <c r="D56" s="17"/>
      <c r="E56" s="18"/>
      <c r="F56" s="17"/>
      <c r="G56" s="17"/>
      <c r="H56" s="17"/>
      <c r="I56" s="17"/>
      <c r="J56" s="8"/>
      <c r="K56" s="8"/>
      <c r="L56" s="17"/>
      <c r="M56" s="17"/>
      <c r="N56" s="17"/>
      <c r="O56" s="17"/>
      <c r="P56" s="17"/>
      <c r="Q56" s="17"/>
      <c r="R56" s="17"/>
      <c r="S56" s="17"/>
    </row>
    <row r="57" spans="1:19" x14ac:dyDescent="0.25">
      <c r="A57" s="19" t="s">
        <v>131</v>
      </c>
      <c r="B57" s="19"/>
      <c r="C57" s="17"/>
      <c r="D57" s="17"/>
      <c r="E57" s="18"/>
      <c r="F57" s="17"/>
      <c r="G57" s="17"/>
      <c r="H57" s="17"/>
      <c r="I57" s="17"/>
      <c r="J57" s="8"/>
      <c r="K57" s="8"/>
      <c r="L57" s="17"/>
      <c r="M57" s="17"/>
      <c r="N57" s="17"/>
      <c r="O57" s="17"/>
      <c r="P57" s="17"/>
      <c r="Q57" s="17"/>
      <c r="R57" s="17"/>
      <c r="S57" s="17"/>
    </row>
    <row r="58" spans="1:19" x14ac:dyDescent="0.25">
      <c r="A58" s="17"/>
      <c r="B58" s="17"/>
    </row>
    <row r="59" spans="1:19" x14ac:dyDescent="0.25">
      <c r="A59" s="17" t="s">
        <v>132</v>
      </c>
      <c r="B59" s="17"/>
    </row>
    <row r="60" spans="1:19" x14ac:dyDescent="0.25">
      <c r="A60" s="17" t="s">
        <v>133</v>
      </c>
      <c r="B60" s="17"/>
    </row>
    <row r="61" spans="1:19" x14ac:dyDescent="0.25">
      <c r="A61" s="17" t="s">
        <v>134</v>
      </c>
      <c r="B61" s="17"/>
    </row>
    <row r="62" spans="1:19" x14ac:dyDescent="0.25">
      <c r="A62" s="17"/>
      <c r="B62" s="17"/>
    </row>
    <row r="63" spans="1:19" x14ac:dyDescent="0.25">
      <c r="A63" s="17"/>
      <c r="B63" s="17"/>
    </row>
  </sheetData>
  <mergeCells count="28">
    <mergeCell ref="T2:T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L2:M2"/>
    <mergeCell ref="L3:L4"/>
    <mergeCell ref="A35:B35"/>
    <mergeCell ref="N2:Q2"/>
    <mergeCell ref="R2:S2"/>
    <mergeCell ref="M3:M4"/>
    <mergeCell ref="R3:R4"/>
    <mergeCell ref="S3:S4"/>
    <mergeCell ref="N3:Q3"/>
    <mergeCell ref="A28:B28"/>
    <mergeCell ref="A29:B29"/>
    <mergeCell ref="A33:B33"/>
    <mergeCell ref="A34:B34"/>
    <mergeCell ref="K3:K4"/>
  </mergeCells>
  <pageMargins left="0.7" right="0.7" top="0.78740157499999996" bottom="0.78740157499999996" header="0.3" footer="0.3"/>
  <pageSetup paperSize="9" scale="73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Eva, Ing.</cp:lastModifiedBy>
  <cp:lastPrinted>2024-06-25T07:07:25Z</cp:lastPrinted>
  <dcterms:created xsi:type="dcterms:W3CDTF">2022-04-20T05:42:07Z</dcterms:created>
  <dcterms:modified xsi:type="dcterms:W3CDTF">2026-03-18T09:11:16Z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