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Krejcova\Desktop\"/>
    </mc:Choice>
  </mc:AlternateContent>
  <xr:revisionPtr revIDLastSave="0" documentId="13_ncr:1_{ED2D6993-6228-4A6C-BDCD-CF0BEE0B82C6}" xr6:coauthVersionLast="36" xr6:coauthVersionMax="36" xr10:uidLastSave="{00000000-0000-0000-0000-000000000000}"/>
  <bookViews>
    <workbookView xWindow="0" yWindow="0" windowWidth="28800" windowHeight="12225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6" l="1"/>
  <c r="M11" i="6"/>
  <c r="M32" i="7" l="1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8" i="7" l="1"/>
  <c r="M7" i="7"/>
  <c r="M20" i="6"/>
  <c r="M35" i="7"/>
  <c r="M34" i="7"/>
  <c r="M33" i="7"/>
  <c r="M6" i="7" l="1"/>
  <c r="M15" i="7"/>
  <c r="M14" i="7"/>
  <c r="M13" i="7"/>
  <c r="M12" i="7"/>
  <c r="M11" i="7"/>
  <c r="M19" i="6"/>
  <c r="M18" i="6"/>
  <c r="M17" i="6"/>
  <c r="M16" i="6"/>
  <c r="M15" i="6"/>
  <c r="M14" i="6"/>
  <c r="M13" i="6"/>
  <c r="L7" i="8" l="1"/>
  <c r="L6" i="8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<sst xmlns="http://schemas.openxmlformats.org/spreadsheetml/2006/main" count="539" uniqueCount="172">
  <si>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</si>
  <si>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</si>
  <si>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</si>
  <si>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</si>
  <si>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</si>
  <si>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</si>
  <si>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</si>
  <si>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</si>
  <si>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</si>
  <si>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</si>
  <si>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</si>
  <si>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</si>
  <si>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</si>
  <si>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</si>
  <si>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</si>
  <si>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</si>
  <si>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</si>
  <si>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</si>
  <si>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</si>
  <si>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</si>
  <si>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</si>
  <si>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</si>
  <si>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</si>
  <si>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</si>
  <si>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</si>
  <si>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</si>
  <si>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</si>
  <si>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</si>
  <si>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</si>
  <si>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</si>
  <si>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</si>
  <si>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</si>
  <si>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</si>
  <si>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</si>
  <si>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</si>
  <si>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</si>
  <si>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</si>
  <si>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</si>
  <si>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</si>
  <si>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</si>
  <si>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</si>
  <si>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</si>
  <si>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</si>
  <si>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</si>
  <si>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</si>
  <si>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</si>
  <si>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</si>
  <si>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</si>
  <si>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</si>
  <si>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</si>
  <si>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</si>
  <si>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Jihomoravský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</si>
  <si>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</si>
  <si>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Chřestová Ivančice</t>
  </si>
  <si>
    <t>město Ivančice</t>
  </si>
  <si>
    <t>Polytechnická dílna</t>
  </si>
  <si>
    <t>Ivančice</t>
  </si>
  <si>
    <t>Vybudování a vybavení venkovní polytechnické dílny včetně sociálního zařízení</t>
  </si>
  <si>
    <t>MŠ Na Úvoze Ivančice</t>
  </si>
  <si>
    <t>Město Ivančice</t>
  </si>
  <si>
    <t xml:space="preserve">Altán na školní zahradu </t>
  </si>
  <si>
    <t>Dopravní hřiště</t>
  </si>
  <si>
    <t>Hmatový chodník</t>
  </si>
  <si>
    <t xml:space="preserve">Přístavba a vybavení 2 tříd. </t>
  </si>
  <si>
    <t xml:space="preserve">Zvýšení kapacity mateřské školky z důvodu nedostatku míst pro přijetí děti starších 3 let. Přístavba a vybavení 2 tříd.  </t>
  </si>
  <si>
    <t>Rekonstrukce tříd MŠ na budově mjr. Nováka</t>
  </si>
  <si>
    <t xml:space="preserve">Rekonstrukce tříd MŠ na budově mjr. Nováka. Zvýšení kapacity, Vybudování nové třídy, dětské šatny, umyvárny a WC, výdejny jídla a zázemí pro personál ve spodní části stávající budovy - místo současné knihovny (včetně vybavení). </t>
  </si>
  <si>
    <t>Altán na výuku a odpočinek dětí</t>
  </si>
  <si>
    <t>Seznámení a rozvíjení dopravní tématiky</t>
  </si>
  <si>
    <t>Procvičení hrubé mot. rukou a plosek nohou</t>
  </si>
  <si>
    <t>Vybudování polytechnické dílny</t>
  </si>
  <si>
    <t xml:space="preserve">seznámení a manipulace s různým nářadím </t>
  </si>
  <si>
    <t>x</t>
  </si>
  <si>
    <t>Vybavení dílny</t>
  </si>
  <si>
    <t>nářadí pro děti</t>
  </si>
  <si>
    <t>ZŠ V. Menšíka Ivančice</t>
  </si>
  <si>
    <t>Rekonstrukce školních pozemků</t>
  </si>
  <si>
    <t>obnova zeleně, cest, investice do rozvoje environmentální výuky; investice do nákupu zeleně</t>
  </si>
  <si>
    <t>Školní pomůcky pro výuku přírodovědných předmětů</t>
  </si>
  <si>
    <t>nákup nového vybavení pro podporu výuky přírodovědných předmětů</t>
  </si>
  <si>
    <t>Porevedeno zjištění cenové hladiny.</t>
  </si>
  <si>
    <t>Školní pomůcky pro výuku humanitních a ostatních předmětů</t>
  </si>
  <si>
    <t>nákup nového vybavení pro podporu výuky humanitních a dalších nepřírodovědných předmětů</t>
  </si>
  <si>
    <t xml:space="preserve">Obnova ICT techniky – počítačová učebna na I. stupni + přenosná zařízení </t>
  </si>
  <si>
    <t>rekonstrukce počítačové učebny 1. stupně; výměna elektrických a datových rozvodů; úprava podlah; nákup nových přenosných zařízení/počítačů; nákup dalšího vybavení a nábytku; klimatizace</t>
  </si>
  <si>
    <t>Klimatizace a osvětlení</t>
  </si>
  <si>
    <t>rekonstrukce osvětlení a pořízení klimatizace do učeben pro zabránění přehřívání učeben</t>
  </si>
  <si>
    <t>Revize kurikula v ZŠ V. Menšíka Ivančice</t>
  </si>
  <si>
    <t>implementace podpory rozvoje digitální, čtenářské a matematické gramotnosti, posilování integrovaného přístupu ke vzdělání</t>
  </si>
  <si>
    <t>Rozvoj lidských zdrojů formou DVPP</t>
  </si>
  <si>
    <t>fond pro strategické posilování kompetenci formou cíleného DVPP</t>
  </si>
  <si>
    <t>Vytvoření fondu mobilních digitálních zařízení pro žáky</t>
  </si>
  <si>
    <t>fond mobilních digitálních zařízení pro rozvoj digitální gramotnosti žáků (např. tablety a jiná digitální zařízení)</t>
  </si>
  <si>
    <t xml:space="preserve">Vytvoření fondu moderních technických řešení pro podporu rozvoje digitální, matematické a jazykové gramotnosti  </t>
  </si>
  <si>
    <t>fond zařízení jiného zaměření, např. 3D tiskárny, robotické stavebnice, STEM stavebnice atp.</t>
  </si>
  <si>
    <t>Vybudování nových odborných učeben</t>
  </si>
  <si>
    <t>vybudování nových odborných učeben v půdních prostorách školy</t>
  </si>
  <si>
    <t xml:space="preserve">Výměna oken </t>
  </si>
  <si>
    <t>výměna oken v budově 2. stupně za nová plastová okna</t>
  </si>
  <si>
    <t xml:space="preserve">Oprava elektroinstalace </t>
  </si>
  <si>
    <t>nahrazení hliníkových rozvodů v budovách školy; instalace nových zásuvek a vypínačů</t>
  </si>
  <si>
    <t>Základní návrh realizace</t>
  </si>
  <si>
    <t>Vybudování učebny pro polytechnické vzdělávání</t>
  </si>
  <si>
    <t>Vybudování učebny pro polytechnické vzdělávání v prostorách bývalé kotelny</t>
  </si>
  <si>
    <t>Vybudování venkovní učebny</t>
  </si>
  <si>
    <t>Vybudování venkovní učebny v zahradě školy</t>
  </si>
  <si>
    <t>Rekonstrukce školního hřiště v areálu II. stupně</t>
  </si>
  <si>
    <t>Rekonstrukce venkovního školního hřiště; plánované využití jako multifunkční hřiště</t>
  </si>
  <si>
    <t>Vybudování školního hřiště v areálu I. stupně</t>
  </si>
  <si>
    <t>Vybudování malého školního hřiště v areálu I. stupně</t>
  </si>
  <si>
    <t>Vnitřní konektivita</t>
  </si>
  <si>
    <t>Město Dolní Kounice</t>
  </si>
  <si>
    <t>Modernizace ZŠ a MŠ Dolní Kounice – II. etapa</t>
  </si>
  <si>
    <t>Dolní Kounice</t>
  </si>
  <si>
    <t>Modernizace odborných učeben - Informatiky a výpočetní techniky, Cvičné kuchyňky.</t>
  </si>
  <si>
    <t>probíhá příprava PD</t>
  </si>
  <si>
    <t>Nerelevantní</t>
  </si>
  <si>
    <t>ZŠ T.G.M. Ivančice</t>
  </si>
  <si>
    <t>Zbudování nových odborných učeben</t>
  </si>
  <si>
    <t>Vybudování odborné jazykové učebny v podkroví, rekonstrukce- modernizace dvou počítačových učeben a učebny na robotiku, vybudování odborné učebny na přírodní vědy - laboratoře, rekonstrukce a modernizace stávající sítě, vnější a vnitřní konektivity, LAN, WIFI, rekonstrukce bezbariérových toalet, kabinety</t>
  </si>
  <si>
    <t>Zpracovaná projektová dokumentace</t>
  </si>
  <si>
    <t>ANO</t>
  </si>
  <si>
    <t xml:space="preserve"> Vybudování zázemí pro ŠD na školní zahradě</t>
  </si>
  <si>
    <t>Vybudování zázemí pro ŠD, rekonstrukce povrchu hřiště, odvodnění, vybudování dětského hřiště – herní  prvky pro ŠD</t>
  </si>
  <si>
    <t>Připravuje se PD</t>
  </si>
  <si>
    <t>NE</t>
  </si>
  <si>
    <t>Modernizace elektroinstalace</t>
  </si>
  <si>
    <t>Rekonstrukce elektroinstalace, elektrických rozvodů, sociálních zařízení WC, podlah</t>
  </si>
  <si>
    <t>Rekonstrukce střechy</t>
  </si>
  <si>
    <t>Výměna  střešních oken, střešní krytiny a zateplení půdních prostor</t>
  </si>
  <si>
    <t>ZŠ a MŠ Ivančice-Němčice</t>
  </si>
  <si>
    <t>MŠ Alexovice – zateplení pláště a střechy</t>
  </si>
  <si>
    <t xml:space="preserve">MŠ Alexovice – Klimatizace  učeben </t>
  </si>
  <si>
    <t>MŠ Alexovice - učebna pro polytechniku, kabinet, sklad pomůcek</t>
  </si>
  <si>
    <t>MŠ Alexovice – rozšíření zázemí pro zaměstnance – a učebna pro polytechniku, kabinet, sklad pomůcek (přítavba nebo nadstavba)</t>
  </si>
  <si>
    <t xml:space="preserve">MŠ Němčice  přístavba nebo nadstavba </t>
  </si>
  <si>
    <t>MŠ Němčice – přístavba nebo nadstavba navýšení kapacity o jednu třídu,  zbudování polytechnické učebny, rozšíření školní jídelny</t>
  </si>
  <si>
    <t>MŠ Němčice – klimatizace učeben</t>
  </si>
  <si>
    <t>MŠ Němčice – klimatizace učeben, čističky vzduchu nebo venkovní rolety</t>
  </si>
  <si>
    <t>MŠ Němčice – víceúčelové hřiště</t>
  </si>
  <si>
    <t>MŠ Němčice - víceúčelové hřiště, dokončení II. etapy</t>
  </si>
  <si>
    <t>ŠJ Němčice - pořízení multifunkční pánve</t>
  </si>
  <si>
    <t>Přístavba nebo nadstavba základní školy</t>
  </si>
  <si>
    <t>Přístavba nebo nadstavba základní školy, vybudování   polytechnické učebny, navýšení kapacity pro ZŠ i  zájmové vzdělávání, rozšíření provozního zázemí pro zaměstnance – sborovna, kancelář, kabinety, sklady, bezbariérovost, modernizace elektrických rozvodů</t>
  </si>
  <si>
    <t>Opravy střešních oken a zateplení střechy budovy ŠD</t>
  </si>
  <si>
    <t>Zbudování venkovního víceúčelového hřiště u školy s umělým povrchem</t>
  </si>
  <si>
    <t xml:space="preserve">Zbudování venkovního hracího a relaxačního prostoru </t>
  </si>
  <si>
    <t>Zbudování venkovního hracího a relaxačního prostoru v blízkosti školy s učebnou v přírodě (v prostoru mezi kurty a náhonem)</t>
  </si>
  <si>
    <t xml:space="preserve">Klimatizace učeben </t>
  </si>
  <si>
    <t>Klimatizace učeben a čističky vzduchu v ZŠ</t>
  </si>
  <si>
    <t>ZŠ a MŠ Dolní Kounice</t>
  </si>
  <si>
    <t>ZŠ a MŠ Moravské Bránice</t>
  </si>
  <si>
    <t>Obec Moravské Bránice</t>
  </si>
  <si>
    <t>Hřiště ZŠ Moravské Bránice</t>
  </si>
  <si>
    <t>venkovní učebna ZŠ Moravské Bránice</t>
  </si>
  <si>
    <t>enviromentální zahrada MŠ Moravské Bránice</t>
  </si>
  <si>
    <t>Moravské Bránice</t>
  </si>
  <si>
    <t>vybudování hřiště pro základní školu</t>
  </si>
  <si>
    <t>vybudování venkovní učebny</t>
  </si>
  <si>
    <t>vybudování environmentální zahrady MŠ</t>
  </si>
  <si>
    <t>MŠ Mělčany</t>
  </si>
  <si>
    <t>obec Mělčany</t>
  </si>
  <si>
    <t>Rekonstrukce MŠ Mělčany</t>
  </si>
  <si>
    <t>Mělčany</t>
  </si>
  <si>
    <t>rekonstrukce</t>
  </si>
  <si>
    <t>modernizace školy za účelem zvýšení kvality výchovně vzdělávacího prostředí, rekonstrukce stávajících prostor, které se v určitých ohledech jeví jako nevyhovující</t>
  </si>
  <si>
    <t>MŠ Trboušany</t>
  </si>
  <si>
    <t>obec Trboušany</t>
  </si>
  <si>
    <t>snížení energetické náročnosti</t>
  </si>
  <si>
    <t>Zateplení stropů školy, výměna odpařovače, výlevky - kuchyně, Rekonstrukce školní zahrady</t>
  </si>
  <si>
    <t>Trboušany</t>
  </si>
  <si>
    <t>Schváleno v Ivančicích, 25. 4. 2022 Řídícím výborem MAP rozvoje vzdělávání ORP Ivančice II. Předseda Řídícího výboru pan Milan Buček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</si>
</sst>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3" fontId="0" fillId="0" borderId="3" xfId="0" applyNumberFormat="1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3" fontId="0" fillId="0" borderId="1" xfId="0" applyNumberFormat="1" applyFill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17" fontId="0" fillId="0" borderId="1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Fill="1" applyBorder="1" applyAlignment="1" applyProtection="1">
      <alignment horizontal="right" vertical="center"/>
      <protection locked="0"/>
    </xf>
    <xf numFmtId="17" fontId="0" fillId="0" borderId="23" xfId="0" applyNumberFormat="1" applyFill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17" fontId="0" fillId="0" borderId="23" xfId="0" applyNumberFormat="1" applyBorder="1" applyAlignment="1" applyProtection="1">
      <alignment horizontal="right" vertical="center"/>
      <protection locked="0"/>
    </xf>
    <xf numFmtId="3" fontId="0" fillId="0" borderId="38" xfId="0" applyNumberFormat="1" applyFill="1" applyBorder="1" applyAlignment="1" applyProtection="1">
      <alignment horizontal="right" vertical="center"/>
      <protection locked="0"/>
    </xf>
    <xf numFmtId="3" fontId="0" fillId="0" borderId="20" xfId="0" applyNumberFormat="1" applyBorder="1" applyAlignment="1" applyProtection="1">
      <alignment horizontal="right" vertical="center"/>
      <protection locked="0"/>
    </xf>
    <xf numFmtId="17" fontId="0" fillId="0" borderId="20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48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17" fontId="0" fillId="0" borderId="1" xfId="0" applyNumberFormat="1" applyBorder="1" applyAlignment="1" applyProtection="1">
      <alignment vertical="center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3" fontId="0" fillId="0" borderId="31" xfId="0" applyNumberFormat="1" applyFill="1" applyBorder="1" applyAlignment="1" applyProtection="1">
      <alignment vertical="center"/>
      <protection locked="0"/>
    </xf>
    <xf numFmtId="17" fontId="0" fillId="0" borderId="55" xfId="0" applyNumberFormat="1" applyBorder="1" applyAlignment="1" applyProtection="1">
      <alignment vertical="center"/>
      <protection locked="0"/>
    </xf>
    <xf numFmtId="0" fontId="0" fillId="0" borderId="47" xfId="0" applyBorder="1" applyProtection="1">
      <protection locked="0"/>
    </xf>
    <xf numFmtId="3" fontId="0" fillId="0" borderId="31" xfId="0" applyNumberForma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/>
      <protection locked="0"/>
    </xf>
    <xf numFmtId="0" fontId="0" fillId="0" borderId="48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vertical="center"/>
      <protection locked="0"/>
    </xf>
    <xf numFmtId="0" fontId="16" fillId="0" borderId="31" xfId="0" applyFont="1" applyBorder="1" applyAlignment="1" applyProtection="1">
      <alignment wrapText="1"/>
      <protection locked="0"/>
    </xf>
    <xf numFmtId="0" fontId="16" fillId="0" borderId="47" xfId="0" applyFont="1" applyBorder="1" applyAlignment="1" applyProtection="1">
      <alignment wrapText="1"/>
      <protection locked="0"/>
    </xf>
    <xf numFmtId="0" fontId="16" fillId="0" borderId="31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wrapText="1"/>
      <protection locked="0"/>
    </xf>
    <xf numFmtId="0" fontId="16" fillId="0" borderId="31" xfId="0" applyFont="1" applyBorder="1" applyAlignment="1" applyProtection="1">
      <alignment horizontal="left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30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1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17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vertical="center" wrapText="1"/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17" fontId="0" fillId="0" borderId="37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48" xfId="0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54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8" xfId="0" applyBorder="1" applyProtection="1"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0" fontId="0" fillId="0" borderId="52" xfId="0" applyFill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0" fillId="0" borderId="55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3" fontId="13" fillId="0" borderId="31" xfId="0" applyNumberFormat="1" applyFont="1" applyBorder="1" applyAlignment="1" applyProtection="1">
      <alignment vertical="center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3" fontId="13" fillId="0" borderId="41" xfId="0" applyNumberFormat="1" applyFont="1" applyBorder="1" applyAlignment="1" applyProtection="1">
      <alignment vertical="center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wrapText="1"/>
      <protection locked="0"/>
    </xf>
    <xf numFmtId="17" fontId="0" fillId="0" borderId="37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Font="1" applyFill="1" applyBorder="1" applyAlignment="1" applyProtection="1">
      <alignment horizontal="left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8" xfId="0" applyFont="1" applyFill="1" applyBorder="1" applyAlignment="1" applyProtection="1">
      <alignment horizontal="left" vertical="center"/>
      <protection locked="0"/>
    </xf>
    <xf numFmtId="3" fontId="0" fillId="0" borderId="37" xfId="0" applyNumberFormat="1" applyFill="1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left" vertical="center" wrapText="1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3" fontId="0" fillId="0" borderId="23" xfId="0" applyNumberFormat="1" applyFill="1" applyBorder="1" applyAlignment="1" applyProtection="1">
      <alignment horizontal="right" vertical="center"/>
      <protection locked="0"/>
    </xf>
    <xf numFmtId="0" fontId="0" fillId="0" borderId="25" xfId="0" applyFill="1" applyBorder="1" applyAlignment="1" applyProtection="1">
      <alignment horizontal="right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16" fillId="0" borderId="48" xfId="0" applyFont="1" applyBorder="1" applyAlignment="1" applyProtection="1">
      <alignment vertical="center"/>
      <protection locked="0"/>
    </xf>
    <xf numFmtId="17" fontId="0" fillId="0" borderId="52" xfId="0" applyNumberFormat="1" applyBorder="1" applyAlignment="1" applyProtection="1">
      <alignment vertical="center"/>
      <protection locked="0"/>
    </xf>
    <xf numFmtId="0" fontId="0" fillId="0" borderId="45" xfId="0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top" wrapText="1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"/>
  <sheetViews>
    <sheetView workbookViewId="0">
      <selection activeCell="J29" sqref="J2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28515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9" width="9.28515625" style="1"/>
    <col min="20" max="26" width="9.28515625" style="21"/>
    <col min="27" max="16384" width="9.28515625" style="1"/>
  </cols>
  <sheetData>
    <row r="1" spans="1:26" ht="19.5" thickBot="1" x14ac:dyDescent="0.35">
      <c r="A1" s="253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5"/>
    </row>
    <row r="2" spans="1:26" ht="27.4" customHeight="1" thickBot="1" x14ac:dyDescent="0.3">
      <c r="A2" s="256" t="s">
        <v>1</v>
      </c>
      <c r="B2" s="258" t="s">
        <v>2</v>
      </c>
      <c r="C2" s="259"/>
      <c r="D2" s="259"/>
      <c r="E2" s="259"/>
      <c r="F2" s="260"/>
      <c r="G2" s="256" t="s">
        <v>3</v>
      </c>
      <c r="H2" s="263" t="s">
        <v>4</v>
      </c>
      <c r="I2" s="265" t="s">
        <v>45</v>
      </c>
      <c r="J2" s="256" t="s">
        <v>5</v>
      </c>
      <c r="K2" s="256" t="s">
        <v>6</v>
      </c>
      <c r="L2" s="261" t="s">
        <v>7</v>
      </c>
      <c r="M2" s="262"/>
      <c r="N2" s="248" t="s">
        <v>8</v>
      </c>
      <c r="O2" s="249"/>
      <c r="P2" s="250" t="s">
        <v>9</v>
      </c>
      <c r="Q2" s="251"/>
      <c r="R2" s="248" t="s">
        <v>10</v>
      </c>
      <c r="S2" s="252"/>
    </row>
    <row r="3" spans="1:26" ht="102.75" thickBot="1" x14ac:dyDescent="0.3">
      <c r="A3" s="257"/>
      <c r="B3" s="26" t="s">
        <v>11</v>
      </c>
      <c r="C3" s="27" t="s">
        <v>12</v>
      </c>
      <c r="D3" s="27" t="s">
        <v>13</v>
      </c>
      <c r="E3" s="27" t="s">
        <v>14</v>
      </c>
      <c r="F3" s="28" t="s">
        <v>15</v>
      </c>
      <c r="G3" s="257"/>
      <c r="H3" s="264"/>
      <c r="I3" s="266"/>
      <c r="J3" s="257"/>
      <c r="K3" s="257"/>
      <c r="L3" s="29" t="s">
        <v>16</v>
      </c>
      <c r="M3" s="30" t="s">
        <v>49</v>
      </c>
      <c r="N3" s="135" t="s">
        <v>17</v>
      </c>
      <c r="O3" s="136" t="s">
        <v>18</v>
      </c>
      <c r="P3" s="130" t="s">
        <v>19</v>
      </c>
      <c r="Q3" s="125" t="s">
        <v>20</v>
      </c>
      <c r="R3" s="108" t="s">
        <v>21</v>
      </c>
      <c r="S3" s="109" t="s">
        <v>22</v>
      </c>
    </row>
    <row r="4" spans="1:26" s="16" customFormat="1" ht="15.75" thickBot="1" x14ac:dyDescent="0.3">
      <c r="A4" s="39">
        <v>1</v>
      </c>
      <c r="B4" s="22"/>
      <c r="C4" s="23"/>
      <c r="D4" s="23"/>
      <c r="E4" s="23"/>
      <c r="F4" s="24"/>
      <c r="G4" s="25"/>
      <c r="H4" s="25"/>
      <c r="I4" s="25"/>
      <c r="J4" s="25"/>
      <c r="K4" s="25"/>
      <c r="L4" s="40"/>
      <c r="M4" s="38"/>
      <c r="N4" s="22"/>
      <c r="O4" s="24"/>
      <c r="P4" s="25"/>
      <c r="Q4" s="126"/>
      <c r="R4" s="25"/>
      <c r="S4" s="25"/>
      <c r="T4" s="107"/>
      <c r="U4" s="107"/>
      <c r="V4" s="107"/>
      <c r="W4" s="107"/>
      <c r="X4" s="107"/>
      <c r="Y4" s="107"/>
      <c r="Z4" s="107"/>
    </row>
    <row r="5" spans="1:26" ht="51" x14ac:dyDescent="0.25">
      <c r="A5" s="41">
        <v>1</v>
      </c>
      <c r="B5" s="46" t="s">
        <v>53</v>
      </c>
      <c r="C5" s="43" t="s">
        <v>54</v>
      </c>
      <c r="D5" s="44">
        <v>70935467</v>
      </c>
      <c r="E5" s="44">
        <v>107603322</v>
      </c>
      <c r="F5" s="45">
        <v>600109941</v>
      </c>
      <c r="G5" s="62" t="s">
        <v>55</v>
      </c>
      <c r="H5" s="42" t="s">
        <v>51</v>
      </c>
      <c r="I5" s="41" t="s">
        <v>56</v>
      </c>
      <c r="J5" s="41" t="s">
        <v>56</v>
      </c>
      <c r="K5" s="112" t="s">
        <v>57</v>
      </c>
      <c r="L5" s="65">
        <v>2150000</v>
      </c>
      <c r="M5" s="66">
        <f>L5/100*70</f>
        <v>1505000</v>
      </c>
      <c r="N5" s="67">
        <v>44713</v>
      </c>
      <c r="O5" s="68">
        <v>2027</v>
      </c>
      <c r="P5" s="6"/>
      <c r="Q5" s="247" t="s">
        <v>72</v>
      </c>
      <c r="R5" s="6"/>
      <c r="S5" s="6"/>
    </row>
    <row r="6" spans="1:26" s="56" customFormat="1" ht="46.5" customHeight="1" x14ac:dyDescent="0.25">
      <c r="A6" s="51">
        <v>2</v>
      </c>
      <c r="B6" s="178" t="s">
        <v>58</v>
      </c>
      <c r="C6" s="163" t="s">
        <v>59</v>
      </c>
      <c r="D6" s="47">
        <v>70935335</v>
      </c>
      <c r="E6" s="47">
        <v>107603349</v>
      </c>
      <c r="F6" s="48">
        <v>600110419</v>
      </c>
      <c r="G6" s="64" t="s">
        <v>60</v>
      </c>
      <c r="H6" s="94" t="s">
        <v>51</v>
      </c>
      <c r="I6" s="94" t="s">
        <v>56</v>
      </c>
      <c r="J6" s="94" t="s">
        <v>56</v>
      </c>
      <c r="K6" s="222" t="s">
        <v>67</v>
      </c>
      <c r="L6" s="223">
        <v>800000</v>
      </c>
      <c r="M6" s="74">
        <f t="shared" ref="M6:M12" si="0">L6*0.7</f>
        <v>560000</v>
      </c>
      <c r="N6" s="199">
        <v>44713</v>
      </c>
      <c r="O6" s="165">
        <v>2027</v>
      </c>
      <c r="P6" s="94"/>
      <c r="Q6" s="129" t="s">
        <v>72</v>
      </c>
      <c r="R6" s="94"/>
      <c r="S6" s="94"/>
      <c r="T6" s="88"/>
      <c r="U6" s="88"/>
      <c r="V6" s="88"/>
      <c r="W6" s="88"/>
      <c r="X6" s="88"/>
      <c r="Y6" s="88"/>
      <c r="Z6" s="88"/>
    </row>
    <row r="7" spans="1:26" s="56" customFormat="1" ht="46.5" customHeight="1" x14ac:dyDescent="0.25">
      <c r="A7" s="51">
        <v>3</v>
      </c>
      <c r="B7" s="52" t="s">
        <v>58</v>
      </c>
      <c r="C7" s="57" t="s">
        <v>59</v>
      </c>
      <c r="D7" s="58">
        <v>70935335</v>
      </c>
      <c r="E7" s="58">
        <v>181030128</v>
      </c>
      <c r="F7" s="59">
        <v>600110419</v>
      </c>
      <c r="G7" s="63" t="s">
        <v>61</v>
      </c>
      <c r="H7" s="51" t="s">
        <v>51</v>
      </c>
      <c r="I7" s="51" t="s">
        <v>56</v>
      </c>
      <c r="J7" s="51" t="s">
        <v>56</v>
      </c>
      <c r="K7" s="113" t="s">
        <v>68</v>
      </c>
      <c r="L7" s="69">
        <v>1300000</v>
      </c>
      <c r="M7" s="70">
        <f t="shared" si="0"/>
        <v>910000</v>
      </c>
      <c r="N7" s="71">
        <v>44713</v>
      </c>
      <c r="O7" s="72">
        <v>2027</v>
      </c>
      <c r="P7" s="51"/>
      <c r="Q7" s="127" t="s">
        <v>72</v>
      </c>
      <c r="R7" s="51"/>
      <c r="S7" s="51"/>
      <c r="T7" s="88"/>
      <c r="U7" s="88"/>
      <c r="V7" s="88"/>
      <c r="W7" s="88"/>
      <c r="X7" s="88"/>
      <c r="Y7" s="88"/>
      <c r="Z7" s="88"/>
    </row>
    <row r="8" spans="1:26" s="56" customFormat="1" ht="46.5" customHeight="1" x14ac:dyDescent="0.25">
      <c r="A8" s="51">
        <v>4</v>
      </c>
      <c r="B8" s="52" t="s">
        <v>58</v>
      </c>
      <c r="C8" s="57" t="s">
        <v>59</v>
      </c>
      <c r="D8" s="58">
        <v>70935335</v>
      </c>
      <c r="E8" s="58">
        <v>107603349</v>
      </c>
      <c r="F8" s="59">
        <v>600110419</v>
      </c>
      <c r="G8" s="63" t="s">
        <v>62</v>
      </c>
      <c r="H8" s="51" t="s">
        <v>51</v>
      </c>
      <c r="I8" s="51" t="s">
        <v>56</v>
      </c>
      <c r="J8" s="51" t="s">
        <v>56</v>
      </c>
      <c r="K8" s="113" t="s">
        <v>69</v>
      </c>
      <c r="L8" s="69">
        <v>300000</v>
      </c>
      <c r="M8" s="70">
        <f t="shared" si="0"/>
        <v>210000</v>
      </c>
      <c r="N8" s="73">
        <v>44713</v>
      </c>
      <c r="O8" s="72">
        <v>2027</v>
      </c>
      <c r="P8" s="51"/>
      <c r="Q8" s="127" t="s">
        <v>72</v>
      </c>
      <c r="R8" s="51"/>
      <c r="S8" s="51"/>
      <c r="T8" s="88"/>
      <c r="U8" s="88"/>
      <c r="V8" s="88"/>
      <c r="W8" s="88"/>
      <c r="X8" s="88"/>
      <c r="Y8" s="88"/>
      <c r="Z8" s="88"/>
    </row>
    <row r="9" spans="1:26" s="56" customFormat="1" ht="45" x14ac:dyDescent="0.25">
      <c r="A9" s="51">
        <v>5</v>
      </c>
      <c r="B9" s="52" t="s">
        <v>58</v>
      </c>
      <c r="C9" s="57" t="s">
        <v>59</v>
      </c>
      <c r="D9" s="58">
        <v>70935335</v>
      </c>
      <c r="E9" s="58">
        <v>107603349</v>
      </c>
      <c r="F9" s="59">
        <v>600110419</v>
      </c>
      <c r="G9" s="224" t="s">
        <v>63</v>
      </c>
      <c r="H9" s="51" t="s">
        <v>51</v>
      </c>
      <c r="I9" s="51" t="s">
        <v>56</v>
      </c>
      <c r="J9" s="51" t="s">
        <v>56</v>
      </c>
      <c r="K9" s="134" t="s">
        <v>64</v>
      </c>
      <c r="L9" s="69">
        <v>10000000</v>
      </c>
      <c r="M9" s="70">
        <f t="shared" si="0"/>
        <v>7000000</v>
      </c>
      <c r="N9" s="73">
        <v>44713</v>
      </c>
      <c r="O9" s="72">
        <v>2027</v>
      </c>
      <c r="P9" s="131" t="s">
        <v>72</v>
      </c>
      <c r="Q9" s="127"/>
      <c r="R9" s="51"/>
      <c r="S9" s="51"/>
      <c r="T9" s="88"/>
      <c r="U9" s="88"/>
      <c r="V9" s="88"/>
      <c r="W9" s="88"/>
      <c r="X9" s="88"/>
      <c r="Y9" s="88"/>
      <c r="Z9" s="88"/>
    </row>
    <row r="10" spans="1:26" s="56" customFormat="1" ht="66.599999999999994" customHeight="1" x14ac:dyDescent="0.25">
      <c r="A10" s="51">
        <v>6</v>
      </c>
      <c r="B10" s="52" t="s">
        <v>58</v>
      </c>
      <c r="C10" s="57" t="s">
        <v>59</v>
      </c>
      <c r="D10" s="58">
        <v>70935335</v>
      </c>
      <c r="E10" s="58">
        <v>107603349</v>
      </c>
      <c r="F10" s="59">
        <v>600110419</v>
      </c>
      <c r="G10" s="224" t="s">
        <v>65</v>
      </c>
      <c r="H10" s="51" t="s">
        <v>51</v>
      </c>
      <c r="I10" s="51" t="s">
        <v>56</v>
      </c>
      <c r="J10" s="51" t="s">
        <v>56</v>
      </c>
      <c r="K10" s="134" t="s">
        <v>66</v>
      </c>
      <c r="L10" s="69">
        <v>2500000</v>
      </c>
      <c r="M10" s="70">
        <f t="shared" si="0"/>
        <v>1750000</v>
      </c>
      <c r="N10" s="73">
        <v>44713</v>
      </c>
      <c r="O10" s="72">
        <v>2027</v>
      </c>
      <c r="P10" s="131" t="s">
        <v>72</v>
      </c>
      <c r="Q10" s="127"/>
      <c r="R10" s="51"/>
      <c r="S10" s="51"/>
      <c r="T10" s="88"/>
      <c r="U10" s="88"/>
      <c r="V10" s="88"/>
      <c r="W10" s="88"/>
      <c r="X10" s="88"/>
      <c r="Y10" s="88"/>
      <c r="Z10" s="88"/>
    </row>
    <row r="11" spans="1:26" s="56" customFormat="1" ht="57.75" customHeight="1" x14ac:dyDescent="0.25">
      <c r="A11" s="51">
        <v>7</v>
      </c>
      <c r="B11" s="173" t="s">
        <v>160</v>
      </c>
      <c r="C11" s="225" t="s">
        <v>161</v>
      </c>
      <c r="D11" s="226">
        <v>70981388</v>
      </c>
      <c r="E11" s="226">
        <v>107603209</v>
      </c>
      <c r="F11" s="227">
        <v>600110401</v>
      </c>
      <c r="G11" s="228" t="s">
        <v>162</v>
      </c>
      <c r="H11" s="229" t="s">
        <v>51</v>
      </c>
      <c r="I11" s="229" t="s">
        <v>56</v>
      </c>
      <c r="J11" s="229" t="s">
        <v>163</v>
      </c>
      <c r="K11" s="230" t="s">
        <v>165</v>
      </c>
      <c r="L11" s="231">
        <v>2830000</v>
      </c>
      <c r="M11" s="70">
        <f t="shared" si="0"/>
        <v>1980999.9999999998</v>
      </c>
      <c r="N11" s="71">
        <v>44743</v>
      </c>
      <c r="O11" s="232">
        <v>2027</v>
      </c>
      <c r="P11" s="187"/>
      <c r="Q11" s="233" t="s">
        <v>72</v>
      </c>
      <c r="R11" s="234" t="s">
        <v>164</v>
      </c>
      <c r="S11" s="229"/>
      <c r="T11" s="88"/>
      <c r="U11" s="88"/>
      <c r="V11" s="88"/>
      <c r="W11" s="88"/>
      <c r="X11" s="88"/>
      <c r="Y11" s="88"/>
      <c r="Z11" s="88"/>
    </row>
    <row r="12" spans="1:26" s="56" customFormat="1" ht="57.75" customHeight="1" x14ac:dyDescent="0.25">
      <c r="A12" s="51">
        <v>8</v>
      </c>
      <c r="B12" s="239" t="s">
        <v>166</v>
      </c>
      <c r="C12" s="240" t="s">
        <v>167</v>
      </c>
      <c r="D12" s="226">
        <v>71011587</v>
      </c>
      <c r="E12" s="226">
        <v>107603241</v>
      </c>
      <c r="F12" s="227">
        <v>600109917</v>
      </c>
      <c r="G12" s="228" t="s">
        <v>168</v>
      </c>
      <c r="H12" s="229" t="s">
        <v>51</v>
      </c>
      <c r="I12" s="229" t="s">
        <v>56</v>
      </c>
      <c r="J12" s="229" t="s">
        <v>170</v>
      </c>
      <c r="K12" s="230" t="s">
        <v>169</v>
      </c>
      <c r="L12" s="231">
        <v>800000</v>
      </c>
      <c r="M12" s="70">
        <f t="shared" si="0"/>
        <v>560000</v>
      </c>
      <c r="N12" s="71">
        <v>44927</v>
      </c>
      <c r="O12" s="232">
        <v>2026</v>
      </c>
      <c r="P12" s="187"/>
      <c r="Q12" s="233" t="s">
        <v>72</v>
      </c>
      <c r="R12" s="234"/>
      <c r="S12" s="229"/>
      <c r="T12" s="88"/>
      <c r="U12" s="88"/>
      <c r="V12" s="88"/>
      <c r="W12" s="88"/>
      <c r="X12" s="88"/>
      <c r="Y12" s="88"/>
      <c r="Z12" s="88"/>
    </row>
    <row r="13" spans="1:26" ht="45" x14ac:dyDescent="0.25">
      <c r="A13" s="51">
        <v>9</v>
      </c>
      <c r="B13" s="178" t="s">
        <v>130</v>
      </c>
      <c r="C13" s="163" t="s">
        <v>54</v>
      </c>
      <c r="D13" s="164">
        <v>70552022</v>
      </c>
      <c r="E13" s="242">
        <v>150008562</v>
      </c>
      <c r="F13" s="241">
        <v>600110729</v>
      </c>
      <c r="G13" s="182" t="s">
        <v>131</v>
      </c>
      <c r="H13" s="94" t="s">
        <v>51</v>
      </c>
      <c r="I13" s="94" t="s">
        <v>56</v>
      </c>
      <c r="J13" s="94" t="s">
        <v>56</v>
      </c>
      <c r="K13" s="236" t="s">
        <v>131</v>
      </c>
      <c r="L13" s="151">
        <v>700000</v>
      </c>
      <c r="M13" s="151">
        <f t="shared" ref="M13:M20" si="1">L13/100*70</f>
        <v>490000</v>
      </c>
      <c r="N13" s="237">
        <v>44713</v>
      </c>
      <c r="O13" s="235">
        <v>2025</v>
      </c>
      <c r="P13" s="94" t="s">
        <v>72</v>
      </c>
      <c r="Q13" s="238"/>
      <c r="R13" s="85"/>
      <c r="S13" s="85"/>
    </row>
    <row r="14" spans="1:26" ht="45" x14ac:dyDescent="0.25">
      <c r="A14" s="51">
        <v>10</v>
      </c>
      <c r="B14" s="52" t="s">
        <v>130</v>
      </c>
      <c r="C14" s="57" t="s">
        <v>54</v>
      </c>
      <c r="D14" s="95">
        <v>70552022</v>
      </c>
      <c r="E14" s="242">
        <v>150008562</v>
      </c>
      <c r="F14" s="191">
        <v>600110729</v>
      </c>
      <c r="G14" s="110" t="s">
        <v>132</v>
      </c>
      <c r="H14" s="51" t="s">
        <v>51</v>
      </c>
      <c r="I14" s="51" t="s">
        <v>56</v>
      </c>
      <c r="J14" s="51" t="s">
        <v>56</v>
      </c>
      <c r="K14" s="115" t="s">
        <v>132</v>
      </c>
      <c r="L14" s="96">
        <v>500000</v>
      </c>
      <c r="M14" s="78">
        <f t="shared" si="1"/>
        <v>350000</v>
      </c>
      <c r="N14" s="97">
        <v>44713</v>
      </c>
      <c r="O14" s="50">
        <v>2025</v>
      </c>
      <c r="P14" s="51" t="s">
        <v>72</v>
      </c>
      <c r="Q14" s="98"/>
      <c r="R14" s="10"/>
      <c r="S14" s="10"/>
    </row>
    <row r="15" spans="1:26" ht="57.75" x14ac:dyDescent="0.25">
      <c r="A15" s="51">
        <v>11</v>
      </c>
      <c r="B15" s="52" t="s">
        <v>130</v>
      </c>
      <c r="C15" s="57" t="s">
        <v>54</v>
      </c>
      <c r="D15" s="95">
        <v>70552022</v>
      </c>
      <c r="E15" s="242">
        <v>150008562</v>
      </c>
      <c r="F15" s="191">
        <v>600110729</v>
      </c>
      <c r="G15" s="110" t="s">
        <v>133</v>
      </c>
      <c r="H15" s="51" t="s">
        <v>51</v>
      </c>
      <c r="I15" s="51" t="s">
        <v>56</v>
      </c>
      <c r="J15" s="51" t="s">
        <v>56</v>
      </c>
      <c r="K15" s="116" t="s">
        <v>134</v>
      </c>
      <c r="L15" s="78">
        <v>3500000</v>
      </c>
      <c r="M15" s="78">
        <f t="shared" si="1"/>
        <v>2450000</v>
      </c>
      <c r="N15" s="97">
        <v>44713</v>
      </c>
      <c r="O15" s="50">
        <v>2025</v>
      </c>
      <c r="P15" s="51" t="s">
        <v>72</v>
      </c>
      <c r="Q15" s="98"/>
      <c r="R15" s="10"/>
      <c r="S15" s="10"/>
    </row>
    <row r="16" spans="1:26" ht="57.75" x14ac:dyDescent="0.25">
      <c r="A16" s="94">
        <v>12</v>
      </c>
      <c r="B16" s="52" t="s">
        <v>130</v>
      </c>
      <c r="C16" s="57" t="s">
        <v>54</v>
      </c>
      <c r="D16" s="95">
        <v>70552022</v>
      </c>
      <c r="E16" s="242">
        <v>150008562</v>
      </c>
      <c r="F16" s="191">
        <v>600110729</v>
      </c>
      <c r="G16" s="110" t="s">
        <v>135</v>
      </c>
      <c r="H16" s="51" t="s">
        <v>51</v>
      </c>
      <c r="I16" s="51" t="s">
        <v>56</v>
      </c>
      <c r="J16" s="51" t="s">
        <v>56</v>
      </c>
      <c r="K16" s="117" t="s">
        <v>136</v>
      </c>
      <c r="L16" s="78">
        <v>11000000</v>
      </c>
      <c r="M16" s="78">
        <f t="shared" si="1"/>
        <v>7700000</v>
      </c>
      <c r="N16" s="97">
        <v>44713</v>
      </c>
      <c r="O16" s="50">
        <v>2025</v>
      </c>
      <c r="P16" s="51" t="s">
        <v>72</v>
      </c>
      <c r="Q16" s="98"/>
      <c r="R16" s="10"/>
      <c r="S16" s="10"/>
    </row>
    <row r="17" spans="1:19" ht="45" x14ac:dyDescent="0.25">
      <c r="A17" s="51">
        <v>13</v>
      </c>
      <c r="B17" s="52" t="s">
        <v>130</v>
      </c>
      <c r="C17" s="57" t="s">
        <v>54</v>
      </c>
      <c r="D17" s="95">
        <v>70552022</v>
      </c>
      <c r="E17" s="242">
        <v>150008562</v>
      </c>
      <c r="F17" s="191">
        <v>600110729</v>
      </c>
      <c r="G17" s="110" t="s">
        <v>137</v>
      </c>
      <c r="H17" s="51" t="s">
        <v>51</v>
      </c>
      <c r="I17" s="51" t="s">
        <v>56</v>
      </c>
      <c r="J17" s="51" t="s">
        <v>56</v>
      </c>
      <c r="K17" s="118" t="s">
        <v>138</v>
      </c>
      <c r="L17" s="99">
        <v>500000</v>
      </c>
      <c r="M17" s="99">
        <f t="shared" si="1"/>
        <v>350000</v>
      </c>
      <c r="N17" s="97">
        <v>44713</v>
      </c>
      <c r="O17" s="50">
        <v>2025</v>
      </c>
      <c r="P17" s="51" t="s">
        <v>72</v>
      </c>
      <c r="Q17" s="98"/>
      <c r="R17" s="10"/>
      <c r="S17" s="10"/>
    </row>
    <row r="18" spans="1:19" ht="45" x14ac:dyDescent="0.25">
      <c r="A18" s="51">
        <v>14</v>
      </c>
      <c r="B18" s="52" t="s">
        <v>130</v>
      </c>
      <c r="C18" s="57" t="s">
        <v>54</v>
      </c>
      <c r="D18" s="95">
        <v>70552022</v>
      </c>
      <c r="E18" s="242">
        <v>150008562</v>
      </c>
      <c r="F18" s="191">
        <v>600110729</v>
      </c>
      <c r="G18" s="111" t="s">
        <v>139</v>
      </c>
      <c r="H18" s="51" t="s">
        <v>51</v>
      </c>
      <c r="I18" s="51" t="s">
        <v>56</v>
      </c>
      <c r="J18" s="51" t="s">
        <v>56</v>
      </c>
      <c r="K18" s="110" t="s">
        <v>140</v>
      </c>
      <c r="L18" s="78">
        <v>2000000</v>
      </c>
      <c r="M18" s="78">
        <f t="shared" si="1"/>
        <v>1400000</v>
      </c>
      <c r="N18" s="97">
        <v>44713</v>
      </c>
      <c r="O18" s="50">
        <v>2025</v>
      </c>
      <c r="P18" s="10"/>
      <c r="Q18" s="127" t="s">
        <v>72</v>
      </c>
      <c r="R18" s="10"/>
      <c r="S18" s="10"/>
    </row>
    <row r="19" spans="1:19" ht="45" x14ac:dyDescent="0.25">
      <c r="A19" s="51">
        <v>15</v>
      </c>
      <c r="B19" s="52" t="s">
        <v>130</v>
      </c>
      <c r="C19" s="57" t="s">
        <v>54</v>
      </c>
      <c r="D19" s="95">
        <v>70552022</v>
      </c>
      <c r="E19" s="242">
        <v>150008562</v>
      </c>
      <c r="F19" s="191">
        <v>600110729</v>
      </c>
      <c r="G19" s="110" t="s">
        <v>141</v>
      </c>
      <c r="H19" s="51" t="s">
        <v>51</v>
      </c>
      <c r="I19" s="51" t="s">
        <v>56</v>
      </c>
      <c r="J19" s="51" t="s">
        <v>56</v>
      </c>
      <c r="K19" s="110" t="s">
        <v>141</v>
      </c>
      <c r="L19" s="78">
        <v>500000</v>
      </c>
      <c r="M19" s="78">
        <f t="shared" si="1"/>
        <v>350000</v>
      </c>
      <c r="N19" s="97">
        <v>44713</v>
      </c>
      <c r="O19" s="50">
        <v>2025</v>
      </c>
      <c r="P19" s="51" t="s">
        <v>72</v>
      </c>
      <c r="Q19" s="98"/>
      <c r="R19" s="10"/>
      <c r="S19" s="10"/>
    </row>
    <row r="20" spans="1:19" ht="50.25" customHeight="1" thickBot="1" x14ac:dyDescent="0.3">
      <c r="A20" s="53">
        <v>16</v>
      </c>
      <c r="B20" s="176" t="s">
        <v>151</v>
      </c>
      <c r="C20" s="204" t="s">
        <v>152</v>
      </c>
      <c r="D20" s="100">
        <v>75023628</v>
      </c>
      <c r="E20" s="61">
        <v>107603217</v>
      </c>
      <c r="F20" s="243">
        <v>600110842</v>
      </c>
      <c r="G20" s="244" t="s">
        <v>155</v>
      </c>
      <c r="H20" s="53" t="s">
        <v>51</v>
      </c>
      <c r="I20" s="53" t="s">
        <v>56</v>
      </c>
      <c r="J20" s="245" t="s">
        <v>156</v>
      </c>
      <c r="K20" s="246" t="s">
        <v>159</v>
      </c>
      <c r="L20" s="75">
        <v>2000000</v>
      </c>
      <c r="M20" s="208">
        <f t="shared" si="1"/>
        <v>1400000</v>
      </c>
      <c r="N20" s="76">
        <v>44562</v>
      </c>
      <c r="O20" s="101">
        <v>2027</v>
      </c>
      <c r="P20" s="53"/>
      <c r="Q20" s="128" t="s">
        <v>72</v>
      </c>
      <c r="R20" s="221"/>
      <c r="S20" s="221"/>
    </row>
    <row r="23" spans="1:19" x14ac:dyDescent="0.25">
      <c r="A23" s="1" t="s">
        <v>171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4"/>
  <sheetViews>
    <sheetView tabSelected="1" topLeftCell="A13" zoomScale="78" zoomScaleNormal="78" workbookViewId="0">
      <selection activeCell="A38" sqref="A38:XFD38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94" t="s">
        <v>23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6"/>
    </row>
    <row r="2" spans="1:26" s="16" customFormat="1" ht="29.1" customHeight="1" thickBot="1" x14ac:dyDescent="0.3">
      <c r="A2" s="297" t="s">
        <v>1</v>
      </c>
      <c r="B2" s="267" t="s">
        <v>2</v>
      </c>
      <c r="C2" s="268"/>
      <c r="D2" s="268"/>
      <c r="E2" s="268"/>
      <c r="F2" s="269"/>
      <c r="G2" s="304" t="s">
        <v>3</v>
      </c>
      <c r="H2" s="286" t="s">
        <v>24</v>
      </c>
      <c r="I2" s="291" t="s">
        <v>45</v>
      </c>
      <c r="J2" s="307" t="s">
        <v>5</v>
      </c>
      <c r="K2" s="319" t="s">
        <v>6</v>
      </c>
      <c r="L2" s="270" t="s">
        <v>25</v>
      </c>
      <c r="M2" s="271"/>
      <c r="N2" s="272" t="s">
        <v>8</v>
      </c>
      <c r="O2" s="273"/>
      <c r="P2" s="314" t="s">
        <v>26</v>
      </c>
      <c r="Q2" s="315"/>
      <c r="R2" s="315"/>
      <c r="S2" s="315"/>
      <c r="T2" s="315"/>
      <c r="U2" s="315"/>
      <c r="V2" s="315"/>
      <c r="W2" s="316"/>
      <c r="X2" s="316"/>
      <c r="Y2" s="248" t="s">
        <v>10</v>
      </c>
      <c r="Z2" s="249"/>
    </row>
    <row r="3" spans="1:26" ht="14.85" customHeight="1" x14ac:dyDescent="0.25">
      <c r="A3" s="298"/>
      <c r="B3" s="304" t="s">
        <v>11</v>
      </c>
      <c r="C3" s="300" t="s">
        <v>12</v>
      </c>
      <c r="D3" s="300" t="s">
        <v>13</v>
      </c>
      <c r="E3" s="300" t="s">
        <v>14</v>
      </c>
      <c r="F3" s="302" t="s">
        <v>15</v>
      </c>
      <c r="G3" s="305"/>
      <c r="H3" s="287"/>
      <c r="I3" s="292"/>
      <c r="J3" s="308"/>
      <c r="K3" s="320"/>
      <c r="L3" s="278" t="s">
        <v>16</v>
      </c>
      <c r="M3" s="280" t="s">
        <v>50</v>
      </c>
      <c r="N3" s="282" t="s">
        <v>17</v>
      </c>
      <c r="O3" s="284" t="s">
        <v>18</v>
      </c>
      <c r="P3" s="317" t="s">
        <v>27</v>
      </c>
      <c r="Q3" s="318"/>
      <c r="R3" s="318"/>
      <c r="S3" s="319"/>
      <c r="T3" s="289" t="s">
        <v>28</v>
      </c>
      <c r="U3" s="310" t="s">
        <v>47</v>
      </c>
      <c r="V3" s="310" t="s">
        <v>48</v>
      </c>
      <c r="W3" s="289" t="s">
        <v>29</v>
      </c>
      <c r="X3" s="312" t="s">
        <v>46</v>
      </c>
      <c r="Y3" s="274" t="s">
        <v>21</v>
      </c>
      <c r="Z3" s="276" t="s">
        <v>22</v>
      </c>
    </row>
    <row r="4" spans="1:26" ht="91.5" customHeight="1" thickBot="1" x14ac:dyDescent="0.3">
      <c r="A4" s="299"/>
      <c r="B4" s="306"/>
      <c r="C4" s="301"/>
      <c r="D4" s="301"/>
      <c r="E4" s="301"/>
      <c r="F4" s="303"/>
      <c r="G4" s="306"/>
      <c r="H4" s="288"/>
      <c r="I4" s="293"/>
      <c r="J4" s="309"/>
      <c r="K4" s="321"/>
      <c r="L4" s="279"/>
      <c r="M4" s="281"/>
      <c r="N4" s="283"/>
      <c r="O4" s="285"/>
      <c r="P4" s="31" t="s">
        <v>43</v>
      </c>
      <c r="Q4" s="32" t="s">
        <v>30</v>
      </c>
      <c r="R4" s="32" t="s">
        <v>31</v>
      </c>
      <c r="S4" s="33" t="s">
        <v>32</v>
      </c>
      <c r="T4" s="290"/>
      <c r="U4" s="311"/>
      <c r="V4" s="311"/>
      <c r="W4" s="290"/>
      <c r="X4" s="313"/>
      <c r="Y4" s="275"/>
      <c r="Z4" s="277"/>
    </row>
    <row r="5" spans="1:26" ht="15" customHeight="1" thickBot="1" x14ac:dyDescent="0.3">
      <c r="A5" s="2">
        <v>1</v>
      </c>
      <c r="B5" s="3"/>
      <c r="C5" s="4"/>
      <c r="D5" s="4"/>
      <c r="E5" s="4"/>
      <c r="F5" s="5"/>
      <c r="G5" s="6"/>
      <c r="H5" s="6"/>
      <c r="I5" s="6"/>
      <c r="J5" s="25"/>
      <c r="K5" s="25"/>
      <c r="L5" s="40"/>
      <c r="M5" s="38"/>
      <c r="N5" s="22"/>
      <c r="O5" s="24"/>
      <c r="P5" s="22"/>
      <c r="Q5" s="23"/>
      <c r="R5" s="23"/>
      <c r="S5" s="24"/>
      <c r="T5" s="25"/>
      <c r="U5" s="6"/>
      <c r="V5" s="6"/>
      <c r="W5" s="6"/>
      <c r="X5" s="6"/>
      <c r="Y5" s="3"/>
      <c r="Z5" s="5"/>
    </row>
    <row r="6" spans="1:26" ht="80.099999999999994" customHeight="1" x14ac:dyDescent="0.25">
      <c r="A6" s="167">
        <v>1</v>
      </c>
      <c r="B6" s="215" t="s">
        <v>150</v>
      </c>
      <c r="C6" s="168" t="s">
        <v>111</v>
      </c>
      <c r="D6" s="169">
        <v>49458787</v>
      </c>
      <c r="E6" s="169">
        <v>102179921</v>
      </c>
      <c r="F6" s="170">
        <v>600110486</v>
      </c>
      <c r="G6" s="171" t="s">
        <v>112</v>
      </c>
      <c r="H6" s="119" t="s">
        <v>51</v>
      </c>
      <c r="I6" s="119" t="s">
        <v>56</v>
      </c>
      <c r="J6" s="122" t="s">
        <v>113</v>
      </c>
      <c r="K6" s="155" t="s">
        <v>114</v>
      </c>
      <c r="L6" s="87">
        <v>7000000</v>
      </c>
      <c r="M6" s="87">
        <f>L6/100*70</f>
        <v>4900000</v>
      </c>
      <c r="N6" s="92">
        <v>44562</v>
      </c>
      <c r="O6" s="102">
        <v>2025</v>
      </c>
      <c r="P6" s="156" t="s">
        <v>72</v>
      </c>
      <c r="Q6" s="157"/>
      <c r="R6" s="157" t="s">
        <v>72</v>
      </c>
      <c r="S6" s="158" t="s">
        <v>72</v>
      </c>
      <c r="T6" s="159"/>
      <c r="U6" s="159"/>
      <c r="V6" s="159"/>
      <c r="W6" s="159"/>
      <c r="X6" s="160"/>
      <c r="Y6" s="161" t="s">
        <v>115</v>
      </c>
      <c r="Z6" s="162" t="s">
        <v>116</v>
      </c>
    </row>
    <row r="7" spans="1:26" ht="120" x14ac:dyDescent="0.25">
      <c r="A7" s="94">
        <v>2</v>
      </c>
      <c r="B7" s="184" t="s">
        <v>117</v>
      </c>
      <c r="C7" s="163" t="s">
        <v>54</v>
      </c>
      <c r="D7" s="172">
        <v>70918767</v>
      </c>
      <c r="E7" s="58">
        <v>102179972</v>
      </c>
      <c r="F7" s="164">
        <v>600110770</v>
      </c>
      <c r="G7" s="166" t="s">
        <v>118</v>
      </c>
      <c r="H7" s="149" t="s">
        <v>51</v>
      </c>
      <c r="I7" s="149" t="s">
        <v>56</v>
      </c>
      <c r="J7" s="149" t="s">
        <v>56</v>
      </c>
      <c r="K7" s="150" t="s">
        <v>119</v>
      </c>
      <c r="L7" s="151">
        <v>33500000</v>
      </c>
      <c r="M7" s="151">
        <f>L7/100*70</f>
        <v>23450000</v>
      </c>
      <c r="N7" s="152">
        <v>44593</v>
      </c>
      <c r="O7" s="165">
        <v>2027</v>
      </c>
      <c r="P7" s="153" t="s">
        <v>72</v>
      </c>
      <c r="Q7" s="47" t="s">
        <v>72</v>
      </c>
      <c r="R7" s="47" t="s">
        <v>72</v>
      </c>
      <c r="S7" s="48" t="s">
        <v>72</v>
      </c>
      <c r="T7" s="85"/>
      <c r="U7" s="85"/>
      <c r="V7" s="85"/>
      <c r="W7" s="85"/>
      <c r="X7" s="85"/>
      <c r="Y7" s="154" t="s">
        <v>120</v>
      </c>
      <c r="Z7" s="48" t="s">
        <v>121</v>
      </c>
    </row>
    <row r="8" spans="1:26" ht="45" x14ac:dyDescent="0.25">
      <c r="A8" s="51">
        <v>3</v>
      </c>
      <c r="B8" s="186" t="s">
        <v>117</v>
      </c>
      <c r="C8" s="57" t="s">
        <v>54</v>
      </c>
      <c r="D8" s="174">
        <v>70918767</v>
      </c>
      <c r="E8" s="58">
        <v>102179972</v>
      </c>
      <c r="F8" s="95">
        <v>600110770</v>
      </c>
      <c r="G8" s="133" t="s">
        <v>122</v>
      </c>
      <c r="H8" s="120" t="s">
        <v>51</v>
      </c>
      <c r="I8" s="120" t="s">
        <v>56</v>
      </c>
      <c r="J8" s="120" t="s">
        <v>56</v>
      </c>
      <c r="K8" s="175" t="s">
        <v>123</v>
      </c>
      <c r="L8" s="78">
        <v>5000000</v>
      </c>
      <c r="M8" s="78">
        <f>L8/100*70</f>
        <v>3500000</v>
      </c>
      <c r="N8" s="93">
        <v>44805</v>
      </c>
      <c r="O8" s="72">
        <v>2027</v>
      </c>
      <c r="P8" s="60" t="s">
        <v>72</v>
      </c>
      <c r="Q8" s="58" t="s">
        <v>72</v>
      </c>
      <c r="R8" s="58" t="s">
        <v>72</v>
      </c>
      <c r="S8" s="59" t="s">
        <v>72</v>
      </c>
      <c r="T8" s="10"/>
      <c r="U8" s="10"/>
      <c r="V8" s="10"/>
      <c r="W8" s="10"/>
      <c r="X8" s="10"/>
      <c r="Y8" s="49" t="s">
        <v>124</v>
      </c>
      <c r="Z8" s="59" t="s">
        <v>125</v>
      </c>
    </row>
    <row r="9" spans="1:26" ht="45" x14ac:dyDescent="0.25">
      <c r="A9" s="177">
        <v>4</v>
      </c>
      <c r="B9" s="186" t="s">
        <v>117</v>
      </c>
      <c r="C9" s="57" t="s">
        <v>54</v>
      </c>
      <c r="D9" s="174">
        <v>70918767</v>
      </c>
      <c r="E9" s="58">
        <v>102179972</v>
      </c>
      <c r="F9" s="95">
        <v>600110770</v>
      </c>
      <c r="G9" s="133" t="s">
        <v>126</v>
      </c>
      <c r="H9" s="120" t="s">
        <v>51</v>
      </c>
      <c r="I9" s="120" t="s">
        <v>56</v>
      </c>
      <c r="J9" s="120" t="s">
        <v>56</v>
      </c>
      <c r="K9" s="132" t="s">
        <v>127</v>
      </c>
      <c r="L9" s="78">
        <v>15000000</v>
      </c>
      <c r="M9" s="78">
        <v>10500000</v>
      </c>
      <c r="N9" s="93">
        <v>44682</v>
      </c>
      <c r="O9" s="72">
        <v>2027</v>
      </c>
      <c r="P9" s="60" t="s">
        <v>72</v>
      </c>
      <c r="Q9" s="58" t="s">
        <v>72</v>
      </c>
      <c r="R9" s="58" t="s">
        <v>72</v>
      </c>
      <c r="S9" s="59" t="s">
        <v>72</v>
      </c>
      <c r="T9" s="10"/>
      <c r="U9" s="10"/>
      <c r="V9" s="10"/>
      <c r="W9" s="10"/>
      <c r="X9" s="10"/>
      <c r="Y9" s="49" t="s">
        <v>124</v>
      </c>
      <c r="Z9" s="59" t="s">
        <v>125</v>
      </c>
    </row>
    <row r="10" spans="1:26" ht="30" x14ac:dyDescent="0.25">
      <c r="A10" s="51">
        <v>5</v>
      </c>
      <c r="B10" s="216" t="s">
        <v>117</v>
      </c>
      <c r="C10" s="57" t="s">
        <v>54</v>
      </c>
      <c r="D10" s="95">
        <v>70918767</v>
      </c>
      <c r="E10" s="58">
        <v>102179972</v>
      </c>
      <c r="F10" s="95">
        <v>600110770</v>
      </c>
      <c r="G10" s="133" t="s">
        <v>128</v>
      </c>
      <c r="H10" s="120" t="s">
        <v>51</v>
      </c>
      <c r="I10" s="120" t="s">
        <v>56</v>
      </c>
      <c r="J10" s="120" t="s">
        <v>56</v>
      </c>
      <c r="K10" s="132" t="s">
        <v>129</v>
      </c>
      <c r="L10" s="78">
        <v>25000000</v>
      </c>
      <c r="M10" s="78">
        <v>17500000</v>
      </c>
      <c r="N10" s="93">
        <v>44805</v>
      </c>
      <c r="O10" s="72">
        <v>2027</v>
      </c>
      <c r="P10" s="60" t="s">
        <v>72</v>
      </c>
      <c r="Q10" s="58" t="s">
        <v>72</v>
      </c>
      <c r="R10" s="58" t="s">
        <v>72</v>
      </c>
      <c r="S10" s="59" t="s">
        <v>72</v>
      </c>
      <c r="T10" s="10"/>
      <c r="U10" s="10"/>
      <c r="V10" s="10"/>
      <c r="W10" s="10"/>
      <c r="X10" s="10"/>
      <c r="Y10" s="49" t="s">
        <v>124</v>
      </c>
      <c r="Z10" s="59" t="s">
        <v>125</v>
      </c>
    </row>
    <row r="11" spans="1:26" ht="60.75" customHeight="1" x14ac:dyDescent="0.25">
      <c r="A11" s="177">
        <v>6</v>
      </c>
      <c r="B11" s="216" t="s">
        <v>130</v>
      </c>
      <c r="C11" s="57" t="s">
        <v>54</v>
      </c>
      <c r="D11" s="95">
        <v>70552022</v>
      </c>
      <c r="E11" s="58">
        <v>102179786</v>
      </c>
      <c r="F11" s="95">
        <v>600110729</v>
      </c>
      <c r="G11" s="134" t="s">
        <v>142</v>
      </c>
      <c r="H11" s="120" t="s">
        <v>51</v>
      </c>
      <c r="I11" s="120" t="s">
        <v>56</v>
      </c>
      <c r="J11" s="120" t="s">
        <v>56</v>
      </c>
      <c r="K11" s="124" t="s">
        <v>143</v>
      </c>
      <c r="L11" s="78">
        <v>20000000</v>
      </c>
      <c r="M11" s="78">
        <f t="shared" ref="M11:M35" si="0">L11/100*70</f>
        <v>14000000</v>
      </c>
      <c r="N11" s="93">
        <v>44713</v>
      </c>
      <c r="O11" s="103">
        <v>2025</v>
      </c>
      <c r="P11" s="7"/>
      <c r="Q11" s="8"/>
      <c r="R11" s="58" t="s">
        <v>72</v>
      </c>
      <c r="S11" s="9"/>
      <c r="T11" s="10"/>
      <c r="U11" s="10"/>
      <c r="V11" s="10"/>
      <c r="W11" s="10"/>
      <c r="X11" s="10"/>
      <c r="Y11" s="7"/>
      <c r="Z11" s="9"/>
    </row>
    <row r="12" spans="1:26" ht="60" x14ac:dyDescent="0.25">
      <c r="A12" s="94">
        <v>7</v>
      </c>
      <c r="B12" s="217" t="s">
        <v>130</v>
      </c>
      <c r="C12" s="163" t="s">
        <v>54</v>
      </c>
      <c r="D12" s="47">
        <v>70552022</v>
      </c>
      <c r="E12" s="47">
        <v>102179786</v>
      </c>
      <c r="F12" s="164">
        <v>600110729</v>
      </c>
      <c r="G12" s="114" t="s">
        <v>144</v>
      </c>
      <c r="H12" s="149" t="s">
        <v>51</v>
      </c>
      <c r="I12" s="149" t="s">
        <v>56</v>
      </c>
      <c r="J12" s="149" t="s">
        <v>56</v>
      </c>
      <c r="K12" s="182" t="s">
        <v>144</v>
      </c>
      <c r="L12" s="183">
        <v>1500000</v>
      </c>
      <c r="M12" s="151">
        <f t="shared" si="0"/>
        <v>1050000</v>
      </c>
      <c r="N12" s="152">
        <v>44713</v>
      </c>
      <c r="O12" s="165">
        <v>2023</v>
      </c>
      <c r="P12" s="179"/>
      <c r="Q12" s="180"/>
      <c r="R12" s="180"/>
      <c r="S12" s="181"/>
      <c r="T12" s="85"/>
      <c r="U12" s="85"/>
      <c r="V12" s="85"/>
      <c r="W12" s="94" t="s">
        <v>72</v>
      </c>
      <c r="X12" s="85"/>
      <c r="Y12" s="179"/>
      <c r="Z12" s="181"/>
    </row>
    <row r="13" spans="1:26" ht="70.5" customHeight="1" thickBot="1" x14ac:dyDescent="0.3">
      <c r="A13" s="51">
        <v>8</v>
      </c>
      <c r="B13" s="216" t="s">
        <v>130</v>
      </c>
      <c r="C13" s="57" t="s">
        <v>54</v>
      </c>
      <c r="D13" s="58">
        <v>70552022</v>
      </c>
      <c r="E13" s="58">
        <v>102179786</v>
      </c>
      <c r="F13" s="95">
        <v>600110729</v>
      </c>
      <c r="G13" s="134" t="s">
        <v>145</v>
      </c>
      <c r="H13" s="120" t="s">
        <v>51</v>
      </c>
      <c r="I13" s="120" t="s">
        <v>56</v>
      </c>
      <c r="J13" s="120" t="s">
        <v>56</v>
      </c>
      <c r="K13" s="110" t="s">
        <v>145</v>
      </c>
      <c r="L13" s="78">
        <v>2500000</v>
      </c>
      <c r="M13" s="78">
        <f t="shared" si="0"/>
        <v>1750000</v>
      </c>
      <c r="N13" s="93">
        <v>44713</v>
      </c>
      <c r="O13" s="103">
        <v>2024</v>
      </c>
      <c r="P13" s="7"/>
      <c r="Q13" s="8"/>
      <c r="R13" s="58"/>
      <c r="S13" s="9"/>
      <c r="T13" s="10"/>
      <c r="U13" s="10"/>
      <c r="V13" s="51" t="s">
        <v>72</v>
      </c>
      <c r="W13" s="51" t="s">
        <v>72</v>
      </c>
      <c r="X13" s="10"/>
      <c r="Y13" s="7"/>
      <c r="Z13" s="9"/>
    </row>
    <row r="14" spans="1:26" ht="75" x14ac:dyDescent="0.25">
      <c r="A14" s="167">
        <v>9</v>
      </c>
      <c r="B14" s="216" t="s">
        <v>130</v>
      </c>
      <c r="C14" s="57" t="s">
        <v>54</v>
      </c>
      <c r="D14" s="58">
        <v>70552022</v>
      </c>
      <c r="E14" s="58">
        <v>102179786</v>
      </c>
      <c r="F14" s="95">
        <v>600110729</v>
      </c>
      <c r="G14" s="134" t="s">
        <v>146</v>
      </c>
      <c r="H14" s="120" t="s">
        <v>51</v>
      </c>
      <c r="I14" s="120" t="s">
        <v>56</v>
      </c>
      <c r="J14" s="120" t="s">
        <v>56</v>
      </c>
      <c r="K14" s="124" t="s">
        <v>147</v>
      </c>
      <c r="L14" s="99">
        <v>4000000</v>
      </c>
      <c r="M14" s="78">
        <f t="shared" si="0"/>
        <v>2800000</v>
      </c>
      <c r="N14" s="93">
        <v>44713</v>
      </c>
      <c r="O14" s="72">
        <v>2025</v>
      </c>
      <c r="P14" s="7"/>
      <c r="Q14" s="58" t="s">
        <v>72</v>
      </c>
      <c r="R14" s="8"/>
      <c r="S14" s="9"/>
      <c r="T14" s="10"/>
      <c r="U14" s="10"/>
      <c r="V14" s="51" t="s">
        <v>72</v>
      </c>
      <c r="W14" s="51" t="s">
        <v>72</v>
      </c>
      <c r="X14" s="10"/>
      <c r="Y14" s="7"/>
      <c r="Z14" s="9"/>
    </row>
    <row r="15" spans="1:26" ht="45" x14ac:dyDescent="0.25">
      <c r="A15" s="51">
        <v>10</v>
      </c>
      <c r="B15" s="216" t="s">
        <v>130</v>
      </c>
      <c r="C15" s="57" t="s">
        <v>54</v>
      </c>
      <c r="D15" s="58">
        <v>70552022</v>
      </c>
      <c r="E15" s="58">
        <v>102179786</v>
      </c>
      <c r="F15" s="95">
        <v>600110729</v>
      </c>
      <c r="G15" s="134" t="s">
        <v>148</v>
      </c>
      <c r="H15" s="120" t="s">
        <v>51</v>
      </c>
      <c r="I15" s="120" t="s">
        <v>56</v>
      </c>
      <c r="J15" s="120" t="s">
        <v>56</v>
      </c>
      <c r="K15" s="185" t="s">
        <v>149</v>
      </c>
      <c r="L15" s="99">
        <v>700000</v>
      </c>
      <c r="M15" s="78">
        <f t="shared" si="0"/>
        <v>490000</v>
      </c>
      <c r="N15" s="93">
        <v>44713</v>
      </c>
      <c r="O15" s="72">
        <v>2025</v>
      </c>
      <c r="P15" s="7"/>
      <c r="Q15" s="8"/>
      <c r="R15" s="8"/>
      <c r="S15" s="9"/>
      <c r="T15" s="51" t="s">
        <v>72</v>
      </c>
      <c r="U15" s="10"/>
      <c r="V15" s="10"/>
      <c r="W15" s="10"/>
      <c r="X15" s="10"/>
      <c r="Y15" s="7"/>
      <c r="Z15" s="9"/>
    </row>
    <row r="16" spans="1:26" ht="45" x14ac:dyDescent="0.25">
      <c r="A16" s="177">
        <v>11</v>
      </c>
      <c r="B16" s="186" t="s">
        <v>75</v>
      </c>
      <c r="C16" s="219" t="s">
        <v>59</v>
      </c>
      <c r="D16" s="188">
        <v>70919453</v>
      </c>
      <c r="E16" s="58">
        <v>102179999</v>
      </c>
      <c r="F16" s="95">
        <v>600111041</v>
      </c>
      <c r="G16" s="175" t="s">
        <v>76</v>
      </c>
      <c r="H16" s="120" t="s">
        <v>51</v>
      </c>
      <c r="I16" s="120" t="s">
        <v>56</v>
      </c>
      <c r="J16" s="120" t="s">
        <v>56</v>
      </c>
      <c r="K16" s="132" t="s">
        <v>77</v>
      </c>
      <c r="L16" s="78">
        <v>2000000</v>
      </c>
      <c r="M16" s="189">
        <f t="shared" si="0"/>
        <v>1400000</v>
      </c>
      <c r="N16" s="93">
        <v>44927</v>
      </c>
      <c r="O16" s="190">
        <v>2027</v>
      </c>
      <c r="P16" s="211"/>
      <c r="Q16" s="58" t="s">
        <v>72</v>
      </c>
      <c r="R16" s="127"/>
      <c r="S16" s="59"/>
      <c r="T16" s="10"/>
      <c r="U16" s="10"/>
      <c r="V16" s="10"/>
      <c r="W16" s="10"/>
      <c r="X16" s="10"/>
      <c r="Y16" s="7"/>
      <c r="Z16" s="9"/>
    </row>
    <row r="17" spans="1:26" ht="60" x14ac:dyDescent="0.25">
      <c r="A17" s="51">
        <v>12</v>
      </c>
      <c r="B17" s="186" t="s">
        <v>75</v>
      </c>
      <c r="C17" s="219" t="s">
        <v>59</v>
      </c>
      <c r="D17" s="188">
        <v>70919453</v>
      </c>
      <c r="E17" s="58">
        <v>102179999</v>
      </c>
      <c r="F17" s="95">
        <v>600111041</v>
      </c>
      <c r="G17" s="175" t="s">
        <v>78</v>
      </c>
      <c r="H17" s="120" t="s">
        <v>51</v>
      </c>
      <c r="I17" s="120" t="s">
        <v>56</v>
      </c>
      <c r="J17" s="120" t="s">
        <v>56</v>
      </c>
      <c r="K17" s="132" t="s">
        <v>79</v>
      </c>
      <c r="L17" s="78">
        <v>600000</v>
      </c>
      <c r="M17" s="189">
        <f t="shared" si="0"/>
        <v>420000</v>
      </c>
      <c r="N17" s="93">
        <v>44713</v>
      </c>
      <c r="O17" s="190">
        <v>2027</v>
      </c>
      <c r="P17" s="211"/>
      <c r="Q17" s="58" t="s">
        <v>72</v>
      </c>
      <c r="R17" s="127"/>
      <c r="S17" s="59" t="s">
        <v>72</v>
      </c>
      <c r="T17" s="10"/>
      <c r="U17" s="10"/>
      <c r="V17" s="10"/>
      <c r="W17" s="10"/>
      <c r="X17" s="10"/>
      <c r="Y17" s="192" t="s">
        <v>80</v>
      </c>
      <c r="Z17" s="9"/>
    </row>
    <row r="18" spans="1:26" ht="75" x14ac:dyDescent="0.25">
      <c r="A18" s="51">
        <v>13</v>
      </c>
      <c r="B18" s="186" t="s">
        <v>75</v>
      </c>
      <c r="C18" s="219" t="s">
        <v>59</v>
      </c>
      <c r="D18" s="188">
        <v>70919453</v>
      </c>
      <c r="E18" s="58">
        <v>102179999</v>
      </c>
      <c r="F18" s="95">
        <v>600111041</v>
      </c>
      <c r="G18" s="175" t="s">
        <v>81</v>
      </c>
      <c r="H18" s="120" t="s">
        <v>51</v>
      </c>
      <c r="I18" s="120" t="s">
        <v>56</v>
      </c>
      <c r="J18" s="120" t="s">
        <v>56</v>
      </c>
      <c r="K18" s="132" t="s">
        <v>82</v>
      </c>
      <c r="L18" s="78">
        <v>600000</v>
      </c>
      <c r="M18" s="189">
        <f t="shared" si="0"/>
        <v>420000</v>
      </c>
      <c r="N18" s="93">
        <v>44713</v>
      </c>
      <c r="O18" s="190">
        <v>2027</v>
      </c>
      <c r="P18" s="211" t="s">
        <v>72</v>
      </c>
      <c r="Q18" s="58"/>
      <c r="R18" s="127" t="s">
        <v>72</v>
      </c>
      <c r="S18" s="59"/>
      <c r="T18" s="10"/>
      <c r="U18" s="10"/>
      <c r="V18" s="10"/>
      <c r="W18" s="10"/>
      <c r="X18" s="10"/>
      <c r="Y18" s="7"/>
      <c r="Z18" s="9"/>
    </row>
    <row r="19" spans="1:26" ht="105" x14ac:dyDescent="0.25">
      <c r="A19" s="177">
        <v>14</v>
      </c>
      <c r="B19" s="186" t="s">
        <v>75</v>
      </c>
      <c r="C19" s="219" t="s">
        <v>59</v>
      </c>
      <c r="D19" s="188">
        <v>70919453</v>
      </c>
      <c r="E19" s="58">
        <v>102179999</v>
      </c>
      <c r="F19" s="95">
        <v>600111041</v>
      </c>
      <c r="G19" s="193" t="s">
        <v>83</v>
      </c>
      <c r="H19" s="120" t="s">
        <v>51</v>
      </c>
      <c r="I19" s="120" t="s">
        <v>56</v>
      </c>
      <c r="J19" s="120" t="s">
        <v>56</v>
      </c>
      <c r="K19" s="193" t="s">
        <v>84</v>
      </c>
      <c r="L19" s="194">
        <v>4000000</v>
      </c>
      <c r="M19" s="189">
        <f t="shared" si="0"/>
        <v>2800000</v>
      </c>
      <c r="N19" s="93">
        <v>44713</v>
      </c>
      <c r="O19" s="190">
        <v>2027</v>
      </c>
      <c r="P19" s="211"/>
      <c r="Q19" s="58"/>
      <c r="R19" s="127"/>
      <c r="S19" s="59" t="s">
        <v>72</v>
      </c>
      <c r="T19" s="10"/>
      <c r="U19" s="10"/>
      <c r="V19" s="10"/>
      <c r="W19" s="10"/>
      <c r="X19" s="10"/>
      <c r="Y19" s="7"/>
      <c r="Z19" s="9"/>
    </row>
    <row r="20" spans="1:26" ht="45" x14ac:dyDescent="0.25">
      <c r="A20" s="51">
        <v>15</v>
      </c>
      <c r="B20" s="186" t="s">
        <v>75</v>
      </c>
      <c r="C20" s="219" t="s">
        <v>59</v>
      </c>
      <c r="D20" s="188">
        <v>70919453</v>
      </c>
      <c r="E20" s="58">
        <v>102179999</v>
      </c>
      <c r="F20" s="95">
        <v>600111041</v>
      </c>
      <c r="G20" s="132" t="s">
        <v>85</v>
      </c>
      <c r="H20" s="120" t="s">
        <v>51</v>
      </c>
      <c r="I20" s="120" t="s">
        <v>56</v>
      </c>
      <c r="J20" s="120" t="s">
        <v>56</v>
      </c>
      <c r="K20" s="132" t="s">
        <v>86</v>
      </c>
      <c r="L20" s="78">
        <v>2000000</v>
      </c>
      <c r="M20" s="189">
        <f t="shared" si="0"/>
        <v>1400000</v>
      </c>
      <c r="N20" s="93">
        <v>44927</v>
      </c>
      <c r="O20" s="190">
        <v>2027</v>
      </c>
      <c r="P20" s="211"/>
      <c r="Q20" s="58"/>
      <c r="R20" s="127"/>
      <c r="S20" s="59"/>
      <c r="T20" s="51" t="s">
        <v>72</v>
      </c>
      <c r="U20" s="10"/>
      <c r="V20" s="51"/>
      <c r="W20" s="51"/>
      <c r="X20" s="51" t="s">
        <v>72</v>
      </c>
      <c r="Y20" s="7"/>
      <c r="Z20" s="9"/>
    </row>
    <row r="21" spans="1:26" ht="60" x14ac:dyDescent="0.25">
      <c r="A21" s="177">
        <v>16</v>
      </c>
      <c r="B21" s="195" t="s">
        <v>75</v>
      </c>
      <c r="C21" s="220" t="s">
        <v>59</v>
      </c>
      <c r="D21" s="188">
        <v>70919453</v>
      </c>
      <c r="E21" s="58">
        <v>102179999</v>
      </c>
      <c r="F21" s="95">
        <v>600111041</v>
      </c>
      <c r="G21" s="193" t="s">
        <v>87</v>
      </c>
      <c r="H21" s="120" t="s">
        <v>51</v>
      </c>
      <c r="I21" s="120" t="s">
        <v>56</v>
      </c>
      <c r="J21" s="120" t="s">
        <v>56</v>
      </c>
      <c r="K21" s="193" t="s">
        <v>88</v>
      </c>
      <c r="L21" s="194">
        <v>150000</v>
      </c>
      <c r="M21" s="196">
        <f t="shared" si="0"/>
        <v>105000</v>
      </c>
      <c r="N21" s="93">
        <v>44713</v>
      </c>
      <c r="O21" s="190">
        <v>2027</v>
      </c>
      <c r="P21" s="211" t="s">
        <v>72</v>
      </c>
      <c r="Q21" s="58" t="s">
        <v>72</v>
      </c>
      <c r="R21" s="127" t="s">
        <v>72</v>
      </c>
      <c r="S21" s="59" t="s">
        <v>72</v>
      </c>
      <c r="T21" s="10"/>
      <c r="U21" s="10"/>
      <c r="V21" s="10"/>
      <c r="W21" s="10"/>
      <c r="X21" s="10"/>
      <c r="Y21" s="7"/>
      <c r="Z21" s="9"/>
    </row>
    <row r="22" spans="1:26" ht="45" x14ac:dyDescent="0.25">
      <c r="A22" s="51">
        <v>17</v>
      </c>
      <c r="B22" s="195" t="s">
        <v>75</v>
      </c>
      <c r="C22" s="220" t="s">
        <v>59</v>
      </c>
      <c r="D22" s="188">
        <v>70919453</v>
      </c>
      <c r="E22" s="58">
        <v>102179999</v>
      </c>
      <c r="F22" s="95">
        <v>600111041</v>
      </c>
      <c r="G22" s="193" t="s">
        <v>89</v>
      </c>
      <c r="H22" s="120" t="s">
        <v>51</v>
      </c>
      <c r="I22" s="120" t="s">
        <v>56</v>
      </c>
      <c r="J22" s="120" t="s">
        <v>56</v>
      </c>
      <c r="K22" s="193" t="s">
        <v>90</v>
      </c>
      <c r="L22" s="194">
        <v>120000</v>
      </c>
      <c r="M22" s="196">
        <f t="shared" si="0"/>
        <v>84000</v>
      </c>
      <c r="N22" s="93">
        <v>44713</v>
      </c>
      <c r="O22" s="190">
        <v>2027</v>
      </c>
      <c r="P22" s="211" t="s">
        <v>72</v>
      </c>
      <c r="Q22" s="58" t="s">
        <v>72</v>
      </c>
      <c r="R22" s="127" t="s">
        <v>72</v>
      </c>
      <c r="S22" s="59" t="s">
        <v>72</v>
      </c>
      <c r="T22" s="10"/>
      <c r="U22" s="10"/>
      <c r="V22" s="10"/>
      <c r="W22" s="10"/>
      <c r="X22" s="10"/>
      <c r="Y22" s="7"/>
      <c r="Z22" s="9"/>
    </row>
    <row r="23" spans="1:26" ht="60" x14ac:dyDescent="0.25">
      <c r="A23" s="51">
        <v>18</v>
      </c>
      <c r="B23" s="195" t="s">
        <v>75</v>
      </c>
      <c r="C23" s="220" t="s">
        <v>59</v>
      </c>
      <c r="D23" s="188">
        <v>70919453</v>
      </c>
      <c r="E23" s="58">
        <v>102179999</v>
      </c>
      <c r="F23" s="95">
        <v>600111041</v>
      </c>
      <c r="G23" s="193" t="s">
        <v>91</v>
      </c>
      <c r="H23" s="120" t="s">
        <v>51</v>
      </c>
      <c r="I23" s="120" t="s">
        <v>56</v>
      </c>
      <c r="J23" s="120" t="s">
        <v>56</v>
      </c>
      <c r="K23" s="193" t="s">
        <v>92</v>
      </c>
      <c r="L23" s="194">
        <v>600000</v>
      </c>
      <c r="M23" s="196">
        <f t="shared" si="0"/>
        <v>420000</v>
      </c>
      <c r="N23" s="93">
        <v>44713</v>
      </c>
      <c r="O23" s="190">
        <v>2027</v>
      </c>
      <c r="P23" s="211" t="s">
        <v>72</v>
      </c>
      <c r="Q23" s="58" t="s">
        <v>72</v>
      </c>
      <c r="R23" s="127" t="s">
        <v>72</v>
      </c>
      <c r="S23" s="59" t="s">
        <v>72</v>
      </c>
      <c r="T23" s="10"/>
      <c r="U23" s="10"/>
      <c r="V23" s="10"/>
      <c r="W23" s="10"/>
      <c r="X23" s="10"/>
      <c r="Y23" s="7"/>
      <c r="Z23" s="9"/>
    </row>
    <row r="24" spans="1:26" ht="135" x14ac:dyDescent="0.25">
      <c r="A24" s="177">
        <v>19</v>
      </c>
      <c r="B24" s="195" t="s">
        <v>75</v>
      </c>
      <c r="C24" s="220" t="s">
        <v>59</v>
      </c>
      <c r="D24" s="188">
        <v>70919453</v>
      </c>
      <c r="E24" s="58">
        <v>102179999</v>
      </c>
      <c r="F24" s="95">
        <v>600111041</v>
      </c>
      <c r="G24" s="193" t="s">
        <v>93</v>
      </c>
      <c r="H24" s="120" t="s">
        <v>51</v>
      </c>
      <c r="I24" s="120" t="s">
        <v>56</v>
      </c>
      <c r="J24" s="120" t="s">
        <v>56</v>
      </c>
      <c r="K24" s="197" t="s">
        <v>94</v>
      </c>
      <c r="L24" s="194">
        <v>600000</v>
      </c>
      <c r="M24" s="196">
        <f t="shared" si="0"/>
        <v>420000</v>
      </c>
      <c r="N24" s="93">
        <v>44713</v>
      </c>
      <c r="O24" s="190">
        <v>2027</v>
      </c>
      <c r="P24" s="211" t="s">
        <v>72</v>
      </c>
      <c r="Q24" s="58" t="s">
        <v>72</v>
      </c>
      <c r="R24" s="127" t="s">
        <v>72</v>
      </c>
      <c r="S24" s="59" t="s">
        <v>72</v>
      </c>
      <c r="T24" s="10"/>
      <c r="U24" s="10"/>
      <c r="V24" s="10"/>
      <c r="W24" s="10"/>
      <c r="X24" s="10"/>
      <c r="Y24" s="7"/>
      <c r="Z24" s="9"/>
    </row>
    <row r="25" spans="1:26" ht="60" x14ac:dyDescent="0.25">
      <c r="A25" s="51">
        <v>20</v>
      </c>
      <c r="B25" s="195" t="s">
        <v>75</v>
      </c>
      <c r="C25" s="220" t="s">
        <v>59</v>
      </c>
      <c r="D25" s="188">
        <v>70919453</v>
      </c>
      <c r="E25" s="58">
        <v>102179999</v>
      </c>
      <c r="F25" s="95">
        <v>600111041</v>
      </c>
      <c r="G25" s="193" t="s">
        <v>95</v>
      </c>
      <c r="H25" s="120" t="s">
        <v>51</v>
      </c>
      <c r="I25" s="120" t="s">
        <v>56</v>
      </c>
      <c r="J25" s="120" t="s">
        <v>56</v>
      </c>
      <c r="K25" s="193" t="s">
        <v>96</v>
      </c>
      <c r="L25" s="194">
        <v>30000000</v>
      </c>
      <c r="M25" s="196">
        <f t="shared" si="0"/>
        <v>21000000</v>
      </c>
      <c r="N25" s="93">
        <v>44713</v>
      </c>
      <c r="O25" s="190">
        <v>2027</v>
      </c>
      <c r="P25" s="211" t="s">
        <v>72</v>
      </c>
      <c r="Q25" s="58" t="s">
        <v>72</v>
      </c>
      <c r="R25" s="127" t="s">
        <v>72</v>
      </c>
      <c r="S25" s="59" t="s">
        <v>72</v>
      </c>
      <c r="T25" s="10"/>
      <c r="U25" s="10"/>
      <c r="V25" s="10"/>
      <c r="W25" s="10"/>
      <c r="X25" s="10"/>
      <c r="Y25" s="7"/>
      <c r="Z25" s="9"/>
    </row>
    <row r="26" spans="1:26" ht="45" x14ac:dyDescent="0.25">
      <c r="A26" s="177">
        <v>21</v>
      </c>
      <c r="B26" s="195" t="s">
        <v>75</v>
      </c>
      <c r="C26" s="220" t="s">
        <v>59</v>
      </c>
      <c r="D26" s="188">
        <v>70919453</v>
      </c>
      <c r="E26" s="58">
        <v>102179999</v>
      </c>
      <c r="F26" s="95">
        <v>600111041</v>
      </c>
      <c r="G26" s="193" t="s">
        <v>97</v>
      </c>
      <c r="H26" s="120" t="s">
        <v>51</v>
      </c>
      <c r="I26" s="120" t="s">
        <v>56</v>
      </c>
      <c r="J26" s="120" t="s">
        <v>56</v>
      </c>
      <c r="K26" s="193" t="s">
        <v>98</v>
      </c>
      <c r="L26" s="194">
        <v>1800000</v>
      </c>
      <c r="M26" s="196">
        <f t="shared" si="0"/>
        <v>1260000</v>
      </c>
      <c r="N26" s="93">
        <v>44713</v>
      </c>
      <c r="O26" s="190">
        <v>2027</v>
      </c>
      <c r="P26" s="211" t="s">
        <v>72</v>
      </c>
      <c r="Q26" s="58" t="s">
        <v>72</v>
      </c>
      <c r="R26" s="127" t="s">
        <v>72</v>
      </c>
      <c r="S26" s="59" t="s">
        <v>72</v>
      </c>
      <c r="T26" s="10"/>
      <c r="U26" s="10"/>
      <c r="V26" s="10"/>
      <c r="W26" s="10"/>
      <c r="X26" s="10"/>
      <c r="Y26" s="7"/>
      <c r="Z26" s="9"/>
    </row>
    <row r="27" spans="1:26" ht="45" x14ac:dyDescent="0.25">
      <c r="A27" s="51">
        <v>22</v>
      </c>
      <c r="B27" s="195" t="s">
        <v>75</v>
      </c>
      <c r="C27" s="220" t="s">
        <v>59</v>
      </c>
      <c r="D27" s="188">
        <v>70919453</v>
      </c>
      <c r="E27" s="58">
        <v>102179999</v>
      </c>
      <c r="F27" s="95">
        <v>600111041</v>
      </c>
      <c r="G27" s="193" t="s">
        <v>99</v>
      </c>
      <c r="H27" s="120" t="s">
        <v>51</v>
      </c>
      <c r="I27" s="120" t="s">
        <v>56</v>
      </c>
      <c r="J27" s="120" t="s">
        <v>56</v>
      </c>
      <c r="K27" s="193" t="s">
        <v>100</v>
      </c>
      <c r="L27" s="194">
        <v>2000000</v>
      </c>
      <c r="M27" s="196">
        <f t="shared" si="0"/>
        <v>1400000</v>
      </c>
      <c r="N27" s="93">
        <v>44713</v>
      </c>
      <c r="O27" s="190">
        <v>2027</v>
      </c>
      <c r="P27" s="211" t="s">
        <v>72</v>
      </c>
      <c r="Q27" s="58" t="s">
        <v>72</v>
      </c>
      <c r="R27" s="127" t="s">
        <v>72</v>
      </c>
      <c r="S27" s="59" t="s">
        <v>72</v>
      </c>
      <c r="T27" s="10"/>
      <c r="U27" s="10"/>
      <c r="V27" s="10"/>
      <c r="W27" s="10"/>
      <c r="X27" s="10"/>
      <c r="Y27" s="198" t="s">
        <v>101</v>
      </c>
      <c r="Z27" s="9"/>
    </row>
    <row r="28" spans="1:26" ht="60" x14ac:dyDescent="0.25">
      <c r="A28" s="51">
        <v>23</v>
      </c>
      <c r="B28" s="195" t="s">
        <v>75</v>
      </c>
      <c r="C28" s="220" t="s">
        <v>59</v>
      </c>
      <c r="D28" s="188">
        <v>70919453</v>
      </c>
      <c r="E28" s="58">
        <v>102179999</v>
      </c>
      <c r="F28" s="95">
        <v>600111041</v>
      </c>
      <c r="G28" s="193" t="s">
        <v>102</v>
      </c>
      <c r="H28" s="120" t="s">
        <v>51</v>
      </c>
      <c r="I28" s="120" t="s">
        <v>56</v>
      </c>
      <c r="J28" s="120" t="s">
        <v>56</v>
      </c>
      <c r="K28" s="193" t="s">
        <v>103</v>
      </c>
      <c r="L28" s="194">
        <v>15000000</v>
      </c>
      <c r="M28" s="194">
        <f t="shared" si="0"/>
        <v>10500000</v>
      </c>
      <c r="N28" s="93">
        <v>44713</v>
      </c>
      <c r="O28" s="190">
        <v>2027</v>
      </c>
      <c r="P28" s="211"/>
      <c r="Q28" s="58"/>
      <c r="R28" s="127" t="s">
        <v>72</v>
      </c>
      <c r="S28" s="59" t="s">
        <v>72</v>
      </c>
      <c r="T28" s="10"/>
      <c r="U28" s="10"/>
      <c r="V28" s="10"/>
      <c r="W28" s="10"/>
      <c r="X28" s="10"/>
      <c r="Y28" s="7"/>
      <c r="Z28" s="9"/>
    </row>
    <row r="29" spans="1:26" ht="45" x14ac:dyDescent="0.25">
      <c r="A29" s="177">
        <v>24</v>
      </c>
      <c r="B29" s="195" t="s">
        <v>75</v>
      </c>
      <c r="C29" s="220" t="s">
        <v>59</v>
      </c>
      <c r="D29" s="188">
        <v>70919453</v>
      </c>
      <c r="E29" s="58">
        <v>102179999</v>
      </c>
      <c r="F29" s="95">
        <v>600111041</v>
      </c>
      <c r="G29" s="193" t="s">
        <v>104</v>
      </c>
      <c r="H29" s="120" t="s">
        <v>51</v>
      </c>
      <c r="I29" s="120" t="s">
        <v>56</v>
      </c>
      <c r="J29" s="120" t="s">
        <v>56</v>
      </c>
      <c r="K29" s="193" t="s">
        <v>105</v>
      </c>
      <c r="L29" s="194">
        <v>3000000</v>
      </c>
      <c r="M29" s="194">
        <f t="shared" si="0"/>
        <v>2100000</v>
      </c>
      <c r="N29" s="93">
        <v>44713</v>
      </c>
      <c r="O29" s="190">
        <v>2027</v>
      </c>
      <c r="P29" s="211" t="s">
        <v>72</v>
      </c>
      <c r="Q29" s="58" t="s">
        <v>72</v>
      </c>
      <c r="R29" s="127" t="s">
        <v>72</v>
      </c>
      <c r="S29" s="59" t="s">
        <v>72</v>
      </c>
      <c r="T29" s="10"/>
      <c r="U29" s="10"/>
      <c r="V29" s="10"/>
      <c r="W29" s="51" t="s">
        <v>72</v>
      </c>
      <c r="X29" s="10"/>
      <c r="Y29" s="7"/>
      <c r="Z29" s="9"/>
    </row>
    <row r="30" spans="1:26" ht="45" x14ac:dyDescent="0.25">
      <c r="A30" s="51">
        <v>25</v>
      </c>
      <c r="B30" s="195" t="s">
        <v>75</v>
      </c>
      <c r="C30" s="220" t="s">
        <v>59</v>
      </c>
      <c r="D30" s="188">
        <v>70919453</v>
      </c>
      <c r="E30" s="58">
        <v>102179999</v>
      </c>
      <c r="F30" s="95">
        <v>600111041</v>
      </c>
      <c r="G30" s="193" t="s">
        <v>106</v>
      </c>
      <c r="H30" s="120" t="s">
        <v>51</v>
      </c>
      <c r="I30" s="120" t="s">
        <v>56</v>
      </c>
      <c r="J30" s="120" t="s">
        <v>56</v>
      </c>
      <c r="K30" s="193" t="s">
        <v>107</v>
      </c>
      <c r="L30" s="194">
        <v>3000000</v>
      </c>
      <c r="M30" s="194">
        <f t="shared" si="0"/>
        <v>2100000</v>
      </c>
      <c r="N30" s="93">
        <v>44713</v>
      </c>
      <c r="O30" s="190">
        <v>2027</v>
      </c>
      <c r="P30" s="211" t="s">
        <v>72</v>
      </c>
      <c r="Q30" s="58" t="s">
        <v>72</v>
      </c>
      <c r="R30" s="127" t="s">
        <v>72</v>
      </c>
      <c r="S30" s="59" t="s">
        <v>72</v>
      </c>
      <c r="T30" s="10"/>
      <c r="U30" s="10"/>
      <c r="V30" s="10"/>
      <c r="W30" s="51" t="s">
        <v>72</v>
      </c>
      <c r="X30" s="10"/>
      <c r="Y30" s="7"/>
      <c r="Z30" s="9"/>
    </row>
    <row r="31" spans="1:26" ht="45" x14ac:dyDescent="0.25">
      <c r="A31" s="177">
        <v>26</v>
      </c>
      <c r="B31" s="195" t="s">
        <v>75</v>
      </c>
      <c r="C31" s="220" t="s">
        <v>59</v>
      </c>
      <c r="D31" s="188">
        <v>70919453</v>
      </c>
      <c r="E31" s="58">
        <v>102179999</v>
      </c>
      <c r="F31" s="95">
        <v>600111041</v>
      </c>
      <c r="G31" s="193" t="s">
        <v>108</v>
      </c>
      <c r="H31" s="120" t="s">
        <v>51</v>
      </c>
      <c r="I31" s="120" t="s">
        <v>56</v>
      </c>
      <c r="J31" s="120" t="s">
        <v>56</v>
      </c>
      <c r="K31" s="193" t="s">
        <v>109</v>
      </c>
      <c r="L31" s="194">
        <v>3000000</v>
      </c>
      <c r="M31" s="194">
        <f t="shared" si="0"/>
        <v>2100000</v>
      </c>
      <c r="N31" s="93">
        <v>44713</v>
      </c>
      <c r="O31" s="190">
        <v>2027</v>
      </c>
      <c r="P31" s="211"/>
      <c r="Q31" s="58"/>
      <c r="R31" s="127"/>
      <c r="S31" s="59"/>
      <c r="T31" s="10"/>
      <c r="U31" s="10"/>
      <c r="V31" s="10"/>
      <c r="W31" s="51" t="s">
        <v>72</v>
      </c>
      <c r="X31" s="10"/>
      <c r="Y31" s="7"/>
      <c r="Z31" s="9"/>
    </row>
    <row r="32" spans="1:26" ht="45" x14ac:dyDescent="0.25">
      <c r="A32" s="51">
        <v>27</v>
      </c>
      <c r="B32" s="195" t="s">
        <v>75</v>
      </c>
      <c r="C32" s="220" t="s">
        <v>59</v>
      </c>
      <c r="D32" s="188">
        <v>70919453</v>
      </c>
      <c r="E32" s="58">
        <v>102179999</v>
      </c>
      <c r="F32" s="95">
        <v>600111041</v>
      </c>
      <c r="G32" s="193" t="s">
        <v>110</v>
      </c>
      <c r="H32" s="120" t="s">
        <v>51</v>
      </c>
      <c r="I32" s="120" t="s">
        <v>56</v>
      </c>
      <c r="J32" s="120" t="s">
        <v>56</v>
      </c>
      <c r="K32" s="193" t="s">
        <v>110</v>
      </c>
      <c r="L32" s="194">
        <v>5000000</v>
      </c>
      <c r="M32" s="194">
        <f t="shared" si="0"/>
        <v>3500000</v>
      </c>
      <c r="N32" s="93">
        <v>44713</v>
      </c>
      <c r="O32" s="190">
        <v>2027</v>
      </c>
      <c r="P32" s="211"/>
      <c r="Q32" s="58"/>
      <c r="R32" s="127"/>
      <c r="S32" s="59"/>
      <c r="T32" s="10"/>
      <c r="U32" s="10"/>
      <c r="V32" s="10"/>
      <c r="W32" s="10"/>
      <c r="X32" s="51" t="s">
        <v>72</v>
      </c>
      <c r="Y32" s="7"/>
      <c r="Z32" s="9"/>
    </row>
    <row r="33" spans="1:26" ht="48.75" customHeight="1" x14ac:dyDescent="0.25">
      <c r="A33" s="51">
        <v>28</v>
      </c>
      <c r="B33" s="192" t="s">
        <v>151</v>
      </c>
      <c r="C33" s="200" t="s">
        <v>152</v>
      </c>
      <c r="D33" s="58">
        <v>75023628</v>
      </c>
      <c r="E33" s="58">
        <v>102179387</v>
      </c>
      <c r="F33" s="95">
        <v>600110842</v>
      </c>
      <c r="G33" s="123" t="s">
        <v>153</v>
      </c>
      <c r="H33" s="120" t="s">
        <v>51</v>
      </c>
      <c r="I33" s="120" t="s">
        <v>56</v>
      </c>
      <c r="J33" s="201" t="s">
        <v>156</v>
      </c>
      <c r="K33" s="202" t="s">
        <v>157</v>
      </c>
      <c r="L33" s="69">
        <v>2000000</v>
      </c>
      <c r="M33" s="203">
        <f t="shared" si="0"/>
        <v>1400000</v>
      </c>
      <c r="N33" s="73">
        <v>44562</v>
      </c>
      <c r="O33" s="72">
        <v>2027</v>
      </c>
      <c r="P33" s="211"/>
      <c r="Q33" s="58" t="s">
        <v>72</v>
      </c>
      <c r="R33" s="212"/>
      <c r="S33" s="106"/>
      <c r="T33" s="10"/>
      <c r="U33" s="10"/>
      <c r="V33" s="10"/>
      <c r="W33" s="10"/>
      <c r="X33" s="10"/>
      <c r="Y33" s="7"/>
      <c r="Z33" s="9"/>
    </row>
    <row r="34" spans="1:26" ht="51.75" customHeight="1" x14ac:dyDescent="0.25">
      <c r="A34" s="177">
        <v>29</v>
      </c>
      <c r="B34" s="192" t="s">
        <v>151</v>
      </c>
      <c r="C34" s="200" t="s">
        <v>152</v>
      </c>
      <c r="D34" s="58">
        <v>75023628</v>
      </c>
      <c r="E34" s="58">
        <v>102179387</v>
      </c>
      <c r="F34" s="95">
        <v>600110842</v>
      </c>
      <c r="G34" s="123" t="s">
        <v>154</v>
      </c>
      <c r="H34" s="120" t="s">
        <v>51</v>
      </c>
      <c r="I34" s="120" t="s">
        <v>56</v>
      </c>
      <c r="J34" s="201" t="s">
        <v>156</v>
      </c>
      <c r="K34" s="202" t="s">
        <v>158</v>
      </c>
      <c r="L34" s="69">
        <v>2000000</v>
      </c>
      <c r="M34" s="203">
        <f t="shared" si="0"/>
        <v>1400000</v>
      </c>
      <c r="N34" s="73">
        <v>44562</v>
      </c>
      <c r="O34" s="72">
        <v>2027</v>
      </c>
      <c r="P34" s="60"/>
      <c r="Q34" s="58" t="s">
        <v>72</v>
      </c>
      <c r="R34" s="213"/>
      <c r="S34" s="106"/>
      <c r="T34" s="10"/>
      <c r="U34" s="10"/>
      <c r="V34" s="10"/>
      <c r="W34" s="10"/>
      <c r="X34" s="10"/>
      <c r="Y34" s="7"/>
      <c r="Z34" s="9"/>
    </row>
    <row r="35" spans="1:26" ht="50.25" customHeight="1" thickBot="1" x14ac:dyDescent="0.3">
      <c r="A35" s="53">
        <v>30</v>
      </c>
      <c r="B35" s="218" t="s">
        <v>151</v>
      </c>
      <c r="C35" s="204" t="s">
        <v>152</v>
      </c>
      <c r="D35" s="61">
        <v>75023628</v>
      </c>
      <c r="E35" s="61">
        <v>107603217</v>
      </c>
      <c r="F35" s="100">
        <v>600110842</v>
      </c>
      <c r="G35" s="205" t="s">
        <v>155</v>
      </c>
      <c r="H35" s="121" t="s">
        <v>51</v>
      </c>
      <c r="I35" s="121" t="s">
        <v>56</v>
      </c>
      <c r="J35" s="206" t="s">
        <v>156</v>
      </c>
      <c r="K35" s="207" t="s">
        <v>159</v>
      </c>
      <c r="L35" s="75">
        <v>2000000</v>
      </c>
      <c r="M35" s="208">
        <f t="shared" si="0"/>
        <v>1400000</v>
      </c>
      <c r="N35" s="76">
        <v>44562</v>
      </c>
      <c r="O35" s="77">
        <v>2027</v>
      </c>
      <c r="P35" s="209"/>
      <c r="Q35" s="61" t="s">
        <v>72</v>
      </c>
      <c r="R35" s="214"/>
      <c r="S35" s="210"/>
      <c r="T35" s="91"/>
      <c r="U35" s="91"/>
      <c r="V35" s="91"/>
      <c r="W35" s="91"/>
      <c r="X35" s="91"/>
      <c r="Y35" s="104"/>
      <c r="Z35" s="105"/>
    </row>
    <row r="38" spans="1:26" s="353" customFormat="1" x14ac:dyDescent="0.25">
      <c r="A38" s="353" t="s">
        <v>171</v>
      </c>
      <c r="L38" s="354"/>
      <c r="M38" s="354"/>
      <c r="T38" s="355"/>
      <c r="U38" s="355"/>
      <c r="V38" s="355"/>
      <c r="W38" s="355"/>
      <c r="X38" s="355"/>
      <c r="Y38" s="355"/>
      <c r="Z38" s="355"/>
    </row>
    <row r="93" spans="1:13" s="16" customFormat="1" x14ac:dyDescent="0.25">
      <c r="L93" s="18"/>
      <c r="M93" s="18"/>
    </row>
    <row r="94" spans="1:13" s="19" customFormat="1" x14ac:dyDescent="0.25">
      <c r="A94" s="17"/>
      <c r="B94" s="17"/>
      <c r="C94" s="17"/>
      <c r="D94" s="17"/>
      <c r="E94" s="17"/>
      <c r="F94" s="17"/>
      <c r="G94" s="17"/>
      <c r="H94" s="17"/>
      <c r="I94" s="16"/>
      <c r="L94" s="20"/>
      <c r="M94" s="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2"/>
  <sheetViews>
    <sheetView topLeftCell="B1" zoomScaleNormal="100" workbookViewId="0">
      <selection activeCell="B11" sqref="B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28515625" style="1" customWidth="1"/>
    <col min="19" max="20" width="10.5703125" style="1" customWidth="1"/>
    <col min="21" max="16384" width="8.7109375" style="1"/>
  </cols>
  <sheetData>
    <row r="1" spans="1:26" ht="21.75" customHeight="1" thickBot="1" x14ac:dyDescent="0.35">
      <c r="A1" s="322" t="s">
        <v>33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4"/>
    </row>
    <row r="2" spans="1:26" ht="30" customHeight="1" thickBot="1" x14ac:dyDescent="0.3">
      <c r="A2" s="258" t="s">
        <v>34</v>
      </c>
      <c r="B2" s="256" t="s">
        <v>1</v>
      </c>
      <c r="C2" s="304" t="s">
        <v>35</v>
      </c>
      <c r="D2" s="300"/>
      <c r="E2" s="300"/>
      <c r="F2" s="327" t="s">
        <v>3</v>
      </c>
      <c r="G2" s="349" t="s">
        <v>24</v>
      </c>
      <c r="H2" s="265" t="s">
        <v>45</v>
      </c>
      <c r="I2" s="263" t="s">
        <v>5</v>
      </c>
      <c r="J2" s="331" t="s">
        <v>6</v>
      </c>
      <c r="K2" s="261" t="s">
        <v>36</v>
      </c>
      <c r="L2" s="262"/>
      <c r="M2" s="334" t="s">
        <v>8</v>
      </c>
      <c r="N2" s="335"/>
      <c r="O2" s="343" t="s">
        <v>37</v>
      </c>
      <c r="P2" s="344"/>
      <c r="Q2" s="344"/>
      <c r="R2" s="344"/>
      <c r="S2" s="334" t="s">
        <v>10</v>
      </c>
      <c r="T2" s="335"/>
    </row>
    <row r="3" spans="1:26" ht="22.35" customHeight="1" thickBot="1" x14ac:dyDescent="0.3">
      <c r="A3" s="325"/>
      <c r="B3" s="338"/>
      <c r="C3" s="339" t="s">
        <v>38</v>
      </c>
      <c r="D3" s="341" t="s">
        <v>39</v>
      </c>
      <c r="E3" s="341" t="s">
        <v>40</v>
      </c>
      <c r="F3" s="328"/>
      <c r="G3" s="350"/>
      <c r="H3" s="352"/>
      <c r="I3" s="330"/>
      <c r="J3" s="332"/>
      <c r="K3" s="347" t="s">
        <v>41</v>
      </c>
      <c r="L3" s="347" t="s">
        <v>52</v>
      </c>
      <c r="M3" s="274" t="s">
        <v>17</v>
      </c>
      <c r="N3" s="276" t="s">
        <v>18</v>
      </c>
      <c r="O3" s="345" t="s">
        <v>27</v>
      </c>
      <c r="P3" s="346"/>
      <c r="Q3" s="346"/>
      <c r="R3" s="346"/>
      <c r="S3" s="336" t="s">
        <v>42</v>
      </c>
      <c r="T3" s="337" t="s">
        <v>22</v>
      </c>
    </row>
    <row r="4" spans="1:26" ht="68.25" customHeight="1" thickBot="1" x14ac:dyDescent="0.3">
      <c r="A4" s="326"/>
      <c r="B4" s="257"/>
      <c r="C4" s="340"/>
      <c r="D4" s="342"/>
      <c r="E4" s="342"/>
      <c r="F4" s="329"/>
      <c r="G4" s="351"/>
      <c r="H4" s="266"/>
      <c r="I4" s="264"/>
      <c r="J4" s="333"/>
      <c r="K4" s="348"/>
      <c r="L4" s="348"/>
      <c r="M4" s="275"/>
      <c r="N4" s="277"/>
      <c r="O4" s="34" t="s">
        <v>43</v>
      </c>
      <c r="P4" s="35" t="s">
        <v>30</v>
      </c>
      <c r="Q4" s="36" t="s">
        <v>31</v>
      </c>
      <c r="R4" s="37" t="s">
        <v>44</v>
      </c>
      <c r="S4" s="283"/>
      <c r="T4" s="285"/>
    </row>
    <row r="5" spans="1:26" ht="15.75" thickBot="1" x14ac:dyDescent="0.3">
      <c r="A5" s="21">
        <v>1</v>
      </c>
      <c r="B5" s="86">
        <v>1</v>
      </c>
      <c r="C5" s="137"/>
      <c r="D5" s="138"/>
      <c r="E5" s="139"/>
      <c r="F5" s="140"/>
      <c r="G5" s="140"/>
      <c r="H5" s="140"/>
      <c r="I5" s="140"/>
      <c r="J5" s="140"/>
      <c r="K5" s="141"/>
      <c r="L5" s="142"/>
      <c r="M5" s="143"/>
      <c r="N5" s="144"/>
      <c r="O5" s="143"/>
      <c r="P5" s="145"/>
      <c r="Q5" s="145"/>
      <c r="R5" s="144"/>
      <c r="S5" s="143"/>
      <c r="T5" s="144"/>
    </row>
    <row r="6" spans="1:26" ht="30" customHeight="1" thickBot="1" x14ac:dyDescent="0.3">
      <c r="A6" s="21">
        <v>1</v>
      </c>
      <c r="B6" s="41">
        <v>1</v>
      </c>
      <c r="C6" s="54" t="s">
        <v>58</v>
      </c>
      <c r="D6" s="44" t="s">
        <v>59</v>
      </c>
      <c r="E6" s="45">
        <v>70935335</v>
      </c>
      <c r="F6" s="146" t="s">
        <v>70</v>
      </c>
      <c r="G6" s="42" t="s">
        <v>51</v>
      </c>
      <c r="H6" s="41" t="s">
        <v>56</v>
      </c>
      <c r="I6" s="41" t="s">
        <v>56</v>
      </c>
      <c r="J6" s="6" t="s">
        <v>71</v>
      </c>
      <c r="K6" s="87">
        <v>800000</v>
      </c>
      <c r="L6" s="79">
        <f>K6*0.7</f>
        <v>560000</v>
      </c>
      <c r="M6" s="55">
        <v>44682</v>
      </c>
      <c r="N6" s="45">
        <v>2027</v>
      </c>
      <c r="O6" s="3"/>
      <c r="P6" s="4"/>
      <c r="Q6" s="44" t="s">
        <v>72</v>
      </c>
      <c r="R6" s="45" t="s">
        <v>72</v>
      </c>
      <c r="S6" s="3"/>
      <c r="T6" s="5"/>
    </row>
    <row r="7" spans="1:26" ht="32.25" customHeight="1" thickBot="1" x14ac:dyDescent="0.3">
      <c r="A7" s="21">
        <v>2</v>
      </c>
      <c r="B7" s="83">
        <v>2</v>
      </c>
      <c r="C7" s="90" t="s">
        <v>58</v>
      </c>
      <c r="D7" s="80" t="s">
        <v>59</v>
      </c>
      <c r="E7" s="81">
        <v>70935335</v>
      </c>
      <c r="F7" s="82" t="s">
        <v>73</v>
      </c>
      <c r="G7" s="82" t="s">
        <v>51</v>
      </c>
      <c r="H7" s="83" t="s">
        <v>56</v>
      </c>
      <c r="I7" s="83" t="s">
        <v>56</v>
      </c>
      <c r="J7" s="14" t="s">
        <v>74</v>
      </c>
      <c r="K7" s="84">
        <v>300000</v>
      </c>
      <c r="L7" s="89">
        <f>K7*0.7</f>
        <v>210000</v>
      </c>
      <c r="M7" s="147">
        <v>44682</v>
      </c>
      <c r="N7" s="148">
        <v>2027</v>
      </c>
      <c r="O7" s="11"/>
      <c r="P7" s="12"/>
      <c r="Q7" s="80" t="s">
        <v>72</v>
      </c>
      <c r="R7" s="81" t="s">
        <v>72</v>
      </c>
      <c r="S7" s="11"/>
      <c r="T7" s="13"/>
    </row>
    <row r="10" spans="1:26" s="353" customFormat="1" x14ac:dyDescent="0.25">
      <c r="A10" s="353" t="s">
        <v>171</v>
      </c>
      <c r="B10" s="353" t="s">
        <v>171</v>
      </c>
      <c r="L10" s="354"/>
      <c r="M10" s="354"/>
      <c r="T10" s="355"/>
      <c r="U10" s="355"/>
      <c r="V10" s="355"/>
      <c r="W10" s="355"/>
      <c r="X10" s="355"/>
      <c r="Y10" s="355"/>
      <c r="Z10" s="355"/>
    </row>
    <row r="12" spans="1:26" s="353" customFormat="1" x14ac:dyDescent="0.25">
      <c r="A12" s="353" t="s">
        <v>171</v>
      </c>
      <c r="L12" s="354"/>
      <c r="M12" s="354"/>
      <c r="T12" s="355"/>
      <c r="U12" s="355"/>
      <c r="V12" s="355"/>
      <c r="W12" s="355"/>
      <c r="X12" s="355"/>
      <c r="Y12" s="355"/>
      <c r="Z12" s="355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Krejčová Ivana Ing.</cp:lastModifiedBy>
  <cp:revision/>
  <cp:lastPrinted>2022-05-24T06:31:14Z</cp:lastPrinted>
  <dcterms:created xsi:type="dcterms:W3CDTF">2020-07-22T07:46:04Z</dcterms:created>
  <dcterms:modified xsi:type="dcterms:W3CDTF">2022-05-26T07:12:30Z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