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_2014-2020/OP JAK/MAP IV/REALIZACE MAP IV/DOKUMENTY MAP/Strategický rámec MAP/SR MAP 23062025_var_8/ŘV 23.6/"/>
    </mc:Choice>
  </mc:AlternateContent>
  <xr:revisionPtr revIDLastSave="9" documentId="13_ncr:1_{179BE04B-F974-4D30-AB99-F8760C29C0F9}" xr6:coauthVersionLast="47" xr6:coauthVersionMax="47" xr10:uidLastSave="{E4ED8AC5-FA38-4BB5-BF44-9732FDF54712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ZŠ!$B$3:$B$165</definedName>
    <definedName name="_xlnm.Print_Area" localSheetId="1">MŠ!$A$1:$V$46</definedName>
    <definedName name="_xlnm.Print_Area" localSheetId="2">ZŠ!$A$1:$Z$194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3" i="7" l="1"/>
  <c r="M152" i="7"/>
  <c r="M42" i="6"/>
  <c r="M41" i="6"/>
  <c r="M146" i="7"/>
  <c r="M145" i="7"/>
  <c r="M144" i="7"/>
  <c r="M143" i="7"/>
  <c r="M142" i="7"/>
  <c r="M141" i="7"/>
  <c r="M140" i="7"/>
  <c r="M139" i="7"/>
  <c r="M138" i="7" l="1"/>
  <c r="M137" i="7"/>
  <c r="M136" i="7"/>
  <c r="M135" i="7"/>
  <c r="M129" i="7"/>
  <c r="M39" i="6" l="1"/>
  <c r="M37" i="6"/>
  <c r="M36" i="6"/>
  <c r="M35" i="6"/>
  <c r="A129" i="7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M128" i="7"/>
  <c r="M127" i="7"/>
  <c r="M126" i="7"/>
  <c r="M125" i="7"/>
  <c r="M34" i="6" l="1"/>
  <c r="M124" i="7"/>
  <c r="M123" i="7"/>
  <c r="M122" i="7"/>
  <c r="M121" i="7"/>
  <c r="M120" i="7"/>
  <c r="M119" i="7"/>
  <c r="M118" i="7"/>
  <c r="M117" i="7"/>
  <c r="M33" i="6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<sst xmlns="http://schemas.openxmlformats.org/spreadsheetml/2006/main" count="2465" uniqueCount="687">
  <si>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</si>
  <si>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</si>
  <si>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</si>
  <si>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</si>
  <si>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</si>
  <si>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</si>
  <si>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</si>
  <si>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</si>
  <si>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</si>
  <si>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</si>
  <si>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</si>
  <si>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</si>
  <si>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</si>
  <si>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</si>
  <si>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</si>
  <si>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</si>
  <si>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</si>
  <si>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</si>
  <si>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</si>
  <si>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</si>
  <si>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</si>
  <si>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</si>
  <si>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</si>
  <si>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</si>
  <si>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</si>
  <si>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</si>
  <si>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</si>
  <si>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</si>
  <si>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</si>
  <si>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</si>
  <si>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</si>
  <si>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</si>
  <si>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</si>
  <si>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</si>
  <si>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</si>
  <si>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</si>
  <si>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</si>
  <si>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</si>
  <si>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</si>
  <si>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</si>
  <si>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</si>
  <si>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</si>
  <si>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</si>
  <si>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</si>
  <si>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</si>
  <si>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</si>
  <si>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</si>
  <si>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</si>
  <si>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</si>
  <si>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</si>
  <si>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</si>
  <si>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</si>
  <si>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</si>
  <si>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</si>
  <si>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</si>
  <si>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</si>
  <si>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</si>
  <si>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</si>
  <si>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</si>
  <si>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</si>
  <si>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</si>
  <si>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</si>
  <si>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</si>
  <si>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</si>
  <si>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</si>
  <si>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</si>
  <si>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</si>
  <si>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</si>
  <si>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</si>
  <si>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</si>
  <si>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</si>
  <si>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</si>
  <si>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</si>
  <si>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</si>
  <si>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</si>
  <si>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</si>
  <si>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</si>
  <si>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</si>
  <si>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</si>
  <si>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</si>
  <si>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</si>
  <si>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</si>
  <si>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</si>
  <si>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</si>
  <si>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</si>
  <si>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</si>
  <si>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</si>
  <si>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</si>
  <si>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</si>
  <si>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</si>
  <si>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</si>
  <si>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</si>
  <si>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</si>
  <si>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</si>
  <si>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</si>
  <si>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</si>
  <si>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</si>
  <si>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</si>
  <si>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</si>
  <si>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</si>
  <si>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</si>
  <si>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</si>
  <si>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</si>
  <si>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</si>
  <si>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</si>
  <si>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</si>
  <si>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</si>
  <si>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</si>
  <si>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</si>
  <si>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</si>
  <si>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</si>
  <si>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</si>
  <si>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</si>
  <si>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</si>
  <si>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</si>
  <si>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</si>
  <si>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</si>
  <si>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</si>
  <si>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</si>
  <si>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</si>
  <si>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</si>
  <si>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</si>
  <si>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</si>
  <si>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</si>
  <si>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</si>
  <si>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</si>
  <si>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</si>
  <si>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</si>
  <si>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</si>
  <si>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</si>
  <si>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</si>
  <si>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</si>
  <si>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</si>
  <si>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</si>
  <si>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</si>
  <si>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</si>
  <si>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</si>
  <si>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</si>
  <si>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</si>
  <si>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</si>
  <si>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</si>
  <si>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</si>
  <si>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</si>
  <si>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</si>
  <si>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</si>
  <si>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</si>
  <si>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</si>
  <si>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</si>
  <si>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</si>
  <si>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</si>
  <si>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</si>
  <si>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</si>
  <si>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</si>
  <si>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</si>
  <si>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</si>
  <si>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</si>
  <si>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</si>
  <si>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</si>
  <si>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</si>
  <si>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</si>
  <si>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</si>
  <si>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</si>
  <si>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</si>
  <si>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</si>
  <si>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</si>
  <si>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</si>
  <si>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</si>
  <si>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</si>
  <si>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</si>
  <si>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</si>
  <si>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</si>
  <si>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</si>
  <si>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</si>
  <si>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</si>
  <si>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</si>
  <si>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</si>
  <si>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</si>
  <si>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</si>
  <si>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</si>
  <si>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</si>
  <si>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</si>
  <si>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</si>
  <si>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</si>
  <si>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</si>
  <si>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</si>
  <si>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</si>
  <si>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</si>
  <si>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</si>
  <si>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</si>
  <si>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</si>
  <si>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</si>
  <si>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</si>
  <si>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</si>
  <si>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</si>
  <si>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</si>
  <si>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</si>
  <si>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</si>
  <si>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</si>
  <si>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</si>
  <si>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</si>
  <si>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</si>
  <si>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</si>
  <si>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</si>
  <si>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</si>
  <si>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</si>
  <si>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</si>
  <si>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</si>
  <si>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</si>
  <si>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</si>
  <si>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</si>
  <si>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</si>
  <si>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</si>
  <si>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</si>
  <si>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</si>
  <si>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</si>
  <si>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</si>
  <si>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</si>
  <si>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</si>
  <si>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</si>
  <si>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</si>
  <si>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</si>
  <si>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</si>
  <si>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</si>
  <si>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</si>
  <si>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</si>
  <si>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</si>
  <si>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</si>
  <si>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</si>
  <si>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</si>
  <si>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</si>
  <si>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</si>
  <si>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</si>
  <si>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</si>
  <si>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</si>
  <si>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</si>
  <si>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</si>
  <si>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</si>
  <si>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</si>
  <si>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</si>
  <si>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</si>
  <si>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</si>
  <si>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</si>
  <si>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</si>
  <si>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</si>
  <si>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</si>
  <si>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</si>
  <si>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</si>
  <si>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</si>
  <si>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</si>
  <si>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</si>
  <si>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</si>
  <si>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</si>
  <si>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</si>
  <si>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</si>
  <si>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</si>
  <si>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</si>
  <si>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</si>
  <si>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</si>
  <si>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</si>
  <si>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</si>
  <si>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</si>
  <si>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</si>
  <si>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</si>
  <si>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</si>
  <si>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</si>
  <si>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</si>
  <si>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</si>
  <si>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</si>
  <si>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</si>
  <si>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</si>
  <si>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</si>
  <si>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</si>
  <si>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</si>
  <si>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</si>
  <si>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</si>
  <si>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</si>
  <si>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</si>
  <si>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</si>
  <si>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</si>
  <si>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</si>
  <si>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</si>
  <si>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</si>
  <si>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</si>
  <si>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</si>
  <si>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</si>
  <si>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</si>
  <si>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</si>
  <si>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</si>
  <si>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</si>
  <si>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</si>
  <si>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</si>
  <si>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</si>
  <si>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</si>
  <si>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</si>
  <si>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</si>
  <si>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</si>
  <si>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</si>
  <si>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</si>
  <si>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</si>
  <si>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</si>
  <si>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</si>
  <si>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</si>
  <si>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</si>
  <si>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</si>
  <si>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</si>
  <si>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</si>
  <si>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</si>
  <si>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</si>
  <si>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</si>
  <si>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</si>
  <si>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</si>
  <si>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</si>
  <si>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</si>
  <si>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</si>
  <si>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</si>
  <si>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</si>
  <si>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</si>
  <si>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</si>
  <si>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</si>
  <si>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</si>
  <si>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</si>
  <si>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</si>
  <si>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</si>
  <si>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</si>
  <si>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</si>
  <si>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</si>
  <si>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</si>
  <si>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</si>
  <si>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</si>
  <si>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</si>
  <si>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</si>
  <si>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</si>
  <si>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</si>
  <si>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</si>
  <si>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</si>
  <si>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</si>
  <si>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</si>
  <si>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</si>
  <si>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</si>
  <si>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</si>
  <si>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</si>
  <si>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</si>
  <si>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</si>
  <si>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</si>
  <si>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</si>
  <si>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</si>
  <si>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</si>
  <si>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</si>
  <si>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</si>
  <si>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</si>
  <si>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</si>
  <si>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</si>
  <si>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</si>
  <si>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</si>
  <si>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</si>
  <si>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</si>
  <si>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</si>
  <si>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</si>
  <si>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</si>
  <si>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</si>
  <si>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</si>
  <si>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</si>
  <si>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</si>
  <si>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</si>
  <si>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</si>
  <si>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</si>
  <si>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</si>
  <si>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</si>
  <si>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</si>
  <si>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</si>
  <si>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</si>
  <si>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</si>
  <si>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</si>
  <si>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</si>
  <si>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</si>
  <si>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</si>
  <si>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</si>
  <si>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</si>
  <si>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</si>
  <si>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</si>
  <si>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</si>
  <si>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</si>
  <si>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</si>
  <si>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</si>
  <si>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</si>
  <si>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</si>
  <si>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</si>
  <si>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</si>
  <si>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</si>
  <si>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</si>
  <si>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</si>
  <si>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</si>
  <si>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</si>
  <si>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</si>
  <si>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</si>
  <si>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</si>
  <si>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</si>
  <si>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</si>
  <si>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</si>
  <si>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</si>
  <si>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</si>
  <si>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</si>
  <si>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</si>
  <si>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</si>
  <si>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</si>
  <si>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</si>
  <si>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</si>
  <si>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</si>
  <si>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</si>
  <si>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</si>
  <si>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</si>
  <si>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</si>
  <si>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</si>
  <si>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</si>
  <si>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</si>
  <si>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</si>
  <si>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</si>
  <si>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</si>
  <si>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</si>
  <si>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</si>
  <si>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</si>
  <si>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</si>
  <si>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</si>
  <si>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</si>
  <si>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</si>
  <si>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</si>
  <si>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</si>
  <si>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</si>
  <si>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</si>
  <si>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</si>
  <si>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</si>
  <si>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</si>
  <si>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</si>
  <si>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</si>
  <si>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</si>
  <si>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</si>
  <si>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</si>
  <si>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</si>
  <si>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</si>
  <si>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</si>
  <si>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</si>
  <si>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</si>
  <si>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</si>
  <si>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</si>
  <si>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</si>
  <si>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</si>
  <si>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</si>
  <si>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</si>
  <si>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</si>
  <si>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</si>
  <si>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</si>
  <si>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</si>
  <si>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</si>
  <si>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</si>
  <si>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</si>
  <si>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</si>
  <si>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</si>
  <si>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</si>
  <si>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</si>
  <si>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</si>
  <si>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</si>
  <si>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</si>
  <si>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</si>
  <si>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</si>
  <si>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</si>
  <si>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</si>
  <si>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</si>
  <si>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</si>
  <si>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</si>
  <si>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</si>
  <si>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</si>
  <si>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</si>
  <si>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</si>
  <si>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</si>
  <si>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</si>
  <si>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</si>
  <si>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</si>
  <si>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</si>
  <si>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</si>
  <si>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</si>
  <si>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</si>
  <si>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</si>
  <si>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</si>
  <si>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</si>
  <si>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</si>
  <si>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</si>
  <si>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</si>
  <si>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</si>
  <si>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</si>
  <si>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</si>
  <si>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</si>
  <si>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</si>
  <si>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</si>
  <si>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</si>
  <si>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</si>
  <si>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</si>
  <si>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</si>
  <si>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</si>
  <si>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</si>
  <si>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</si>
  <si>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</si>
  <si>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</si>
  <si>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</si>
  <si>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</si>
  <si>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</si>
  <si>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</si>
  <si>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</si>
  <si>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</si>
  <si>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</si>
  <si>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</si>
  <si>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</si>
  <si>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</si>
  <si>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</si>
  <si>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</si>
  <si>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</si>
  <si>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</si>
  <si>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</si>
  <si>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</si>
  <si>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</si>
  <si>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</si>
  <si>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</si>
  <si>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</si>
  <si>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</si>
  <si>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</si>
  <si>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</si>
  <si>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</si>
  <si>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</si>
  <si>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</si>
  <si>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</si>
  <si>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</si>
  <si>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</si>
  <si>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</si>
  <si>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</si>
  <si>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</si>
  <si>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</si>
  <si>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</si>
  <si>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</si>
  <si>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</si>
  <si>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</si>
  <si>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</si>
  <si>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</si>
  <si>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</si>
  <si>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</si>
  <si>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</si>
  <si>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</si>
  <si>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</si>
  <si>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</si>
  <si>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</si>
  <si>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</si>
  <si>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</si>
  <si>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</si>
  <si>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</si>
  <si>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</si>
  <si>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</si>
  <si>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Rekonstrukcí toalet na II. st. by došlo k celkové modernizaci. Současný stav neodpovídá požadavkům, které jsou na sociální zařízení kladeny. Předmětem je i bezpečnost pro žáky.</t>
  </si>
  <si>
    <t>Vestavba pokrovní jednotky v objektu Základní školy a Mateřské školy Bratronice</t>
  </si>
  <si>
    <t>Půdní vestavba podkrovní jednotky, která bude sloužit jako školní družina pro žáky základní školy.</t>
  </si>
  <si>
    <t>PD v nabytí právní moci</t>
  </si>
  <si>
    <t>Ano</t>
  </si>
  <si>
    <t>Venkovní sportovní hřiště II. etapa</t>
  </si>
  <si>
    <t>V druhé části rekonstrukce venkovního hřiště dojde k úpravě okolního prostoru - plot, vybudování stupňovitého pódia pro pořádání školních i jiných akcí akcí</t>
  </si>
  <si>
    <t>Studie</t>
  </si>
  <si>
    <t>Vybudování příčky</t>
  </si>
  <si>
    <t>Vybudování bezpečnostní příčky -  požární ochrana</t>
  </si>
  <si>
    <t>Zpracovaná PD, kalkulace nákladů z r. 2022</t>
  </si>
  <si>
    <t>Modernizace vybavení kuchyně MŠ Běleč</t>
  </si>
  <si>
    <t>Modernizace vybavení kuchyně MŠ Běleč - zvyšování kvality podmínek v MŠ</t>
  </si>
  <si>
    <t>Probíhá průzkum trhu</t>
  </si>
  <si>
    <t>ZŠ a MŠ Stehelčeves</t>
  </si>
  <si>
    <t> 750 317 61</t>
  </si>
  <si>
    <t>107 511 738</t>
  </si>
  <si>
    <t>600 044 581 </t>
  </si>
  <si>
    <t>Výstavba MŠ v obci Stehelčeves</t>
  </si>
  <si>
    <t>Stehelčeves</t>
  </si>
  <si>
    <t>X</t>
  </si>
  <si>
    <t>Zpracovává se PD</t>
  </si>
  <si>
    <t>Obec Stehelčeves</t>
  </si>
  <si>
    <t>Mateřská škola Běleč, okres Kladno</t>
  </si>
  <si>
    <t>Obnova herních prvků zahrady MŠ</t>
  </si>
  <si>
    <t>Obnova herních prvků zahrady MŠ - zvyšování kvality podmínek v MŠ</t>
  </si>
  <si>
    <t>probíhá průzkum trhu</t>
  </si>
  <si>
    <t>nerelevantní</t>
  </si>
  <si>
    <t>Vybavení MŠ</t>
  </si>
  <si>
    <t>Vybavení MŠ - pořízení drobného hmotného investičního majetku (nábytek, dekorace)</t>
  </si>
  <si>
    <t>Základní škola a Mateřská škola Doksy, Sokolská 230, Doksy u Kladna</t>
  </si>
  <si>
    <t>Obec Doksy</t>
  </si>
  <si>
    <t>70989583</t>
  </si>
  <si>
    <t>600044181</t>
  </si>
  <si>
    <t>Vybudování nového dětského hřiště v areálu ZŠ a MŠ</t>
  </si>
  <si>
    <t>Doksy</t>
  </si>
  <si>
    <t xml:space="preserve">Vybudování nového certifikovaného dětského hřiště </t>
  </si>
  <si>
    <t>Mateřská škola a Základní škola Duhový svět, s.r.o.</t>
  </si>
  <si>
    <t>VTIC, s.r.o.; Marlyle Group INT, s.r.o.; Mgr. Jana Čejpová</t>
  </si>
  <si>
    <t>Rekonstrukce podkroví - vybudování třídy, vybudování klimatizace</t>
  </si>
  <si>
    <t>ano (x)</t>
  </si>
  <si>
    <t>připraveno</t>
  </si>
  <si>
    <t>-</t>
  </si>
  <si>
    <t>Cílem projektu je modernizace školní jídelny a jejího vybavení (stoly, židle, police na školní tašky, věšáky) a odhlučnění - podlahy a stěny, strop - akustické panely.</t>
  </si>
  <si>
    <t>Bezpečná škola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</si>
  <si>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 Nově by vzniklo i parkování pro zaměstnance školy, které by bylo mimo prostor pro žáky.</t>
  </si>
  <si>
    <t>Cílem projektu je doplnit tribunu k venkovnímu hřišti, aby zde mohlo docházet k setkávání žáků, nejen při sportovních aktivitách.</t>
  </si>
  <si>
    <t>rozpracovaná PD</t>
  </si>
  <si>
    <t>Odborná učebna</t>
  </si>
  <si>
    <t>Cílem projektu je vybudovat odbornou učebnu v budově ŠJ</t>
  </si>
  <si>
    <t>Kotelna ZŠ</t>
  </si>
  <si>
    <t>Cílem projektu je vybudování nové kotelny v budově ZŠ.</t>
  </si>
  <si>
    <t>Rozhlas</t>
  </si>
  <si>
    <t>Cílem projektu je rekonstrukce školního rozhlasu.</t>
  </si>
  <si>
    <t>zahájení zpracování podkladů pro realizaci</t>
  </si>
  <si>
    <t>Rekonstrukce školní družiny včetně zázemí a vybavení</t>
  </si>
  <si>
    <t>Rekonstrukce stávajících prostor ZŠ a MŠ na zázemí školní družiny včetně vybavení a zázemí tak, aby vyhovovalo požadavkům KHS (dle písemného vyjádření KHS).</t>
  </si>
  <si>
    <t>Vybavení učeben interaktivními tabulemi</t>
  </si>
  <si>
    <t>Nahrazení nevyhovujících a doplnění nových interaktivních tabulí v učebnách ZŠ.</t>
  </si>
  <si>
    <t>Rekonstrukce technologie gastro v ZŠ a MŠ</t>
  </si>
  <si>
    <t>Výměna zastaralé technoilogie za novou, energeticky méně náročnou  technologii (stávající technologie je za hranicí životnosti 20let a výše)</t>
  </si>
  <si>
    <t>Rekonstrukce technologie vytápění ZŠ</t>
  </si>
  <si>
    <t>Výměna zastaralé technologie za novou, energeticky méně náročnou technologii (stávající technologie je za hranicí životnosti 20let a bez možnosti dodání náhradních dílů)</t>
  </si>
  <si>
    <t>Půdní vestavba, zastřešení a zateplení terasy školy</t>
  </si>
  <si>
    <t>Vybudování nových tříd a kabinetu v půdních prostorách včetně bezbarierového přístupu do těchto prostor (schodiště + výtah ve dvoře); vybudování prostoru pro novou třídu / sborovnu na terase školy</t>
  </si>
  <si>
    <t>Zahradní pavilon</t>
  </si>
  <si>
    <t>Vybudování zahradního pavilonu z mobilních kontejnerů na zahradě školy - nové třídy + zázemí</t>
  </si>
  <si>
    <t>Budova školy</t>
  </si>
  <si>
    <t>Nákup budovy školy</t>
  </si>
  <si>
    <t>OU Tuchlovice</t>
  </si>
  <si>
    <t>Venkovní přírodní učebna</t>
  </si>
  <si>
    <t>Zpracovaná PD, Výběr dodavatele</t>
  </si>
  <si>
    <t>jen na ohlášku, není potřeba stavební povolení</t>
  </si>
  <si>
    <t>Úprava zahrady pro družinu a školní klub s herními prvky</t>
  </si>
  <si>
    <t>Připravená studie, výběr dodavatele</t>
  </si>
  <si>
    <t>není potřeba</t>
  </si>
  <si>
    <t>Sportovní hřiště II. etapa</t>
  </si>
  <si>
    <t>6_2024</t>
  </si>
  <si>
    <t>3_2025</t>
  </si>
  <si>
    <t>Zpracována PD, kalkulace nákladů z r. 2024, PDS, probíhající VŘ</t>
  </si>
  <si>
    <t>Změna v užívání části dokončené stavby z bytové jednotky na školní učebnu v objektu ZŠ Žilina</t>
  </si>
  <si>
    <t>Změna v užívání části dokončené stavby z bytové jednotky na školní učebnu v objektu ZŠ Žilina a s tím související úpravy objektu ZŠ</t>
  </si>
  <si>
    <t>10_2024</t>
  </si>
  <si>
    <t>6_2025</t>
  </si>
  <si>
    <t>PD, probíhající stavební řízení</t>
  </si>
  <si>
    <t>Obec Phery</t>
  </si>
  <si>
    <t>Cílem projektu by byla rekonstrukce učebny fyziky a chemie, čímž by došlo ke zkvalitnění výuky. Součástí by bylo odborné vybavení.</t>
  </si>
  <si>
    <t>Relaxační místnost s knihovnou</t>
  </si>
  <si>
    <t>Cílem projektu je vybudování relaxační místnosti pro žáky s knihovnou. Žáci by mohli využívat místnost nejen k odpočinku, ale i při výuce cizích jazyků a českého jazyka.</t>
  </si>
  <si>
    <t>Relaxační koutky</t>
  </si>
  <si>
    <t>Cílem projektu je vybudování relaxačních koutků na chodbách školy pro žáky I. a II. st.</t>
  </si>
  <si>
    <t>Sborovna</t>
  </si>
  <si>
    <t>Cílem projektu je vybudovat zázemí pro pedagogy I. st. a II. st.</t>
  </si>
  <si>
    <t>Modernizace učeben</t>
  </si>
  <si>
    <t>Cílem projektu je modernizace učeben novým školním nábytkem, podlahy, vybavení</t>
  </si>
  <si>
    <t>MŠ Žilina</t>
  </si>
  <si>
    <t>750 30 799</t>
  </si>
  <si>
    <t>Rekonstrukce a navýšení kapacity MŠ Žilina</t>
  </si>
  <si>
    <t>ve fázi projektování</t>
  </si>
  <si>
    <t>Kompletní rekonstrukce stávající budovy MŠ spojená s její modernizací a navýšením kapacity</t>
  </si>
  <si>
    <t>Vybudování nového pavilonu pro MŠ</t>
  </si>
  <si>
    <t>Vybudování odborné učebny pro cizí jazyky</t>
  </si>
  <si>
    <t xml:space="preserve">Vybudování odborné učebny pro cizí jazyky včetně zázemí a vybavení učebny. Nová učebna se zaměřením na cizí jazyky vznikne v nevyužitých prostorách bývalé školky. Projekt zahrnuje rekonstrukci učeben včetně přidruženého zázemí, které nesplňuje hygienické požadavky pro děti školního věku. </t>
  </si>
  <si>
    <t>Vybudování odborné učebny pro práci s digitálními technologiemi</t>
  </si>
  <si>
    <t xml:space="preserve">Vybudování odborné učebny pro práci s digitálními technologiemi. Nová učebna se zaměřením na digitální technologie vznikne v nevyužívaných prostorách areálu školy. Projekt zahrnuje rekonstrukci učebny včetně vybavení technologií pro výuku. </t>
  </si>
  <si>
    <t>Základní škola Slatina</t>
  </si>
  <si>
    <t>Obec Slatina</t>
  </si>
  <si>
    <t>Slatina</t>
  </si>
  <si>
    <t>zpravocaná PD</t>
  </si>
  <si>
    <t>ANO</t>
  </si>
  <si>
    <t>Hřiště pro školní družinu s herními prvky</t>
  </si>
  <si>
    <t>Mlatová cesta ke školnímu pozemku a venkovní učebně</t>
  </si>
  <si>
    <t>Nákup 3D tiskáren pro IT učebnu</t>
  </si>
  <si>
    <t>Výstavba sportovní haly pro ZŠ</t>
  </si>
  <si>
    <t>Zvuková aparatura pro kulturní sál + klimatizace</t>
  </si>
  <si>
    <t>Venkovní streetbalové koše pro volnočasové aktivity</t>
  </si>
  <si>
    <t>75032741</t>
  </si>
  <si>
    <t>Vybudování školní družiny a učebny</t>
  </si>
  <si>
    <t>Výstavba objektu MŠ</t>
  </si>
  <si>
    <t>Výstavba odloučeného pracoviště MŠ</t>
  </si>
  <si>
    <t>X (45)</t>
  </si>
  <si>
    <t xml:space="preserve">
600044564</t>
  </si>
  <si>
    <t>Základní škola a Mateřská škola Pod Budčí</t>
  </si>
  <si>
    <t>Rekonstrukce odpadní jímky</t>
  </si>
  <si>
    <t>Výměna poškozené odpadové jímky za novou</t>
  </si>
  <si>
    <t xml:space="preserve">výběr dodavatele </t>
  </si>
  <si>
    <t>Základní škola a Mateřská škola, okres Kladno</t>
  </si>
  <si>
    <t>Novostavba MŠ, včetně demolice stáv. objektu</t>
  </si>
  <si>
    <t>Přístavba učeben ZŠ Komenského 622 - Unhošť</t>
  </si>
  <si>
    <t>Přístavba školní budovy ZŠ Unhošť s cílem navýšení kapacity, vytvoření nových specializovaných přírodovědných a technických učeben a zajištění bezbariérového přístupu v ul. Komenského - AKTUALIZACE - dokumentace pro provádění stavby s ohledem na aktuální požadavky energetické náročnosti a vlivu na životní prostředí  (EU)</t>
  </si>
  <si>
    <t>Je zpracována prováděcí projektová dokumentace a připravováno VŘ na dodavatele</t>
  </si>
  <si>
    <t>Modernizace objektů areálu ZŠ Stochov - pavilon 1x stupně a pavilon ZUŠ -  provedení nového podlaží 3. NP s osazením prostorů odborných učeben ZUŠ a sepciálních tříd, rozšíření kapacity pro vzdělávání, modernizace učeben, učebny speciálních tříd apod.</t>
  </si>
  <si>
    <t>Schváleno v Kladně dne 23.06.2025 Řídícím výborem MAP IV ORP Kladno. Předsedkyně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</si>
</sst>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6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40" xfId="0" applyFont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17" fontId="38" fillId="0" borderId="40" xfId="0" applyNumberFormat="1" applyFont="1" applyBorder="1" applyAlignment="1" applyProtection="1">
      <alignment horizontal="center" vertical="center" wrapText="1"/>
      <protection locked="0"/>
    </xf>
    <xf numFmtId="14" fontId="38" fillId="0" borderId="40" xfId="0" applyNumberFormat="1" applyFont="1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 applyProtection="1">
      <alignment horizontal="center" vertical="center" wrapText="1"/>
      <protection locked="0"/>
    </xf>
    <xf numFmtId="0" fontId="38" fillId="0" borderId="49" xfId="0" applyFont="1" applyBorder="1" applyAlignment="1" applyProtection="1">
      <alignment horizontal="center" vertical="center" wrapText="1"/>
      <protection locked="0"/>
    </xf>
    <xf numFmtId="0" fontId="38" fillId="0" borderId="56" xfId="0" applyFont="1" applyBorder="1" applyAlignment="1" applyProtection="1">
      <alignment horizontal="center" vertic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17" fontId="38" fillId="0" borderId="49" xfId="0" applyNumberFormat="1" applyFont="1" applyBorder="1" applyAlignment="1" applyProtection="1">
      <alignment horizontal="center" vertical="center" wrapText="1"/>
      <protection locked="0"/>
    </xf>
    <xf numFmtId="14" fontId="38" fillId="0" borderId="49" xfId="0" applyNumberFormat="1" applyFont="1" applyBorder="1" applyAlignment="1" applyProtection="1">
      <alignment horizontal="center" vertical="center" wrapText="1"/>
      <protection locked="0"/>
    </xf>
    <xf numFmtId="49" fontId="40" fillId="0" borderId="49" xfId="0" applyNumberFormat="1" applyFont="1" applyBorder="1" applyAlignment="1" applyProtection="1">
      <alignment horizontal="center" vertical="center" wrapText="1"/>
      <protection locked="0"/>
    </xf>
    <xf numFmtId="49" fontId="38" fillId="0" borderId="49" xfId="0" applyNumberFormat="1" applyFont="1" applyBorder="1" applyAlignment="1" applyProtection="1">
      <alignment horizontal="center" vertical="center" wrapText="1"/>
      <protection locked="0"/>
    </xf>
    <xf numFmtId="3" fontId="40" fillId="0" borderId="23" xfId="0" applyNumberFormat="1" applyFont="1" applyBorder="1" applyAlignment="1" applyProtection="1">
      <alignment horizontal="center" vertical="center" wrapText="1"/>
      <protection locked="0"/>
    </xf>
    <xf numFmtId="49" fontId="40" fillId="0" borderId="24" xfId="0" applyNumberFormat="1" applyFont="1" applyBorder="1" applyAlignment="1" applyProtection="1">
      <alignment horizontal="center" vertical="center" wrapText="1"/>
      <protection locked="0"/>
    </xf>
    <xf numFmtId="49" fontId="38" fillId="0" borderId="24" xfId="0" applyNumberFormat="1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3" fontId="38" fillId="0" borderId="17" xfId="0" applyNumberFormat="1" applyFont="1" applyBorder="1" applyAlignment="1" applyProtection="1">
      <alignment horizontal="center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7" fillId="0" borderId="47" xfId="0" applyFont="1" applyBorder="1" applyAlignment="1" applyProtection="1">
      <alignment horizontal="center" vertical="center" wrapText="1"/>
      <protection locked="0"/>
    </xf>
    <xf numFmtId="3" fontId="38" fillId="0" borderId="3" xfId="0" applyNumberFormat="1" applyFont="1" applyBorder="1" applyAlignment="1" applyProtection="1">
      <alignment horizontal="center" vertical="center" wrapText="1"/>
      <protection locked="0"/>
    </xf>
    <xf numFmtId="3" fontId="38" fillId="0" borderId="24" xfId="0" applyNumberFormat="1" applyFont="1" applyBorder="1" applyAlignment="1" applyProtection="1">
      <alignment horizontal="center" vertical="center" wrapText="1"/>
      <protection locked="0"/>
    </xf>
    <xf numFmtId="3" fontId="40" fillId="0" borderId="24" xfId="0" applyNumberFormat="1" applyFont="1" applyBorder="1" applyAlignment="1" applyProtection="1">
      <alignment horizontal="center" vertical="center" wrapText="1"/>
      <protection locked="0"/>
    </xf>
    <xf numFmtId="3" fontId="38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" fontId="0" fillId="0" borderId="49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2" fillId="0" borderId="58" xfId="0" applyFont="1" applyBorder="1" applyAlignment="1" applyProtection="1">
      <alignment horizontal="center" vertical="center" wrapText="1"/>
      <protection locked="0"/>
    </xf>
    <xf numFmtId="0" fontId="42" fillId="0" borderId="40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17" fontId="4" fillId="0" borderId="62" xfId="0" applyNumberFormat="1" applyFont="1" applyBorder="1" applyAlignment="1" applyProtection="1">
      <alignment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vertical="center" wrapText="1"/>
      <protection locked="0"/>
    </xf>
    <xf numFmtId="3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0" fontId="37" fillId="0" borderId="62" xfId="0" applyFont="1" applyBorder="1" applyAlignment="1" applyProtection="1">
      <alignment vertical="center" wrapText="1"/>
      <protection locked="0"/>
    </xf>
    <xf numFmtId="0" fontId="37" fillId="0" borderId="62" xfId="0" applyFont="1" applyBorder="1" applyAlignment="1" applyProtection="1">
      <alignment horizontal="center" vertical="center" wrapText="1"/>
      <protection locked="0"/>
    </xf>
    <xf numFmtId="3" fontId="37" fillId="0" borderId="62" xfId="0" applyNumberFormat="1" applyFont="1" applyBorder="1" applyAlignment="1" applyProtection="1">
      <alignment horizontal="center" vertical="center" wrapText="1"/>
      <protection locked="0"/>
    </xf>
    <xf numFmtId="164" fontId="37" fillId="0" borderId="62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wrapText="1"/>
      <protection locked="0"/>
    </xf>
    <xf numFmtId="0" fontId="4" fillId="0" borderId="62" xfId="0" applyFont="1" applyBorder="1" applyAlignment="1" applyProtection="1">
      <alignment horizontal="center"/>
      <protection locked="0"/>
    </xf>
    <xf numFmtId="3" fontId="4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wrapText="1"/>
      <protection locked="0"/>
    </xf>
    <xf numFmtId="0" fontId="12" fillId="0" borderId="62" xfId="0" applyFont="1" applyBorder="1" applyAlignment="1" applyProtection="1">
      <alignment horizontal="center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0" fontId="38" fillId="0" borderId="66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47" xfId="0" applyFont="1" applyBorder="1" applyAlignment="1" applyProtection="1">
      <alignment horizontal="center" vertical="center" wrapText="1"/>
      <protection locked="0"/>
    </xf>
    <xf numFmtId="0" fontId="44" fillId="0" borderId="30" xfId="0" applyFont="1" applyBorder="1" applyAlignment="1" applyProtection="1">
      <alignment horizontal="center" vertical="center" wrapText="1"/>
      <protection locked="0"/>
    </xf>
    <xf numFmtId="0" fontId="38" fillId="0" borderId="59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3" fontId="38" fillId="0" borderId="30" xfId="0" applyNumberFormat="1" applyFont="1" applyBorder="1" applyAlignment="1" applyProtection="1">
      <alignment horizontal="center" vertical="center" wrapText="1"/>
      <protection locked="0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41" xfId="0" applyFont="1" applyBorder="1" applyAlignment="1" applyProtection="1">
      <alignment horizontal="center" vertical="center" wrapText="1"/>
      <protection locked="0"/>
    </xf>
    <xf numFmtId="0" fontId="38" fillId="0" borderId="35" xfId="0" applyFont="1" applyBorder="1" applyAlignment="1" applyProtection="1">
      <alignment horizontal="center" vertical="center" wrapText="1"/>
      <protection locked="0"/>
    </xf>
    <xf numFmtId="0" fontId="38" fillId="0" borderId="34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0" fontId="44" fillId="0" borderId="62" xfId="0" applyFont="1" applyBorder="1" applyAlignment="1" applyProtection="1">
      <alignment horizontal="center" vertical="center" wrapText="1"/>
      <protection locked="0"/>
    </xf>
    <xf numFmtId="3" fontId="38" fillId="0" borderId="34" xfId="0" applyNumberFormat="1" applyFont="1" applyBorder="1" applyAlignment="1" applyProtection="1">
      <alignment horizontal="center" vertical="center" wrapText="1"/>
      <protection locked="0"/>
    </xf>
    <xf numFmtId="3" fontId="38" fillId="0" borderId="35" xfId="0" applyNumberFormat="1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40" fillId="0" borderId="49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0" fontId="45" fillId="0" borderId="30" xfId="0" applyFont="1" applyBorder="1" applyAlignment="1" applyProtection="1">
      <alignment horizontal="center" vertical="center" wrapText="1"/>
      <protection locked="0"/>
    </xf>
    <xf numFmtId="0" fontId="40" fillId="0" borderId="30" xfId="0" applyFont="1" applyBorder="1" applyAlignment="1" applyProtection="1">
      <alignment horizontal="center" vertical="center" wrapText="1"/>
      <protection locked="0"/>
    </xf>
    <xf numFmtId="0" fontId="40" fillId="0" borderId="56" xfId="0" applyFont="1" applyBorder="1" applyAlignment="1" applyProtection="1">
      <alignment horizontal="center" vertical="center" wrapText="1"/>
      <protection locked="0"/>
    </xf>
    <xf numFmtId="0" fontId="38" fillId="0" borderId="54" xfId="0" applyFont="1" applyBorder="1" applyAlignment="1" applyProtection="1">
      <alignment horizontal="center" vertical="center" wrapText="1"/>
      <protection locked="0"/>
    </xf>
    <xf numFmtId="0" fontId="44" fillId="0" borderId="52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30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3" fontId="41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7" fontId="0" fillId="0" borderId="63" xfId="0" applyNumberFormat="1" applyBorder="1" applyAlignment="1" applyProtection="1">
      <alignment horizontal="center" vertical="center" wrapText="1"/>
      <protection locked="0"/>
    </xf>
    <xf numFmtId="17" fontId="0" fillId="0" borderId="3" xfId="0" applyNumberFormat="1" applyBorder="1" applyAlignment="1" applyProtection="1">
      <alignment horizontal="center" vertical="center" wrapText="1"/>
      <protection locked="0"/>
    </xf>
    <xf numFmtId="0" fontId="42" fillId="0" borderId="49" xfId="0" applyFont="1" applyBorder="1" applyAlignment="1" applyProtection="1">
      <alignment horizontal="center" vertical="center" wrapText="1"/>
      <protection locked="0"/>
    </xf>
    <xf numFmtId="0" fontId="43" fillId="0" borderId="23" xfId="0" applyFont="1" applyBorder="1" applyAlignment="1" applyProtection="1">
      <alignment horizontal="center" vertical="center" wrapText="1"/>
      <protection locked="0"/>
    </xf>
    <xf numFmtId="0" fontId="42" fillId="0" borderId="47" xfId="0" applyFont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3" fontId="0" fillId="0" borderId="34" xfId="0" applyNumberFormat="1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3" fontId="0" fillId="0" borderId="32" xfId="0" applyNumberForma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3" fontId="0" fillId="0" borderId="29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3" fontId="0" fillId="0" borderId="11" xfId="0" applyNumberFormat="1" applyBorder="1" applyAlignment="1" applyProtection="1">
      <alignment horizontal="center" vertical="center" wrapText="1"/>
      <protection locked="0"/>
    </xf>
    <xf numFmtId="0" fontId="48" fillId="0" borderId="62" xfId="0" applyFont="1" applyBorder="1" applyAlignment="1" applyProtection="1">
      <alignment horizontal="center" vertical="center" wrapText="1"/>
      <protection locked="0"/>
    </xf>
    <xf numFmtId="3" fontId="48" fillId="0" borderId="62" xfId="0" applyNumberFormat="1" applyFont="1" applyBorder="1" applyAlignment="1" applyProtection="1">
      <alignment horizontal="center" vertical="center" wrapText="1"/>
      <protection locked="0"/>
    </xf>
    <xf numFmtId="17" fontId="48" fillId="0" borderId="62" xfId="0" applyNumberFormat="1" applyFont="1" applyBorder="1" applyAlignment="1" applyProtection="1">
      <alignment horizontal="center" vertical="center" wrapText="1"/>
      <protection locked="0"/>
    </xf>
    <xf numFmtId="49" fontId="48" fillId="0" borderId="62" xfId="0" applyNumberFormat="1" applyFont="1" applyBorder="1" applyAlignment="1" applyProtection="1">
      <alignment horizontal="center" vertical="center" wrapText="1"/>
      <protection locked="0"/>
    </xf>
    <xf numFmtId="1" fontId="0" fillId="0" borderId="66" xfId="0" applyNumberFormat="1" applyBorder="1" applyAlignment="1" applyProtection="1">
      <alignment horizontal="center" vertical="center" wrapText="1"/>
      <protection locked="0"/>
    </xf>
    <xf numFmtId="1" fontId="0" fillId="0" borderId="62" xfId="0" applyNumberFormat="1" applyBorder="1" applyAlignment="1" applyProtection="1">
      <alignment horizontal="center" vertical="center" wrapText="1"/>
      <protection locked="0"/>
    </xf>
    <xf numFmtId="17" fontId="0" fillId="0" borderId="62" xfId="0" applyNumberFormat="1" applyBorder="1" applyAlignment="1" applyProtection="1">
      <alignment horizontal="center" vertical="center" wrapText="1"/>
      <protection locked="0"/>
    </xf>
    <xf numFmtId="0" fontId="43" fillId="0" borderId="62" xfId="0" applyFont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3" fontId="0" fillId="5" borderId="62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9" fillId="2" borderId="6" xfId="0" applyFont="1" applyFill="1" applyBorder="1" applyAlignment="1">
      <alignment horizontal="center" vertical="center" wrapText="1"/>
    </xf>
    <xf numFmtId="0" fontId="50" fillId="0" borderId="62" xfId="0" applyFont="1" applyBorder="1" applyAlignment="1" applyProtection="1">
      <alignment horizontal="center" vertical="center" wrapText="1"/>
      <protection locked="0"/>
    </xf>
    <xf numFmtId="0" fontId="51" fillId="0" borderId="62" xfId="0" applyFont="1" applyBorder="1" applyAlignment="1" applyProtection="1">
      <alignment horizontal="center" vertical="center" wrapText="1"/>
      <protection locked="0"/>
    </xf>
    <xf numFmtId="0" fontId="50" fillId="0" borderId="62" xfId="0" applyFont="1" applyBorder="1" applyAlignment="1" applyProtection="1">
      <alignment horizontal="center" vertical="center"/>
      <protection locked="0"/>
    </xf>
    <xf numFmtId="0" fontId="52" fillId="0" borderId="62" xfId="0" applyFont="1" applyBorder="1" applyAlignment="1" applyProtection="1">
      <alignment horizontal="center" vertical="center" wrapText="1"/>
      <protection locked="0"/>
    </xf>
    <xf numFmtId="49" fontId="52" fillId="0" borderId="62" xfId="0" applyNumberFormat="1" applyFont="1" applyBorder="1" applyAlignment="1" applyProtection="1">
      <alignment horizontal="center" vertical="center" wrapText="1" shrinkToFit="1"/>
      <protection locked="0"/>
    </xf>
    <xf numFmtId="0" fontId="50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53" fillId="0" borderId="0" xfId="0" applyFont="1" applyProtection="1">
      <protection locked="0"/>
    </xf>
    <xf numFmtId="14" fontId="54" fillId="0" borderId="62" xfId="0" applyNumberFormat="1" applyFont="1" applyBorder="1" applyAlignment="1" applyProtection="1">
      <alignment horizontal="center" vertical="center"/>
      <protection locked="0"/>
    </xf>
    <xf numFmtId="49" fontId="0" fillId="5" borderId="62" xfId="0" applyNumberFormat="1" applyFill="1" applyBorder="1" applyAlignment="1" applyProtection="1">
      <alignment horizontal="center" vertical="center" wrapText="1"/>
      <protection locked="0"/>
    </xf>
    <xf numFmtId="0" fontId="4" fillId="5" borderId="62" xfId="0" applyFont="1" applyFill="1" applyBorder="1" applyAlignment="1" applyProtection="1">
      <alignment horizontal="center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3" fontId="13" fillId="2" borderId="1" xfId="0" applyNumberFormat="1" applyFont="1" applyFill="1" applyBorder="1" applyAlignment="1" applyProtection="1">
      <alignment horizontal="center" vertical="center"/>
      <protection locked="0"/>
    </xf>
    <xf numFmtId="3" fontId="13" fillId="2" borderId="32" xfId="0" applyNumberFormat="1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62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3" fontId="13" fillId="2" borderId="50" xfId="0" applyNumberFormat="1" applyFont="1" applyFill="1" applyBorder="1" applyAlignment="1" applyProtection="1">
      <alignment horizontal="center" vertical="center"/>
      <protection locked="0"/>
    </xf>
    <xf numFmtId="3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71" xfId="0" applyFont="1" applyFill="1" applyBorder="1" applyAlignment="1" applyProtection="1">
      <alignment horizontal="center" vertical="center"/>
      <protection locked="0"/>
    </xf>
    <xf numFmtId="0" fontId="13" fillId="2" borderId="60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49" fontId="13" fillId="2" borderId="58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3" fontId="13" fillId="2" borderId="20" xfId="0" applyNumberFormat="1" applyFont="1" applyFill="1" applyBorder="1" applyAlignment="1" applyProtection="1">
      <alignment horizontal="center" vertical="center"/>
      <protection locked="0"/>
    </xf>
    <xf numFmtId="3" fontId="13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72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49" fontId="13" fillId="2" borderId="62" xfId="0" applyNumberFormat="1" applyFont="1" applyFill="1" applyBorder="1" applyAlignment="1" applyProtection="1">
      <alignment horizontal="center" vertical="center"/>
      <protection locked="0"/>
    </xf>
    <xf numFmtId="3" fontId="13" fillId="2" borderId="62" xfId="0" applyNumberFormat="1" applyFont="1" applyFill="1" applyBorder="1" applyAlignment="1" applyProtection="1">
      <alignment horizontal="center" vertical="center" shrinkToFit="1"/>
      <protection locked="0"/>
    </xf>
    <xf numFmtId="3" fontId="13" fillId="2" borderId="62" xfId="0" applyNumberFormat="1" applyFont="1" applyFill="1" applyBorder="1" applyAlignment="1" applyProtection="1">
      <alignment horizontal="center" vertical="center"/>
      <protection locked="0"/>
    </xf>
    <xf numFmtId="0" fontId="12" fillId="2" borderId="62" xfId="0" applyFont="1" applyFill="1" applyBorder="1" applyAlignment="1" applyProtection="1">
      <alignment horizontal="center" vertical="center" wrapText="1"/>
      <protection locked="0"/>
    </xf>
    <xf numFmtId="49" fontId="13" fillId="2" borderId="73" xfId="0" applyNumberFormat="1" applyFont="1" applyFill="1" applyBorder="1" applyAlignment="1" applyProtection="1">
      <alignment horizontal="center" vertical="center"/>
      <protection locked="0"/>
    </xf>
    <xf numFmtId="49" fontId="13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49" fontId="13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69" xfId="0" applyFont="1" applyFill="1" applyBorder="1" applyAlignment="1" applyProtection="1">
      <alignment horizontal="center" vertical="center"/>
      <protection locked="0"/>
    </xf>
    <xf numFmtId="3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7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49" fontId="13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5" xfId="0" applyNumberFormat="1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49" fontId="13" fillId="2" borderId="74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49" fontId="1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49" fontId="13" fillId="2" borderId="10" xfId="0" applyNumberFormat="1" applyFont="1" applyFill="1" applyBorder="1" applyAlignment="1" applyProtection="1">
      <alignment horizontal="center" vertical="center"/>
      <protection locked="0"/>
    </xf>
    <xf numFmtId="49" fontId="13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49" fontId="0" fillId="5" borderId="27" xfId="0" applyNumberFormat="1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3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7" xfId="0" applyNumberFormat="1" applyFill="1" applyBorder="1" applyAlignment="1" applyProtection="1">
      <alignment horizontal="center" vertical="center"/>
      <protection locked="0"/>
    </xf>
    <xf numFmtId="0" fontId="4" fillId="5" borderId="62" xfId="0" applyFont="1" applyFill="1" applyBorder="1" applyAlignment="1" applyProtection="1">
      <alignment horizontal="center" wrapText="1"/>
      <protection locked="0"/>
    </xf>
    <xf numFmtId="0" fontId="48" fillId="2" borderId="62" xfId="0" applyFont="1" applyFill="1" applyBorder="1" applyAlignment="1" applyProtection="1">
      <alignment horizontal="center" vertical="center" wrapText="1"/>
      <protection locked="0"/>
    </xf>
    <xf numFmtId="0" fontId="52" fillId="2" borderId="62" xfId="0" applyFont="1" applyFill="1" applyBorder="1" applyAlignment="1" applyProtection="1">
      <alignment horizontal="center" vertical="center" wrapText="1"/>
      <protection locked="0"/>
    </xf>
    <xf numFmtId="0" fontId="41" fillId="2" borderId="13" xfId="0" applyFont="1" applyFill="1" applyBorder="1" applyAlignment="1" applyProtection="1">
      <alignment horizontal="center" vertical="center" wrapText="1"/>
      <protection locked="0"/>
    </xf>
    <xf numFmtId="0" fontId="41" fillId="2" borderId="13" xfId="0" applyFont="1" applyFill="1" applyBorder="1" applyAlignment="1" applyProtection="1">
      <alignment horizontal="left" vertical="center"/>
      <protection locked="0"/>
    </xf>
    <xf numFmtId="0" fontId="41" fillId="2" borderId="13" xfId="0" applyFont="1" applyFill="1" applyBorder="1" applyAlignment="1" applyProtection="1">
      <alignment horizontal="center" vertical="center"/>
      <protection locked="0"/>
    </xf>
    <xf numFmtId="3" fontId="41" fillId="2" borderId="1" xfId="0" applyNumberFormat="1" applyFont="1" applyFill="1" applyBorder="1" applyAlignment="1" applyProtection="1">
      <alignment horizontal="center" vertical="center"/>
      <protection locked="0"/>
    </xf>
    <xf numFmtId="3" fontId="41" fillId="2" borderId="3" xfId="0" applyNumberFormat="1" applyFont="1" applyFill="1" applyBorder="1" applyAlignment="1" applyProtection="1">
      <alignment horizontal="center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41" fillId="2" borderId="3" xfId="0" applyFont="1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 wrapText="1"/>
      <protection locked="0"/>
    </xf>
    <xf numFmtId="0" fontId="50" fillId="2" borderId="62" xfId="0" applyFont="1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3" fontId="0" fillId="2" borderId="34" xfId="0" applyNumberFormat="1" applyFill="1" applyBorder="1" applyAlignment="1" applyProtection="1">
      <alignment horizontal="center" vertical="center"/>
      <protection locked="0"/>
    </xf>
    <xf numFmtId="3" fontId="0" fillId="2" borderId="35" xfId="0" applyNumberFormat="1" applyFill="1" applyBorder="1" applyAlignment="1" applyProtection="1">
      <alignment horizontal="center" vertical="center"/>
      <protection locked="0"/>
    </xf>
    <xf numFmtId="0" fontId="55" fillId="2" borderId="34" xfId="0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50" fillId="2" borderId="62" xfId="0" applyFont="1" applyFill="1" applyBorder="1" applyAlignment="1" applyProtection="1">
      <alignment horizontal="center" vertical="center"/>
      <protection locked="0"/>
    </xf>
    <xf numFmtId="3" fontId="0" fillId="2" borderId="62" xfId="0" applyNumberFormat="1" applyFill="1" applyBorder="1" applyAlignment="1" applyProtection="1">
      <alignment horizontal="center" vertical="center"/>
      <protection locked="0"/>
    </xf>
    <xf numFmtId="3" fontId="0" fillId="2" borderId="35" xfId="0" applyNumberFormat="1" applyFill="1" applyBorder="1" applyAlignment="1" applyProtection="1">
      <alignment horizontal="center" vertical="center" wrapText="1"/>
      <protection locked="0"/>
    </xf>
    <xf numFmtId="3" fontId="0" fillId="2" borderId="62" xfId="0" applyNumberForma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0" fontId="4" fillId="5" borderId="26" xfId="0" applyFont="1" applyFill="1" applyBorder="1" applyAlignment="1" applyProtection="1">
      <alignment horizont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49" fontId="0" fillId="5" borderId="62" xfId="0" applyNumberFormat="1" applyFill="1" applyBorder="1" applyAlignment="1" applyProtection="1">
      <alignment horizontal="center" vertical="center"/>
      <protection locked="0"/>
    </xf>
    <xf numFmtId="49" fontId="0" fillId="5" borderId="26" xfId="0" applyNumberFormat="1" applyFill="1" applyBorder="1" applyAlignment="1" applyProtection="1">
      <alignment horizontal="center" vertical="center" wrapText="1"/>
      <protection locked="0"/>
    </xf>
    <xf numFmtId="3" fontId="0" fillId="5" borderId="26" xfId="0" applyNumberFormat="1" applyFill="1" applyBorder="1" applyAlignment="1" applyProtection="1">
      <alignment horizontal="center" vertical="center"/>
      <protection locked="0"/>
    </xf>
    <xf numFmtId="3" fontId="4" fillId="5" borderId="6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9" fillId="0" borderId="34" xfId="0" applyNumberFormat="1" applyFont="1" applyBorder="1" applyAlignment="1" applyProtection="1">
      <alignment horizontal="center" vertical="center"/>
      <protection locked="0"/>
    </xf>
    <xf numFmtId="3" fontId="29" fillId="0" borderId="41" xfId="0" applyNumberFormat="1" applyFont="1" applyBorder="1" applyAlignment="1" applyProtection="1">
      <alignment horizontal="center" vertical="center"/>
      <protection locked="0"/>
    </xf>
    <xf numFmtId="3" fontId="29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3" fontId="31" fillId="0" borderId="23" xfId="0" applyNumberFormat="1" applyFont="1" applyBorder="1" applyAlignment="1">
      <alignment horizontal="center" vertical="center" wrapText="1"/>
    </xf>
    <xf numFmtId="3" fontId="31" fillId="0" borderId="17" xfId="0" applyNumberFormat="1" applyFont="1" applyBorder="1" applyAlignment="1">
      <alignment horizontal="center"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46" sqref="B46"/>
    </sheetView>
  </sheetViews>
  <sheetFormatPr defaultColWidth="8.7109375" defaultRowHeight="15"/>
  <cols>
    <col min="1" max="1" width="17.7109375" customWidth="1"/>
    <col min="2" max="2" width="14.42578125" customWidth="1"/>
    <col min="3" max="3" width="14.71093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1.1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fitToHeight="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7"/>
  <sheetViews>
    <sheetView tabSelected="1" topLeftCell="A42" zoomScale="80" zoomScaleNormal="80" zoomScaleSheetLayoutView="70" workbookViewId="0">
      <selection activeCell="C44" sqref="C44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304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430" t="s">
        <v>39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2"/>
    </row>
    <row r="2" spans="1:19" ht="27.6" customHeight="1">
      <c r="A2" s="433" t="s">
        <v>40</v>
      </c>
      <c r="B2" s="435" t="s">
        <v>41</v>
      </c>
      <c r="C2" s="436"/>
      <c r="D2" s="436"/>
      <c r="E2" s="436"/>
      <c r="F2" s="437"/>
      <c r="G2" s="433" t="s">
        <v>42</v>
      </c>
      <c r="H2" s="440" t="s">
        <v>43</v>
      </c>
      <c r="I2" s="442" t="s">
        <v>44</v>
      </c>
      <c r="J2" s="433" t="s">
        <v>45</v>
      </c>
      <c r="K2" s="433" t="s">
        <v>46</v>
      </c>
      <c r="L2" s="438" t="s">
        <v>47</v>
      </c>
      <c r="M2" s="439"/>
      <c r="N2" s="426" t="s">
        <v>48</v>
      </c>
      <c r="O2" s="427"/>
      <c r="P2" s="428" t="s">
        <v>49</v>
      </c>
      <c r="Q2" s="429"/>
      <c r="R2" s="426" t="s">
        <v>50</v>
      </c>
      <c r="S2" s="427"/>
    </row>
    <row r="3" spans="1:19" ht="102.75" thickBot="1">
      <c r="A3" s="434"/>
      <c r="B3" s="40" t="s">
        <v>51</v>
      </c>
      <c r="C3" s="32" t="s">
        <v>52</v>
      </c>
      <c r="D3" s="32" t="s">
        <v>53</v>
      </c>
      <c r="E3" s="32" t="s">
        <v>54</v>
      </c>
      <c r="F3" s="298" t="s">
        <v>55</v>
      </c>
      <c r="G3" s="434"/>
      <c r="H3" s="441"/>
      <c r="I3" s="443"/>
      <c r="J3" s="434"/>
      <c r="K3" s="434"/>
      <c r="L3" s="33" t="s">
        <v>56</v>
      </c>
      <c r="M3" s="34" t="s">
        <v>57</v>
      </c>
      <c r="N3" s="37" t="s">
        <v>58</v>
      </c>
      <c r="O3" s="38" t="s">
        <v>59</v>
      </c>
      <c r="P3" s="35" t="s">
        <v>60</v>
      </c>
      <c r="Q3" s="36" t="s">
        <v>61</v>
      </c>
      <c r="R3" s="41" t="s">
        <v>62</v>
      </c>
      <c r="S3" s="39" t="s">
        <v>63</v>
      </c>
    </row>
    <row r="4" spans="1:19" ht="90" thickBot="1">
      <c r="A4" s="163">
        <v>1</v>
      </c>
      <c r="B4" s="164" t="s">
        <v>115</v>
      </c>
      <c r="C4" s="164" t="s">
        <v>116</v>
      </c>
      <c r="D4" s="163">
        <v>61894648</v>
      </c>
      <c r="E4" s="163">
        <v>102102007</v>
      </c>
      <c r="F4" s="299">
        <v>600044254</v>
      </c>
      <c r="G4" s="164" t="s">
        <v>400</v>
      </c>
      <c r="H4" s="164" t="s">
        <v>17</v>
      </c>
      <c r="I4" s="164" t="s">
        <v>117</v>
      </c>
      <c r="J4" s="164" t="s">
        <v>117</v>
      </c>
      <c r="K4" s="164" t="s">
        <v>118</v>
      </c>
      <c r="L4" s="165">
        <v>40000000</v>
      </c>
      <c r="M4" s="165">
        <f>L4/100*70</f>
        <v>28000000</v>
      </c>
      <c r="N4" s="166">
        <v>44593</v>
      </c>
      <c r="O4" s="164"/>
      <c r="P4" s="163"/>
      <c r="Q4" s="163" t="s">
        <v>109</v>
      </c>
      <c r="R4" s="163"/>
      <c r="S4" s="163"/>
    </row>
    <row r="5" spans="1:19" ht="90" thickBot="1">
      <c r="A5" s="163">
        <v>2</v>
      </c>
      <c r="B5" s="164" t="s">
        <v>115</v>
      </c>
      <c r="C5" s="164" t="s">
        <v>116</v>
      </c>
      <c r="D5" s="163">
        <v>61894648</v>
      </c>
      <c r="E5" s="163">
        <v>102102007</v>
      </c>
      <c r="F5" s="299">
        <v>600044254</v>
      </c>
      <c r="G5" s="164" t="s">
        <v>401</v>
      </c>
      <c r="H5" s="164" t="s">
        <v>17</v>
      </c>
      <c r="I5" s="164" t="s">
        <v>117</v>
      </c>
      <c r="J5" s="164" t="s">
        <v>117</v>
      </c>
      <c r="K5" s="164" t="s">
        <v>119</v>
      </c>
      <c r="L5" s="165">
        <v>40000000</v>
      </c>
      <c r="M5" s="165">
        <f t="shared" ref="M5:M6" si="0">L5/100*70</f>
        <v>28000000</v>
      </c>
      <c r="N5" s="164" t="s">
        <v>317</v>
      </c>
      <c r="O5" s="164">
        <v>2027</v>
      </c>
      <c r="P5" s="163" t="s">
        <v>109</v>
      </c>
      <c r="Q5" s="163"/>
      <c r="R5" s="163"/>
      <c r="S5" s="163"/>
    </row>
    <row r="6" spans="1:19" ht="90" thickBot="1">
      <c r="A6" s="163">
        <v>3</v>
      </c>
      <c r="B6" s="164" t="s">
        <v>115</v>
      </c>
      <c r="C6" s="164" t="s">
        <v>116</v>
      </c>
      <c r="D6" s="163">
        <v>61894648</v>
      </c>
      <c r="E6" s="163">
        <v>102102007</v>
      </c>
      <c r="F6" s="299">
        <v>600044254</v>
      </c>
      <c r="G6" s="164" t="s">
        <v>402</v>
      </c>
      <c r="H6" s="164" t="s">
        <v>17</v>
      </c>
      <c r="I6" s="164" t="s">
        <v>117</v>
      </c>
      <c r="J6" s="164" t="s">
        <v>117</v>
      </c>
      <c r="K6" s="164" t="s">
        <v>120</v>
      </c>
      <c r="L6" s="165">
        <v>8000000</v>
      </c>
      <c r="M6" s="165">
        <f t="shared" si="0"/>
        <v>5600000</v>
      </c>
      <c r="N6" s="164" t="s">
        <v>317</v>
      </c>
      <c r="O6" s="164">
        <v>2027</v>
      </c>
      <c r="P6" s="163"/>
      <c r="Q6" s="163"/>
      <c r="R6" s="163"/>
      <c r="S6" s="163"/>
    </row>
    <row r="7" spans="1:19" ht="90" thickBot="1">
      <c r="A7" s="163">
        <v>4</v>
      </c>
      <c r="B7" s="164" t="s">
        <v>420</v>
      </c>
      <c r="C7" s="164" t="s">
        <v>368</v>
      </c>
      <c r="D7" s="163">
        <v>70567981</v>
      </c>
      <c r="E7" s="163">
        <v>102638390</v>
      </c>
      <c r="F7" s="299">
        <v>600044556</v>
      </c>
      <c r="G7" s="164" t="s">
        <v>403</v>
      </c>
      <c r="H7" s="164" t="s">
        <v>17</v>
      </c>
      <c r="I7" s="164" t="s">
        <v>117</v>
      </c>
      <c r="J7" s="164" t="s">
        <v>117</v>
      </c>
      <c r="K7" s="164" t="s">
        <v>121</v>
      </c>
      <c r="L7" s="165">
        <v>4000000</v>
      </c>
      <c r="M7" s="165">
        <v>2800000</v>
      </c>
      <c r="N7" s="164" t="s">
        <v>317</v>
      </c>
      <c r="O7" s="164">
        <v>2027</v>
      </c>
      <c r="P7" s="163"/>
      <c r="Q7" s="163"/>
      <c r="R7" s="163"/>
      <c r="S7" s="163"/>
    </row>
    <row r="8" spans="1:19" ht="45" customHeight="1" thickBot="1">
      <c r="A8" s="163">
        <v>5</v>
      </c>
      <c r="B8" s="164" t="s">
        <v>342</v>
      </c>
      <c r="C8" s="164" t="s">
        <v>343</v>
      </c>
      <c r="D8" s="163">
        <v>70994960</v>
      </c>
      <c r="E8" s="163">
        <v>107511240</v>
      </c>
      <c r="F8" s="299">
        <v>600043321</v>
      </c>
      <c r="G8" s="164" t="s">
        <v>344</v>
      </c>
      <c r="H8" s="164" t="s">
        <v>17</v>
      </c>
      <c r="I8" s="164" t="s">
        <v>117</v>
      </c>
      <c r="J8" s="164" t="s">
        <v>346</v>
      </c>
      <c r="K8" s="164" t="s">
        <v>345</v>
      </c>
      <c r="L8" s="165">
        <v>5000000</v>
      </c>
      <c r="M8" s="165">
        <v>3500000</v>
      </c>
      <c r="N8" s="164" t="s">
        <v>317</v>
      </c>
      <c r="O8" s="164">
        <v>2027</v>
      </c>
      <c r="P8" s="163"/>
      <c r="Q8" s="163"/>
      <c r="R8" s="163"/>
      <c r="S8" s="163"/>
    </row>
    <row r="9" spans="1:19" ht="26.25" thickBot="1">
      <c r="A9" s="163">
        <v>6</v>
      </c>
      <c r="B9" s="164" t="s">
        <v>210</v>
      </c>
      <c r="C9" s="164" t="s">
        <v>216</v>
      </c>
      <c r="D9" s="163">
        <v>75034581</v>
      </c>
      <c r="E9" s="163">
        <v>600044106</v>
      </c>
      <c r="F9" s="299">
        <v>600044106</v>
      </c>
      <c r="G9" s="164" t="s">
        <v>211</v>
      </c>
      <c r="H9" s="164" t="s">
        <v>17</v>
      </c>
      <c r="I9" s="164" t="s">
        <v>117</v>
      </c>
      <c r="J9" s="164" t="s">
        <v>212</v>
      </c>
      <c r="K9" s="164" t="s">
        <v>213</v>
      </c>
      <c r="L9" s="165">
        <v>50088252</v>
      </c>
      <c r="M9" s="165">
        <f>L9/100*70</f>
        <v>35061776.399999999</v>
      </c>
      <c r="N9" s="166">
        <v>44805</v>
      </c>
      <c r="O9" s="166">
        <v>45170</v>
      </c>
      <c r="P9" s="163" t="s">
        <v>214</v>
      </c>
      <c r="Q9" s="163"/>
      <c r="R9" s="163" t="s">
        <v>215</v>
      </c>
      <c r="S9" s="163" t="s">
        <v>217</v>
      </c>
    </row>
    <row r="10" spans="1:19" ht="128.25" thickBot="1">
      <c r="A10" s="163">
        <v>7</v>
      </c>
      <c r="B10" s="164" t="s">
        <v>395</v>
      </c>
      <c r="C10" s="164" t="s">
        <v>396</v>
      </c>
      <c r="D10" s="163">
        <v>70989575</v>
      </c>
      <c r="E10" s="163">
        <v>107511266</v>
      </c>
      <c r="F10" s="299">
        <v>600043347</v>
      </c>
      <c r="G10" s="164" t="s">
        <v>397</v>
      </c>
      <c r="H10" s="164" t="s">
        <v>17</v>
      </c>
      <c r="I10" s="164" t="s">
        <v>117</v>
      </c>
      <c r="J10" s="164" t="s">
        <v>389</v>
      </c>
      <c r="K10" s="164" t="s">
        <v>397</v>
      </c>
      <c r="L10" s="165">
        <v>38000000</v>
      </c>
      <c r="M10" s="165">
        <f>L10/100*70</f>
        <v>26600000</v>
      </c>
      <c r="N10" s="164">
        <v>2022</v>
      </c>
      <c r="O10" s="164">
        <v>2024</v>
      </c>
      <c r="P10" s="163" t="s">
        <v>214</v>
      </c>
      <c r="Q10" s="163" t="s">
        <v>109</v>
      </c>
      <c r="R10" s="163" t="s">
        <v>398</v>
      </c>
      <c r="S10" s="163" t="s">
        <v>108</v>
      </c>
    </row>
    <row r="11" spans="1:19" ht="39" thickBot="1">
      <c r="A11" s="163">
        <v>8</v>
      </c>
      <c r="B11" s="164" t="s">
        <v>175</v>
      </c>
      <c r="C11" s="164" t="s">
        <v>176</v>
      </c>
      <c r="D11" s="163">
        <v>75031612</v>
      </c>
      <c r="E11" s="167">
        <v>107511606</v>
      </c>
      <c r="F11" s="300">
        <v>600043631</v>
      </c>
      <c r="G11" s="164" t="s">
        <v>177</v>
      </c>
      <c r="H11" s="164" t="s">
        <v>17</v>
      </c>
      <c r="I11" s="164" t="s">
        <v>117</v>
      </c>
      <c r="J11" s="164" t="s">
        <v>178</v>
      </c>
      <c r="K11" s="164" t="s">
        <v>179</v>
      </c>
      <c r="L11" s="165">
        <v>800000</v>
      </c>
      <c r="M11" s="165">
        <f>L11/100*70</f>
        <v>560000</v>
      </c>
      <c r="N11" s="164">
        <v>2022</v>
      </c>
      <c r="O11" s="164">
        <v>2025</v>
      </c>
      <c r="P11" s="163"/>
      <c r="Q11" s="163"/>
      <c r="R11" s="163" t="s">
        <v>180</v>
      </c>
      <c r="S11" s="163" t="s">
        <v>108</v>
      </c>
    </row>
    <row r="12" spans="1:19" ht="39" thickBot="1">
      <c r="A12" s="163">
        <v>9</v>
      </c>
      <c r="B12" s="164" t="s">
        <v>175</v>
      </c>
      <c r="C12" s="164" t="s">
        <v>176</v>
      </c>
      <c r="D12" s="163">
        <v>75031612</v>
      </c>
      <c r="E12" s="167">
        <v>107511606</v>
      </c>
      <c r="F12" s="300">
        <v>600043631</v>
      </c>
      <c r="G12" s="164" t="s">
        <v>181</v>
      </c>
      <c r="H12" s="164" t="s">
        <v>17</v>
      </c>
      <c r="I12" s="164" t="s">
        <v>117</v>
      </c>
      <c r="J12" s="164" t="s">
        <v>178</v>
      </c>
      <c r="K12" s="164" t="s">
        <v>182</v>
      </c>
      <c r="L12" s="165">
        <v>6000000</v>
      </c>
      <c r="M12" s="165">
        <v>4200000</v>
      </c>
      <c r="N12" s="164">
        <v>2022</v>
      </c>
      <c r="O12" s="164">
        <v>2025</v>
      </c>
      <c r="P12" s="163"/>
      <c r="Q12" s="163"/>
      <c r="R12" s="163" t="s">
        <v>180</v>
      </c>
      <c r="S12" s="163" t="s">
        <v>108</v>
      </c>
    </row>
    <row r="13" spans="1:19" ht="64.5" thickBot="1">
      <c r="A13" s="163">
        <v>10</v>
      </c>
      <c r="B13" s="164" t="s">
        <v>175</v>
      </c>
      <c r="C13" s="164" t="s">
        <v>176</v>
      </c>
      <c r="D13" s="163">
        <v>75031612</v>
      </c>
      <c r="E13" s="167">
        <v>107511606</v>
      </c>
      <c r="F13" s="300">
        <v>600043631</v>
      </c>
      <c r="G13" s="164" t="s">
        <v>183</v>
      </c>
      <c r="H13" s="164" t="s">
        <v>17</v>
      </c>
      <c r="I13" s="164" t="s">
        <v>117</v>
      </c>
      <c r="J13" s="164" t="s">
        <v>178</v>
      </c>
      <c r="K13" s="164" t="s">
        <v>184</v>
      </c>
      <c r="L13" s="165">
        <v>2000000</v>
      </c>
      <c r="M13" s="165">
        <v>1400000</v>
      </c>
      <c r="N13" s="164">
        <v>2022</v>
      </c>
      <c r="O13" s="164">
        <v>2025</v>
      </c>
      <c r="P13" s="163"/>
      <c r="Q13" s="163" t="s">
        <v>109</v>
      </c>
      <c r="R13" s="163" t="s">
        <v>180</v>
      </c>
      <c r="S13" s="163" t="s">
        <v>108</v>
      </c>
    </row>
    <row r="14" spans="1:19" ht="39" thickBot="1">
      <c r="A14" s="163">
        <v>11</v>
      </c>
      <c r="B14" s="164" t="s">
        <v>175</v>
      </c>
      <c r="C14" s="164" t="s">
        <v>176</v>
      </c>
      <c r="D14" s="163">
        <v>75031612</v>
      </c>
      <c r="E14" s="167">
        <v>107511606</v>
      </c>
      <c r="F14" s="300">
        <v>600043631</v>
      </c>
      <c r="G14" s="164" t="s">
        <v>185</v>
      </c>
      <c r="H14" s="164" t="s">
        <v>17</v>
      </c>
      <c r="I14" s="164" t="s">
        <v>117</v>
      </c>
      <c r="J14" s="164" t="s">
        <v>178</v>
      </c>
      <c r="K14" s="164" t="s">
        <v>186</v>
      </c>
      <c r="L14" s="165">
        <v>2000000</v>
      </c>
      <c r="M14" s="165">
        <v>1400000</v>
      </c>
      <c r="N14" s="164">
        <v>2022</v>
      </c>
      <c r="O14" s="164">
        <v>2025</v>
      </c>
      <c r="P14" s="163"/>
      <c r="Q14" s="163"/>
      <c r="R14" s="163" t="s">
        <v>180</v>
      </c>
      <c r="S14" s="163" t="s">
        <v>108</v>
      </c>
    </row>
    <row r="15" spans="1:19" ht="39" thickBot="1">
      <c r="A15" s="163">
        <v>12</v>
      </c>
      <c r="B15" s="164" t="s">
        <v>175</v>
      </c>
      <c r="C15" s="164" t="s">
        <v>176</v>
      </c>
      <c r="D15" s="163">
        <v>75031612</v>
      </c>
      <c r="E15" s="167">
        <v>107511606</v>
      </c>
      <c r="F15" s="300">
        <v>600043631</v>
      </c>
      <c r="G15" s="164" t="s">
        <v>187</v>
      </c>
      <c r="H15" s="164" t="s">
        <v>17</v>
      </c>
      <c r="I15" s="164" t="s">
        <v>117</v>
      </c>
      <c r="J15" s="164" t="s">
        <v>178</v>
      </c>
      <c r="K15" s="164" t="s">
        <v>188</v>
      </c>
      <c r="L15" s="165">
        <v>2000000</v>
      </c>
      <c r="M15" s="165">
        <v>1400000</v>
      </c>
      <c r="N15" s="164">
        <v>2022</v>
      </c>
      <c r="O15" s="164">
        <v>2025</v>
      </c>
      <c r="P15" s="163"/>
      <c r="Q15" s="163"/>
      <c r="R15" s="163" t="s">
        <v>180</v>
      </c>
      <c r="S15" s="163" t="s">
        <v>108</v>
      </c>
    </row>
    <row r="16" spans="1:19" ht="39" thickBot="1">
      <c r="A16" s="163">
        <v>13</v>
      </c>
      <c r="B16" s="164" t="s">
        <v>175</v>
      </c>
      <c r="C16" s="164" t="s">
        <v>176</v>
      </c>
      <c r="D16" s="163">
        <v>75031612</v>
      </c>
      <c r="E16" s="167">
        <v>107511606</v>
      </c>
      <c r="F16" s="300">
        <v>600043631</v>
      </c>
      <c r="G16" s="164" t="s">
        <v>314</v>
      </c>
      <c r="H16" s="164" t="s">
        <v>17</v>
      </c>
      <c r="I16" s="164" t="s">
        <v>117</v>
      </c>
      <c r="J16" s="164" t="s">
        <v>178</v>
      </c>
      <c r="K16" s="164" t="s">
        <v>315</v>
      </c>
      <c r="L16" s="165">
        <v>200000</v>
      </c>
      <c r="M16" s="165">
        <v>140000</v>
      </c>
      <c r="N16" s="164">
        <v>2021</v>
      </c>
      <c r="O16" s="164">
        <v>2023</v>
      </c>
      <c r="P16" s="163"/>
      <c r="Q16" s="163"/>
      <c r="R16" s="163"/>
      <c r="S16" s="163"/>
    </row>
    <row r="17" spans="1:26" ht="64.5" thickBot="1">
      <c r="A17" s="163">
        <v>14</v>
      </c>
      <c r="B17" s="164" t="s">
        <v>202</v>
      </c>
      <c r="C17" s="164" t="s">
        <v>203</v>
      </c>
      <c r="D17" s="163">
        <v>72035285</v>
      </c>
      <c r="E17" s="163" t="s">
        <v>204</v>
      </c>
      <c r="F17" s="299" t="s">
        <v>205</v>
      </c>
      <c r="G17" s="164" t="s">
        <v>206</v>
      </c>
      <c r="H17" s="164" t="s">
        <v>17</v>
      </c>
      <c r="I17" s="164" t="s">
        <v>117</v>
      </c>
      <c r="J17" s="164" t="s">
        <v>207</v>
      </c>
      <c r="K17" s="164" t="s">
        <v>208</v>
      </c>
      <c r="L17" s="165">
        <v>6000000</v>
      </c>
      <c r="M17" s="165">
        <f>L17/100*70</f>
        <v>4200000</v>
      </c>
      <c r="N17" s="164">
        <v>2022</v>
      </c>
      <c r="O17" s="164">
        <v>2024</v>
      </c>
      <c r="P17" s="163"/>
      <c r="Q17" s="163" t="s">
        <v>109</v>
      </c>
      <c r="R17" s="163" t="s">
        <v>209</v>
      </c>
      <c r="S17" s="163" t="s">
        <v>108</v>
      </c>
    </row>
    <row r="18" spans="1:26" ht="64.5" thickBot="1">
      <c r="A18" s="163">
        <v>15</v>
      </c>
      <c r="B18" s="164" t="s">
        <v>189</v>
      </c>
      <c r="C18" s="164" t="s">
        <v>190</v>
      </c>
      <c r="D18" s="163">
        <v>71002227</v>
      </c>
      <c r="E18" s="163">
        <v>107512041</v>
      </c>
      <c r="F18" s="299">
        <v>600043941</v>
      </c>
      <c r="G18" s="164" t="s">
        <v>191</v>
      </c>
      <c r="H18" s="164" t="s">
        <v>17</v>
      </c>
      <c r="I18" s="164" t="s">
        <v>117</v>
      </c>
      <c r="J18" s="164" t="s">
        <v>192</v>
      </c>
      <c r="K18" s="164" t="s">
        <v>193</v>
      </c>
      <c r="L18" s="165">
        <v>3000000</v>
      </c>
      <c r="M18" s="165">
        <f>L18/100*70</f>
        <v>2100000</v>
      </c>
      <c r="N18" s="164">
        <v>2022</v>
      </c>
      <c r="O18" s="164">
        <v>2024</v>
      </c>
      <c r="P18" s="163" t="s">
        <v>109</v>
      </c>
      <c r="Q18" s="163" t="s">
        <v>109</v>
      </c>
      <c r="R18" s="163" t="s">
        <v>194</v>
      </c>
      <c r="S18" s="163" t="s">
        <v>195</v>
      </c>
    </row>
    <row r="19" spans="1:26" ht="64.5" thickBot="1">
      <c r="A19" s="163">
        <v>16</v>
      </c>
      <c r="B19" s="164" t="s">
        <v>189</v>
      </c>
      <c r="C19" s="164" t="s">
        <v>190</v>
      </c>
      <c r="D19" s="163">
        <v>71002227</v>
      </c>
      <c r="E19" s="163">
        <v>107512041</v>
      </c>
      <c r="F19" s="299">
        <v>600043941</v>
      </c>
      <c r="G19" s="164" t="s">
        <v>196</v>
      </c>
      <c r="H19" s="164" t="s">
        <v>17</v>
      </c>
      <c r="I19" s="164" t="s">
        <v>117</v>
      </c>
      <c r="J19" s="164" t="s">
        <v>192</v>
      </c>
      <c r="K19" s="164" t="s">
        <v>197</v>
      </c>
      <c r="L19" s="165">
        <v>2500000</v>
      </c>
      <c r="M19" s="165">
        <f>L19/100*70</f>
        <v>1750000</v>
      </c>
      <c r="N19" s="164">
        <v>2022</v>
      </c>
      <c r="O19" s="164">
        <v>2024</v>
      </c>
      <c r="P19" s="163" t="s">
        <v>109</v>
      </c>
      <c r="Q19" s="163" t="s">
        <v>109</v>
      </c>
      <c r="R19" s="163" t="s">
        <v>194</v>
      </c>
      <c r="S19" s="163" t="s">
        <v>195</v>
      </c>
    </row>
    <row r="20" spans="1:26" ht="68.25" customHeight="1" thickBot="1">
      <c r="A20" s="163">
        <v>17</v>
      </c>
      <c r="B20" s="164" t="s">
        <v>189</v>
      </c>
      <c r="C20" s="164" t="s">
        <v>190</v>
      </c>
      <c r="D20" s="163">
        <v>71002227</v>
      </c>
      <c r="E20" s="163">
        <v>107512041</v>
      </c>
      <c r="F20" s="299">
        <v>600043941</v>
      </c>
      <c r="G20" s="164" t="s">
        <v>198</v>
      </c>
      <c r="H20" s="164" t="s">
        <v>17</v>
      </c>
      <c r="I20" s="164" t="s">
        <v>117</v>
      </c>
      <c r="J20" s="164" t="s">
        <v>192</v>
      </c>
      <c r="K20" s="164" t="s">
        <v>199</v>
      </c>
      <c r="L20" s="165">
        <v>1000000</v>
      </c>
      <c r="M20" s="165">
        <f t="shared" ref="M20:M21" si="1">L20/100*70</f>
        <v>700000</v>
      </c>
      <c r="N20" s="164">
        <v>2023</v>
      </c>
      <c r="O20" s="164">
        <v>2024</v>
      </c>
      <c r="P20" s="163" t="s">
        <v>109</v>
      </c>
      <c r="Q20" s="163" t="s">
        <v>109</v>
      </c>
      <c r="R20" s="163" t="s">
        <v>194</v>
      </c>
      <c r="S20" s="163" t="s">
        <v>195</v>
      </c>
    </row>
    <row r="21" spans="1:26" ht="64.5" thickBot="1">
      <c r="A21" s="163">
        <v>18</v>
      </c>
      <c r="B21" s="164" t="s">
        <v>189</v>
      </c>
      <c r="C21" s="164" t="s">
        <v>190</v>
      </c>
      <c r="D21" s="163">
        <v>71002227</v>
      </c>
      <c r="E21" s="163">
        <v>107512041</v>
      </c>
      <c r="F21" s="299">
        <v>600043941</v>
      </c>
      <c r="G21" s="164" t="s">
        <v>200</v>
      </c>
      <c r="H21" s="164" t="s">
        <v>17</v>
      </c>
      <c r="I21" s="164" t="s">
        <v>117</v>
      </c>
      <c r="J21" s="164" t="s">
        <v>192</v>
      </c>
      <c r="K21" s="164" t="s">
        <v>201</v>
      </c>
      <c r="L21" s="165">
        <v>500000</v>
      </c>
      <c r="M21" s="165">
        <f t="shared" si="1"/>
        <v>350000</v>
      </c>
      <c r="N21" s="164">
        <v>2022</v>
      </c>
      <c r="O21" s="164">
        <v>2024</v>
      </c>
      <c r="P21" s="163" t="s">
        <v>109</v>
      </c>
      <c r="Q21" s="163" t="s">
        <v>109</v>
      </c>
      <c r="R21" s="163" t="s">
        <v>194</v>
      </c>
      <c r="S21" s="163" t="s">
        <v>195</v>
      </c>
    </row>
    <row r="22" spans="1:26" ht="64.5" thickBot="1">
      <c r="A22" s="163">
        <v>19</v>
      </c>
      <c r="B22" s="164" t="s">
        <v>299</v>
      </c>
      <c r="C22" s="164" t="s">
        <v>300</v>
      </c>
      <c r="D22" s="163">
        <v>75033119</v>
      </c>
      <c r="E22" s="163">
        <v>102102651</v>
      </c>
      <c r="F22" s="299">
        <v>600044459</v>
      </c>
      <c r="G22" s="164" t="s">
        <v>301</v>
      </c>
      <c r="H22" s="164" t="s">
        <v>17</v>
      </c>
      <c r="I22" s="164" t="s">
        <v>117</v>
      </c>
      <c r="J22" s="164" t="s">
        <v>302</v>
      </c>
      <c r="K22" s="164" t="s">
        <v>303</v>
      </c>
      <c r="L22" s="165">
        <v>300000</v>
      </c>
      <c r="M22" s="165">
        <f>L22/100*70</f>
        <v>210000</v>
      </c>
      <c r="N22" s="164">
        <v>2022</v>
      </c>
      <c r="O22" s="164">
        <v>2022</v>
      </c>
      <c r="P22" s="163"/>
      <c r="Q22" s="163"/>
      <c r="R22" s="163" t="s">
        <v>304</v>
      </c>
      <c r="S22" s="163" t="s">
        <v>305</v>
      </c>
    </row>
    <row r="23" spans="1:26" ht="64.5" thickBot="1">
      <c r="A23" s="163">
        <v>20</v>
      </c>
      <c r="B23" s="164" t="s">
        <v>299</v>
      </c>
      <c r="C23" s="164" t="s">
        <v>300</v>
      </c>
      <c r="D23" s="163">
        <v>75033119</v>
      </c>
      <c r="E23" s="163">
        <v>102102651</v>
      </c>
      <c r="F23" s="299">
        <v>600044459</v>
      </c>
      <c r="G23" s="164" t="s">
        <v>306</v>
      </c>
      <c r="H23" s="164" t="s">
        <v>17</v>
      </c>
      <c r="I23" s="164" t="s">
        <v>117</v>
      </c>
      <c r="J23" s="164" t="s">
        <v>302</v>
      </c>
      <c r="K23" s="164" t="s">
        <v>307</v>
      </c>
      <c r="L23" s="165">
        <v>500000</v>
      </c>
      <c r="M23" s="165">
        <f>L23/100*70</f>
        <v>350000</v>
      </c>
      <c r="N23" s="164">
        <v>2023</v>
      </c>
      <c r="O23" s="164">
        <v>2023</v>
      </c>
      <c r="P23" s="163"/>
      <c r="Q23" s="163"/>
      <c r="R23" s="163"/>
      <c r="S23" s="163" t="s">
        <v>108</v>
      </c>
    </row>
    <row r="24" spans="1:26" ht="26.25" thickBot="1">
      <c r="A24" s="163">
        <v>21</v>
      </c>
      <c r="B24" s="164" t="s">
        <v>262</v>
      </c>
      <c r="C24" s="164" t="s">
        <v>263</v>
      </c>
      <c r="D24" s="163">
        <v>70991961</v>
      </c>
      <c r="E24" s="163">
        <v>150076795</v>
      </c>
      <c r="F24" s="299">
        <v>600044122</v>
      </c>
      <c r="G24" s="164" t="s">
        <v>264</v>
      </c>
      <c r="H24" s="164" t="s">
        <v>17</v>
      </c>
      <c r="I24" s="164" t="s">
        <v>117</v>
      </c>
      <c r="J24" s="164" t="s">
        <v>265</v>
      </c>
      <c r="K24" s="164" t="s">
        <v>266</v>
      </c>
      <c r="L24" s="165">
        <v>1000000</v>
      </c>
      <c r="M24" s="165">
        <f>L24/100*70</f>
        <v>700000</v>
      </c>
      <c r="N24" s="164">
        <v>2022</v>
      </c>
      <c r="O24" s="164">
        <v>2023</v>
      </c>
      <c r="P24" s="163"/>
      <c r="Q24" s="163"/>
      <c r="R24" s="163" t="s">
        <v>267</v>
      </c>
      <c r="S24" s="163"/>
    </row>
    <row r="25" spans="1:26" ht="26.25" thickBot="1">
      <c r="A25" s="163">
        <v>22</v>
      </c>
      <c r="B25" s="164" t="s">
        <v>262</v>
      </c>
      <c r="C25" s="164" t="s">
        <v>263</v>
      </c>
      <c r="D25" s="163">
        <v>70991961</v>
      </c>
      <c r="E25" s="163">
        <v>150076795</v>
      </c>
      <c r="F25" s="299">
        <v>600044122</v>
      </c>
      <c r="G25" s="164" t="s">
        <v>264</v>
      </c>
      <c r="H25" s="164" t="s">
        <v>17</v>
      </c>
      <c r="I25" s="164" t="s">
        <v>117</v>
      </c>
      <c r="J25" s="164" t="s">
        <v>265</v>
      </c>
      <c r="K25" s="164" t="s">
        <v>316</v>
      </c>
      <c r="L25" s="165">
        <v>4000000</v>
      </c>
      <c r="M25" s="165">
        <f>L25/100*70</f>
        <v>2800000</v>
      </c>
      <c r="N25" s="164">
        <v>2023</v>
      </c>
      <c r="O25" s="164">
        <v>2023</v>
      </c>
      <c r="P25" s="163" t="s">
        <v>109</v>
      </c>
      <c r="Q25" s="163"/>
      <c r="R25" s="163"/>
      <c r="S25" s="163"/>
    </row>
    <row r="26" spans="1:26" ht="64.5" thickBot="1">
      <c r="A26" s="168">
        <v>23</v>
      </c>
      <c r="B26" s="169" t="s">
        <v>189</v>
      </c>
      <c r="C26" s="168" t="s">
        <v>190</v>
      </c>
      <c r="D26" s="168">
        <v>71002227</v>
      </c>
      <c r="E26" s="168">
        <v>107512041</v>
      </c>
      <c r="F26" s="299">
        <v>600043941</v>
      </c>
      <c r="G26" s="169" t="s">
        <v>445</v>
      </c>
      <c r="H26" s="169" t="s">
        <v>17</v>
      </c>
      <c r="I26" s="169" t="s">
        <v>117</v>
      </c>
      <c r="J26" s="168" t="s">
        <v>192</v>
      </c>
      <c r="K26" s="169" t="s">
        <v>444</v>
      </c>
      <c r="L26" s="170">
        <v>2000000</v>
      </c>
      <c r="M26" s="170">
        <f>L26/100*70</f>
        <v>1400000</v>
      </c>
      <c r="N26" s="171" t="s">
        <v>446</v>
      </c>
      <c r="O26" s="171" t="s">
        <v>447</v>
      </c>
      <c r="P26" s="168" t="s">
        <v>109</v>
      </c>
      <c r="Q26" s="168"/>
      <c r="R26" s="168" t="s">
        <v>448</v>
      </c>
      <c r="S26" s="168"/>
      <c r="T26" s="56"/>
      <c r="U26" s="56"/>
      <c r="X26" s="56"/>
      <c r="Y26" s="56"/>
      <c r="Z26" s="56"/>
    </row>
    <row r="27" spans="1:26" ht="77.25" thickBot="1">
      <c r="A27" s="168">
        <v>24</v>
      </c>
      <c r="B27" s="172" t="s">
        <v>430</v>
      </c>
      <c r="C27" s="173" t="s">
        <v>263</v>
      </c>
      <c r="D27" s="173">
        <v>70991961</v>
      </c>
      <c r="E27" s="173">
        <v>150076795</v>
      </c>
      <c r="F27" s="300">
        <v>600044122</v>
      </c>
      <c r="G27" s="172" t="s">
        <v>442</v>
      </c>
      <c r="H27" s="172" t="s">
        <v>443</v>
      </c>
      <c r="I27" s="172" t="s">
        <v>117</v>
      </c>
      <c r="J27" s="173" t="s">
        <v>265</v>
      </c>
      <c r="K27" s="172" t="s">
        <v>442</v>
      </c>
      <c r="L27" s="174">
        <v>100000</v>
      </c>
      <c r="M27" s="170">
        <f t="shared" ref="M27:M28" si="2">L27/100*70</f>
        <v>70000</v>
      </c>
      <c r="N27" s="175">
        <v>45444</v>
      </c>
      <c r="O27" s="175">
        <v>45505</v>
      </c>
      <c r="P27" s="173"/>
      <c r="Q27" s="173"/>
      <c r="R27" s="173" t="s">
        <v>433</v>
      </c>
      <c r="S27" s="173"/>
      <c r="T27" s="55"/>
      <c r="U27" s="55"/>
      <c r="X27" s="55"/>
      <c r="Y27" s="55"/>
      <c r="Z27" s="55"/>
    </row>
    <row r="28" spans="1:26" ht="64.5" thickBot="1">
      <c r="A28" s="168">
        <v>25</v>
      </c>
      <c r="B28" s="168" t="s">
        <v>490</v>
      </c>
      <c r="C28" s="168" t="s">
        <v>491</v>
      </c>
      <c r="D28" s="168">
        <v>75032767</v>
      </c>
      <c r="E28" s="168">
        <v>102686726</v>
      </c>
      <c r="F28" s="299">
        <v>600043592</v>
      </c>
      <c r="G28" s="168" t="s">
        <v>492</v>
      </c>
      <c r="H28" s="168" t="s">
        <v>17</v>
      </c>
      <c r="I28" s="168" t="s">
        <v>117</v>
      </c>
      <c r="J28" s="168" t="s">
        <v>258</v>
      </c>
      <c r="K28" s="169" t="s">
        <v>493</v>
      </c>
      <c r="L28" s="170">
        <v>588000</v>
      </c>
      <c r="M28" s="170">
        <f t="shared" si="2"/>
        <v>411600</v>
      </c>
      <c r="N28" s="171" t="s">
        <v>437</v>
      </c>
      <c r="O28" s="171" t="s">
        <v>447</v>
      </c>
      <c r="P28" s="168"/>
      <c r="Q28" s="168"/>
      <c r="R28" s="168" t="s">
        <v>494</v>
      </c>
      <c r="S28" s="168" t="s">
        <v>243</v>
      </c>
    </row>
    <row r="29" spans="1:26" ht="90.75" thickBot="1">
      <c r="A29" s="176">
        <v>26</v>
      </c>
      <c r="B29" s="163" t="s">
        <v>175</v>
      </c>
      <c r="C29" s="163" t="s">
        <v>176</v>
      </c>
      <c r="D29" s="163">
        <v>75031612</v>
      </c>
      <c r="E29" s="163">
        <v>107511606</v>
      </c>
      <c r="F29" s="299">
        <v>600043631</v>
      </c>
      <c r="G29" s="163" t="s">
        <v>520</v>
      </c>
      <c r="H29" s="163" t="s">
        <v>17</v>
      </c>
      <c r="I29" s="163" t="s">
        <v>117</v>
      </c>
      <c r="J29" s="163" t="s">
        <v>178</v>
      </c>
      <c r="K29" s="163" t="s">
        <v>523</v>
      </c>
      <c r="L29" s="165">
        <v>30000000</v>
      </c>
      <c r="M29" s="165">
        <v>21000000</v>
      </c>
      <c r="N29" s="163">
        <v>2023</v>
      </c>
      <c r="O29" s="163">
        <v>2027</v>
      </c>
      <c r="P29" s="163" t="s">
        <v>109</v>
      </c>
      <c r="Q29" s="163"/>
      <c r="R29" s="177" t="s">
        <v>526</v>
      </c>
      <c r="S29" s="178" t="s">
        <v>108</v>
      </c>
    </row>
    <row r="30" spans="1:26" ht="90.75" thickBot="1">
      <c r="A30" s="176">
        <v>27</v>
      </c>
      <c r="B30" s="163" t="s">
        <v>175</v>
      </c>
      <c r="C30" s="163" t="s">
        <v>176</v>
      </c>
      <c r="D30" s="163">
        <v>75031612</v>
      </c>
      <c r="E30" s="163">
        <v>107511606</v>
      </c>
      <c r="F30" s="299">
        <v>600043631</v>
      </c>
      <c r="G30" s="163" t="s">
        <v>521</v>
      </c>
      <c r="H30" s="163" t="s">
        <v>17</v>
      </c>
      <c r="I30" s="163" t="s">
        <v>117</v>
      </c>
      <c r="J30" s="163" t="s">
        <v>178</v>
      </c>
      <c r="K30" s="163" t="s">
        <v>524</v>
      </c>
      <c r="L30" s="165">
        <v>3000000</v>
      </c>
      <c r="M30" s="165">
        <v>2100000</v>
      </c>
      <c r="N30" s="163">
        <v>2023</v>
      </c>
      <c r="O30" s="163">
        <v>2027</v>
      </c>
      <c r="P30" s="163"/>
      <c r="Q30" s="163"/>
      <c r="R30" s="177" t="s">
        <v>526</v>
      </c>
      <c r="S30" s="178" t="s">
        <v>108</v>
      </c>
    </row>
    <row r="31" spans="1:26" ht="90.75" thickBot="1">
      <c r="A31" s="176">
        <v>28</v>
      </c>
      <c r="B31" s="163" t="s">
        <v>175</v>
      </c>
      <c r="C31" s="163" t="s">
        <v>176</v>
      </c>
      <c r="D31" s="163">
        <v>75031612</v>
      </c>
      <c r="E31" s="163">
        <v>107511606</v>
      </c>
      <c r="F31" s="299">
        <v>600043631</v>
      </c>
      <c r="G31" s="163" t="s">
        <v>522</v>
      </c>
      <c r="H31" s="163" t="s">
        <v>17</v>
      </c>
      <c r="I31" s="163" t="s">
        <v>117</v>
      </c>
      <c r="J31" s="163" t="s">
        <v>178</v>
      </c>
      <c r="K31" s="163" t="s">
        <v>525</v>
      </c>
      <c r="L31" s="165">
        <v>2000000</v>
      </c>
      <c r="M31" s="165">
        <v>1400000</v>
      </c>
      <c r="N31" s="163">
        <v>2023</v>
      </c>
      <c r="O31" s="163">
        <v>2027</v>
      </c>
      <c r="P31" s="163"/>
      <c r="Q31" s="163"/>
      <c r="R31" s="177" t="s">
        <v>526</v>
      </c>
      <c r="S31" s="178" t="s">
        <v>108</v>
      </c>
    </row>
    <row r="32" spans="1:26" ht="103.5" thickBot="1">
      <c r="A32" s="176">
        <v>29</v>
      </c>
      <c r="B32" s="163" t="s">
        <v>395</v>
      </c>
      <c r="C32" s="163" t="s">
        <v>396</v>
      </c>
      <c r="D32" s="163">
        <v>70989575</v>
      </c>
      <c r="E32" s="163">
        <v>107511266</v>
      </c>
      <c r="F32" s="299">
        <v>600043347</v>
      </c>
      <c r="G32" s="163" t="s">
        <v>397</v>
      </c>
      <c r="H32" s="163" t="s">
        <v>17</v>
      </c>
      <c r="I32" s="163" t="s">
        <v>117</v>
      </c>
      <c r="J32" s="163" t="s">
        <v>389</v>
      </c>
      <c r="K32" s="163" t="s">
        <v>397</v>
      </c>
      <c r="L32" s="165">
        <v>45000000</v>
      </c>
      <c r="M32" s="179">
        <v>31500000</v>
      </c>
      <c r="N32" s="165">
        <v>2024</v>
      </c>
      <c r="O32" s="165">
        <v>2025</v>
      </c>
      <c r="P32" s="180" t="s">
        <v>109</v>
      </c>
      <c r="Q32" s="180"/>
      <c r="R32" s="181" t="s">
        <v>540</v>
      </c>
      <c r="S32" s="182" t="s">
        <v>243</v>
      </c>
    </row>
    <row r="33" spans="1:26" ht="39" thickBot="1">
      <c r="A33" s="176">
        <v>30</v>
      </c>
      <c r="B33" s="163" t="s">
        <v>551</v>
      </c>
      <c r="C33" s="163" t="s">
        <v>368</v>
      </c>
      <c r="D33" s="176"/>
      <c r="E33" s="176"/>
      <c r="F33" s="301"/>
      <c r="G33" s="163" t="s">
        <v>552</v>
      </c>
      <c r="H33" s="183" t="s">
        <v>17</v>
      </c>
      <c r="I33" s="183" t="s">
        <v>117</v>
      </c>
      <c r="J33" s="183" t="s">
        <v>117</v>
      </c>
      <c r="K33" s="163" t="s">
        <v>553</v>
      </c>
      <c r="L33" s="179">
        <v>50000000</v>
      </c>
      <c r="M33" s="179">
        <f>L33/100*70</f>
        <v>35000000</v>
      </c>
      <c r="N33" s="176" t="s">
        <v>133</v>
      </c>
      <c r="O33" s="176">
        <v>2027</v>
      </c>
      <c r="P33" s="176" t="s">
        <v>109</v>
      </c>
      <c r="Q33" s="176" t="s">
        <v>109</v>
      </c>
      <c r="R33" s="176"/>
      <c r="S33" s="176"/>
    </row>
    <row r="34" spans="1:26" ht="39" thickBot="1">
      <c r="A34" s="176">
        <v>31</v>
      </c>
      <c r="B34" s="163" t="s">
        <v>551</v>
      </c>
      <c r="C34" s="163" t="s">
        <v>368</v>
      </c>
      <c r="D34" s="176"/>
      <c r="E34" s="176"/>
      <c r="F34" s="301"/>
      <c r="G34" s="163" t="s">
        <v>552</v>
      </c>
      <c r="H34" s="183" t="s">
        <v>17</v>
      </c>
      <c r="I34" s="183" t="s">
        <v>117</v>
      </c>
      <c r="J34" s="183" t="s">
        <v>117</v>
      </c>
      <c r="K34" s="163" t="s">
        <v>553</v>
      </c>
      <c r="L34" s="179">
        <v>50000000</v>
      </c>
      <c r="M34" s="179">
        <f>L34/100*70</f>
        <v>35000000</v>
      </c>
      <c r="N34" s="176" t="s">
        <v>133</v>
      </c>
      <c r="O34" s="176">
        <v>2027</v>
      </c>
      <c r="P34" s="176" t="s">
        <v>109</v>
      </c>
      <c r="Q34" s="176" t="s">
        <v>109</v>
      </c>
      <c r="R34" s="176"/>
      <c r="S34" s="176"/>
    </row>
    <row r="35" spans="1:26" ht="39" thickBot="1">
      <c r="A35" s="176">
        <v>32</v>
      </c>
      <c r="B35" s="163" t="s">
        <v>342</v>
      </c>
      <c r="C35" s="163" t="s">
        <v>343</v>
      </c>
      <c r="D35" s="176">
        <v>70994960</v>
      </c>
      <c r="E35" s="176">
        <v>107511240</v>
      </c>
      <c r="F35" s="301">
        <v>600043321</v>
      </c>
      <c r="G35" s="163" t="s">
        <v>565</v>
      </c>
      <c r="H35" s="183" t="s">
        <v>17</v>
      </c>
      <c r="I35" s="183" t="s">
        <v>117</v>
      </c>
      <c r="J35" s="183" t="s">
        <v>346</v>
      </c>
      <c r="K35" s="163" t="s">
        <v>566</v>
      </c>
      <c r="L35" s="179">
        <v>800000</v>
      </c>
      <c r="M35" s="179">
        <f>L35/100*70</f>
        <v>560000</v>
      </c>
      <c r="N35" s="307">
        <v>45474</v>
      </c>
      <c r="O35" s="307">
        <v>45535</v>
      </c>
      <c r="P35" s="176"/>
      <c r="Q35" s="176"/>
      <c r="R35" s="163" t="s">
        <v>567</v>
      </c>
      <c r="S35" s="163" t="s">
        <v>261</v>
      </c>
    </row>
    <row r="36" spans="1:26" ht="47.1" customHeight="1" thickBot="1">
      <c r="A36" s="280">
        <v>33</v>
      </c>
      <c r="B36" s="280" t="s">
        <v>568</v>
      </c>
      <c r="C36" s="280" t="s">
        <v>576</v>
      </c>
      <c r="D36" s="302" t="s">
        <v>569</v>
      </c>
      <c r="E36" s="302" t="s">
        <v>570</v>
      </c>
      <c r="F36" s="302" t="s">
        <v>571</v>
      </c>
      <c r="G36" s="280" t="s">
        <v>572</v>
      </c>
      <c r="H36" s="280" t="s">
        <v>17</v>
      </c>
      <c r="I36" s="280" t="s">
        <v>117</v>
      </c>
      <c r="J36" s="280" t="s">
        <v>573</v>
      </c>
      <c r="K36" s="280" t="s">
        <v>572</v>
      </c>
      <c r="L36" s="281">
        <v>80000000</v>
      </c>
      <c r="M36" s="281">
        <f>L36/100*70</f>
        <v>56000000</v>
      </c>
      <c r="N36" s="280">
        <v>2024</v>
      </c>
      <c r="O36" s="280">
        <v>2026</v>
      </c>
      <c r="P36" s="280" t="s">
        <v>574</v>
      </c>
      <c r="Q36" s="280"/>
      <c r="R36" s="280" t="s">
        <v>575</v>
      </c>
      <c r="S36" s="280" t="s">
        <v>243</v>
      </c>
    </row>
    <row r="37" spans="1:26" ht="72.75" customHeight="1" thickBot="1">
      <c r="A37" s="280">
        <v>34</v>
      </c>
      <c r="B37" s="280" t="s">
        <v>577</v>
      </c>
      <c r="C37" s="280" t="s">
        <v>343</v>
      </c>
      <c r="D37" s="280">
        <v>70994960</v>
      </c>
      <c r="E37" s="280">
        <v>107511240</v>
      </c>
      <c r="F37" s="302">
        <v>600043321</v>
      </c>
      <c r="G37" s="280" t="s">
        <v>578</v>
      </c>
      <c r="H37" s="280" t="s">
        <v>17</v>
      </c>
      <c r="I37" s="280" t="s">
        <v>117</v>
      </c>
      <c r="J37" s="280" t="s">
        <v>346</v>
      </c>
      <c r="K37" s="280" t="s">
        <v>579</v>
      </c>
      <c r="L37" s="281">
        <v>350000</v>
      </c>
      <c r="M37" s="281">
        <f>L37/100*70</f>
        <v>245000</v>
      </c>
      <c r="N37" s="282">
        <v>45383</v>
      </c>
      <c r="O37" s="282">
        <v>45413</v>
      </c>
      <c r="P37" s="280"/>
      <c r="Q37" s="280"/>
      <c r="R37" s="280" t="s">
        <v>580</v>
      </c>
      <c r="S37" s="280" t="s">
        <v>581</v>
      </c>
    </row>
    <row r="38" spans="1:26" ht="76.5" customHeight="1" thickBot="1">
      <c r="A38" s="280">
        <v>35</v>
      </c>
      <c r="B38" s="280" t="s">
        <v>577</v>
      </c>
      <c r="C38" s="280" t="s">
        <v>343</v>
      </c>
      <c r="D38" s="280">
        <v>70994960</v>
      </c>
      <c r="E38" s="280">
        <v>107511240</v>
      </c>
      <c r="F38" s="302">
        <v>600043321</v>
      </c>
      <c r="G38" s="280" t="s">
        <v>582</v>
      </c>
      <c r="H38" s="280" t="s">
        <v>17</v>
      </c>
      <c r="I38" s="280" t="s">
        <v>117</v>
      </c>
      <c r="J38" s="280" t="s">
        <v>346</v>
      </c>
      <c r="K38" s="280" t="s">
        <v>583</v>
      </c>
      <c r="L38" s="281">
        <v>2000000</v>
      </c>
      <c r="M38" s="281">
        <v>1400000</v>
      </c>
      <c r="N38" s="282">
        <v>45261</v>
      </c>
      <c r="O38" s="282">
        <v>46357</v>
      </c>
      <c r="P38" s="280"/>
      <c r="Q38" s="280"/>
      <c r="R38" s="280" t="s">
        <v>580</v>
      </c>
      <c r="S38" s="280" t="s">
        <v>581</v>
      </c>
    </row>
    <row r="39" spans="1:26" ht="132.75" customHeight="1" thickBot="1">
      <c r="A39" s="280">
        <v>36</v>
      </c>
      <c r="B39" s="280" t="s">
        <v>584</v>
      </c>
      <c r="C39" s="280" t="s">
        <v>585</v>
      </c>
      <c r="D39" s="283" t="s">
        <v>586</v>
      </c>
      <c r="E39" s="280">
        <v>102086761</v>
      </c>
      <c r="F39" s="303" t="s">
        <v>587</v>
      </c>
      <c r="G39" s="280" t="s">
        <v>588</v>
      </c>
      <c r="H39" s="280" t="s">
        <v>17</v>
      </c>
      <c r="I39" s="280" t="s">
        <v>117</v>
      </c>
      <c r="J39" s="280" t="s">
        <v>589</v>
      </c>
      <c r="K39" s="280" t="s">
        <v>590</v>
      </c>
      <c r="L39" s="281">
        <v>700000</v>
      </c>
      <c r="M39" s="281">
        <f>L39/100*70</f>
        <v>490000</v>
      </c>
      <c r="N39" s="280">
        <v>2024</v>
      </c>
      <c r="O39" s="280">
        <v>2026</v>
      </c>
      <c r="P39" s="280"/>
      <c r="Q39" s="280"/>
      <c r="R39" s="280" t="s">
        <v>466</v>
      </c>
      <c r="S39" s="280" t="s">
        <v>108</v>
      </c>
    </row>
    <row r="40" spans="1:26" ht="102" customHeight="1" thickBot="1">
      <c r="A40" s="280">
        <v>37</v>
      </c>
      <c r="B40" s="280" t="s">
        <v>591</v>
      </c>
      <c r="C40" s="280" t="s">
        <v>592</v>
      </c>
      <c r="D40" s="280">
        <v>24252832</v>
      </c>
      <c r="E40" s="280">
        <v>181039877</v>
      </c>
      <c r="F40" s="302">
        <v>691004528</v>
      </c>
      <c r="G40" s="280" t="s">
        <v>145</v>
      </c>
      <c r="H40" s="280" t="s">
        <v>17</v>
      </c>
      <c r="I40" s="280" t="s">
        <v>117</v>
      </c>
      <c r="J40" s="280" t="s">
        <v>117</v>
      </c>
      <c r="K40" s="280" t="s">
        <v>593</v>
      </c>
      <c r="L40" s="281">
        <v>500000</v>
      </c>
      <c r="M40" s="281">
        <v>350000</v>
      </c>
      <c r="N40" s="280" t="s">
        <v>133</v>
      </c>
      <c r="O40" s="280"/>
      <c r="P40" s="280" t="s">
        <v>594</v>
      </c>
      <c r="Q40" s="280" t="s">
        <v>594</v>
      </c>
      <c r="R40" s="280" t="s">
        <v>595</v>
      </c>
      <c r="S40" s="280" t="s">
        <v>596</v>
      </c>
    </row>
    <row r="41" spans="1:26" ht="61.5" customHeight="1" thickBot="1">
      <c r="A41" s="396">
        <v>38</v>
      </c>
      <c r="B41" s="396" t="s">
        <v>649</v>
      </c>
      <c r="C41" s="396" t="s">
        <v>451</v>
      </c>
      <c r="D41" s="396" t="s">
        <v>650</v>
      </c>
      <c r="E41" s="396">
        <v>107511321</v>
      </c>
      <c r="F41" s="397">
        <v>600043401</v>
      </c>
      <c r="G41" s="398" t="s">
        <v>651</v>
      </c>
      <c r="H41" s="399" t="s">
        <v>17</v>
      </c>
      <c r="I41" s="400" t="s">
        <v>117</v>
      </c>
      <c r="J41" s="400" t="s">
        <v>453</v>
      </c>
      <c r="K41" s="398" t="s">
        <v>653</v>
      </c>
      <c r="L41" s="401">
        <v>70000000</v>
      </c>
      <c r="M41" s="402">
        <f>L41/100*70</f>
        <v>49000000</v>
      </c>
      <c r="N41" s="403">
        <v>2026</v>
      </c>
      <c r="O41" s="404">
        <v>2028</v>
      </c>
      <c r="P41" s="403" t="s">
        <v>574</v>
      </c>
      <c r="Q41" s="404" t="s">
        <v>574</v>
      </c>
      <c r="R41" s="398" t="s">
        <v>652</v>
      </c>
      <c r="S41" s="400" t="s">
        <v>108</v>
      </c>
    </row>
    <row r="42" spans="1:26" ht="108" customHeight="1" thickBot="1">
      <c r="A42" s="405">
        <v>39</v>
      </c>
      <c r="B42" s="406" t="s">
        <v>189</v>
      </c>
      <c r="C42" s="407" t="s">
        <v>190</v>
      </c>
      <c r="D42" s="407">
        <v>71002227</v>
      </c>
      <c r="E42" s="407">
        <v>107512041</v>
      </c>
      <c r="F42" s="408">
        <v>600043941</v>
      </c>
      <c r="G42" s="407" t="s">
        <v>654</v>
      </c>
      <c r="H42" s="409" t="s">
        <v>17</v>
      </c>
      <c r="I42" s="409" t="s">
        <v>117</v>
      </c>
      <c r="J42" s="409" t="s">
        <v>192</v>
      </c>
      <c r="K42" s="409" t="s">
        <v>654</v>
      </c>
      <c r="L42" s="410">
        <v>50000000</v>
      </c>
      <c r="M42" s="411">
        <f>L42/100*70</f>
        <v>35000000</v>
      </c>
      <c r="N42" s="405">
        <v>2025</v>
      </c>
      <c r="O42" s="409">
        <v>2027</v>
      </c>
      <c r="P42" s="412" t="s">
        <v>574</v>
      </c>
      <c r="Q42" s="413"/>
      <c r="R42" s="407"/>
      <c r="S42" s="409" t="s">
        <v>108</v>
      </c>
    </row>
    <row r="43" spans="1:26" ht="138" customHeight="1" thickBot="1">
      <c r="A43" s="409">
        <v>40</v>
      </c>
      <c r="B43" s="407" t="s">
        <v>591</v>
      </c>
      <c r="C43" s="407" t="s">
        <v>592</v>
      </c>
      <c r="D43" s="414">
        <v>24252832</v>
      </c>
      <c r="E43" s="407">
        <v>181039877</v>
      </c>
      <c r="F43" s="415">
        <v>691004528</v>
      </c>
      <c r="G43" s="409" t="s">
        <v>145</v>
      </c>
      <c r="H43" s="409" t="s">
        <v>17</v>
      </c>
      <c r="I43" s="409" t="s">
        <v>117</v>
      </c>
      <c r="J43" s="409" t="s">
        <v>117</v>
      </c>
      <c r="K43" s="407" t="s">
        <v>593</v>
      </c>
      <c r="L43" s="416">
        <v>755000</v>
      </c>
      <c r="M43" s="417">
        <v>528500</v>
      </c>
      <c r="N43" s="407" t="s">
        <v>133</v>
      </c>
      <c r="O43" s="409"/>
      <c r="P43" s="409" t="s">
        <v>594</v>
      </c>
      <c r="Q43" s="409" t="s">
        <v>594</v>
      </c>
      <c r="R43" s="409" t="s">
        <v>595</v>
      </c>
      <c r="S43" s="407" t="s">
        <v>596</v>
      </c>
    </row>
    <row r="44" spans="1:26" ht="87.75" customHeight="1" thickBot="1">
      <c r="A44" s="407">
        <v>41</v>
      </c>
      <c r="B44" s="407" t="s">
        <v>490</v>
      </c>
      <c r="C44" s="407" t="s">
        <v>491</v>
      </c>
      <c r="D44" s="407">
        <v>75032767</v>
      </c>
      <c r="E44" s="407">
        <v>107511568</v>
      </c>
      <c r="F44" s="408">
        <v>600043592</v>
      </c>
      <c r="G44" s="407" t="s">
        <v>672</v>
      </c>
      <c r="H44" s="407" t="s">
        <v>17</v>
      </c>
      <c r="I44" s="407" t="s">
        <v>117</v>
      </c>
      <c r="J44" s="407" t="s">
        <v>258</v>
      </c>
      <c r="K44" s="407" t="s">
        <v>673</v>
      </c>
      <c r="L44" s="418">
        <v>17500000</v>
      </c>
      <c r="M44" s="418">
        <v>12250000</v>
      </c>
      <c r="N44" s="407">
        <v>2026</v>
      </c>
      <c r="O44" s="407">
        <v>2027</v>
      </c>
      <c r="P44" s="407" t="s">
        <v>674</v>
      </c>
      <c r="Q44" s="407"/>
      <c r="R44" s="407" t="s">
        <v>254</v>
      </c>
      <c r="S44" s="407" t="s">
        <v>108</v>
      </c>
    </row>
    <row r="45" spans="1:26" ht="78.75" customHeight="1" thickBot="1">
      <c r="A45" s="420">
        <v>42</v>
      </c>
      <c r="B45" s="309" t="s">
        <v>680</v>
      </c>
      <c r="C45" s="308" t="s">
        <v>216</v>
      </c>
      <c r="D45" s="289">
        <v>75034581</v>
      </c>
      <c r="E45" s="390">
        <v>600044106</v>
      </c>
      <c r="F45" s="309">
        <v>600044106</v>
      </c>
      <c r="G45" s="391" t="s">
        <v>211</v>
      </c>
      <c r="H45" s="289" t="s">
        <v>17</v>
      </c>
      <c r="I45" s="390" t="s">
        <v>117</v>
      </c>
      <c r="J45" s="288" t="s">
        <v>212</v>
      </c>
      <c r="K45" s="391" t="s">
        <v>681</v>
      </c>
      <c r="L45" s="290">
        <v>50088252</v>
      </c>
      <c r="M45" s="393">
        <v>35061776.399999999</v>
      </c>
      <c r="N45" s="309">
        <v>2026</v>
      </c>
      <c r="O45" s="394">
        <v>2027</v>
      </c>
      <c r="P45" s="289" t="s">
        <v>214</v>
      </c>
      <c r="Q45" s="390"/>
      <c r="R45" s="309" t="s">
        <v>215</v>
      </c>
      <c r="S45" s="422" t="s">
        <v>663</v>
      </c>
      <c r="T45" s="293"/>
      <c r="U45" s="55"/>
      <c r="V45" s="55"/>
      <c r="W45" s="295"/>
      <c r="X45" s="293"/>
      <c r="Y45" s="55"/>
      <c r="Z45" s="55"/>
    </row>
    <row r="47" spans="1:26">
      <c r="A47" s="2"/>
      <c r="B47" s="2" t="s">
        <v>686</v>
      </c>
      <c r="C47" s="2"/>
      <c r="D47" s="2"/>
      <c r="E47" s="2"/>
      <c r="F47" s="305"/>
      <c r="G47" s="2"/>
    </row>
    <row r="49" spans="1:13" s="5" customFormat="1">
      <c r="A49" s="48" t="s">
        <v>410</v>
      </c>
      <c r="B49" s="2"/>
      <c r="C49" s="2"/>
      <c r="F49" s="306"/>
      <c r="L49" s="6"/>
      <c r="M49" s="6"/>
    </row>
    <row r="50" spans="1:13">
      <c r="A50" s="48" t="s">
        <v>411</v>
      </c>
    </row>
    <row r="51" spans="1:13">
      <c r="A51" s="48" t="s">
        <v>65</v>
      </c>
      <c r="B51" s="2"/>
      <c r="C51" s="2"/>
    </row>
    <row r="52" spans="1:13">
      <c r="A52" s="48"/>
    </row>
    <row r="53" spans="1:13">
      <c r="A53" s="48" t="s">
        <v>412</v>
      </c>
    </row>
    <row r="54" spans="1:13">
      <c r="A54" s="48"/>
    </row>
    <row r="55" spans="1:13">
      <c r="A55" s="11" t="s">
        <v>413</v>
      </c>
    </row>
    <row r="56" spans="1:13">
      <c r="A56" s="48"/>
    </row>
    <row r="57" spans="1:13">
      <c r="A57" s="11" t="s">
        <v>414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I205"/>
  <sheetViews>
    <sheetView topLeftCell="A161" zoomScale="60" zoomScaleNormal="60" workbookViewId="0">
      <selection activeCell="J175" sqref="J175"/>
    </sheetView>
  </sheetViews>
  <sheetFormatPr defaultColWidth="9.28515625" defaultRowHeight="15"/>
  <cols>
    <col min="1" max="1" width="6.42578125" style="47" customWidth="1"/>
    <col min="2" max="2" width="9.28515625" style="1"/>
    <col min="3" max="3" width="9.28515625" style="297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27.75" customHeight="1" thickBot="1">
      <c r="A1" s="444" t="s">
        <v>66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6"/>
    </row>
    <row r="2" spans="1:26" ht="62.25" customHeight="1" thickBot="1">
      <c r="A2" s="447" t="s">
        <v>40</v>
      </c>
      <c r="B2" s="476" t="s">
        <v>41</v>
      </c>
      <c r="C2" s="477"/>
      <c r="D2" s="477"/>
      <c r="E2" s="477"/>
      <c r="F2" s="478"/>
      <c r="G2" s="454" t="s">
        <v>42</v>
      </c>
      <c r="H2" s="495" t="s">
        <v>67</v>
      </c>
      <c r="I2" s="498" t="s">
        <v>44</v>
      </c>
      <c r="J2" s="457" t="s">
        <v>45</v>
      </c>
      <c r="K2" s="473" t="s">
        <v>46</v>
      </c>
      <c r="L2" s="479" t="s">
        <v>478</v>
      </c>
      <c r="M2" s="480"/>
      <c r="N2" s="481" t="s">
        <v>479</v>
      </c>
      <c r="O2" s="482"/>
      <c r="P2" s="466" t="s">
        <v>480</v>
      </c>
      <c r="Q2" s="467"/>
      <c r="R2" s="467"/>
      <c r="S2" s="467"/>
      <c r="T2" s="467"/>
      <c r="U2" s="467"/>
      <c r="V2" s="467"/>
      <c r="W2" s="468"/>
      <c r="X2" s="468"/>
      <c r="Y2" s="483" t="s">
        <v>50</v>
      </c>
      <c r="Z2" s="484"/>
    </row>
    <row r="3" spans="1:26" ht="40.5" customHeight="1">
      <c r="A3" s="448"/>
      <c r="B3" s="469" t="s">
        <v>51</v>
      </c>
      <c r="C3" s="450" t="s">
        <v>52</v>
      </c>
      <c r="D3" s="450" t="s">
        <v>53</v>
      </c>
      <c r="E3" s="450" t="s">
        <v>54</v>
      </c>
      <c r="F3" s="452" t="s">
        <v>55</v>
      </c>
      <c r="G3" s="455"/>
      <c r="H3" s="496"/>
      <c r="I3" s="499"/>
      <c r="J3" s="458"/>
      <c r="K3" s="474"/>
      <c r="L3" s="489" t="s">
        <v>56</v>
      </c>
      <c r="M3" s="491" t="s">
        <v>481</v>
      </c>
      <c r="N3" s="493" t="s">
        <v>58</v>
      </c>
      <c r="O3" s="494" t="s">
        <v>59</v>
      </c>
      <c r="P3" s="471" t="s">
        <v>68</v>
      </c>
      <c r="Q3" s="472"/>
      <c r="R3" s="472"/>
      <c r="S3" s="473"/>
      <c r="T3" s="460" t="s">
        <v>69</v>
      </c>
      <c r="U3" s="462" t="s">
        <v>409</v>
      </c>
      <c r="V3" s="462" t="s">
        <v>70</v>
      </c>
      <c r="W3" s="460" t="s">
        <v>71</v>
      </c>
      <c r="X3" s="464" t="s">
        <v>72</v>
      </c>
      <c r="Y3" s="485" t="s">
        <v>62</v>
      </c>
      <c r="Z3" s="487" t="s">
        <v>63</v>
      </c>
    </row>
    <row r="4" spans="1:26" ht="90" customHeight="1" thickBot="1">
      <c r="A4" s="449"/>
      <c r="B4" s="470"/>
      <c r="C4" s="451"/>
      <c r="D4" s="451"/>
      <c r="E4" s="451"/>
      <c r="F4" s="453"/>
      <c r="G4" s="456"/>
      <c r="H4" s="497"/>
      <c r="I4" s="500"/>
      <c r="J4" s="459"/>
      <c r="K4" s="475"/>
      <c r="L4" s="490"/>
      <c r="M4" s="492"/>
      <c r="N4" s="485"/>
      <c r="O4" s="487"/>
      <c r="P4" s="57" t="s">
        <v>73</v>
      </c>
      <c r="Q4" s="58" t="s">
        <v>482</v>
      </c>
      <c r="R4" s="58" t="s">
        <v>483</v>
      </c>
      <c r="S4" s="59" t="s">
        <v>484</v>
      </c>
      <c r="T4" s="461"/>
      <c r="U4" s="463"/>
      <c r="V4" s="463"/>
      <c r="W4" s="461"/>
      <c r="X4" s="465"/>
      <c r="Y4" s="486"/>
      <c r="Z4" s="488"/>
    </row>
    <row r="5" spans="1:26" ht="247.35" customHeight="1">
      <c r="A5" s="123">
        <v>1</v>
      </c>
      <c r="B5" s="94" t="s">
        <v>367</v>
      </c>
      <c r="C5" s="83" t="s">
        <v>368</v>
      </c>
      <c r="D5" s="83">
        <v>61894397</v>
      </c>
      <c r="E5" s="83">
        <v>102102872</v>
      </c>
      <c r="F5" s="108">
        <v>600044513</v>
      </c>
      <c r="G5" s="86" t="s">
        <v>369</v>
      </c>
      <c r="H5" s="83" t="s">
        <v>17</v>
      </c>
      <c r="I5" s="184" t="s">
        <v>117</v>
      </c>
      <c r="J5" s="185" t="s">
        <v>117</v>
      </c>
      <c r="K5" s="186" t="s">
        <v>372</v>
      </c>
      <c r="L5" s="85">
        <v>21000000</v>
      </c>
      <c r="M5" s="119">
        <v>14700000</v>
      </c>
      <c r="N5" s="94" t="s">
        <v>317</v>
      </c>
      <c r="O5" s="84">
        <v>2027</v>
      </c>
      <c r="P5" s="86" t="s">
        <v>109</v>
      </c>
      <c r="Q5" s="83" t="s">
        <v>109</v>
      </c>
      <c r="R5" s="83" t="s">
        <v>109</v>
      </c>
      <c r="S5" s="84" t="s">
        <v>109</v>
      </c>
      <c r="T5" s="86"/>
      <c r="U5" s="83"/>
      <c r="V5" s="83"/>
      <c r="W5" s="83"/>
      <c r="X5" s="84"/>
      <c r="Y5" s="187"/>
      <c r="Z5" s="84"/>
    </row>
    <row r="6" spans="1:26" ht="247.35" customHeight="1">
      <c r="A6" s="124">
        <v>2</v>
      </c>
      <c r="B6" s="90" t="s">
        <v>367</v>
      </c>
      <c r="C6" s="82" t="s">
        <v>368</v>
      </c>
      <c r="D6" s="82">
        <v>61894397</v>
      </c>
      <c r="E6" s="82">
        <v>102102872</v>
      </c>
      <c r="F6" s="102">
        <v>600044513</v>
      </c>
      <c r="G6" s="80" t="s">
        <v>370</v>
      </c>
      <c r="H6" s="82" t="s">
        <v>17</v>
      </c>
      <c r="I6" s="188" t="s">
        <v>117</v>
      </c>
      <c r="J6" s="189" t="s">
        <v>117</v>
      </c>
      <c r="K6" s="147" t="s">
        <v>373</v>
      </c>
      <c r="L6" s="79">
        <v>5200000</v>
      </c>
      <c r="M6" s="120">
        <v>3640000</v>
      </c>
      <c r="N6" s="90" t="s">
        <v>317</v>
      </c>
      <c r="O6" s="81">
        <v>2027</v>
      </c>
      <c r="P6" s="80" t="s">
        <v>109</v>
      </c>
      <c r="Q6" s="82" t="s">
        <v>109</v>
      </c>
      <c r="R6" s="82" t="s">
        <v>109</v>
      </c>
      <c r="S6" s="81" t="s">
        <v>109</v>
      </c>
      <c r="T6" s="80"/>
      <c r="U6" s="82"/>
      <c r="V6" s="82"/>
      <c r="W6" s="82"/>
      <c r="X6" s="81"/>
      <c r="Y6" s="190"/>
      <c r="Z6" s="81"/>
    </row>
    <row r="7" spans="1:26" ht="247.35" customHeight="1">
      <c r="A7" s="124">
        <v>3</v>
      </c>
      <c r="B7" s="90" t="s">
        <v>367</v>
      </c>
      <c r="C7" s="82" t="s">
        <v>368</v>
      </c>
      <c r="D7" s="82">
        <v>61894397</v>
      </c>
      <c r="E7" s="82">
        <v>102102872</v>
      </c>
      <c r="F7" s="102">
        <v>600044513</v>
      </c>
      <c r="G7" s="80" t="s">
        <v>371</v>
      </c>
      <c r="H7" s="82" t="s">
        <v>17</v>
      </c>
      <c r="I7" s="188" t="s">
        <v>117</v>
      </c>
      <c r="J7" s="189" t="s">
        <v>117</v>
      </c>
      <c r="K7" s="147" t="s">
        <v>374</v>
      </c>
      <c r="L7" s="79">
        <v>4500000</v>
      </c>
      <c r="M7" s="120">
        <v>3150000</v>
      </c>
      <c r="N7" s="90" t="s">
        <v>317</v>
      </c>
      <c r="O7" s="81">
        <v>2027</v>
      </c>
      <c r="P7" s="80"/>
      <c r="Q7" s="82"/>
      <c r="R7" s="82" t="s">
        <v>109</v>
      </c>
      <c r="S7" s="81" t="s">
        <v>109</v>
      </c>
      <c r="T7" s="80"/>
      <c r="U7" s="82"/>
      <c r="V7" s="82"/>
      <c r="W7" s="82"/>
      <c r="X7" s="81"/>
      <c r="Y7" s="190"/>
      <c r="Z7" s="81"/>
    </row>
    <row r="8" spans="1:26" ht="247.35" customHeight="1">
      <c r="A8" s="124">
        <v>4</v>
      </c>
      <c r="B8" s="90" t="s">
        <v>115</v>
      </c>
      <c r="C8" s="82" t="s">
        <v>368</v>
      </c>
      <c r="D8" s="82">
        <v>61894648</v>
      </c>
      <c r="E8" s="82" t="s">
        <v>122</v>
      </c>
      <c r="F8" s="102" t="s">
        <v>123</v>
      </c>
      <c r="G8" s="80" t="s">
        <v>124</v>
      </c>
      <c r="H8" s="82" t="s">
        <v>17</v>
      </c>
      <c r="I8" s="188" t="s">
        <v>117</v>
      </c>
      <c r="J8" s="189" t="s">
        <v>117</v>
      </c>
      <c r="K8" s="147" t="s">
        <v>404</v>
      </c>
      <c r="L8" s="79">
        <v>5000000</v>
      </c>
      <c r="M8" s="120">
        <f>L8/100*70</f>
        <v>3500000</v>
      </c>
      <c r="N8" s="90">
        <v>2022</v>
      </c>
      <c r="O8" s="81"/>
      <c r="P8" s="80"/>
      <c r="Q8" s="82" t="s">
        <v>109</v>
      </c>
      <c r="R8" s="82" t="s">
        <v>109</v>
      </c>
      <c r="S8" s="81" t="s">
        <v>109</v>
      </c>
      <c r="T8" s="80"/>
      <c r="U8" s="82"/>
      <c r="V8" s="82"/>
      <c r="W8" s="82"/>
      <c r="X8" s="81"/>
      <c r="Y8" s="190"/>
      <c r="Z8" s="81"/>
    </row>
    <row r="9" spans="1:26" ht="247.35" customHeight="1">
      <c r="A9" s="124">
        <v>5</v>
      </c>
      <c r="B9" s="90" t="s">
        <v>115</v>
      </c>
      <c r="C9" s="82" t="s">
        <v>368</v>
      </c>
      <c r="D9" s="82">
        <v>61894649</v>
      </c>
      <c r="E9" s="82" t="s">
        <v>122</v>
      </c>
      <c r="F9" s="102" t="s">
        <v>123</v>
      </c>
      <c r="G9" s="80" t="s">
        <v>375</v>
      </c>
      <c r="H9" s="82" t="s">
        <v>17</v>
      </c>
      <c r="I9" s="188" t="s">
        <v>117</v>
      </c>
      <c r="J9" s="189" t="s">
        <v>117</v>
      </c>
      <c r="K9" s="147" t="s">
        <v>405</v>
      </c>
      <c r="L9" s="79">
        <v>70000000</v>
      </c>
      <c r="M9" s="120">
        <f t="shared" ref="M9:M16" si="0">L9/100*70</f>
        <v>49000000</v>
      </c>
      <c r="N9" s="90" t="s">
        <v>125</v>
      </c>
      <c r="O9" s="81"/>
      <c r="P9" s="80"/>
      <c r="Q9" s="82"/>
      <c r="R9" s="82"/>
      <c r="S9" s="81"/>
      <c r="T9" s="80"/>
      <c r="U9" s="82" t="s">
        <v>109</v>
      </c>
      <c r="V9" s="82"/>
      <c r="W9" s="82" t="s">
        <v>109</v>
      </c>
      <c r="X9" s="81"/>
      <c r="Y9" s="190"/>
      <c r="Z9" s="81"/>
    </row>
    <row r="10" spans="1:26" ht="247.35" customHeight="1">
      <c r="A10" s="124">
        <v>6</v>
      </c>
      <c r="B10" s="90" t="s">
        <v>115</v>
      </c>
      <c r="C10" s="82" t="s">
        <v>368</v>
      </c>
      <c r="D10" s="82">
        <v>61894650</v>
      </c>
      <c r="E10" s="82" t="s">
        <v>122</v>
      </c>
      <c r="F10" s="102" t="s">
        <v>123</v>
      </c>
      <c r="G10" s="80" t="s">
        <v>126</v>
      </c>
      <c r="H10" s="82" t="s">
        <v>17</v>
      </c>
      <c r="I10" s="188" t="s">
        <v>117</v>
      </c>
      <c r="J10" s="189" t="s">
        <v>117</v>
      </c>
      <c r="K10" s="147" t="s">
        <v>406</v>
      </c>
      <c r="L10" s="79">
        <v>1500000</v>
      </c>
      <c r="M10" s="120">
        <f t="shared" si="0"/>
        <v>1050000</v>
      </c>
      <c r="N10" s="90">
        <v>2023</v>
      </c>
      <c r="O10" s="81"/>
      <c r="P10" s="80"/>
      <c r="Q10" s="82"/>
      <c r="R10" s="82" t="s">
        <v>109</v>
      </c>
      <c r="S10" s="81"/>
      <c r="T10" s="80"/>
      <c r="U10" s="82"/>
      <c r="V10" s="82"/>
      <c r="W10" s="82"/>
      <c r="X10" s="81"/>
      <c r="Y10" s="190"/>
      <c r="Z10" s="81"/>
    </row>
    <row r="11" spans="1:26" ht="247.35" customHeight="1">
      <c r="A11" s="124">
        <v>7</v>
      </c>
      <c r="B11" s="90" t="s">
        <v>115</v>
      </c>
      <c r="C11" s="82" t="s">
        <v>368</v>
      </c>
      <c r="D11" s="82">
        <v>61894651</v>
      </c>
      <c r="E11" s="82" t="s">
        <v>122</v>
      </c>
      <c r="F11" s="102" t="s">
        <v>123</v>
      </c>
      <c r="G11" s="80" t="s">
        <v>127</v>
      </c>
      <c r="H11" s="82" t="s">
        <v>17</v>
      </c>
      <c r="I11" s="188" t="s">
        <v>117</v>
      </c>
      <c r="J11" s="189" t="s">
        <v>117</v>
      </c>
      <c r="K11" s="147" t="s">
        <v>407</v>
      </c>
      <c r="L11" s="79">
        <v>2000000</v>
      </c>
      <c r="M11" s="120">
        <f t="shared" si="0"/>
        <v>1400000</v>
      </c>
      <c r="N11" s="90">
        <v>2022</v>
      </c>
      <c r="O11" s="81">
        <v>2022</v>
      </c>
      <c r="P11" s="80"/>
      <c r="Q11" s="82"/>
      <c r="R11" s="82"/>
      <c r="S11" s="81"/>
      <c r="T11" s="80"/>
      <c r="U11" s="82"/>
      <c r="V11" s="82"/>
      <c r="W11" s="82" t="s">
        <v>109</v>
      </c>
      <c r="X11" s="81"/>
      <c r="Y11" s="190"/>
      <c r="Z11" s="81"/>
    </row>
    <row r="12" spans="1:26" ht="247.35" customHeight="1">
      <c r="A12" s="124">
        <v>8</v>
      </c>
      <c r="B12" s="90" t="s">
        <v>115</v>
      </c>
      <c r="C12" s="82" t="s">
        <v>368</v>
      </c>
      <c r="D12" s="82">
        <v>61894652</v>
      </c>
      <c r="E12" s="82" t="s">
        <v>122</v>
      </c>
      <c r="F12" s="102" t="s">
        <v>123</v>
      </c>
      <c r="G12" s="80" t="s">
        <v>128</v>
      </c>
      <c r="H12" s="82" t="s">
        <v>17</v>
      </c>
      <c r="I12" s="188" t="s">
        <v>117</v>
      </c>
      <c r="J12" s="189" t="s">
        <v>117</v>
      </c>
      <c r="K12" s="147" t="s">
        <v>408</v>
      </c>
      <c r="L12" s="79">
        <v>5000000</v>
      </c>
      <c r="M12" s="120">
        <f t="shared" si="0"/>
        <v>3500000</v>
      </c>
      <c r="N12" s="90" t="s">
        <v>125</v>
      </c>
      <c r="O12" s="81"/>
      <c r="P12" s="80"/>
      <c r="Q12" s="82"/>
      <c r="R12" s="82"/>
      <c r="S12" s="81"/>
      <c r="T12" s="80"/>
      <c r="U12" s="82"/>
      <c r="V12" s="82"/>
      <c r="W12" s="82"/>
      <c r="X12" s="81" t="s">
        <v>109</v>
      </c>
      <c r="Y12" s="190"/>
      <c r="Z12" s="81"/>
    </row>
    <row r="13" spans="1:26" ht="247.35" customHeight="1">
      <c r="A13" s="124">
        <v>9</v>
      </c>
      <c r="B13" s="90" t="s">
        <v>115</v>
      </c>
      <c r="C13" s="82" t="s">
        <v>368</v>
      </c>
      <c r="D13" s="82">
        <v>61894653</v>
      </c>
      <c r="E13" s="82" t="s">
        <v>122</v>
      </c>
      <c r="F13" s="102" t="s">
        <v>123</v>
      </c>
      <c r="G13" s="80" t="s">
        <v>129</v>
      </c>
      <c r="H13" s="82" t="s">
        <v>17</v>
      </c>
      <c r="I13" s="188" t="s">
        <v>117</v>
      </c>
      <c r="J13" s="189" t="s">
        <v>117</v>
      </c>
      <c r="K13" s="147" t="s">
        <v>130</v>
      </c>
      <c r="L13" s="79">
        <v>3000000</v>
      </c>
      <c r="M13" s="120">
        <f t="shared" si="0"/>
        <v>2100000</v>
      </c>
      <c r="N13" s="90">
        <v>2023</v>
      </c>
      <c r="O13" s="81"/>
      <c r="P13" s="80" t="s">
        <v>109</v>
      </c>
      <c r="Q13" s="82"/>
      <c r="R13" s="82"/>
      <c r="S13" s="81"/>
      <c r="T13" s="80"/>
      <c r="U13" s="82"/>
      <c r="V13" s="82"/>
      <c r="W13" s="82"/>
      <c r="X13" s="81"/>
      <c r="Y13" s="190"/>
      <c r="Z13" s="81"/>
    </row>
    <row r="14" spans="1:26" ht="247.35" customHeight="1">
      <c r="A14" s="124">
        <v>10</v>
      </c>
      <c r="B14" s="90" t="s">
        <v>115</v>
      </c>
      <c r="C14" s="82" t="s">
        <v>368</v>
      </c>
      <c r="D14" s="82">
        <v>61894654</v>
      </c>
      <c r="E14" s="82" t="s">
        <v>122</v>
      </c>
      <c r="F14" s="102" t="s">
        <v>123</v>
      </c>
      <c r="G14" s="80" t="s">
        <v>131</v>
      </c>
      <c r="H14" s="82" t="s">
        <v>17</v>
      </c>
      <c r="I14" s="188" t="s">
        <v>117</v>
      </c>
      <c r="J14" s="189" t="s">
        <v>117</v>
      </c>
      <c r="K14" s="147" t="s">
        <v>132</v>
      </c>
      <c r="L14" s="79">
        <v>4000000</v>
      </c>
      <c r="M14" s="120">
        <f t="shared" si="0"/>
        <v>2800000</v>
      </c>
      <c r="N14" s="90" t="s">
        <v>133</v>
      </c>
      <c r="O14" s="81"/>
      <c r="P14" s="80"/>
      <c r="Q14" s="82" t="s">
        <v>109</v>
      </c>
      <c r="R14" s="82" t="s">
        <v>109</v>
      </c>
      <c r="S14" s="81"/>
      <c r="T14" s="80"/>
      <c r="U14" s="82"/>
      <c r="V14" s="82" t="s">
        <v>109</v>
      </c>
      <c r="W14" s="82" t="s">
        <v>109</v>
      </c>
      <c r="X14" s="81"/>
      <c r="Y14" s="190"/>
      <c r="Z14" s="81"/>
    </row>
    <row r="15" spans="1:26" ht="247.35" customHeight="1">
      <c r="A15" s="124">
        <v>11</v>
      </c>
      <c r="B15" s="90" t="s">
        <v>115</v>
      </c>
      <c r="C15" s="82" t="s">
        <v>368</v>
      </c>
      <c r="D15" s="82">
        <v>61894655</v>
      </c>
      <c r="E15" s="82" t="s">
        <v>122</v>
      </c>
      <c r="F15" s="102" t="s">
        <v>123</v>
      </c>
      <c r="G15" s="80" t="s">
        <v>134</v>
      </c>
      <c r="H15" s="82" t="s">
        <v>17</v>
      </c>
      <c r="I15" s="188" t="s">
        <v>117</v>
      </c>
      <c r="J15" s="189" t="s">
        <v>117</v>
      </c>
      <c r="K15" s="147" t="s">
        <v>135</v>
      </c>
      <c r="L15" s="79">
        <v>300000</v>
      </c>
      <c r="M15" s="120">
        <f t="shared" si="0"/>
        <v>210000</v>
      </c>
      <c r="N15" s="90" t="s">
        <v>125</v>
      </c>
      <c r="O15" s="81"/>
      <c r="P15" s="80"/>
      <c r="Q15" s="82"/>
      <c r="R15" s="82"/>
      <c r="S15" s="81"/>
      <c r="T15" s="80"/>
      <c r="U15" s="82"/>
      <c r="V15" s="82" t="s">
        <v>109</v>
      </c>
      <c r="W15" s="82" t="s">
        <v>109</v>
      </c>
      <c r="X15" s="81"/>
      <c r="Y15" s="190"/>
      <c r="Z15" s="81"/>
    </row>
    <row r="16" spans="1:26" ht="247.35" customHeight="1">
      <c r="A16" s="124">
        <v>12</v>
      </c>
      <c r="B16" s="90" t="s">
        <v>115</v>
      </c>
      <c r="C16" s="82" t="s">
        <v>368</v>
      </c>
      <c r="D16" s="82">
        <v>61894656</v>
      </c>
      <c r="E16" s="82" t="s">
        <v>122</v>
      </c>
      <c r="F16" s="102" t="s">
        <v>123</v>
      </c>
      <c r="G16" s="80" t="s">
        <v>136</v>
      </c>
      <c r="H16" s="82" t="s">
        <v>17</v>
      </c>
      <c r="I16" s="188" t="s">
        <v>117</v>
      </c>
      <c r="J16" s="189" t="s">
        <v>117</v>
      </c>
      <c r="K16" s="147" t="s">
        <v>137</v>
      </c>
      <c r="L16" s="79">
        <v>250000</v>
      </c>
      <c r="M16" s="120">
        <f t="shared" si="0"/>
        <v>175000</v>
      </c>
      <c r="N16" s="90">
        <v>2023</v>
      </c>
      <c r="O16" s="81"/>
      <c r="P16" s="80"/>
      <c r="Q16" s="82"/>
      <c r="R16" s="82"/>
      <c r="S16" s="81"/>
      <c r="T16" s="80"/>
      <c r="U16" s="82" t="s">
        <v>109</v>
      </c>
      <c r="V16" s="82"/>
      <c r="W16" s="82"/>
      <c r="X16" s="81" t="s">
        <v>109</v>
      </c>
      <c r="Y16" s="190"/>
      <c r="Z16" s="81"/>
    </row>
    <row r="17" spans="1:26" ht="247.35" customHeight="1">
      <c r="A17" s="124">
        <v>13</v>
      </c>
      <c r="B17" s="90" t="s">
        <v>138</v>
      </c>
      <c r="C17" s="82" t="s">
        <v>368</v>
      </c>
      <c r="D17" s="82">
        <v>48704148</v>
      </c>
      <c r="E17" s="82">
        <v>102102856</v>
      </c>
      <c r="F17" s="102">
        <v>600044505</v>
      </c>
      <c r="G17" s="80" t="s">
        <v>139</v>
      </c>
      <c r="H17" s="82" t="s">
        <v>17</v>
      </c>
      <c r="I17" s="188" t="s">
        <v>117</v>
      </c>
      <c r="J17" s="189" t="s">
        <v>117</v>
      </c>
      <c r="K17" s="147" t="s">
        <v>140</v>
      </c>
      <c r="L17" s="79">
        <v>1340494</v>
      </c>
      <c r="M17" s="120">
        <f>L17*0.7</f>
        <v>938345.79999999993</v>
      </c>
      <c r="N17" s="90">
        <v>2023</v>
      </c>
      <c r="O17" s="81">
        <v>2023</v>
      </c>
      <c r="P17" s="80"/>
      <c r="Q17" s="82" t="s">
        <v>109</v>
      </c>
      <c r="R17" s="82"/>
      <c r="S17" s="81"/>
      <c r="T17" s="80"/>
      <c r="U17" s="82"/>
      <c r="V17" s="82"/>
      <c r="W17" s="82"/>
      <c r="X17" s="81"/>
      <c r="Y17" s="190" t="s">
        <v>141</v>
      </c>
      <c r="Z17" s="81"/>
    </row>
    <row r="18" spans="1:26" ht="247.35" customHeight="1">
      <c r="A18" s="124">
        <v>14</v>
      </c>
      <c r="B18" s="90" t="s">
        <v>138</v>
      </c>
      <c r="C18" s="82" t="s">
        <v>368</v>
      </c>
      <c r="D18" s="82">
        <v>48704148</v>
      </c>
      <c r="E18" s="82">
        <v>102102856</v>
      </c>
      <c r="F18" s="102">
        <v>600044505</v>
      </c>
      <c r="G18" s="80" t="s">
        <v>142</v>
      </c>
      <c r="H18" s="82" t="s">
        <v>17</v>
      </c>
      <c r="I18" s="188" t="s">
        <v>117</v>
      </c>
      <c r="J18" s="189" t="s">
        <v>117</v>
      </c>
      <c r="K18" s="147" t="s">
        <v>143</v>
      </c>
      <c r="L18" s="79">
        <v>1530000</v>
      </c>
      <c r="M18" s="120">
        <f t="shared" ref="M18:M24" si="1">L18*0.7</f>
        <v>1071000</v>
      </c>
      <c r="N18" s="90">
        <v>2022</v>
      </c>
      <c r="O18" s="81">
        <v>2022</v>
      </c>
      <c r="P18" s="80"/>
      <c r="Q18" s="82" t="s">
        <v>109</v>
      </c>
      <c r="R18" s="82"/>
      <c r="S18" s="81"/>
      <c r="T18" s="80"/>
      <c r="U18" s="82"/>
      <c r="V18" s="82"/>
      <c r="W18" s="82"/>
      <c r="X18" s="81"/>
      <c r="Y18" s="190" t="s">
        <v>144</v>
      </c>
      <c r="Z18" s="81"/>
    </row>
    <row r="19" spans="1:26" ht="247.35" customHeight="1">
      <c r="A19" s="124">
        <v>15</v>
      </c>
      <c r="B19" s="90" t="s">
        <v>138</v>
      </c>
      <c r="C19" s="82" t="s">
        <v>368</v>
      </c>
      <c r="D19" s="82">
        <v>48704148</v>
      </c>
      <c r="E19" s="82">
        <v>102102856</v>
      </c>
      <c r="F19" s="102">
        <v>600044505</v>
      </c>
      <c r="G19" s="80" t="s">
        <v>145</v>
      </c>
      <c r="H19" s="82" t="s">
        <v>17</v>
      </c>
      <c r="I19" s="188" t="s">
        <v>117</v>
      </c>
      <c r="J19" s="189" t="s">
        <v>117</v>
      </c>
      <c r="K19" s="147"/>
      <c r="L19" s="79">
        <v>25000000</v>
      </c>
      <c r="M19" s="120">
        <f t="shared" si="1"/>
        <v>17500000</v>
      </c>
      <c r="N19" s="90">
        <v>2023</v>
      </c>
      <c r="O19" s="81">
        <v>2025</v>
      </c>
      <c r="P19" s="80" t="s">
        <v>109</v>
      </c>
      <c r="Q19" s="82"/>
      <c r="R19" s="82"/>
      <c r="S19" s="81"/>
      <c r="T19" s="80"/>
      <c r="U19" s="82"/>
      <c r="V19" s="82"/>
      <c r="W19" s="82"/>
      <c r="X19" s="81"/>
      <c r="Y19" s="190" t="s">
        <v>141</v>
      </c>
      <c r="Z19" s="81"/>
    </row>
    <row r="20" spans="1:26" ht="247.35" customHeight="1">
      <c r="A20" s="124">
        <v>16</v>
      </c>
      <c r="B20" s="90" t="s">
        <v>138</v>
      </c>
      <c r="C20" s="82" t="s">
        <v>368</v>
      </c>
      <c r="D20" s="82">
        <v>48704148</v>
      </c>
      <c r="E20" s="82">
        <v>102102856</v>
      </c>
      <c r="F20" s="102">
        <v>600044505</v>
      </c>
      <c r="G20" s="80" t="s">
        <v>146</v>
      </c>
      <c r="H20" s="82" t="s">
        <v>17</v>
      </c>
      <c r="I20" s="188" t="s">
        <v>117</v>
      </c>
      <c r="J20" s="189" t="s">
        <v>117</v>
      </c>
      <c r="K20" s="147" t="s">
        <v>147</v>
      </c>
      <c r="L20" s="79">
        <v>250000</v>
      </c>
      <c r="M20" s="120">
        <f t="shared" si="1"/>
        <v>175000</v>
      </c>
      <c r="N20" s="90">
        <v>2023</v>
      </c>
      <c r="O20" s="81">
        <v>2023</v>
      </c>
      <c r="P20" s="80"/>
      <c r="Q20" s="82" t="s">
        <v>109</v>
      </c>
      <c r="R20" s="82"/>
      <c r="S20" s="81"/>
      <c r="T20" s="80"/>
      <c r="U20" s="82"/>
      <c r="V20" s="82"/>
      <c r="W20" s="82"/>
      <c r="X20" s="81"/>
      <c r="Y20" s="190" t="s">
        <v>144</v>
      </c>
      <c r="Z20" s="81"/>
    </row>
    <row r="21" spans="1:26" ht="247.35" customHeight="1">
      <c r="A21" s="124">
        <v>17</v>
      </c>
      <c r="B21" s="90" t="s">
        <v>138</v>
      </c>
      <c r="C21" s="82" t="s">
        <v>368</v>
      </c>
      <c r="D21" s="82">
        <v>48704148</v>
      </c>
      <c r="E21" s="82">
        <v>102102856</v>
      </c>
      <c r="F21" s="102">
        <v>600044505</v>
      </c>
      <c r="G21" s="80" t="s">
        <v>148</v>
      </c>
      <c r="H21" s="82" t="s">
        <v>17</v>
      </c>
      <c r="I21" s="188" t="s">
        <v>117</v>
      </c>
      <c r="J21" s="189" t="s">
        <v>117</v>
      </c>
      <c r="K21" s="147" t="s">
        <v>149</v>
      </c>
      <c r="L21" s="79">
        <v>300000</v>
      </c>
      <c r="M21" s="120">
        <f t="shared" si="1"/>
        <v>210000</v>
      </c>
      <c r="N21" s="90">
        <v>2022</v>
      </c>
      <c r="O21" s="81">
        <v>2022</v>
      </c>
      <c r="P21" s="80"/>
      <c r="Q21" s="82"/>
      <c r="R21" s="82"/>
      <c r="S21" s="81" t="s">
        <v>109</v>
      </c>
      <c r="T21" s="80"/>
      <c r="U21" s="82"/>
      <c r="V21" s="82"/>
      <c r="W21" s="82"/>
      <c r="X21" s="81" t="s">
        <v>109</v>
      </c>
      <c r="Y21" s="190"/>
      <c r="Z21" s="81"/>
    </row>
    <row r="22" spans="1:26" ht="247.35" customHeight="1">
      <c r="A22" s="124">
        <v>18</v>
      </c>
      <c r="B22" s="90" t="s">
        <v>138</v>
      </c>
      <c r="C22" s="82" t="s">
        <v>368</v>
      </c>
      <c r="D22" s="82">
        <v>48704148</v>
      </c>
      <c r="E22" s="82">
        <v>102102856</v>
      </c>
      <c r="F22" s="102">
        <v>600044505</v>
      </c>
      <c r="G22" s="80" t="s">
        <v>150</v>
      </c>
      <c r="H22" s="82" t="s">
        <v>17</v>
      </c>
      <c r="I22" s="188" t="s">
        <v>117</v>
      </c>
      <c r="J22" s="189" t="s">
        <v>117</v>
      </c>
      <c r="K22" s="147" t="s">
        <v>151</v>
      </c>
      <c r="L22" s="79">
        <v>1050000</v>
      </c>
      <c r="M22" s="120">
        <f t="shared" si="1"/>
        <v>735000</v>
      </c>
      <c r="N22" s="90">
        <v>2022</v>
      </c>
      <c r="O22" s="81">
        <v>2025</v>
      </c>
      <c r="P22" s="80"/>
      <c r="Q22" s="82"/>
      <c r="R22" s="82"/>
      <c r="S22" s="81" t="s">
        <v>109</v>
      </c>
      <c r="T22" s="80"/>
      <c r="U22" s="82"/>
      <c r="V22" s="82"/>
      <c r="W22" s="82"/>
      <c r="X22" s="81"/>
      <c r="Y22" s="190" t="s">
        <v>141</v>
      </c>
      <c r="Z22" s="81"/>
    </row>
    <row r="23" spans="1:26" ht="247.35" customHeight="1">
      <c r="A23" s="124">
        <v>19</v>
      </c>
      <c r="B23" s="90" t="s">
        <v>138</v>
      </c>
      <c r="C23" s="82" t="s">
        <v>368</v>
      </c>
      <c r="D23" s="82">
        <v>48704148</v>
      </c>
      <c r="E23" s="82">
        <v>102102856</v>
      </c>
      <c r="F23" s="102">
        <v>600044505</v>
      </c>
      <c r="G23" s="80" t="s">
        <v>152</v>
      </c>
      <c r="H23" s="82" t="s">
        <v>17</v>
      </c>
      <c r="I23" s="188" t="s">
        <v>117</v>
      </c>
      <c r="J23" s="189" t="s">
        <v>117</v>
      </c>
      <c r="K23" s="147" t="s">
        <v>153</v>
      </c>
      <c r="L23" s="79">
        <v>500000</v>
      </c>
      <c r="M23" s="120">
        <f t="shared" si="1"/>
        <v>350000</v>
      </c>
      <c r="N23" s="90">
        <v>2022</v>
      </c>
      <c r="O23" s="81">
        <v>2027</v>
      </c>
      <c r="P23" s="80" t="s">
        <v>109</v>
      </c>
      <c r="Q23" s="82" t="s">
        <v>109</v>
      </c>
      <c r="R23" s="82"/>
      <c r="S23" s="81" t="s">
        <v>109</v>
      </c>
      <c r="T23" s="80"/>
      <c r="U23" s="82"/>
      <c r="V23" s="82"/>
      <c r="W23" s="82"/>
      <c r="X23" s="81"/>
      <c r="Y23" s="190" t="s">
        <v>141</v>
      </c>
      <c r="Z23" s="81"/>
    </row>
    <row r="24" spans="1:26" ht="247.35" customHeight="1">
      <c r="A24" s="124">
        <v>20</v>
      </c>
      <c r="B24" s="90" t="s">
        <v>138</v>
      </c>
      <c r="C24" s="82" t="s">
        <v>368</v>
      </c>
      <c r="D24" s="82">
        <v>48704148</v>
      </c>
      <c r="E24" s="82">
        <v>102102856</v>
      </c>
      <c r="F24" s="102">
        <v>600044505</v>
      </c>
      <c r="G24" s="80" t="s">
        <v>154</v>
      </c>
      <c r="H24" s="82" t="s">
        <v>17</v>
      </c>
      <c r="I24" s="188" t="s">
        <v>117</v>
      </c>
      <c r="J24" s="189" t="s">
        <v>117</v>
      </c>
      <c r="K24" s="147"/>
      <c r="L24" s="79">
        <v>600000</v>
      </c>
      <c r="M24" s="120">
        <f t="shared" si="1"/>
        <v>420000</v>
      </c>
      <c r="N24" s="90">
        <v>2022</v>
      </c>
      <c r="O24" s="81">
        <v>2027</v>
      </c>
      <c r="P24" s="80" t="s">
        <v>109</v>
      </c>
      <c r="Q24" s="82" t="s">
        <v>109</v>
      </c>
      <c r="R24" s="82"/>
      <c r="S24" s="81" t="s">
        <v>109</v>
      </c>
      <c r="T24" s="80"/>
      <c r="U24" s="82"/>
      <c r="V24" s="82"/>
      <c r="W24" s="82"/>
      <c r="X24" s="81"/>
      <c r="Y24" s="190" t="s">
        <v>141</v>
      </c>
      <c r="Z24" s="81"/>
    </row>
    <row r="25" spans="1:26" ht="247.35" customHeight="1">
      <c r="A25" s="124">
        <v>21</v>
      </c>
      <c r="B25" s="90" t="s">
        <v>420</v>
      </c>
      <c r="C25" s="82" t="s">
        <v>368</v>
      </c>
      <c r="D25" s="82">
        <v>70567981</v>
      </c>
      <c r="E25" s="82">
        <v>102638390</v>
      </c>
      <c r="F25" s="102">
        <v>600044556</v>
      </c>
      <c r="G25" s="80" t="s">
        <v>377</v>
      </c>
      <c r="H25" s="82" t="s">
        <v>17</v>
      </c>
      <c r="I25" s="188" t="s">
        <v>117</v>
      </c>
      <c r="J25" s="189" t="s">
        <v>117</v>
      </c>
      <c r="K25" s="147" t="s">
        <v>155</v>
      </c>
      <c r="L25" s="79">
        <v>1000000</v>
      </c>
      <c r="M25" s="120">
        <v>700000</v>
      </c>
      <c r="N25" s="90" t="s">
        <v>125</v>
      </c>
      <c r="O25" s="81">
        <v>2027</v>
      </c>
      <c r="P25" s="80"/>
      <c r="Q25" s="82" t="s">
        <v>109</v>
      </c>
      <c r="R25" s="82" t="s">
        <v>109</v>
      </c>
      <c r="S25" s="81" t="s">
        <v>109</v>
      </c>
      <c r="T25" s="80"/>
      <c r="U25" s="82"/>
      <c r="V25" s="82"/>
      <c r="W25" s="82"/>
      <c r="X25" s="81"/>
      <c r="Y25" s="190"/>
      <c r="Z25" s="81"/>
    </row>
    <row r="26" spans="1:26" ht="247.35" customHeight="1">
      <c r="A26" s="124">
        <v>22</v>
      </c>
      <c r="B26" s="90" t="s">
        <v>420</v>
      </c>
      <c r="C26" s="82" t="s">
        <v>368</v>
      </c>
      <c r="D26" s="82">
        <v>70567981</v>
      </c>
      <c r="E26" s="82">
        <v>102638390</v>
      </c>
      <c r="F26" s="102">
        <v>600044556</v>
      </c>
      <c r="G26" s="80" t="s">
        <v>376</v>
      </c>
      <c r="H26" s="82" t="s">
        <v>17</v>
      </c>
      <c r="I26" s="188" t="s">
        <v>117</v>
      </c>
      <c r="J26" s="189" t="s">
        <v>117</v>
      </c>
      <c r="K26" s="147" t="s">
        <v>156</v>
      </c>
      <c r="L26" s="79">
        <v>500000</v>
      </c>
      <c r="M26" s="120">
        <v>2100000</v>
      </c>
      <c r="N26" s="90" t="s">
        <v>125</v>
      </c>
      <c r="O26" s="81">
        <v>2025</v>
      </c>
      <c r="P26" s="80"/>
      <c r="Q26" s="82" t="s">
        <v>109</v>
      </c>
      <c r="R26" s="82" t="s">
        <v>109</v>
      </c>
      <c r="S26" s="81"/>
      <c r="T26" s="80"/>
      <c r="U26" s="82"/>
      <c r="V26" s="82"/>
      <c r="W26" s="82"/>
      <c r="X26" s="81"/>
      <c r="Y26" s="190"/>
      <c r="Z26" s="81"/>
    </row>
    <row r="27" spans="1:26" ht="247.35" customHeight="1">
      <c r="A27" s="124">
        <v>23</v>
      </c>
      <c r="B27" s="90" t="s">
        <v>420</v>
      </c>
      <c r="C27" s="82" t="s">
        <v>368</v>
      </c>
      <c r="D27" s="82">
        <v>70567981</v>
      </c>
      <c r="E27" s="82">
        <v>102638390</v>
      </c>
      <c r="F27" s="102">
        <v>600044556</v>
      </c>
      <c r="G27" s="80" t="s">
        <v>378</v>
      </c>
      <c r="H27" s="82" t="s">
        <v>17</v>
      </c>
      <c r="I27" s="188" t="s">
        <v>117</v>
      </c>
      <c r="J27" s="189" t="s">
        <v>117</v>
      </c>
      <c r="K27" s="147" t="s">
        <v>157</v>
      </c>
      <c r="L27" s="79">
        <v>400000</v>
      </c>
      <c r="M27" s="120">
        <f t="shared" ref="M27:M36" si="2">L27/100*70</f>
        <v>280000</v>
      </c>
      <c r="N27" s="90" t="s">
        <v>125</v>
      </c>
      <c r="O27" s="81">
        <v>2025</v>
      </c>
      <c r="P27" s="80"/>
      <c r="Q27" s="82"/>
      <c r="R27" s="82" t="s">
        <v>109</v>
      </c>
      <c r="S27" s="81"/>
      <c r="T27" s="80"/>
      <c r="U27" s="82"/>
      <c r="V27" s="82"/>
      <c r="W27" s="82"/>
      <c r="X27" s="81"/>
      <c r="Y27" s="190"/>
      <c r="Z27" s="81"/>
    </row>
    <row r="28" spans="1:26" ht="247.35" customHeight="1">
      <c r="A28" s="124">
        <v>24</v>
      </c>
      <c r="B28" s="90" t="s">
        <v>420</v>
      </c>
      <c r="C28" s="82" t="s">
        <v>368</v>
      </c>
      <c r="D28" s="82">
        <v>70567981</v>
      </c>
      <c r="E28" s="82">
        <v>102638390</v>
      </c>
      <c r="F28" s="102">
        <v>600044556</v>
      </c>
      <c r="G28" s="80" t="s">
        <v>379</v>
      </c>
      <c r="H28" s="82" t="s">
        <v>17</v>
      </c>
      <c r="I28" s="188" t="s">
        <v>117</v>
      </c>
      <c r="J28" s="189" t="s">
        <v>117</v>
      </c>
      <c r="K28" s="147" t="s">
        <v>158</v>
      </c>
      <c r="L28" s="79">
        <v>250000</v>
      </c>
      <c r="M28" s="120">
        <f t="shared" si="2"/>
        <v>175000</v>
      </c>
      <c r="N28" s="90" t="s">
        <v>125</v>
      </c>
      <c r="O28" s="81">
        <v>2025</v>
      </c>
      <c r="P28" s="80"/>
      <c r="Q28" s="82" t="s">
        <v>109</v>
      </c>
      <c r="R28" s="82" t="s">
        <v>109</v>
      </c>
      <c r="S28" s="81"/>
      <c r="T28" s="80"/>
      <c r="U28" s="82"/>
      <c r="V28" s="82"/>
      <c r="W28" s="82"/>
      <c r="X28" s="81"/>
      <c r="Y28" s="190"/>
      <c r="Z28" s="81"/>
    </row>
    <row r="29" spans="1:26" ht="247.35" customHeight="1">
      <c r="A29" s="124">
        <v>25</v>
      </c>
      <c r="B29" s="90" t="s">
        <v>420</v>
      </c>
      <c r="C29" s="82" t="s">
        <v>368</v>
      </c>
      <c r="D29" s="82">
        <v>70567981</v>
      </c>
      <c r="E29" s="82">
        <v>102638390</v>
      </c>
      <c r="F29" s="102">
        <v>600044556</v>
      </c>
      <c r="G29" s="80" t="s">
        <v>380</v>
      </c>
      <c r="H29" s="82" t="s">
        <v>17</v>
      </c>
      <c r="I29" s="188" t="s">
        <v>117</v>
      </c>
      <c r="J29" s="189" t="s">
        <v>117</v>
      </c>
      <c r="K29" s="147" t="s">
        <v>159</v>
      </c>
      <c r="L29" s="79">
        <v>200000</v>
      </c>
      <c r="M29" s="120">
        <f t="shared" si="2"/>
        <v>140000</v>
      </c>
      <c r="N29" s="90" t="s">
        <v>125</v>
      </c>
      <c r="O29" s="81">
        <v>2025</v>
      </c>
      <c r="P29" s="80" t="s">
        <v>109</v>
      </c>
      <c r="Q29" s="82" t="s">
        <v>109</v>
      </c>
      <c r="R29" s="82" t="s">
        <v>109</v>
      </c>
      <c r="S29" s="81"/>
      <c r="T29" s="80"/>
      <c r="U29" s="82"/>
      <c r="V29" s="82"/>
      <c r="W29" s="82"/>
      <c r="X29" s="81"/>
      <c r="Y29" s="190"/>
      <c r="Z29" s="81"/>
    </row>
    <row r="30" spans="1:26" ht="247.35" customHeight="1">
      <c r="A30" s="124">
        <v>26</v>
      </c>
      <c r="B30" s="90" t="s">
        <v>420</v>
      </c>
      <c r="C30" s="82" t="s">
        <v>368</v>
      </c>
      <c r="D30" s="82">
        <v>70567981</v>
      </c>
      <c r="E30" s="82">
        <v>102638390</v>
      </c>
      <c r="F30" s="102">
        <v>600044556</v>
      </c>
      <c r="G30" s="80" t="s">
        <v>381</v>
      </c>
      <c r="H30" s="82" t="s">
        <v>17</v>
      </c>
      <c r="I30" s="188" t="s">
        <v>117</v>
      </c>
      <c r="J30" s="189" t="s">
        <v>117</v>
      </c>
      <c r="K30" s="147" t="s">
        <v>159</v>
      </c>
      <c r="L30" s="79">
        <v>1200000</v>
      </c>
      <c r="M30" s="120">
        <f t="shared" si="2"/>
        <v>840000</v>
      </c>
      <c r="N30" s="90" t="s">
        <v>125</v>
      </c>
      <c r="O30" s="81">
        <v>2025</v>
      </c>
      <c r="P30" s="80"/>
      <c r="Q30" s="82" t="s">
        <v>109</v>
      </c>
      <c r="R30" s="82" t="s">
        <v>109</v>
      </c>
      <c r="S30" s="81"/>
      <c r="T30" s="80"/>
      <c r="U30" s="82"/>
      <c r="V30" s="82"/>
      <c r="W30" s="82"/>
      <c r="X30" s="81"/>
      <c r="Y30" s="190"/>
      <c r="Z30" s="81"/>
    </row>
    <row r="31" spans="1:26" ht="247.35" customHeight="1">
      <c r="A31" s="124">
        <v>27</v>
      </c>
      <c r="B31" s="90" t="s">
        <v>420</v>
      </c>
      <c r="C31" s="82" t="s">
        <v>368</v>
      </c>
      <c r="D31" s="82">
        <v>70567981</v>
      </c>
      <c r="E31" s="82">
        <v>102638390</v>
      </c>
      <c r="F31" s="102">
        <v>600044556</v>
      </c>
      <c r="G31" s="80" t="s">
        <v>382</v>
      </c>
      <c r="H31" s="82" t="s">
        <v>17</v>
      </c>
      <c r="I31" s="188" t="s">
        <v>117</v>
      </c>
      <c r="J31" s="189" t="s">
        <v>117</v>
      </c>
      <c r="K31" s="147" t="s">
        <v>160</v>
      </c>
      <c r="L31" s="79">
        <v>2500000</v>
      </c>
      <c r="M31" s="120">
        <f t="shared" si="2"/>
        <v>1750000</v>
      </c>
      <c r="N31" s="90" t="s">
        <v>125</v>
      </c>
      <c r="O31" s="81">
        <v>2025</v>
      </c>
      <c r="P31" s="80" t="s">
        <v>109</v>
      </c>
      <c r="Q31" s="82" t="s">
        <v>109</v>
      </c>
      <c r="R31" s="82" t="s">
        <v>109</v>
      </c>
      <c r="S31" s="81" t="s">
        <v>109</v>
      </c>
      <c r="T31" s="80"/>
      <c r="U31" s="82"/>
      <c r="V31" s="82"/>
      <c r="W31" s="82"/>
      <c r="X31" s="81"/>
      <c r="Y31" s="190"/>
      <c r="Z31" s="81"/>
    </row>
    <row r="32" spans="1:26" ht="247.35" customHeight="1">
      <c r="A32" s="124">
        <v>28</v>
      </c>
      <c r="B32" s="90" t="s">
        <v>420</v>
      </c>
      <c r="C32" s="82" t="s">
        <v>368</v>
      </c>
      <c r="D32" s="82">
        <v>70567981</v>
      </c>
      <c r="E32" s="82">
        <v>102638390</v>
      </c>
      <c r="F32" s="102">
        <v>600044556</v>
      </c>
      <c r="G32" s="80" t="s">
        <v>383</v>
      </c>
      <c r="H32" s="82" t="s">
        <v>17</v>
      </c>
      <c r="I32" s="188" t="s">
        <v>117</v>
      </c>
      <c r="J32" s="189" t="s">
        <v>117</v>
      </c>
      <c r="K32" s="147" t="s">
        <v>161</v>
      </c>
      <c r="L32" s="79">
        <v>3500000</v>
      </c>
      <c r="M32" s="120">
        <f t="shared" si="2"/>
        <v>2450000</v>
      </c>
      <c r="N32" s="90" t="s">
        <v>125</v>
      </c>
      <c r="O32" s="81">
        <v>2025</v>
      </c>
      <c r="P32" s="80"/>
      <c r="Q32" s="82"/>
      <c r="R32" s="82"/>
      <c r="S32" s="81"/>
      <c r="T32" s="80"/>
      <c r="U32" s="82"/>
      <c r="V32" s="82"/>
      <c r="W32" s="82"/>
      <c r="X32" s="81"/>
      <c r="Y32" s="190"/>
      <c r="Z32" s="81"/>
    </row>
    <row r="33" spans="1:26" ht="247.35" customHeight="1">
      <c r="A33" s="124">
        <v>29</v>
      </c>
      <c r="B33" s="90" t="s">
        <v>420</v>
      </c>
      <c r="C33" s="82" t="s">
        <v>368</v>
      </c>
      <c r="D33" s="82">
        <v>70567981</v>
      </c>
      <c r="E33" s="82">
        <v>102638390</v>
      </c>
      <c r="F33" s="102">
        <v>600044556</v>
      </c>
      <c r="G33" s="80" t="s">
        <v>384</v>
      </c>
      <c r="H33" s="82" t="s">
        <v>17</v>
      </c>
      <c r="I33" s="188" t="s">
        <v>117</v>
      </c>
      <c r="J33" s="189" t="s">
        <v>117</v>
      </c>
      <c r="K33" s="147" t="s">
        <v>162</v>
      </c>
      <c r="L33" s="79">
        <v>2000000</v>
      </c>
      <c r="M33" s="120">
        <f t="shared" si="2"/>
        <v>1400000</v>
      </c>
      <c r="N33" s="90" t="s">
        <v>125</v>
      </c>
      <c r="O33" s="81">
        <v>2025</v>
      </c>
      <c r="P33" s="80" t="s">
        <v>109</v>
      </c>
      <c r="Q33" s="82" t="s">
        <v>109</v>
      </c>
      <c r="R33" s="82" t="s">
        <v>109</v>
      </c>
      <c r="S33" s="81" t="s">
        <v>109</v>
      </c>
      <c r="T33" s="80"/>
      <c r="U33" s="82"/>
      <c r="V33" s="82"/>
      <c r="W33" s="82"/>
      <c r="X33" s="81"/>
      <c r="Y33" s="190"/>
      <c r="Z33" s="81"/>
    </row>
    <row r="34" spans="1:26" ht="247.35" customHeight="1">
      <c r="A34" s="124">
        <v>30</v>
      </c>
      <c r="B34" s="90" t="s">
        <v>420</v>
      </c>
      <c r="C34" s="82" t="s">
        <v>368</v>
      </c>
      <c r="D34" s="82">
        <v>70567981</v>
      </c>
      <c r="E34" s="82">
        <v>102638390</v>
      </c>
      <c r="F34" s="102">
        <v>600044556</v>
      </c>
      <c r="G34" s="80" t="s">
        <v>385</v>
      </c>
      <c r="H34" s="82" t="s">
        <v>17</v>
      </c>
      <c r="I34" s="188" t="s">
        <v>117</v>
      </c>
      <c r="J34" s="189" t="s">
        <v>117</v>
      </c>
      <c r="K34" s="147" t="s">
        <v>163</v>
      </c>
      <c r="L34" s="79">
        <v>2100000</v>
      </c>
      <c r="M34" s="120">
        <f t="shared" si="2"/>
        <v>1470000</v>
      </c>
      <c r="N34" s="90" t="s">
        <v>125</v>
      </c>
      <c r="O34" s="81">
        <v>2025</v>
      </c>
      <c r="P34" s="80" t="s">
        <v>109</v>
      </c>
      <c r="Q34" s="82"/>
      <c r="R34" s="82"/>
      <c r="S34" s="81" t="s">
        <v>109</v>
      </c>
      <c r="T34" s="80"/>
      <c r="U34" s="82"/>
      <c r="V34" s="82"/>
      <c r="W34" s="82"/>
      <c r="X34" s="81"/>
      <c r="Y34" s="190"/>
      <c r="Z34" s="81"/>
    </row>
    <row r="35" spans="1:26" ht="247.35" customHeight="1">
      <c r="A35" s="124">
        <v>31</v>
      </c>
      <c r="B35" s="90" t="s">
        <v>420</v>
      </c>
      <c r="C35" s="82" t="s">
        <v>368</v>
      </c>
      <c r="D35" s="82">
        <v>70567981</v>
      </c>
      <c r="E35" s="82">
        <v>102638390</v>
      </c>
      <c r="F35" s="102">
        <v>600044556</v>
      </c>
      <c r="G35" s="80" t="s">
        <v>386</v>
      </c>
      <c r="H35" s="82" t="s">
        <v>17</v>
      </c>
      <c r="I35" s="188" t="s">
        <v>117</v>
      </c>
      <c r="J35" s="189" t="s">
        <v>117</v>
      </c>
      <c r="K35" s="147" t="s">
        <v>163</v>
      </c>
      <c r="L35" s="79">
        <v>1500000</v>
      </c>
      <c r="M35" s="120">
        <f t="shared" si="2"/>
        <v>1050000</v>
      </c>
      <c r="N35" s="90" t="s">
        <v>125</v>
      </c>
      <c r="O35" s="81"/>
      <c r="P35" s="80"/>
      <c r="Q35" s="82"/>
      <c r="R35" s="82"/>
      <c r="S35" s="81" t="s">
        <v>109</v>
      </c>
      <c r="T35" s="80"/>
      <c r="U35" s="82"/>
      <c r="V35" s="82"/>
      <c r="W35" s="82"/>
      <c r="X35" s="81"/>
      <c r="Y35" s="190"/>
      <c r="Z35" s="81"/>
    </row>
    <row r="36" spans="1:26" ht="247.35" customHeight="1">
      <c r="A36" s="124">
        <v>32</v>
      </c>
      <c r="B36" s="90" t="s">
        <v>420</v>
      </c>
      <c r="C36" s="82" t="s">
        <v>368</v>
      </c>
      <c r="D36" s="82">
        <v>70567981</v>
      </c>
      <c r="E36" s="82">
        <v>102638390</v>
      </c>
      <c r="F36" s="102">
        <v>600044556</v>
      </c>
      <c r="G36" s="80" t="s">
        <v>164</v>
      </c>
      <c r="H36" s="82" t="s">
        <v>17</v>
      </c>
      <c r="I36" s="188" t="s">
        <v>117</v>
      </c>
      <c r="J36" s="189" t="s">
        <v>117</v>
      </c>
      <c r="K36" s="147" t="s">
        <v>165</v>
      </c>
      <c r="L36" s="79">
        <v>2500000</v>
      </c>
      <c r="M36" s="120">
        <f t="shared" si="2"/>
        <v>1750000</v>
      </c>
      <c r="N36" s="90" t="s">
        <v>125</v>
      </c>
      <c r="O36" s="81">
        <v>2025</v>
      </c>
      <c r="P36" s="80" t="s">
        <v>109</v>
      </c>
      <c r="Q36" s="82" t="s">
        <v>109</v>
      </c>
      <c r="R36" s="82" t="s">
        <v>109</v>
      </c>
      <c r="S36" s="81" t="s">
        <v>109</v>
      </c>
      <c r="T36" s="80"/>
      <c r="U36" s="82"/>
      <c r="V36" s="82"/>
      <c r="W36" s="82"/>
      <c r="X36" s="81"/>
      <c r="Y36" s="190"/>
      <c r="Z36" s="81"/>
    </row>
    <row r="37" spans="1:26" ht="247.35" customHeight="1">
      <c r="A37" s="124">
        <v>33</v>
      </c>
      <c r="B37" s="90" t="s">
        <v>349</v>
      </c>
      <c r="C37" s="82" t="s">
        <v>368</v>
      </c>
      <c r="D37" s="82">
        <v>71294996</v>
      </c>
      <c r="E37" s="82">
        <v>110036344</v>
      </c>
      <c r="F37" s="102">
        <v>691006261</v>
      </c>
      <c r="G37" s="80" t="s">
        <v>350</v>
      </c>
      <c r="H37" s="82" t="s">
        <v>17</v>
      </c>
      <c r="I37" s="188" t="s">
        <v>117</v>
      </c>
      <c r="J37" s="189" t="s">
        <v>117</v>
      </c>
      <c r="K37" s="147" t="s">
        <v>351</v>
      </c>
      <c r="L37" s="79">
        <v>3500000</v>
      </c>
      <c r="M37" s="120">
        <f>L37/100*70</f>
        <v>2450000</v>
      </c>
      <c r="N37" s="95">
        <v>44593</v>
      </c>
      <c r="O37" s="87" t="s">
        <v>352</v>
      </c>
      <c r="P37" s="80"/>
      <c r="Q37" s="82" t="s">
        <v>109</v>
      </c>
      <c r="R37" s="82"/>
      <c r="S37" s="81" t="s">
        <v>109</v>
      </c>
      <c r="T37" s="80"/>
      <c r="U37" s="82"/>
      <c r="V37" s="82"/>
      <c r="W37" s="82"/>
      <c r="X37" s="81"/>
      <c r="Y37" s="190"/>
      <c r="Z37" s="81"/>
    </row>
    <row r="38" spans="1:26" ht="247.35" customHeight="1">
      <c r="A38" s="124">
        <v>34</v>
      </c>
      <c r="B38" s="90" t="s">
        <v>349</v>
      </c>
      <c r="C38" s="82" t="s">
        <v>368</v>
      </c>
      <c r="D38" s="82">
        <v>71294996</v>
      </c>
      <c r="E38" s="82">
        <v>110036344</v>
      </c>
      <c r="F38" s="102">
        <v>691006261</v>
      </c>
      <c r="G38" s="80" t="s">
        <v>353</v>
      </c>
      <c r="H38" s="82" t="s">
        <v>17</v>
      </c>
      <c r="I38" s="188" t="s">
        <v>117</v>
      </c>
      <c r="J38" s="189" t="s">
        <v>117</v>
      </c>
      <c r="K38" s="147" t="s">
        <v>354</v>
      </c>
      <c r="L38" s="79">
        <v>3000000</v>
      </c>
      <c r="M38" s="120">
        <v>2100000</v>
      </c>
      <c r="N38" s="95">
        <v>44652</v>
      </c>
      <c r="O38" s="87" t="s">
        <v>352</v>
      </c>
      <c r="P38" s="80" t="s">
        <v>109</v>
      </c>
      <c r="Q38" s="82"/>
      <c r="R38" s="82"/>
      <c r="S38" s="81" t="s">
        <v>109</v>
      </c>
      <c r="T38" s="80"/>
      <c r="U38" s="82"/>
      <c r="V38" s="82"/>
      <c r="W38" s="82"/>
      <c r="X38" s="81"/>
      <c r="Y38" s="190"/>
      <c r="Z38" s="81"/>
    </row>
    <row r="39" spans="1:26" ht="247.35" customHeight="1">
      <c r="A39" s="124">
        <v>35</v>
      </c>
      <c r="B39" s="90" t="s">
        <v>349</v>
      </c>
      <c r="C39" s="82" t="s">
        <v>368</v>
      </c>
      <c r="D39" s="82">
        <v>71294996</v>
      </c>
      <c r="E39" s="82">
        <v>110036344</v>
      </c>
      <c r="F39" s="102">
        <v>110036344</v>
      </c>
      <c r="G39" s="80" t="s">
        <v>355</v>
      </c>
      <c r="H39" s="82" t="s">
        <v>17</v>
      </c>
      <c r="I39" s="188" t="s">
        <v>117</v>
      </c>
      <c r="J39" s="189" t="s">
        <v>117</v>
      </c>
      <c r="K39" s="147" t="s">
        <v>356</v>
      </c>
      <c r="L39" s="79">
        <v>3000000</v>
      </c>
      <c r="M39" s="120">
        <v>2100000</v>
      </c>
      <c r="N39" s="95">
        <v>44652</v>
      </c>
      <c r="O39" s="87" t="s">
        <v>352</v>
      </c>
      <c r="P39" s="80"/>
      <c r="Q39" s="82"/>
      <c r="R39" s="82" t="s">
        <v>109</v>
      </c>
      <c r="S39" s="81" t="s">
        <v>109</v>
      </c>
      <c r="T39" s="80"/>
      <c r="U39" s="82"/>
      <c r="V39" s="82"/>
      <c r="W39" s="82"/>
      <c r="X39" s="81"/>
      <c r="Y39" s="190"/>
      <c r="Z39" s="81"/>
    </row>
    <row r="40" spans="1:26" ht="247.35" customHeight="1">
      <c r="A40" s="124">
        <v>36</v>
      </c>
      <c r="B40" s="90" t="s">
        <v>349</v>
      </c>
      <c r="C40" s="82" t="s">
        <v>368</v>
      </c>
      <c r="D40" s="82">
        <v>71294996</v>
      </c>
      <c r="E40" s="82">
        <v>110036344</v>
      </c>
      <c r="F40" s="102">
        <v>110036344</v>
      </c>
      <c r="G40" s="80" t="s">
        <v>357</v>
      </c>
      <c r="H40" s="82" t="s">
        <v>17</v>
      </c>
      <c r="I40" s="188" t="s">
        <v>117</v>
      </c>
      <c r="J40" s="189" t="s">
        <v>117</v>
      </c>
      <c r="K40" s="147" t="s">
        <v>358</v>
      </c>
      <c r="L40" s="79">
        <v>5500000</v>
      </c>
      <c r="M40" s="120">
        <v>3850000</v>
      </c>
      <c r="N40" s="95">
        <v>44593</v>
      </c>
      <c r="O40" s="87">
        <v>45627</v>
      </c>
      <c r="P40" s="80"/>
      <c r="Q40" s="82"/>
      <c r="R40" s="82"/>
      <c r="S40" s="81"/>
      <c r="T40" s="80"/>
      <c r="U40" s="82"/>
      <c r="V40" s="82"/>
      <c r="W40" s="82"/>
      <c r="X40" s="81" t="s">
        <v>109</v>
      </c>
      <c r="Y40" s="190"/>
      <c r="Z40" s="81"/>
    </row>
    <row r="41" spans="1:26" ht="247.35" customHeight="1">
      <c r="A41" s="124">
        <v>37</v>
      </c>
      <c r="B41" s="90" t="s">
        <v>349</v>
      </c>
      <c r="C41" s="82" t="s">
        <v>368</v>
      </c>
      <c r="D41" s="82">
        <v>71294996</v>
      </c>
      <c r="E41" s="82">
        <v>110036344</v>
      </c>
      <c r="F41" s="102">
        <v>110036344</v>
      </c>
      <c r="G41" s="80" t="s">
        <v>359</v>
      </c>
      <c r="H41" s="82" t="s">
        <v>17</v>
      </c>
      <c r="I41" s="188" t="s">
        <v>117</v>
      </c>
      <c r="J41" s="189" t="s">
        <v>117</v>
      </c>
      <c r="K41" s="147" t="s">
        <v>360</v>
      </c>
      <c r="L41" s="79">
        <v>4000000</v>
      </c>
      <c r="M41" s="120">
        <v>2800000</v>
      </c>
      <c r="N41" s="95">
        <v>44743</v>
      </c>
      <c r="O41" s="87">
        <v>46722</v>
      </c>
      <c r="P41" s="80"/>
      <c r="Q41" s="82"/>
      <c r="R41" s="82"/>
      <c r="S41" s="81"/>
      <c r="T41" s="80"/>
      <c r="U41" s="82"/>
      <c r="V41" s="82" t="s">
        <v>109</v>
      </c>
      <c r="W41" s="82"/>
      <c r="X41" s="81"/>
      <c r="Y41" s="190"/>
      <c r="Z41" s="81"/>
    </row>
    <row r="42" spans="1:26" ht="247.35" customHeight="1">
      <c r="A42" s="124">
        <v>38</v>
      </c>
      <c r="B42" s="90" t="s">
        <v>349</v>
      </c>
      <c r="C42" s="82" t="s">
        <v>368</v>
      </c>
      <c r="D42" s="82">
        <v>71294996</v>
      </c>
      <c r="E42" s="82">
        <v>110036344</v>
      </c>
      <c r="F42" s="102">
        <v>110036344</v>
      </c>
      <c r="G42" s="80" t="s">
        <v>361</v>
      </c>
      <c r="H42" s="82" t="s">
        <v>17</v>
      </c>
      <c r="I42" s="188" t="s">
        <v>117</v>
      </c>
      <c r="J42" s="189" t="s">
        <v>117</v>
      </c>
      <c r="K42" s="147" t="s">
        <v>362</v>
      </c>
      <c r="L42" s="79">
        <v>10000000</v>
      </c>
      <c r="M42" s="120">
        <v>7000000</v>
      </c>
      <c r="N42" s="95">
        <v>44652</v>
      </c>
      <c r="O42" s="87">
        <v>46722</v>
      </c>
      <c r="P42" s="80"/>
      <c r="Q42" s="82"/>
      <c r="R42" s="82"/>
      <c r="S42" s="81"/>
      <c r="T42" s="80"/>
      <c r="U42" s="82"/>
      <c r="V42" s="82"/>
      <c r="W42" s="82"/>
      <c r="X42" s="81"/>
      <c r="Y42" s="190"/>
      <c r="Z42" s="81"/>
    </row>
    <row r="43" spans="1:26" ht="247.35" customHeight="1">
      <c r="A43" s="124">
        <v>39</v>
      </c>
      <c r="B43" s="90" t="s">
        <v>349</v>
      </c>
      <c r="C43" s="82" t="s">
        <v>368</v>
      </c>
      <c r="D43" s="82">
        <v>71294996</v>
      </c>
      <c r="E43" s="82">
        <v>110036344</v>
      </c>
      <c r="F43" s="102">
        <v>110036344</v>
      </c>
      <c r="G43" s="80" t="s">
        <v>363</v>
      </c>
      <c r="H43" s="82" t="s">
        <v>17</v>
      </c>
      <c r="I43" s="188" t="s">
        <v>117</v>
      </c>
      <c r="J43" s="189" t="s">
        <v>117</v>
      </c>
      <c r="K43" s="147" t="s">
        <v>364</v>
      </c>
      <c r="L43" s="79">
        <v>20000000</v>
      </c>
      <c r="M43" s="120">
        <v>14000000</v>
      </c>
      <c r="N43" s="95">
        <v>44805</v>
      </c>
      <c r="O43" s="87">
        <v>46722</v>
      </c>
      <c r="P43" s="80"/>
      <c r="Q43" s="82"/>
      <c r="R43" s="82"/>
      <c r="S43" s="81"/>
      <c r="T43" s="80"/>
      <c r="U43" s="82"/>
      <c r="V43" s="82"/>
      <c r="W43" s="82"/>
      <c r="X43" s="81"/>
      <c r="Y43" s="190"/>
      <c r="Z43" s="81"/>
    </row>
    <row r="44" spans="1:26" ht="247.35" customHeight="1">
      <c r="A44" s="124">
        <v>40</v>
      </c>
      <c r="B44" s="90" t="s">
        <v>349</v>
      </c>
      <c r="C44" s="82" t="s">
        <v>368</v>
      </c>
      <c r="D44" s="82">
        <v>71294996</v>
      </c>
      <c r="E44" s="82">
        <v>110036344</v>
      </c>
      <c r="F44" s="102">
        <v>110036344</v>
      </c>
      <c r="G44" s="80" t="s">
        <v>365</v>
      </c>
      <c r="H44" s="82" t="s">
        <v>17</v>
      </c>
      <c r="I44" s="188" t="s">
        <v>117</v>
      </c>
      <c r="J44" s="189" t="s">
        <v>117</v>
      </c>
      <c r="K44" s="147" t="s">
        <v>366</v>
      </c>
      <c r="L44" s="79">
        <v>15000000</v>
      </c>
      <c r="M44" s="120">
        <v>10500000</v>
      </c>
      <c r="N44" s="95">
        <v>44743</v>
      </c>
      <c r="O44" s="87">
        <v>46722</v>
      </c>
      <c r="P44" s="80"/>
      <c r="Q44" s="82"/>
      <c r="R44" s="82"/>
      <c r="S44" s="81"/>
      <c r="T44" s="80"/>
      <c r="U44" s="82"/>
      <c r="V44" s="82"/>
      <c r="W44" s="82" t="s">
        <v>109</v>
      </c>
      <c r="X44" s="81"/>
      <c r="Y44" s="190"/>
      <c r="Z44" s="81"/>
    </row>
    <row r="45" spans="1:26" ht="247.35" customHeight="1">
      <c r="A45" s="124">
        <v>41</v>
      </c>
      <c r="B45" s="90" t="s">
        <v>166</v>
      </c>
      <c r="C45" s="82" t="s">
        <v>368</v>
      </c>
      <c r="D45" s="82">
        <v>61894567</v>
      </c>
      <c r="E45" s="82">
        <v>102086966</v>
      </c>
      <c r="F45" s="102">
        <v>600044092</v>
      </c>
      <c r="G45" s="80" t="s">
        <v>167</v>
      </c>
      <c r="H45" s="82" t="s">
        <v>17</v>
      </c>
      <c r="I45" s="188" t="s">
        <v>117</v>
      </c>
      <c r="J45" s="189" t="s">
        <v>117</v>
      </c>
      <c r="K45" s="147" t="s">
        <v>168</v>
      </c>
      <c r="L45" s="79">
        <v>2500000</v>
      </c>
      <c r="M45" s="120">
        <f t="shared" ref="M45:M55" si="3">L45/100*70</f>
        <v>1750000</v>
      </c>
      <c r="N45" s="95">
        <v>44713</v>
      </c>
      <c r="O45" s="87">
        <v>44774</v>
      </c>
      <c r="P45" s="80" t="s">
        <v>109</v>
      </c>
      <c r="Q45" s="82" t="s">
        <v>109</v>
      </c>
      <c r="R45" s="82"/>
      <c r="S45" s="81" t="s">
        <v>109</v>
      </c>
      <c r="T45" s="80" t="s">
        <v>109</v>
      </c>
      <c r="U45" s="82"/>
      <c r="V45" s="82"/>
      <c r="W45" s="82"/>
      <c r="X45" s="81"/>
      <c r="Y45" s="190"/>
      <c r="Z45" s="81"/>
    </row>
    <row r="46" spans="1:26" ht="247.35" customHeight="1">
      <c r="A46" s="124">
        <v>42</v>
      </c>
      <c r="B46" s="90" t="s">
        <v>166</v>
      </c>
      <c r="C46" s="82" t="s">
        <v>368</v>
      </c>
      <c r="D46" s="82">
        <v>61894567</v>
      </c>
      <c r="E46" s="82">
        <v>102086966</v>
      </c>
      <c r="F46" s="102">
        <v>600044092</v>
      </c>
      <c r="G46" s="80" t="s">
        <v>169</v>
      </c>
      <c r="H46" s="82" t="s">
        <v>17</v>
      </c>
      <c r="I46" s="188" t="s">
        <v>117</v>
      </c>
      <c r="J46" s="189" t="s">
        <v>117</v>
      </c>
      <c r="K46" s="147" t="s">
        <v>170</v>
      </c>
      <c r="L46" s="79">
        <v>1500000</v>
      </c>
      <c r="M46" s="120">
        <f t="shared" si="3"/>
        <v>1050000</v>
      </c>
      <c r="N46" s="95">
        <v>44713</v>
      </c>
      <c r="O46" s="87">
        <v>44774</v>
      </c>
      <c r="P46" s="80" t="s">
        <v>109</v>
      </c>
      <c r="Q46" s="82"/>
      <c r="R46" s="82"/>
      <c r="S46" s="81" t="s">
        <v>109</v>
      </c>
      <c r="T46" s="80" t="s">
        <v>109</v>
      </c>
      <c r="U46" s="82"/>
      <c r="V46" s="82"/>
      <c r="W46" s="82"/>
      <c r="X46" s="81"/>
      <c r="Y46" s="190"/>
      <c r="Z46" s="81"/>
    </row>
    <row r="47" spans="1:26" ht="247.35" customHeight="1">
      <c r="A47" s="124">
        <v>43</v>
      </c>
      <c r="B47" s="90" t="s">
        <v>166</v>
      </c>
      <c r="C47" s="82" t="s">
        <v>368</v>
      </c>
      <c r="D47" s="82">
        <v>61894567</v>
      </c>
      <c r="E47" s="82">
        <v>102086966</v>
      </c>
      <c r="F47" s="102">
        <v>600044092</v>
      </c>
      <c r="G47" s="80" t="s">
        <v>171</v>
      </c>
      <c r="H47" s="82" t="s">
        <v>17</v>
      </c>
      <c r="I47" s="188" t="s">
        <v>117</v>
      </c>
      <c r="J47" s="189" t="s">
        <v>117</v>
      </c>
      <c r="K47" s="147" t="s">
        <v>172</v>
      </c>
      <c r="L47" s="79">
        <v>500000</v>
      </c>
      <c r="M47" s="120">
        <f t="shared" si="3"/>
        <v>350000</v>
      </c>
      <c r="N47" s="95">
        <v>44713</v>
      </c>
      <c r="O47" s="87">
        <v>44774</v>
      </c>
      <c r="P47" s="80"/>
      <c r="Q47" s="82" t="s">
        <v>109</v>
      </c>
      <c r="R47" s="82" t="s">
        <v>109</v>
      </c>
      <c r="S47" s="81"/>
      <c r="T47" s="80"/>
      <c r="U47" s="82"/>
      <c r="V47" s="82" t="s">
        <v>109</v>
      </c>
      <c r="W47" s="82" t="s">
        <v>109</v>
      </c>
      <c r="X47" s="81"/>
      <c r="Y47" s="190"/>
      <c r="Z47" s="81"/>
    </row>
    <row r="48" spans="1:26" ht="247.35" customHeight="1">
      <c r="A48" s="124">
        <v>44</v>
      </c>
      <c r="B48" s="90" t="s">
        <v>166</v>
      </c>
      <c r="C48" s="82" t="s">
        <v>368</v>
      </c>
      <c r="D48" s="82">
        <v>61894567</v>
      </c>
      <c r="E48" s="82">
        <v>102086966</v>
      </c>
      <c r="F48" s="102">
        <v>600044092</v>
      </c>
      <c r="G48" s="80" t="s">
        <v>173</v>
      </c>
      <c r="H48" s="82" t="s">
        <v>17</v>
      </c>
      <c r="I48" s="188" t="s">
        <v>117</v>
      </c>
      <c r="J48" s="189" t="s">
        <v>117</v>
      </c>
      <c r="K48" s="147" t="s">
        <v>174</v>
      </c>
      <c r="L48" s="79">
        <v>1200000</v>
      </c>
      <c r="M48" s="120">
        <f t="shared" si="3"/>
        <v>840000</v>
      </c>
      <c r="N48" s="95">
        <v>44713</v>
      </c>
      <c r="O48" s="87">
        <v>44774</v>
      </c>
      <c r="P48" s="80" t="s">
        <v>109</v>
      </c>
      <c r="Q48" s="82" t="s">
        <v>109</v>
      </c>
      <c r="R48" s="82"/>
      <c r="S48" s="81" t="s">
        <v>109</v>
      </c>
      <c r="T48" s="80"/>
      <c r="U48" s="82"/>
      <c r="V48" s="82"/>
      <c r="W48" s="82"/>
      <c r="X48" s="81" t="s">
        <v>109</v>
      </c>
      <c r="Y48" s="190"/>
      <c r="Z48" s="81"/>
    </row>
    <row r="49" spans="1:26" ht="247.35" customHeight="1">
      <c r="A49" s="124">
        <v>45</v>
      </c>
      <c r="B49" s="90" t="s">
        <v>387</v>
      </c>
      <c r="C49" s="82" t="s">
        <v>396</v>
      </c>
      <c r="D49" s="82">
        <v>70989567</v>
      </c>
      <c r="E49" s="82">
        <v>102086796</v>
      </c>
      <c r="F49" s="102">
        <v>600044190</v>
      </c>
      <c r="G49" s="80" t="s">
        <v>388</v>
      </c>
      <c r="H49" s="82" t="s">
        <v>17</v>
      </c>
      <c r="I49" s="188" t="s">
        <v>117</v>
      </c>
      <c r="J49" s="189" t="s">
        <v>389</v>
      </c>
      <c r="K49" s="147" t="s">
        <v>388</v>
      </c>
      <c r="L49" s="79">
        <v>10000000</v>
      </c>
      <c r="M49" s="120">
        <f>L49/100*70</f>
        <v>7000000</v>
      </c>
      <c r="N49" s="90">
        <v>2023</v>
      </c>
      <c r="O49" s="81">
        <v>2024</v>
      </c>
      <c r="P49" s="80" t="s">
        <v>109</v>
      </c>
      <c r="Q49" s="82"/>
      <c r="R49" s="82" t="s">
        <v>109</v>
      </c>
      <c r="S49" s="81" t="s">
        <v>109</v>
      </c>
      <c r="T49" s="80"/>
      <c r="U49" s="82"/>
      <c r="V49" s="82" t="s">
        <v>109</v>
      </c>
      <c r="W49" s="82" t="s">
        <v>109</v>
      </c>
      <c r="X49" s="81" t="s">
        <v>109</v>
      </c>
      <c r="Y49" s="190" t="s">
        <v>390</v>
      </c>
      <c r="Z49" s="81" t="s">
        <v>391</v>
      </c>
    </row>
    <row r="50" spans="1:26" ht="247.35" customHeight="1">
      <c r="A50" s="124">
        <v>46</v>
      </c>
      <c r="B50" s="90" t="s">
        <v>387</v>
      </c>
      <c r="C50" s="82" t="s">
        <v>396</v>
      </c>
      <c r="D50" s="82">
        <v>70989567</v>
      </c>
      <c r="E50" s="82">
        <v>102086796</v>
      </c>
      <c r="F50" s="102">
        <v>600044190</v>
      </c>
      <c r="G50" s="80" t="s">
        <v>392</v>
      </c>
      <c r="H50" s="82" t="s">
        <v>17</v>
      </c>
      <c r="I50" s="188" t="s">
        <v>117</v>
      </c>
      <c r="J50" s="189" t="s">
        <v>389</v>
      </c>
      <c r="K50" s="147" t="s">
        <v>393</v>
      </c>
      <c r="L50" s="79">
        <v>20000000</v>
      </c>
      <c r="M50" s="120">
        <v>14000000</v>
      </c>
      <c r="N50" s="90">
        <v>2023</v>
      </c>
      <c r="O50" s="81">
        <v>2024</v>
      </c>
      <c r="P50" s="80"/>
      <c r="Q50" s="82"/>
      <c r="R50" s="82"/>
      <c r="S50" s="81"/>
      <c r="T50" s="80"/>
      <c r="U50" s="82"/>
      <c r="V50" s="82"/>
      <c r="W50" s="82"/>
      <c r="X50" s="81"/>
      <c r="Y50" s="190" t="s">
        <v>393</v>
      </c>
      <c r="Z50" s="81" t="s">
        <v>394</v>
      </c>
    </row>
    <row r="51" spans="1:26" ht="247.35" customHeight="1">
      <c r="A51" s="124">
        <v>47</v>
      </c>
      <c r="B51" s="90" t="s">
        <v>458</v>
      </c>
      <c r="C51" s="82" t="s">
        <v>419</v>
      </c>
      <c r="D51" s="82">
        <v>70990701</v>
      </c>
      <c r="E51" s="82">
        <v>102102392</v>
      </c>
      <c r="F51" s="102">
        <v>600044378</v>
      </c>
      <c r="G51" s="80" t="s">
        <v>244</v>
      </c>
      <c r="H51" s="82" t="s">
        <v>17</v>
      </c>
      <c r="I51" s="188" t="s">
        <v>117</v>
      </c>
      <c r="J51" s="189" t="s">
        <v>245</v>
      </c>
      <c r="K51" s="147" t="s">
        <v>399</v>
      </c>
      <c r="L51" s="79">
        <v>8000000</v>
      </c>
      <c r="M51" s="120">
        <f t="shared" ref="M51" si="4">L51/100*70</f>
        <v>5600000</v>
      </c>
      <c r="N51" s="90">
        <v>2022</v>
      </c>
      <c r="O51" s="81">
        <v>2025</v>
      </c>
      <c r="P51" s="80"/>
      <c r="Q51" s="82"/>
      <c r="R51" s="82"/>
      <c r="S51" s="81"/>
      <c r="T51" s="80"/>
      <c r="U51" s="82"/>
      <c r="V51" s="82" t="s">
        <v>109</v>
      </c>
      <c r="W51" s="82" t="s">
        <v>109</v>
      </c>
      <c r="X51" s="81"/>
      <c r="Y51" s="190" t="s">
        <v>246</v>
      </c>
      <c r="Z51" s="81"/>
    </row>
    <row r="52" spans="1:26" ht="247.35" customHeight="1">
      <c r="A52" s="124">
        <v>48</v>
      </c>
      <c r="B52" s="90" t="s">
        <v>458</v>
      </c>
      <c r="C52" s="82" t="s">
        <v>419</v>
      </c>
      <c r="D52" s="82">
        <v>70990701</v>
      </c>
      <c r="E52" s="82">
        <v>102102392</v>
      </c>
      <c r="F52" s="102">
        <v>600044378</v>
      </c>
      <c r="G52" s="80" t="s">
        <v>247</v>
      </c>
      <c r="H52" s="82" t="s">
        <v>17</v>
      </c>
      <c r="I52" s="188" t="s">
        <v>117</v>
      </c>
      <c r="J52" s="189" t="s">
        <v>245</v>
      </c>
      <c r="K52" s="147" t="s">
        <v>248</v>
      </c>
      <c r="L52" s="79">
        <v>2000000</v>
      </c>
      <c r="M52" s="120">
        <f t="shared" si="3"/>
        <v>1400000</v>
      </c>
      <c r="N52" s="90">
        <v>2022</v>
      </c>
      <c r="O52" s="81">
        <v>2025</v>
      </c>
      <c r="P52" s="80"/>
      <c r="Q52" s="82"/>
      <c r="R52" s="82"/>
      <c r="S52" s="81" t="s">
        <v>109</v>
      </c>
      <c r="T52" s="80"/>
      <c r="U52" s="82"/>
      <c r="V52" s="82"/>
      <c r="W52" s="82"/>
      <c r="X52" s="81" t="s">
        <v>109</v>
      </c>
      <c r="Y52" s="190"/>
      <c r="Z52" s="81"/>
    </row>
    <row r="53" spans="1:26" ht="247.35" customHeight="1">
      <c r="A53" s="124">
        <v>49</v>
      </c>
      <c r="B53" s="90" t="s">
        <v>249</v>
      </c>
      <c r="C53" s="82" t="s">
        <v>250</v>
      </c>
      <c r="D53" s="82">
        <v>47013958</v>
      </c>
      <c r="E53" s="82">
        <v>102606093</v>
      </c>
      <c r="F53" s="102">
        <v>600055795</v>
      </c>
      <c r="G53" s="80" t="s">
        <v>251</v>
      </c>
      <c r="H53" s="82" t="s">
        <v>17</v>
      </c>
      <c r="I53" s="188" t="s">
        <v>117</v>
      </c>
      <c r="J53" s="189" t="s">
        <v>252</v>
      </c>
      <c r="K53" s="147" t="s">
        <v>253</v>
      </c>
      <c r="L53" s="79">
        <v>950000</v>
      </c>
      <c r="M53" s="120">
        <f t="shared" si="3"/>
        <v>665000</v>
      </c>
      <c r="N53" s="95">
        <v>44743</v>
      </c>
      <c r="O53" s="87">
        <v>44774</v>
      </c>
      <c r="P53" s="80"/>
      <c r="Q53" s="82"/>
      <c r="R53" s="82"/>
      <c r="S53" s="81"/>
      <c r="T53" s="80"/>
      <c r="U53" s="82"/>
      <c r="V53" s="82"/>
      <c r="W53" s="82"/>
      <c r="X53" s="81"/>
      <c r="Y53" s="190" t="s">
        <v>254</v>
      </c>
      <c r="Z53" s="81" t="s">
        <v>108</v>
      </c>
    </row>
    <row r="54" spans="1:26" ht="247.35" customHeight="1">
      <c r="A54" s="124">
        <v>50</v>
      </c>
      <c r="B54" s="90" t="s">
        <v>255</v>
      </c>
      <c r="C54" s="82" t="s">
        <v>256</v>
      </c>
      <c r="D54" s="82">
        <v>75032775</v>
      </c>
      <c r="E54" s="82">
        <v>102102473</v>
      </c>
      <c r="F54" s="102">
        <v>600044408</v>
      </c>
      <c r="G54" s="80" t="s">
        <v>257</v>
      </c>
      <c r="H54" s="82" t="s">
        <v>17</v>
      </c>
      <c r="I54" s="188" t="s">
        <v>117</v>
      </c>
      <c r="J54" s="189" t="s">
        <v>258</v>
      </c>
      <c r="K54" s="147" t="s">
        <v>259</v>
      </c>
      <c r="L54" s="79">
        <v>6000000</v>
      </c>
      <c r="M54" s="120">
        <f t="shared" si="3"/>
        <v>4200000</v>
      </c>
      <c r="N54" s="90">
        <v>2022</v>
      </c>
      <c r="O54" s="81">
        <v>2025</v>
      </c>
      <c r="P54" s="80" t="s">
        <v>109</v>
      </c>
      <c r="Q54" s="82" t="s">
        <v>109</v>
      </c>
      <c r="R54" s="82" t="s">
        <v>109</v>
      </c>
      <c r="S54" s="81" t="s">
        <v>109</v>
      </c>
      <c r="T54" s="80"/>
      <c r="U54" s="82" t="s">
        <v>109</v>
      </c>
      <c r="V54" s="82" t="s">
        <v>109</v>
      </c>
      <c r="W54" s="82" t="s">
        <v>109</v>
      </c>
      <c r="X54" s="81" t="s">
        <v>109</v>
      </c>
      <c r="Y54" s="190" t="s">
        <v>260</v>
      </c>
      <c r="Z54" s="81" t="s">
        <v>261</v>
      </c>
    </row>
    <row r="55" spans="1:26" ht="247.35" customHeight="1">
      <c r="A55" s="124">
        <v>51</v>
      </c>
      <c r="B55" s="90" t="s">
        <v>275</v>
      </c>
      <c r="C55" s="82" t="s">
        <v>176</v>
      </c>
      <c r="D55" s="82">
        <v>75031621</v>
      </c>
      <c r="E55" s="82">
        <v>102102503</v>
      </c>
      <c r="F55" s="102">
        <v>600044416</v>
      </c>
      <c r="G55" s="80" t="s">
        <v>276</v>
      </c>
      <c r="H55" s="82" t="s">
        <v>17</v>
      </c>
      <c r="I55" s="188" t="s">
        <v>117</v>
      </c>
      <c r="J55" s="189" t="s">
        <v>178</v>
      </c>
      <c r="K55" s="147" t="s">
        <v>277</v>
      </c>
      <c r="L55" s="79">
        <v>1000000</v>
      </c>
      <c r="M55" s="120">
        <f t="shared" si="3"/>
        <v>700000</v>
      </c>
      <c r="N55" s="90">
        <v>2022</v>
      </c>
      <c r="O55" s="81">
        <v>2026</v>
      </c>
      <c r="P55" s="80"/>
      <c r="Q55" s="82"/>
      <c r="R55" s="82"/>
      <c r="S55" s="81"/>
      <c r="T55" s="80"/>
      <c r="U55" s="82"/>
      <c r="V55" s="82"/>
      <c r="W55" s="82"/>
      <c r="X55" s="81"/>
      <c r="Y55" s="190" t="s">
        <v>107</v>
      </c>
      <c r="Z55" s="81" t="s">
        <v>108</v>
      </c>
    </row>
    <row r="56" spans="1:26" ht="247.35" customHeight="1">
      <c r="A56" s="124">
        <v>52</v>
      </c>
      <c r="B56" s="90" t="s">
        <v>275</v>
      </c>
      <c r="C56" s="82" t="s">
        <v>176</v>
      </c>
      <c r="D56" s="82">
        <v>75031621</v>
      </c>
      <c r="E56" s="82">
        <v>102102503</v>
      </c>
      <c r="F56" s="102">
        <v>600044416</v>
      </c>
      <c r="G56" s="80" t="s">
        <v>278</v>
      </c>
      <c r="H56" s="82" t="s">
        <v>17</v>
      </c>
      <c r="I56" s="188" t="s">
        <v>117</v>
      </c>
      <c r="J56" s="189" t="s">
        <v>178</v>
      </c>
      <c r="K56" s="147" t="s">
        <v>279</v>
      </c>
      <c r="L56" s="79">
        <v>500000</v>
      </c>
      <c r="M56" s="120">
        <v>350000</v>
      </c>
      <c r="N56" s="90">
        <v>2022</v>
      </c>
      <c r="O56" s="81">
        <v>2026</v>
      </c>
      <c r="P56" s="80" t="s">
        <v>109</v>
      </c>
      <c r="Q56" s="82" t="s">
        <v>109</v>
      </c>
      <c r="R56" s="82" t="s">
        <v>109</v>
      </c>
      <c r="S56" s="81"/>
      <c r="T56" s="80"/>
      <c r="U56" s="82"/>
      <c r="V56" s="82" t="s">
        <v>109</v>
      </c>
      <c r="W56" s="82" t="s">
        <v>109</v>
      </c>
      <c r="X56" s="81"/>
      <c r="Y56" s="190" t="s">
        <v>110</v>
      </c>
      <c r="Z56" s="81" t="s">
        <v>108</v>
      </c>
    </row>
    <row r="57" spans="1:26" ht="247.35" customHeight="1">
      <c r="A57" s="124">
        <v>53</v>
      </c>
      <c r="B57" s="90" t="s">
        <v>275</v>
      </c>
      <c r="C57" s="82" t="s">
        <v>176</v>
      </c>
      <c r="D57" s="82">
        <v>75031621</v>
      </c>
      <c r="E57" s="82">
        <v>102102503</v>
      </c>
      <c r="F57" s="102">
        <v>600044416</v>
      </c>
      <c r="G57" s="80" t="s">
        <v>280</v>
      </c>
      <c r="H57" s="82" t="s">
        <v>17</v>
      </c>
      <c r="I57" s="188" t="s">
        <v>117</v>
      </c>
      <c r="J57" s="189" t="s">
        <v>178</v>
      </c>
      <c r="K57" s="147" t="s">
        <v>281</v>
      </c>
      <c r="L57" s="79">
        <v>20000000</v>
      </c>
      <c r="M57" s="120">
        <v>14000000</v>
      </c>
      <c r="N57" s="90">
        <v>2023</v>
      </c>
      <c r="O57" s="81">
        <v>2028</v>
      </c>
      <c r="P57" s="80" t="s">
        <v>109</v>
      </c>
      <c r="Q57" s="82" t="s">
        <v>109</v>
      </c>
      <c r="R57" s="82" t="s">
        <v>109</v>
      </c>
      <c r="S57" s="81" t="s">
        <v>109</v>
      </c>
      <c r="T57" s="80"/>
      <c r="U57" s="82"/>
      <c r="V57" s="82" t="s">
        <v>109</v>
      </c>
      <c r="W57" s="82" t="s">
        <v>109</v>
      </c>
      <c r="X57" s="81" t="s">
        <v>109</v>
      </c>
      <c r="Y57" s="190" t="s">
        <v>107</v>
      </c>
      <c r="Z57" s="191" t="s">
        <v>108</v>
      </c>
    </row>
    <row r="58" spans="1:26" ht="247.35" customHeight="1">
      <c r="A58" s="124">
        <v>54</v>
      </c>
      <c r="B58" s="90" t="s">
        <v>275</v>
      </c>
      <c r="C58" s="82" t="s">
        <v>176</v>
      </c>
      <c r="D58" s="82">
        <v>75031621</v>
      </c>
      <c r="E58" s="82">
        <v>102102503</v>
      </c>
      <c r="F58" s="102">
        <v>600044416</v>
      </c>
      <c r="G58" s="80" t="s">
        <v>282</v>
      </c>
      <c r="H58" s="82" t="s">
        <v>17</v>
      </c>
      <c r="I58" s="188" t="s">
        <v>117</v>
      </c>
      <c r="J58" s="189" t="s">
        <v>178</v>
      </c>
      <c r="K58" s="147" t="s">
        <v>554</v>
      </c>
      <c r="L58" s="79">
        <v>1500000</v>
      </c>
      <c r="M58" s="120">
        <v>1050000</v>
      </c>
      <c r="N58" s="90">
        <v>2022</v>
      </c>
      <c r="O58" s="81">
        <v>2027</v>
      </c>
      <c r="P58" s="80"/>
      <c r="Q58" s="82"/>
      <c r="R58" s="82"/>
      <c r="S58" s="81"/>
      <c r="T58" s="80"/>
      <c r="U58" s="82"/>
      <c r="V58" s="82"/>
      <c r="W58" s="82"/>
      <c r="X58" s="81"/>
      <c r="Y58" s="190" t="s">
        <v>111</v>
      </c>
      <c r="Z58" s="81" t="s">
        <v>108</v>
      </c>
    </row>
    <row r="59" spans="1:26" ht="247.35" customHeight="1">
      <c r="A59" s="124">
        <v>55</v>
      </c>
      <c r="B59" s="90" t="s">
        <v>275</v>
      </c>
      <c r="C59" s="82" t="s">
        <v>176</v>
      </c>
      <c r="D59" s="82">
        <v>75031621</v>
      </c>
      <c r="E59" s="82">
        <v>102102503</v>
      </c>
      <c r="F59" s="102">
        <v>600044416</v>
      </c>
      <c r="G59" s="80" t="s">
        <v>283</v>
      </c>
      <c r="H59" s="82" t="s">
        <v>17</v>
      </c>
      <c r="I59" s="188" t="s">
        <v>117</v>
      </c>
      <c r="J59" s="189" t="s">
        <v>178</v>
      </c>
      <c r="K59" s="147" t="s">
        <v>284</v>
      </c>
      <c r="L59" s="79">
        <v>3000000</v>
      </c>
      <c r="M59" s="120">
        <v>2100000</v>
      </c>
      <c r="N59" s="90">
        <v>2021</v>
      </c>
      <c r="O59" s="81">
        <v>2023</v>
      </c>
      <c r="P59" s="80"/>
      <c r="Q59" s="82"/>
      <c r="R59" s="82"/>
      <c r="S59" s="81"/>
      <c r="T59" s="80"/>
      <c r="U59" s="82"/>
      <c r="V59" s="82" t="s">
        <v>109</v>
      </c>
      <c r="W59" s="82" t="s">
        <v>109</v>
      </c>
      <c r="X59" s="81"/>
      <c r="Y59" s="190" t="s">
        <v>107</v>
      </c>
      <c r="Z59" s="81" t="s">
        <v>108</v>
      </c>
    </row>
    <row r="60" spans="1:26" ht="247.35" customHeight="1">
      <c r="A60" s="124">
        <v>56</v>
      </c>
      <c r="B60" s="90" t="s">
        <v>275</v>
      </c>
      <c r="C60" s="82" t="s">
        <v>176</v>
      </c>
      <c r="D60" s="82">
        <v>75031621</v>
      </c>
      <c r="E60" s="82">
        <v>102102503</v>
      </c>
      <c r="F60" s="102">
        <v>600044416</v>
      </c>
      <c r="G60" s="80" t="s">
        <v>285</v>
      </c>
      <c r="H60" s="82" t="s">
        <v>17</v>
      </c>
      <c r="I60" s="188" t="s">
        <v>117</v>
      </c>
      <c r="J60" s="189" t="s">
        <v>178</v>
      </c>
      <c r="K60" s="147" t="s">
        <v>286</v>
      </c>
      <c r="L60" s="79">
        <v>3000000</v>
      </c>
      <c r="M60" s="120">
        <v>2100000</v>
      </c>
      <c r="N60" s="90">
        <v>2022</v>
      </c>
      <c r="O60" s="81">
        <v>2027</v>
      </c>
      <c r="P60" s="80"/>
      <c r="Q60" s="82"/>
      <c r="R60" s="82"/>
      <c r="S60" s="81"/>
      <c r="T60" s="80"/>
      <c r="U60" s="82"/>
      <c r="V60" s="82"/>
      <c r="W60" s="82"/>
      <c r="X60" s="81"/>
      <c r="Y60" s="190" t="s">
        <v>107</v>
      </c>
      <c r="Z60" s="81" t="s">
        <v>108</v>
      </c>
    </row>
    <row r="61" spans="1:26" ht="247.35" customHeight="1">
      <c r="A61" s="124">
        <v>57</v>
      </c>
      <c r="B61" s="90" t="s">
        <v>275</v>
      </c>
      <c r="C61" s="82" t="s">
        <v>176</v>
      </c>
      <c r="D61" s="82">
        <v>75031621</v>
      </c>
      <c r="E61" s="82">
        <v>102102503</v>
      </c>
      <c r="F61" s="102">
        <v>600044416</v>
      </c>
      <c r="G61" s="80" t="s">
        <v>287</v>
      </c>
      <c r="H61" s="82" t="s">
        <v>17</v>
      </c>
      <c r="I61" s="188" t="s">
        <v>117</v>
      </c>
      <c r="J61" s="189" t="s">
        <v>178</v>
      </c>
      <c r="K61" s="147" t="s">
        <v>288</v>
      </c>
      <c r="L61" s="79">
        <v>10000000</v>
      </c>
      <c r="M61" s="120">
        <v>7000000</v>
      </c>
      <c r="N61" s="90">
        <v>2023</v>
      </c>
      <c r="O61" s="81">
        <v>2028</v>
      </c>
      <c r="P61" s="80" t="s">
        <v>109</v>
      </c>
      <c r="Q61" s="82" t="s">
        <v>109</v>
      </c>
      <c r="R61" s="82" t="s">
        <v>109</v>
      </c>
      <c r="S61" s="81" t="s">
        <v>109</v>
      </c>
      <c r="T61" s="80"/>
      <c r="U61" s="82"/>
      <c r="V61" s="82" t="s">
        <v>109</v>
      </c>
      <c r="W61" s="82" t="s">
        <v>109</v>
      </c>
      <c r="X61" s="81" t="s">
        <v>109</v>
      </c>
      <c r="Y61" s="190" t="s">
        <v>107</v>
      </c>
      <c r="Z61" s="81" t="s">
        <v>108</v>
      </c>
    </row>
    <row r="62" spans="1:26" ht="247.35" customHeight="1">
      <c r="A62" s="124">
        <v>58</v>
      </c>
      <c r="B62" s="90" t="s">
        <v>275</v>
      </c>
      <c r="C62" s="82" t="s">
        <v>176</v>
      </c>
      <c r="D62" s="82">
        <v>75031621</v>
      </c>
      <c r="E62" s="82">
        <v>102102503</v>
      </c>
      <c r="F62" s="102">
        <v>600044416</v>
      </c>
      <c r="G62" s="80" t="s">
        <v>289</v>
      </c>
      <c r="H62" s="82" t="s">
        <v>17</v>
      </c>
      <c r="I62" s="188" t="s">
        <v>117</v>
      </c>
      <c r="J62" s="189" t="s">
        <v>178</v>
      </c>
      <c r="K62" s="147" t="s">
        <v>290</v>
      </c>
      <c r="L62" s="79">
        <v>1500000</v>
      </c>
      <c r="M62" s="120">
        <v>1050000</v>
      </c>
      <c r="N62" s="90">
        <v>2023</v>
      </c>
      <c r="O62" s="81">
        <v>2028</v>
      </c>
      <c r="P62" s="80"/>
      <c r="Q62" s="82"/>
      <c r="R62" s="82"/>
      <c r="S62" s="81"/>
      <c r="T62" s="80"/>
      <c r="U62" s="82"/>
      <c r="V62" s="82"/>
      <c r="W62" s="82"/>
      <c r="X62" s="81"/>
      <c r="Y62" s="190" t="s">
        <v>110</v>
      </c>
      <c r="Z62" s="81" t="s">
        <v>108</v>
      </c>
    </row>
    <row r="63" spans="1:26" ht="247.35" customHeight="1">
      <c r="A63" s="124">
        <v>59</v>
      </c>
      <c r="B63" s="90" t="s">
        <v>275</v>
      </c>
      <c r="C63" s="82" t="s">
        <v>176</v>
      </c>
      <c r="D63" s="82">
        <v>75031621</v>
      </c>
      <c r="E63" s="82">
        <v>102102503</v>
      </c>
      <c r="F63" s="102">
        <v>600044416</v>
      </c>
      <c r="G63" s="80" t="s">
        <v>291</v>
      </c>
      <c r="H63" s="82" t="s">
        <v>17</v>
      </c>
      <c r="I63" s="188" t="s">
        <v>117</v>
      </c>
      <c r="J63" s="189" t="s">
        <v>178</v>
      </c>
      <c r="K63" s="147" t="s">
        <v>292</v>
      </c>
      <c r="L63" s="79">
        <v>15000000</v>
      </c>
      <c r="M63" s="120">
        <v>10500000</v>
      </c>
      <c r="N63" s="90">
        <v>2023</v>
      </c>
      <c r="O63" s="81">
        <v>2028</v>
      </c>
      <c r="P63" s="80"/>
      <c r="Q63" s="82"/>
      <c r="R63" s="82"/>
      <c r="S63" s="81"/>
      <c r="T63" s="80"/>
      <c r="U63" s="82"/>
      <c r="V63" s="82" t="s">
        <v>109</v>
      </c>
      <c r="W63" s="82" t="s">
        <v>109</v>
      </c>
      <c r="X63" s="81" t="s">
        <v>109</v>
      </c>
      <c r="Y63" s="190" t="s">
        <v>107</v>
      </c>
      <c r="Z63" s="81" t="s">
        <v>108</v>
      </c>
    </row>
    <row r="64" spans="1:26" ht="247.35" customHeight="1">
      <c r="A64" s="124">
        <v>60</v>
      </c>
      <c r="B64" s="90" t="s">
        <v>275</v>
      </c>
      <c r="C64" s="82" t="s">
        <v>176</v>
      </c>
      <c r="D64" s="82">
        <v>75031621</v>
      </c>
      <c r="E64" s="82">
        <v>102102503</v>
      </c>
      <c r="F64" s="102">
        <v>600044416</v>
      </c>
      <c r="G64" s="80" t="s">
        <v>293</v>
      </c>
      <c r="H64" s="82" t="s">
        <v>17</v>
      </c>
      <c r="I64" s="188" t="s">
        <v>117</v>
      </c>
      <c r="J64" s="189" t="s">
        <v>178</v>
      </c>
      <c r="K64" s="147" t="s">
        <v>294</v>
      </c>
      <c r="L64" s="79">
        <v>1000000</v>
      </c>
      <c r="M64" s="120">
        <v>700000</v>
      </c>
      <c r="N64" s="90">
        <v>2022</v>
      </c>
      <c r="O64" s="81">
        <v>2027</v>
      </c>
      <c r="P64" s="80" t="s">
        <v>109</v>
      </c>
      <c r="Q64" s="82" t="s">
        <v>109</v>
      </c>
      <c r="R64" s="82"/>
      <c r="S64" s="81" t="s">
        <v>109</v>
      </c>
      <c r="T64" s="80"/>
      <c r="U64" s="82"/>
      <c r="V64" s="82" t="s">
        <v>109</v>
      </c>
      <c r="W64" s="82" t="s">
        <v>109</v>
      </c>
      <c r="X64" s="81" t="s">
        <v>109</v>
      </c>
      <c r="Y64" s="190" t="s">
        <v>113</v>
      </c>
      <c r="Z64" s="81"/>
    </row>
    <row r="65" spans="1:87" ht="247.35" customHeight="1">
      <c r="A65" s="124">
        <v>61</v>
      </c>
      <c r="B65" s="90" t="s">
        <v>275</v>
      </c>
      <c r="C65" s="82" t="s">
        <v>176</v>
      </c>
      <c r="D65" s="82">
        <v>75031621</v>
      </c>
      <c r="E65" s="82">
        <v>102102503</v>
      </c>
      <c r="F65" s="102">
        <v>600044416</v>
      </c>
      <c r="G65" s="80" t="s">
        <v>295</v>
      </c>
      <c r="H65" s="82" t="s">
        <v>17</v>
      </c>
      <c r="I65" s="188" t="s">
        <v>117</v>
      </c>
      <c r="J65" s="189" t="s">
        <v>178</v>
      </c>
      <c r="K65" s="147" t="s">
        <v>296</v>
      </c>
      <c r="L65" s="79">
        <v>500000</v>
      </c>
      <c r="M65" s="120">
        <v>350000</v>
      </c>
      <c r="N65" s="90">
        <v>2022</v>
      </c>
      <c r="O65" s="81">
        <v>2027</v>
      </c>
      <c r="P65" s="80"/>
      <c r="Q65" s="82"/>
      <c r="R65" s="82"/>
      <c r="S65" s="81"/>
      <c r="T65" s="80"/>
      <c r="U65" s="82"/>
      <c r="V65" s="82" t="s">
        <v>109</v>
      </c>
      <c r="W65" s="82" t="s">
        <v>109</v>
      </c>
      <c r="X65" s="81"/>
      <c r="Y65" s="190" t="s">
        <v>114</v>
      </c>
      <c r="Z65" s="81"/>
    </row>
    <row r="66" spans="1:87" ht="247.35" customHeight="1">
      <c r="A66" s="124">
        <v>62</v>
      </c>
      <c r="B66" s="90" t="s">
        <v>275</v>
      </c>
      <c r="C66" s="82" t="s">
        <v>176</v>
      </c>
      <c r="D66" s="82">
        <v>75031621</v>
      </c>
      <c r="E66" s="82">
        <v>102102503</v>
      </c>
      <c r="F66" s="102">
        <v>600044416</v>
      </c>
      <c r="G66" s="80" t="s">
        <v>297</v>
      </c>
      <c r="H66" s="82" t="s">
        <v>17</v>
      </c>
      <c r="I66" s="188" t="s">
        <v>117</v>
      </c>
      <c r="J66" s="189" t="s">
        <v>178</v>
      </c>
      <c r="K66" s="147" t="s">
        <v>298</v>
      </c>
      <c r="L66" s="79">
        <v>1000000</v>
      </c>
      <c r="M66" s="120">
        <v>700000</v>
      </c>
      <c r="N66" s="90">
        <v>2023</v>
      </c>
      <c r="O66" s="81">
        <v>2028</v>
      </c>
      <c r="P66" s="80"/>
      <c r="Q66" s="82"/>
      <c r="R66" s="82"/>
      <c r="S66" s="81"/>
      <c r="T66" s="80"/>
      <c r="U66" s="82"/>
      <c r="V66" s="82"/>
      <c r="W66" s="82"/>
      <c r="X66" s="81"/>
      <c r="Y66" s="190" t="s">
        <v>112</v>
      </c>
      <c r="Z66" s="81" t="s">
        <v>108</v>
      </c>
    </row>
    <row r="67" spans="1:87" ht="247.35" customHeight="1">
      <c r="A67" s="124">
        <v>63</v>
      </c>
      <c r="B67" s="90" t="s">
        <v>237</v>
      </c>
      <c r="C67" s="82" t="s">
        <v>238</v>
      </c>
      <c r="D67" s="82">
        <v>70989613</v>
      </c>
      <c r="E67" s="82">
        <v>102102741</v>
      </c>
      <c r="F67" s="102">
        <v>650047486</v>
      </c>
      <c r="G67" s="80" t="s">
        <v>239</v>
      </c>
      <c r="H67" s="82" t="s">
        <v>17</v>
      </c>
      <c r="I67" s="188" t="s">
        <v>117</v>
      </c>
      <c r="J67" s="189" t="s">
        <v>240</v>
      </c>
      <c r="K67" s="147" t="s">
        <v>241</v>
      </c>
      <c r="L67" s="79">
        <v>60000000</v>
      </c>
      <c r="M67" s="120">
        <f>L67/100*70</f>
        <v>42000000</v>
      </c>
      <c r="N67" s="96">
        <v>44713</v>
      </c>
      <c r="O67" s="88">
        <v>45657</v>
      </c>
      <c r="P67" s="80" t="s">
        <v>109</v>
      </c>
      <c r="Q67" s="82" t="s">
        <v>109</v>
      </c>
      <c r="R67" s="82" t="s">
        <v>109</v>
      </c>
      <c r="S67" s="81" t="s">
        <v>109</v>
      </c>
      <c r="T67" s="80" t="s">
        <v>109</v>
      </c>
      <c r="U67" s="82" t="s">
        <v>109</v>
      </c>
      <c r="V67" s="82" t="s">
        <v>109</v>
      </c>
      <c r="W67" s="82" t="s">
        <v>109</v>
      </c>
      <c r="X67" s="81" t="s">
        <v>109</v>
      </c>
      <c r="Y67" s="190" t="s">
        <v>242</v>
      </c>
      <c r="Z67" s="81" t="s">
        <v>243</v>
      </c>
    </row>
    <row r="68" spans="1:87" s="419" customFormat="1" ht="247.35" customHeight="1">
      <c r="A68" s="124">
        <v>64</v>
      </c>
      <c r="B68" s="90" t="s">
        <v>218</v>
      </c>
      <c r="C68" s="82" t="s">
        <v>219</v>
      </c>
      <c r="D68" s="82">
        <v>75135540</v>
      </c>
      <c r="E68" s="82">
        <v>102102554</v>
      </c>
      <c r="F68" s="102">
        <v>691000115</v>
      </c>
      <c r="G68" s="80" t="s">
        <v>220</v>
      </c>
      <c r="H68" s="82" t="s">
        <v>17</v>
      </c>
      <c r="I68" s="188" t="s">
        <v>117</v>
      </c>
      <c r="J68" s="189" t="s">
        <v>221</v>
      </c>
      <c r="K68" s="147" t="s">
        <v>222</v>
      </c>
      <c r="L68" s="79">
        <v>2000000</v>
      </c>
      <c r="M68" s="120">
        <f t="shared" ref="M68:M74" si="5">L68/100*70</f>
        <v>1400000</v>
      </c>
      <c r="N68" s="90" t="s">
        <v>317</v>
      </c>
      <c r="O68" s="81">
        <v>2027</v>
      </c>
      <c r="P68" s="80"/>
      <c r="Q68" s="82" t="s">
        <v>109</v>
      </c>
      <c r="R68" s="82"/>
      <c r="S68" s="81" t="s">
        <v>109</v>
      </c>
      <c r="T68" s="80"/>
      <c r="U68" s="82"/>
      <c r="V68" s="82"/>
      <c r="W68" s="82"/>
      <c r="X68" s="81"/>
      <c r="Y68" s="190"/>
      <c r="Z68" s="8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</row>
    <row r="69" spans="1:87" s="419" customFormat="1" ht="247.35" customHeight="1">
      <c r="A69" s="124">
        <v>65</v>
      </c>
      <c r="B69" s="90" t="s">
        <v>218</v>
      </c>
      <c r="C69" s="82" t="s">
        <v>219</v>
      </c>
      <c r="D69" s="82">
        <v>75135540</v>
      </c>
      <c r="E69" s="82">
        <v>102102554</v>
      </c>
      <c r="F69" s="102">
        <v>691000115</v>
      </c>
      <c r="G69" s="80" t="s">
        <v>223</v>
      </c>
      <c r="H69" s="82" t="s">
        <v>17</v>
      </c>
      <c r="I69" s="188" t="s">
        <v>117</v>
      </c>
      <c r="J69" s="189" t="s">
        <v>221</v>
      </c>
      <c r="K69" s="147" t="s">
        <v>224</v>
      </c>
      <c r="L69" s="79">
        <v>10000000</v>
      </c>
      <c r="M69" s="120">
        <f t="shared" si="5"/>
        <v>7000000</v>
      </c>
      <c r="N69" s="90" t="s">
        <v>317</v>
      </c>
      <c r="O69" s="81">
        <v>2027</v>
      </c>
      <c r="P69" s="80" t="s">
        <v>109</v>
      </c>
      <c r="Q69" s="82"/>
      <c r="R69" s="82"/>
      <c r="S69" s="81"/>
      <c r="T69" s="80"/>
      <c r="U69" s="82"/>
      <c r="V69" s="82"/>
      <c r="W69" s="82"/>
      <c r="X69" s="81"/>
      <c r="Y69" s="190"/>
      <c r="Z69" s="8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spans="1:87" s="419" customFormat="1" ht="247.35" customHeight="1">
      <c r="A70" s="124">
        <v>66</v>
      </c>
      <c r="B70" s="90" t="s">
        <v>218</v>
      </c>
      <c r="C70" s="82" t="s">
        <v>219</v>
      </c>
      <c r="D70" s="82">
        <v>75135540</v>
      </c>
      <c r="E70" s="82">
        <v>102102554</v>
      </c>
      <c r="F70" s="102">
        <v>691000115</v>
      </c>
      <c r="G70" s="80" t="s">
        <v>225</v>
      </c>
      <c r="H70" s="82" t="s">
        <v>17</v>
      </c>
      <c r="I70" s="188" t="s">
        <v>117</v>
      </c>
      <c r="J70" s="189" t="s">
        <v>221</v>
      </c>
      <c r="K70" s="147" t="s">
        <v>226</v>
      </c>
      <c r="L70" s="79">
        <v>15000000</v>
      </c>
      <c r="M70" s="120">
        <f t="shared" si="5"/>
        <v>10500000</v>
      </c>
      <c r="N70" s="90" t="s">
        <v>317</v>
      </c>
      <c r="O70" s="81">
        <v>2027</v>
      </c>
      <c r="P70" s="80"/>
      <c r="Q70" s="82" t="s">
        <v>109</v>
      </c>
      <c r="R70" s="82" t="s">
        <v>109</v>
      </c>
      <c r="S70" s="81"/>
      <c r="T70" s="80"/>
      <c r="U70" s="82"/>
      <c r="V70" s="82"/>
      <c r="W70" s="82"/>
      <c r="X70" s="81"/>
      <c r="Y70" s="190"/>
      <c r="Z70" s="8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spans="1:87" s="419" customFormat="1" ht="247.35" customHeight="1">
      <c r="A71" s="124">
        <v>67</v>
      </c>
      <c r="B71" s="90" t="s">
        <v>218</v>
      </c>
      <c r="C71" s="82" t="s">
        <v>219</v>
      </c>
      <c r="D71" s="82">
        <v>75135540</v>
      </c>
      <c r="E71" s="82">
        <v>102102554</v>
      </c>
      <c r="F71" s="102">
        <v>691000115</v>
      </c>
      <c r="G71" s="80" t="s">
        <v>227</v>
      </c>
      <c r="H71" s="82" t="s">
        <v>17</v>
      </c>
      <c r="I71" s="188" t="s">
        <v>117</v>
      </c>
      <c r="J71" s="189" t="s">
        <v>221</v>
      </c>
      <c r="K71" s="147" t="s">
        <v>228</v>
      </c>
      <c r="L71" s="79">
        <v>1000000</v>
      </c>
      <c r="M71" s="120">
        <f t="shared" si="5"/>
        <v>700000</v>
      </c>
      <c r="N71" s="90" t="s">
        <v>317</v>
      </c>
      <c r="O71" s="81">
        <v>2027</v>
      </c>
      <c r="P71" s="80"/>
      <c r="Q71" s="82"/>
      <c r="R71" s="82" t="s">
        <v>109</v>
      </c>
      <c r="S71" s="81"/>
      <c r="T71" s="80"/>
      <c r="U71" s="82"/>
      <c r="V71" s="82"/>
      <c r="W71" s="82"/>
      <c r="X71" s="81"/>
      <c r="Y71" s="190"/>
      <c r="Z71" s="8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s="419" customFormat="1" ht="247.35" customHeight="1">
      <c r="A72" s="124">
        <v>68</v>
      </c>
      <c r="B72" s="90" t="s">
        <v>218</v>
      </c>
      <c r="C72" s="82" t="s">
        <v>219</v>
      </c>
      <c r="D72" s="82">
        <v>75135540</v>
      </c>
      <c r="E72" s="82">
        <v>102102554</v>
      </c>
      <c r="F72" s="102">
        <v>691000115</v>
      </c>
      <c r="G72" s="80" t="s">
        <v>229</v>
      </c>
      <c r="H72" s="82" t="s">
        <v>17</v>
      </c>
      <c r="I72" s="188" t="s">
        <v>117</v>
      </c>
      <c r="J72" s="189" t="s">
        <v>221</v>
      </c>
      <c r="K72" s="147" t="s">
        <v>230</v>
      </c>
      <c r="L72" s="79">
        <v>1500000</v>
      </c>
      <c r="M72" s="120">
        <f t="shared" si="5"/>
        <v>1050000</v>
      </c>
      <c r="N72" s="90" t="s">
        <v>317</v>
      </c>
      <c r="O72" s="81">
        <v>2027</v>
      </c>
      <c r="P72" s="80" t="s">
        <v>109</v>
      </c>
      <c r="Q72" s="82" t="s">
        <v>109</v>
      </c>
      <c r="R72" s="82"/>
      <c r="S72" s="81" t="s">
        <v>109</v>
      </c>
      <c r="T72" s="80"/>
      <c r="U72" s="82"/>
      <c r="V72" s="82"/>
      <c r="W72" s="82"/>
      <c r="X72" s="81"/>
      <c r="Y72" s="190"/>
      <c r="Z72" s="8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spans="1:87" s="419" customFormat="1" ht="247.35" customHeight="1">
      <c r="A73" s="124">
        <v>69</v>
      </c>
      <c r="B73" s="90" t="s">
        <v>218</v>
      </c>
      <c r="C73" s="82" t="s">
        <v>219</v>
      </c>
      <c r="D73" s="82">
        <v>75135540</v>
      </c>
      <c r="E73" s="82">
        <v>102102554</v>
      </c>
      <c r="F73" s="102">
        <v>691000115</v>
      </c>
      <c r="G73" s="80" t="s">
        <v>231</v>
      </c>
      <c r="H73" s="82" t="s">
        <v>17</v>
      </c>
      <c r="I73" s="188" t="s">
        <v>117</v>
      </c>
      <c r="J73" s="189" t="s">
        <v>221</v>
      </c>
      <c r="K73" s="147" t="s">
        <v>232</v>
      </c>
      <c r="L73" s="79">
        <v>500000</v>
      </c>
      <c r="M73" s="120">
        <f t="shared" si="5"/>
        <v>350000</v>
      </c>
      <c r="N73" s="90" t="s">
        <v>317</v>
      </c>
      <c r="O73" s="81">
        <v>2027</v>
      </c>
      <c r="P73" s="80"/>
      <c r="Q73" s="82" t="s">
        <v>109</v>
      </c>
      <c r="R73" s="82"/>
      <c r="S73" s="81" t="s">
        <v>109</v>
      </c>
      <c r="T73" s="80"/>
      <c r="U73" s="82"/>
      <c r="V73" s="82"/>
      <c r="W73" s="82"/>
      <c r="X73" s="81"/>
      <c r="Y73" s="190"/>
      <c r="Z73" s="8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spans="1:87" ht="247.35" customHeight="1">
      <c r="A74" s="124">
        <v>70</v>
      </c>
      <c r="B74" s="90" t="s">
        <v>218</v>
      </c>
      <c r="C74" s="82" t="s">
        <v>219</v>
      </c>
      <c r="D74" s="82">
        <v>75135540</v>
      </c>
      <c r="E74" s="82">
        <v>102102554</v>
      </c>
      <c r="F74" s="102">
        <v>691000115</v>
      </c>
      <c r="G74" s="80" t="s">
        <v>348</v>
      </c>
      <c r="H74" s="82" t="s">
        <v>17</v>
      </c>
      <c r="I74" s="188" t="s">
        <v>117</v>
      </c>
      <c r="J74" s="189" t="s">
        <v>221</v>
      </c>
      <c r="K74" s="147" t="s">
        <v>347</v>
      </c>
      <c r="L74" s="79">
        <v>210000000</v>
      </c>
      <c r="M74" s="120">
        <f t="shared" si="5"/>
        <v>147000000</v>
      </c>
      <c r="N74" s="90" t="s">
        <v>317</v>
      </c>
      <c r="O74" s="81">
        <v>2027</v>
      </c>
      <c r="P74" s="80" t="s">
        <v>109</v>
      </c>
      <c r="Q74" s="82" t="s">
        <v>109</v>
      </c>
      <c r="R74" s="82" t="s">
        <v>109</v>
      </c>
      <c r="S74" s="81" t="s">
        <v>109</v>
      </c>
      <c r="T74" s="80"/>
      <c r="U74" s="82"/>
      <c r="V74" s="82"/>
      <c r="W74" s="82"/>
      <c r="X74" s="81"/>
      <c r="Y74" s="190" t="s">
        <v>233</v>
      </c>
      <c r="Z74" s="81" t="s">
        <v>217</v>
      </c>
    </row>
    <row r="75" spans="1:87" ht="247.35" customHeight="1">
      <c r="A75" s="124">
        <v>71</v>
      </c>
      <c r="B75" s="90" t="s">
        <v>318</v>
      </c>
      <c r="C75" s="82" t="s">
        <v>190</v>
      </c>
      <c r="D75" s="82">
        <v>71002235</v>
      </c>
      <c r="E75" s="82">
        <v>102102791</v>
      </c>
      <c r="F75" s="102">
        <v>600044491</v>
      </c>
      <c r="G75" s="80" t="s">
        <v>319</v>
      </c>
      <c r="H75" s="82" t="s">
        <v>17</v>
      </c>
      <c r="I75" s="188" t="s">
        <v>117</v>
      </c>
      <c r="J75" s="189" t="s">
        <v>192</v>
      </c>
      <c r="K75" s="147" t="s">
        <v>320</v>
      </c>
      <c r="L75" s="79">
        <v>200000</v>
      </c>
      <c r="M75" s="120">
        <f>L75/100*70</f>
        <v>140000</v>
      </c>
      <c r="N75" s="90">
        <v>2025</v>
      </c>
      <c r="O75" s="81">
        <v>2027</v>
      </c>
      <c r="P75" s="80"/>
      <c r="Q75" s="82" t="s">
        <v>109</v>
      </c>
      <c r="R75" s="82"/>
      <c r="S75" s="81"/>
      <c r="T75" s="80"/>
      <c r="U75" s="82"/>
      <c r="V75" s="82" t="s">
        <v>109</v>
      </c>
      <c r="W75" s="82" t="s">
        <v>109</v>
      </c>
      <c r="X75" s="81"/>
      <c r="Y75" s="190"/>
      <c r="Z75" s="81"/>
    </row>
    <row r="76" spans="1:87" ht="247.35" customHeight="1">
      <c r="A76" s="124">
        <v>72</v>
      </c>
      <c r="B76" s="90" t="s">
        <v>318</v>
      </c>
      <c r="C76" s="82" t="s">
        <v>190</v>
      </c>
      <c r="D76" s="82">
        <v>71002235</v>
      </c>
      <c r="E76" s="82">
        <v>102102791</v>
      </c>
      <c r="F76" s="102">
        <v>600044491</v>
      </c>
      <c r="G76" s="80" t="s">
        <v>321</v>
      </c>
      <c r="H76" s="82" t="s">
        <v>17</v>
      </c>
      <c r="I76" s="188" t="s">
        <v>117</v>
      </c>
      <c r="J76" s="189" t="s">
        <v>192</v>
      </c>
      <c r="K76" s="147" t="s">
        <v>322</v>
      </c>
      <c r="L76" s="79">
        <v>1300000</v>
      </c>
      <c r="M76" s="120">
        <v>910000</v>
      </c>
      <c r="N76" s="90">
        <v>2025</v>
      </c>
      <c r="O76" s="81">
        <v>2027</v>
      </c>
      <c r="P76" s="80"/>
      <c r="Q76" s="82"/>
      <c r="R76" s="82"/>
      <c r="S76" s="81"/>
      <c r="T76" s="80"/>
      <c r="U76" s="82"/>
      <c r="V76" s="82" t="s">
        <v>109</v>
      </c>
      <c r="W76" s="82" t="s">
        <v>109</v>
      </c>
      <c r="X76" s="81"/>
      <c r="Y76" s="190"/>
      <c r="Z76" s="81"/>
    </row>
    <row r="77" spans="1:87" ht="247.35" customHeight="1">
      <c r="A77" s="124">
        <v>73</v>
      </c>
      <c r="B77" s="90" t="s">
        <v>318</v>
      </c>
      <c r="C77" s="82" t="s">
        <v>190</v>
      </c>
      <c r="D77" s="82">
        <v>71002235</v>
      </c>
      <c r="E77" s="82">
        <v>102102791</v>
      </c>
      <c r="F77" s="102">
        <v>600044491</v>
      </c>
      <c r="G77" s="80" t="s">
        <v>323</v>
      </c>
      <c r="H77" s="82" t="s">
        <v>17</v>
      </c>
      <c r="I77" s="188" t="s">
        <v>117</v>
      </c>
      <c r="J77" s="189" t="s">
        <v>192</v>
      </c>
      <c r="K77" s="147" t="s">
        <v>324</v>
      </c>
      <c r="L77" s="79">
        <v>1122000</v>
      </c>
      <c r="M77" s="120">
        <v>785400</v>
      </c>
      <c r="N77" s="90">
        <v>2024</v>
      </c>
      <c r="O77" s="81">
        <v>2025</v>
      </c>
      <c r="P77" s="80"/>
      <c r="Q77" s="82"/>
      <c r="R77" s="82"/>
      <c r="S77" s="81"/>
      <c r="T77" s="80"/>
      <c r="U77" s="82"/>
      <c r="V77" s="82"/>
      <c r="W77" s="82"/>
      <c r="X77" s="81"/>
      <c r="Y77" s="190"/>
      <c r="Z77" s="81"/>
    </row>
    <row r="78" spans="1:87" ht="247.35" customHeight="1">
      <c r="A78" s="124">
        <v>74</v>
      </c>
      <c r="B78" s="90" t="s">
        <v>318</v>
      </c>
      <c r="C78" s="82" t="s">
        <v>190</v>
      </c>
      <c r="D78" s="82">
        <v>71002235</v>
      </c>
      <c r="E78" s="82">
        <v>102102791</v>
      </c>
      <c r="F78" s="102">
        <v>600044491</v>
      </c>
      <c r="G78" s="80" t="s">
        <v>325</v>
      </c>
      <c r="H78" s="82" t="s">
        <v>17</v>
      </c>
      <c r="I78" s="188" t="s">
        <v>117</v>
      </c>
      <c r="J78" s="189" t="s">
        <v>192</v>
      </c>
      <c r="K78" s="147" t="s">
        <v>326</v>
      </c>
      <c r="L78" s="79">
        <v>18000000</v>
      </c>
      <c r="M78" s="120">
        <v>12600000</v>
      </c>
      <c r="N78" s="90">
        <v>2024</v>
      </c>
      <c r="O78" s="81">
        <v>2027</v>
      </c>
      <c r="P78" s="80"/>
      <c r="Q78" s="82"/>
      <c r="R78" s="82"/>
      <c r="S78" s="81"/>
      <c r="T78" s="80"/>
      <c r="U78" s="82"/>
      <c r="V78" s="82"/>
      <c r="W78" s="82"/>
      <c r="X78" s="81"/>
      <c r="Y78" s="190"/>
      <c r="Z78" s="81"/>
    </row>
    <row r="79" spans="1:87" ht="247.35" customHeight="1">
      <c r="A79" s="124">
        <v>75</v>
      </c>
      <c r="B79" s="90" t="s">
        <v>318</v>
      </c>
      <c r="C79" s="82" t="s">
        <v>190</v>
      </c>
      <c r="D79" s="82">
        <v>71002235</v>
      </c>
      <c r="E79" s="82">
        <v>102102791</v>
      </c>
      <c r="F79" s="102">
        <v>600044491</v>
      </c>
      <c r="G79" s="80" t="s">
        <v>327</v>
      </c>
      <c r="H79" s="82" t="s">
        <v>17</v>
      </c>
      <c r="I79" s="188" t="s">
        <v>117</v>
      </c>
      <c r="J79" s="189" t="s">
        <v>192</v>
      </c>
      <c r="K79" s="147" t="s">
        <v>328</v>
      </c>
      <c r="L79" s="79">
        <v>12000000</v>
      </c>
      <c r="M79" s="120">
        <v>8400000</v>
      </c>
      <c r="N79" s="90">
        <v>2022</v>
      </c>
      <c r="O79" s="81">
        <v>2023</v>
      </c>
      <c r="P79" s="80"/>
      <c r="Q79" s="82"/>
      <c r="R79" s="82"/>
      <c r="S79" s="81"/>
      <c r="T79" s="80"/>
      <c r="U79" s="82"/>
      <c r="V79" s="82"/>
      <c r="W79" s="82"/>
      <c r="X79" s="81"/>
      <c r="Y79" s="190"/>
      <c r="Z79" s="81"/>
    </row>
    <row r="80" spans="1:87" ht="247.35" customHeight="1">
      <c r="A80" s="124">
        <v>76</v>
      </c>
      <c r="B80" s="90" t="s">
        <v>318</v>
      </c>
      <c r="C80" s="82" t="s">
        <v>190</v>
      </c>
      <c r="D80" s="82">
        <v>71002235</v>
      </c>
      <c r="E80" s="82">
        <v>102102791</v>
      </c>
      <c r="F80" s="102">
        <v>600044491</v>
      </c>
      <c r="G80" s="80" t="s">
        <v>329</v>
      </c>
      <c r="H80" s="82" t="s">
        <v>17</v>
      </c>
      <c r="I80" s="188" t="s">
        <v>117</v>
      </c>
      <c r="J80" s="189" t="s">
        <v>192</v>
      </c>
      <c r="K80" s="147" t="s">
        <v>330</v>
      </c>
      <c r="L80" s="79">
        <v>80000</v>
      </c>
      <c r="M80" s="120">
        <v>56000</v>
      </c>
      <c r="N80" s="90">
        <v>2022</v>
      </c>
      <c r="O80" s="81">
        <v>2023</v>
      </c>
      <c r="P80" s="80"/>
      <c r="Q80" s="82" t="s">
        <v>109</v>
      </c>
      <c r="R80" s="82" t="s">
        <v>109</v>
      </c>
      <c r="S80" s="81" t="s">
        <v>109</v>
      </c>
      <c r="T80" s="80"/>
      <c r="U80" s="82"/>
      <c r="V80" s="82"/>
      <c r="W80" s="82"/>
      <c r="X80" s="81"/>
      <c r="Y80" s="190"/>
      <c r="Z80" s="81"/>
    </row>
    <row r="81" spans="1:26" ht="247.35" customHeight="1">
      <c r="A81" s="124">
        <v>77</v>
      </c>
      <c r="B81" s="90" t="s">
        <v>318</v>
      </c>
      <c r="C81" s="82" t="s">
        <v>190</v>
      </c>
      <c r="D81" s="82">
        <v>71002235</v>
      </c>
      <c r="E81" s="82">
        <v>102102791</v>
      </c>
      <c r="F81" s="102">
        <v>600044491</v>
      </c>
      <c r="G81" s="80" t="s">
        <v>331</v>
      </c>
      <c r="H81" s="82" t="s">
        <v>17</v>
      </c>
      <c r="I81" s="188" t="s">
        <v>117</v>
      </c>
      <c r="J81" s="189" t="s">
        <v>192</v>
      </c>
      <c r="K81" s="147" t="s">
        <v>332</v>
      </c>
      <c r="L81" s="79">
        <v>1800000</v>
      </c>
      <c r="M81" s="120">
        <v>1260000</v>
      </c>
      <c r="N81" s="90">
        <v>2024</v>
      </c>
      <c r="O81" s="81">
        <v>2024</v>
      </c>
      <c r="P81" s="80"/>
      <c r="Q81" s="82" t="s">
        <v>109</v>
      </c>
      <c r="R81" s="82"/>
      <c r="S81" s="81"/>
      <c r="T81" s="80"/>
      <c r="U81" s="82"/>
      <c r="V81" s="82" t="s">
        <v>109</v>
      </c>
      <c r="W81" s="82" t="s">
        <v>109</v>
      </c>
      <c r="X81" s="81"/>
      <c r="Y81" s="190"/>
      <c r="Z81" s="81"/>
    </row>
    <row r="82" spans="1:26" ht="247.35" customHeight="1">
      <c r="A82" s="124">
        <v>78</v>
      </c>
      <c r="B82" s="90" t="s">
        <v>318</v>
      </c>
      <c r="C82" s="82" t="s">
        <v>190</v>
      </c>
      <c r="D82" s="82">
        <v>71002235</v>
      </c>
      <c r="E82" s="82">
        <v>102102791</v>
      </c>
      <c r="F82" s="102">
        <v>600044491</v>
      </c>
      <c r="G82" s="80" t="s">
        <v>333</v>
      </c>
      <c r="H82" s="82" t="s">
        <v>17</v>
      </c>
      <c r="I82" s="188" t="s">
        <v>117</v>
      </c>
      <c r="J82" s="189" t="s">
        <v>192</v>
      </c>
      <c r="K82" s="147" t="s">
        <v>334</v>
      </c>
      <c r="L82" s="79">
        <v>1440000</v>
      </c>
      <c r="M82" s="120">
        <v>1008000</v>
      </c>
      <c r="N82" s="90">
        <v>2021</v>
      </c>
      <c r="O82" s="81">
        <v>2025</v>
      </c>
      <c r="P82" s="80"/>
      <c r="Q82" s="82"/>
      <c r="R82" s="82"/>
      <c r="S82" s="81"/>
      <c r="T82" s="80"/>
      <c r="U82" s="82"/>
      <c r="V82" s="82"/>
      <c r="W82" s="82"/>
      <c r="X82" s="81"/>
      <c r="Y82" s="190"/>
      <c r="Z82" s="81"/>
    </row>
    <row r="83" spans="1:26" ht="247.35" customHeight="1">
      <c r="A83" s="124">
        <v>79</v>
      </c>
      <c r="B83" s="90" t="s">
        <v>318</v>
      </c>
      <c r="C83" s="82" t="s">
        <v>190</v>
      </c>
      <c r="D83" s="82">
        <v>71002235</v>
      </c>
      <c r="E83" s="82">
        <v>102102791</v>
      </c>
      <c r="F83" s="102">
        <v>600044491</v>
      </c>
      <c r="G83" s="80" t="s">
        <v>335</v>
      </c>
      <c r="H83" s="82" t="s">
        <v>17</v>
      </c>
      <c r="I83" s="188" t="s">
        <v>117</v>
      </c>
      <c r="J83" s="189" t="s">
        <v>192</v>
      </c>
      <c r="K83" s="147" t="s">
        <v>336</v>
      </c>
      <c r="L83" s="79">
        <v>1500000</v>
      </c>
      <c r="M83" s="120">
        <v>1050000</v>
      </c>
      <c r="N83" s="90">
        <v>2023</v>
      </c>
      <c r="O83" s="81">
        <v>2023</v>
      </c>
      <c r="P83" s="80"/>
      <c r="Q83" s="82" t="s">
        <v>109</v>
      </c>
      <c r="R83" s="82"/>
      <c r="S83" s="81" t="s">
        <v>109</v>
      </c>
      <c r="T83" s="80"/>
      <c r="U83" s="82"/>
      <c r="V83" s="82"/>
      <c r="W83" s="82"/>
      <c r="X83" s="81"/>
      <c r="Y83" s="190"/>
      <c r="Z83" s="81"/>
    </row>
    <row r="84" spans="1:26" ht="247.35" customHeight="1">
      <c r="A84" s="124">
        <v>80</v>
      </c>
      <c r="B84" s="90" t="s">
        <v>299</v>
      </c>
      <c r="C84" s="82" t="s">
        <v>300</v>
      </c>
      <c r="D84" s="82">
        <v>75033119</v>
      </c>
      <c r="E84" s="82">
        <v>102102651</v>
      </c>
      <c r="F84" s="102">
        <v>600044459</v>
      </c>
      <c r="G84" s="80" t="s">
        <v>308</v>
      </c>
      <c r="H84" s="82" t="s">
        <v>17</v>
      </c>
      <c r="I84" s="188" t="s">
        <v>117</v>
      </c>
      <c r="J84" s="189" t="s">
        <v>302</v>
      </c>
      <c r="K84" s="192" t="s">
        <v>311</v>
      </c>
      <c r="L84" s="79">
        <v>2400000</v>
      </c>
      <c r="M84" s="120">
        <f>L84/100*70</f>
        <v>1680000</v>
      </c>
      <c r="N84" s="95">
        <v>44743</v>
      </c>
      <c r="O84" s="81">
        <v>2023</v>
      </c>
      <c r="P84" s="80"/>
      <c r="Q84" s="82"/>
      <c r="R84" s="82"/>
      <c r="S84" s="81"/>
      <c r="T84" s="80"/>
      <c r="U84" s="82"/>
      <c r="V84" s="82"/>
      <c r="W84" s="82"/>
      <c r="X84" s="81"/>
      <c r="Y84" s="190"/>
      <c r="Z84" s="81"/>
    </row>
    <row r="85" spans="1:26" ht="247.35" customHeight="1">
      <c r="A85" s="124">
        <v>81</v>
      </c>
      <c r="B85" s="90" t="s">
        <v>299</v>
      </c>
      <c r="C85" s="82" t="s">
        <v>300</v>
      </c>
      <c r="D85" s="82">
        <v>75033119</v>
      </c>
      <c r="E85" s="82">
        <v>102102651</v>
      </c>
      <c r="F85" s="102">
        <v>600044459</v>
      </c>
      <c r="G85" s="80" t="s">
        <v>309</v>
      </c>
      <c r="H85" s="82" t="s">
        <v>17</v>
      </c>
      <c r="I85" s="188" t="s">
        <v>117</v>
      </c>
      <c r="J85" s="189" t="s">
        <v>302</v>
      </c>
      <c r="K85" s="147" t="s">
        <v>312</v>
      </c>
      <c r="L85" s="79">
        <v>350000</v>
      </c>
      <c r="M85" s="120">
        <f>L85/100*70</f>
        <v>245000</v>
      </c>
      <c r="N85" s="90">
        <v>2022</v>
      </c>
      <c r="O85" s="81">
        <v>2022</v>
      </c>
      <c r="P85" s="80"/>
      <c r="Q85" s="82" t="s">
        <v>109</v>
      </c>
      <c r="R85" s="82"/>
      <c r="S85" s="81"/>
      <c r="T85" s="80"/>
      <c r="U85" s="82"/>
      <c r="V85" s="82" t="s">
        <v>109</v>
      </c>
      <c r="W85" s="82" t="s">
        <v>109</v>
      </c>
      <c r="X85" s="81"/>
      <c r="Y85" s="190"/>
      <c r="Z85" s="81"/>
    </row>
    <row r="86" spans="1:26" ht="247.35" customHeight="1">
      <c r="A86" s="124">
        <v>82</v>
      </c>
      <c r="B86" s="90" t="s">
        <v>299</v>
      </c>
      <c r="C86" s="82" t="s">
        <v>300</v>
      </c>
      <c r="D86" s="82">
        <v>75033119</v>
      </c>
      <c r="E86" s="82">
        <v>102102651</v>
      </c>
      <c r="F86" s="102">
        <v>600044459</v>
      </c>
      <c r="G86" s="80" t="s">
        <v>310</v>
      </c>
      <c r="H86" s="82" t="s">
        <v>17</v>
      </c>
      <c r="I86" s="188" t="s">
        <v>117</v>
      </c>
      <c r="J86" s="189" t="s">
        <v>302</v>
      </c>
      <c r="K86" s="147" t="s">
        <v>313</v>
      </c>
      <c r="L86" s="79">
        <v>2500000</v>
      </c>
      <c r="M86" s="120">
        <f>L86/100*70</f>
        <v>1750000</v>
      </c>
      <c r="N86" s="90">
        <v>2023</v>
      </c>
      <c r="O86" s="81">
        <v>2024</v>
      </c>
      <c r="P86" s="80"/>
      <c r="Q86" s="82"/>
      <c r="R86" s="82"/>
      <c r="S86" s="81"/>
      <c r="T86" s="80"/>
      <c r="U86" s="82"/>
      <c r="V86" s="82"/>
      <c r="W86" s="82"/>
      <c r="X86" s="81"/>
      <c r="Y86" s="190"/>
      <c r="Z86" s="81"/>
    </row>
    <row r="87" spans="1:26" ht="247.35" customHeight="1" thickBot="1">
      <c r="A87" s="124">
        <v>83</v>
      </c>
      <c r="B87" s="90" t="s">
        <v>262</v>
      </c>
      <c r="C87" s="82" t="s">
        <v>263</v>
      </c>
      <c r="D87" s="82">
        <v>70991961</v>
      </c>
      <c r="E87" s="82">
        <v>102086672</v>
      </c>
      <c r="F87" s="102">
        <v>600044122</v>
      </c>
      <c r="G87" s="80" t="s">
        <v>268</v>
      </c>
      <c r="H87" s="82" t="s">
        <v>17</v>
      </c>
      <c r="I87" s="188" t="s">
        <v>117</v>
      </c>
      <c r="J87" s="189" t="s">
        <v>265</v>
      </c>
      <c r="K87" s="192" t="s">
        <v>269</v>
      </c>
      <c r="L87" s="79">
        <v>300000</v>
      </c>
      <c r="M87" s="120">
        <f>L87/100*70</f>
        <v>210000</v>
      </c>
      <c r="N87" s="90">
        <v>2022</v>
      </c>
      <c r="O87" s="81">
        <v>2023</v>
      </c>
      <c r="P87" s="80" t="s">
        <v>109</v>
      </c>
      <c r="Q87" s="82" t="s">
        <v>109</v>
      </c>
      <c r="R87" s="82" t="s">
        <v>109</v>
      </c>
      <c r="S87" s="81" t="s">
        <v>109</v>
      </c>
      <c r="T87" s="80" t="s">
        <v>109</v>
      </c>
      <c r="U87" s="82" t="s">
        <v>109</v>
      </c>
      <c r="V87" s="82"/>
      <c r="W87" s="82" t="s">
        <v>109</v>
      </c>
      <c r="X87" s="81" t="s">
        <v>109</v>
      </c>
      <c r="Y87" s="190" t="s">
        <v>270</v>
      </c>
      <c r="Z87" s="81"/>
    </row>
    <row r="88" spans="1:26" ht="247.35" customHeight="1" thickBot="1">
      <c r="A88" s="125">
        <f>A87+1</f>
        <v>84</v>
      </c>
      <c r="B88" s="193" t="s">
        <v>421</v>
      </c>
      <c r="C88" s="194" t="s">
        <v>368</v>
      </c>
      <c r="D88" s="194" t="s">
        <v>508</v>
      </c>
      <c r="E88" s="194" t="s">
        <v>507</v>
      </c>
      <c r="F88" s="195" t="s">
        <v>506</v>
      </c>
      <c r="G88" s="196" t="s">
        <v>422</v>
      </c>
      <c r="H88" s="194" t="s">
        <v>17</v>
      </c>
      <c r="I88" s="197" t="s">
        <v>117</v>
      </c>
      <c r="J88" s="198" t="s">
        <v>117</v>
      </c>
      <c r="K88" s="183" t="s">
        <v>423</v>
      </c>
      <c r="L88" s="199">
        <v>23000000</v>
      </c>
      <c r="M88" s="200">
        <f t="shared" ref="M88:M90" si="6">L88/100*70</f>
        <v>16100000</v>
      </c>
      <c r="N88" s="201">
        <v>2022</v>
      </c>
      <c r="O88" s="195">
        <v>2024</v>
      </c>
      <c r="P88" s="202"/>
      <c r="Q88" s="197"/>
      <c r="R88" s="197"/>
      <c r="S88" s="195"/>
      <c r="T88" s="202"/>
      <c r="U88" s="197"/>
      <c r="V88" s="197"/>
      <c r="W88" s="194"/>
      <c r="X88" s="195" t="s">
        <v>109</v>
      </c>
      <c r="Y88" s="202" t="s">
        <v>424</v>
      </c>
      <c r="Z88" s="195"/>
    </row>
    <row r="89" spans="1:26" ht="247.35" customHeight="1" thickBot="1">
      <c r="A89" s="125">
        <f>A88+1</f>
        <v>85</v>
      </c>
      <c r="B89" s="193" t="s">
        <v>421</v>
      </c>
      <c r="C89" s="194" t="s">
        <v>368</v>
      </c>
      <c r="D89" s="194" t="s">
        <v>508</v>
      </c>
      <c r="E89" s="194" t="s">
        <v>507</v>
      </c>
      <c r="F89" s="195" t="s">
        <v>506</v>
      </c>
      <c r="G89" s="196" t="s">
        <v>504</v>
      </c>
      <c r="H89" s="194" t="s">
        <v>17</v>
      </c>
      <c r="I89" s="197" t="s">
        <v>117</v>
      </c>
      <c r="J89" s="198" t="s">
        <v>117</v>
      </c>
      <c r="K89" s="183" t="s">
        <v>505</v>
      </c>
      <c r="L89" s="199">
        <v>160000000</v>
      </c>
      <c r="M89" s="200">
        <f t="shared" ref="M89" si="7">L89/100*70</f>
        <v>112000000</v>
      </c>
      <c r="N89" s="201">
        <v>2022</v>
      </c>
      <c r="O89" s="195">
        <v>2024</v>
      </c>
      <c r="P89" s="202"/>
      <c r="Q89" s="197"/>
      <c r="R89" s="197"/>
      <c r="S89" s="195"/>
      <c r="T89" s="202"/>
      <c r="U89" s="197"/>
      <c r="V89" s="197"/>
      <c r="W89" s="194"/>
      <c r="X89" s="195" t="s">
        <v>109</v>
      </c>
      <c r="Y89" s="202" t="s">
        <v>424</v>
      </c>
      <c r="Z89" s="195"/>
    </row>
    <row r="90" spans="1:26" ht="247.35" customHeight="1" thickBot="1">
      <c r="A90" s="124">
        <v>86</v>
      </c>
      <c r="B90" s="193" t="s">
        <v>421</v>
      </c>
      <c r="C90" s="194" t="s">
        <v>368</v>
      </c>
      <c r="D90" s="194" t="s">
        <v>425</v>
      </c>
      <c r="E90" s="194" t="s">
        <v>426</v>
      </c>
      <c r="F90" s="195" t="s">
        <v>427</v>
      </c>
      <c r="G90" s="196" t="s">
        <v>428</v>
      </c>
      <c r="H90" s="194" t="s">
        <v>17</v>
      </c>
      <c r="I90" s="197" t="s">
        <v>117</v>
      </c>
      <c r="J90" s="198" t="s">
        <v>117</v>
      </c>
      <c r="K90" s="183" t="s">
        <v>449</v>
      </c>
      <c r="L90" s="199">
        <v>110000000</v>
      </c>
      <c r="M90" s="200">
        <f t="shared" si="6"/>
        <v>77000000</v>
      </c>
      <c r="N90" s="201">
        <v>2022</v>
      </c>
      <c r="O90" s="195">
        <v>2024</v>
      </c>
      <c r="P90" s="202"/>
      <c r="Q90" s="197"/>
      <c r="R90" s="197"/>
      <c r="S90" s="195"/>
      <c r="T90" s="202"/>
      <c r="U90" s="197"/>
      <c r="V90" s="197"/>
      <c r="W90" s="194"/>
      <c r="X90" s="195"/>
      <c r="Y90" s="202" t="s">
        <v>429</v>
      </c>
      <c r="Z90" s="195"/>
    </row>
    <row r="91" spans="1:26" ht="247.35" customHeight="1">
      <c r="A91" s="124">
        <v>87</v>
      </c>
      <c r="B91" s="203" t="s">
        <v>430</v>
      </c>
      <c r="C91" s="89" t="s">
        <v>263</v>
      </c>
      <c r="D91" s="89">
        <v>70991961</v>
      </c>
      <c r="E91" s="89">
        <v>102086672</v>
      </c>
      <c r="F91" s="105">
        <v>600044122</v>
      </c>
      <c r="G91" s="104" t="s">
        <v>309</v>
      </c>
      <c r="H91" s="89" t="s">
        <v>17</v>
      </c>
      <c r="I91" s="204" t="s">
        <v>117</v>
      </c>
      <c r="J91" s="205" t="s">
        <v>265</v>
      </c>
      <c r="K91" s="206" t="s">
        <v>431</v>
      </c>
      <c r="L91" s="99">
        <v>100000</v>
      </c>
      <c r="M91" s="121">
        <v>70000</v>
      </c>
      <c r="N91" s="97" t="s">
        <v>432</v>
      </c>
      <c r="O91" s="100" t="s">
        <v>441</v>
      </c>
      <c r="P91" s="104"/>
      <c r="Q91" s="89" t="s">
        <v>109</v>
      </c>
      <c r="R91" s="89" t="s">
        <v>109</v>
      </c>
      <c r="S91" s="105"/>
      <c r="T91" s="104"/>
      <c r="U91" s="89"/>
      <c r="V91" s="89" t="s">
        <v>109</v>
      </c>
      <c r="W91" s="89" t="s">
        <v>109</v>
      </c>
      <c r="X91" s="105" t="s">
        <v>109</v>
      </c>
      <c r="Y91" s="104" t="s">
        <v>433</v>
      </c>
      <c r="Z91" s="105" t="s">
        <v>434</v>
      </c>
    </row>
    <row r="92" spans="1:26" ht="247.35" customHeight="1">
      <c r="A92" s="125">
        <v>88</v>
      </c>
      <c r="B92" s="90" t="s">
        <v>318</v>
      </c>
      <c r="C92" s="82" t="s">
        <v>190</v>
      </c>
      <c r="D92" s="82">
        <v>71002235</v>
      </c>
      <c r="E92" s="82">
        <v>102102791</v>
      </c>
      <c r="F92" s="102">
        <v>600044491</v>
      </c>
      <c r="G92" s="80" t="s">
        <v>435</v>
      </c>
      <c r="H92" s="82" t="s">
        <v>17</v>
      </c>
      <c r="I92" s="188" t="s">
        <v>117</v>
      </c>
      <c r="J92" s="189" t="s">
        <v>192</v>
      </c>
      <c r="K92" s="147" t="s">
        <v>436</v>
      </c>
      <c r="L92" s="79">
        <v>2400000</v>
      </c>
      <c r="M92" s="120">
        <f t="shared" ref="M92:M105" si="8">L92*0.7</f>
        <v>1680000</v>
      </c>
      <c r="N92" s="98" t="s">
        <v>437</v>
      </c>
      <c r="O92" s="101" t="s">
        <v>438</v>
      </c>
      <c r="P92" s="80"/>
      <c r="Q92" s="82"/>
      <c r="R92" s="82"/>
      <c r="S92" s="102"/>
      <c r="T92" s="80"/>
      <c r="U92" s="82"/>
      <c r="V92" s="82" t="s">
        <v>109</v>
      </c>
      <c r="W92" s="82" t="s">
        <v>109</v>
      </c>
      <c r="X92" s="102"/>
      <c r="Y92" s="80" t="s">
        <v>254</v>
      </c>
      <c r="Z92" s="102"/>
    </row>
    <row r="93" spans="1:26" ht="247.35" customHeight="1">
      <c r="A93" s="125">
        <f t="shared" ref="A93:A99" si="9">A92+1</f>
        <v>89</v>
      </c>
      <c r="B93" s="90" t="s">
        <v>318</v>
      </c>
      <c r="C93" s="82" t="s">
        <v>190</v>
      </c>
      <c r="D93" s="82">
        <v>71002235</v>
      </c>
      <c r="E93" s="82">
        <v>102102791</v>
      </c>
      <c r="F93" s="102">
        <v>600044491</v>
      </c>
      <c r="G93" s="80" t="s">
        <v>439</v>
      </c>
      <c r="H93" s="82" t="s">
        <v>17</v>
      </c>
      <c r="I93" s="188" t="s">
        <v>117</v>
      </c>
      <c r="J93" s="189" t="s">
        <v>192</v>
      </c>
      <c r="K93" s="147" t="s">
        <v>440</v>
      </c>
      <c r="L93" s="79">
        <v>2500000</v>
      </c>
      <c r="M93" s="120">
        <f t="shared" si="8"/>
        <v>1750000</v>
      </c>
      <c r="N93" s="98" t="s">
        <v>437</v>
      </c>
      <c r="O93" s="101" t="s">
        <v>438</v>
      </c>
      <c r="P93" s="80"/>
      <c r="Q93" s="82"/>
      <c r="R93" s="82"/>
      <c r="S93" s="102"/>
      <c r="T93" s="80"/>
      <c r="U93" s="82"/>
      <c r="V93" s="82"/>
      <c r="W93" s="82" t="s">
        <v>109</v>
      </c>
      <c r="X93" s="102"/>
      <c r="Y93" s="80" t="s">
        <v>254</v>
      </c>
      <c r="Z93" s="102"/>
    </row>
    <row r="94" spans="1:26" ht="247.35" customHeight="1">
      <c r="A94" s="125">
        <f t="shared" si="9"/>
        <v>90</v>
      </c>
      <c r="B94" s="90" t="s">
        <v>249</v>
      </c>
      <c r="C94" s="82" t="s">
        <v>250</v>
      </c>
      <c r="D94" s="82">
        <v>47013958</v>
      </c>
      <c r="E94" s="82">
        <v>102606093</v>
      </c>
      <c r="F94" s="102">
        <v>600055795</v>
      </c>
      <c r="G94" s="80" t="s">
        <v>456</v>
      </c>
      <c r="H94" s="82" t="s">
        <v>17</v>
      </c>
      <c r="I94" s="188" t="s">
        <v>117</v>
      </c>
      <c r="J94" s="189" t="s">
        <v>252</v>
      </c>
      <c r="K94" s="192" t="s">
        <v>457</v>
      </c>
      <c r="L94" s="79">
        <v>8000000</v>
      </c>
      <c r="M94" s="120">
        <f t="shared" si="8"/>
        <v>5600000</v>
      </c>
      <c r="N94" s="90">
        <v>2022</v>
      </c>
      <c r="O94" s="102">
        <v>2024</v>
      </c>
      <c r="P94" s="80" t="s">
        <v>109</v>
      </c>
      <c r="Q94" s="82" t="s">
        <v>109</v>
      </c>
      <c r="R94" s="82" t="s">
        <v>109</v>
      </c>
      <c r="S94" s="102" t="s">
        <v>109</v>
      </c>
      <c r="T94" s="80" t="s">
        <v>109</v>
      </c>
      <c r="U94" s="82" t="s">
        <v>109</v>
      </c>
      <c r="V94" s="82" t="s">
        <v>109</v>
      </c>
      <c r="W94" s="82"/>
      <c r="X94" s="102" t="s">
        <v>109</v>
      </c>
      <c r="Y94" s="80" t="s">
        <v>242</v>
      </c>
      <c r="Z94" s="102"/>
    </row>
    <row r="95" spans="1:26" ht="247.35" customHeight="1">
      <c r="A95" s="125">
        <f t="shared" si="9"/>
        <v>91</v>
      </c>
      <c r="B95" s="90" t="s">
        <v>450</v>
      </c>
      <c r="C95" s="82" t="s">
        <v>451</v>
      </c>
      <c r="D95" s="82">
        <v>75030781</v>
      </c>
      <c r="E95" s="82">
        <v>102086664</v>
      </c>
      <c r="F95" s="102">
        <v>600044114</v>
      </c>
      <c r="G95" s="80" t="s">
        <v>452</v>
      </c>
      <c r="H95" s="82" t="s">
        <v>17</v>
      </c>
      <c r="I95" s="188" t="s">
        <v>117</v>
      </c>
      <c r="J95" s="189" t="s">
        <v>453</v>
      </c>
      <c r="K95" s="192" t="s">
        <v>454</v>
      </c>
      <c r="L95" s="79">
        <v>12400000</v>
      </c>
      <c r="M95" s="120">
        <f t="shared" si="8"/>
        <v>8680000</v>
      </c>
      <c r="N95" s="90">
        <v>2022</v>
      </c>
      <c r="O95" s="81">
        <v>2025</v>
      </c>
      <c r="P95" s="80"/>
      <c r="Q95" s="82"/>
      <c r="R95" s="82"/>
      <c r="S95" s="81"/>
      <c r="T95" s="80"/>
      <c r="U95" s="82"/>
      <c r="V95" s="82"/>
      <c r="W95" s="82" t="s">
        <v>109</v>
      </c>
      <c r="X95" s="81"/>
      <c r="Y95" s="190" t="s">
        <v>455</v>
      </c>
      <c r="Z95" s="81" t="s">
        <v>217</v>
      </c>
    </row>
    <row r="96" spans="1:26" ht="247.35" customHeight="1">
      <c r="A96" s="125">
        <f t="shared" si="9"/>
        <v>92</v>
      </c>
      <c r="B96" s="90" t="s">
        <v>458</v>
      </c>
      <c r="C96" s="82" t="s">
        <v>419</v>
      </c>
      <c r="D96" s="82">
        <v>70990701</v>
      </c>
      <c r="E96" s="82">
        <v>102102392</v>
      </c>
      <c r="F96" s="102">
        <v>600044378</v>
      </c>
      <c r="G96" s="80" t="s">
        <v>459</v>
      </c>
      <c r="H96" s="82" t="s">
        <v>17</v>
      </c>
      <c r="I96" s="188" t="s">
        <v>117</v>
      </c>
      <c r="J96" s="189" t="s">
        <v>245</v>
      </c>
      <c r="K96" s="147" t="s">
        <v>460</v>
      </c>
      <c r="L96" s="79">
        <v>2000000</v>
      </c>
      <c r="M96" s="120">
        <f t="shared" si="8"/>
        <v>1400000</v>
      </c>
      <c r="N96" s="98" t="s">
        <v>461</v>
      </c>
      <c r="O96" s="101" t="s">
        <v>446</v>
      </c>
      <c r="P96" s="80"/>
      <c r="Q96" s="82"/>
      <c r="R96" s="82"/>
      <c r="S96" s="102"/>
      <c r="T96" s="80"/>
      <c r="U96" s="82"/>
      <c r="V96" s="82"/>
      <c r="W96" s="82"/>
      <c r="X96" s="102"/>
      <c r="Y96" s="80"/>
      <c r="Z96" s="102"/>
    </row>
    <row r="97" spans="1:26" ht="247.35" customHeight="1">
      <c r="A97" s="125">
        <f t="shared" si="9"/>
        <v>93</v>
      </c>
      <c r="B97" s="90" t="s">
        <v>458</v>
      </c>
      <c r="C97" s="82" t="s">
        <v>419</v>
      </c>
      <c r="D97" s="82">
        <v>70990701</v>
      </c>
      <c r="E97" s="82">
        <v>102102392</v>
      </c>
      <c r="F97" s="102">
        <v>600044378</v>
      </c>
      <c r="G97" s="80" t="s">
        <v>462</v>
      </c>
      <c r="H97" s="82" t="s">
        <v>17</v>
      </c>
      <c r="I97" s="188" t="s">
        <v>117</v>
      </c>
      <c r="J97" s="189" t="s">
        <v>245</v>
      </c>
      <c r="K97" s="147" t="s">
        <v>463</v>
      </c>
      <c r="L97" s="79">
        <v>100000</v>
      </c>
      <c r="M97" s="120">
        <f t="shared" si="8"/>
        <v>70000</v>
      </c>
      <c r="N97" s="98" t="s">
        <v>464</v>
      </c>
      <c r="O97" s="101" t="s">
        <v>437</v>
      </c>
      <c r="P97" s="80"/>
      <c r="Q97" s="82"/>
      <c r="R97" s="82"/>
      <c r="S97" s="102" t="s">
        <v>465</v>
      </c>
      <c r="T97" s="80"/>
      <c r="U97" s="82"/>
      <c r="V97" s="82"/>
      <c r="W97" s="82"/>
      <c r="X97" s="102"/>
      <c r="Y97" s="80" t="s">
        <v>466</v>
      </c>
      <c r="Z97" s="102"/>
    </row>
    <row r="98" spans="1:26" ht="247.35" customHeight="1">
      <c r="A98" s="125">
        <v>94</v>
      </c>
      <c r="B98" s="90" t="s">
        <v>458</v>
      </c>
      <c r="C98" s="82" t="s">
        <v>419</v>
      </c>
      <c r="D98" s="82">
        <v>70990701</v>
      </c>
      <c r="E98" s="82">
        <v>102102392</v>
      </c>
      <c r="F98" s="102">
        <v>600044378</v>
      </c>
      <c r="G98" s="80" t="s">
        <v>309</v>
      </c>
      <c r="H98" s="82" t="s">
        <v>17</v>
      </c>
      <c r="I98" s="188" t="s">
        <v>117</v>
      </c>
      <c r="J98" s="189" t="s">
        <v>245</v>
      </c>
      <c r="K98" s="147" t="s">
        <v>467</v>
      </c>
      <c r="L98" s="79">
        <v>1800000</v>
      </c>
      <c r="M98" s="120">
        <f t="shared" si="8"/>
        <v>1260000</v>
      </c>
      <c r="N98" s="98" t="s">
        <v>446</v>
      </c>
      <c r="O98" s="101" t="s">
        <v>446</v>
      </c>
      <c r="P98" s="80" t="s">
        <v>465</v>
      </c>
      <c r="Q98" s="82" t="s">
        <v>465</v>
      </c>
      <c r="R98" s="82" t="s">
        <v>465</v>
      </c>
      <c r="S98" s="102"/>
      <c r="T98" s="80"/>
      <c r="U98" s="82"/>
      <c r="V98" s="82" t="s">
        <v>465</v>
      </c>
      <c r="W98" s="82"/>
      <c r="X98" s="102"/>
      <c r="Y98" s="80"/>
      <c r="Z98" s="102"/>
    </row>
    <row r="99" spans="1:26" ht="247.35" customHeight="1">
      <c r="A99" s="125">
        <f t="shared" si="9"/>
        <v>95</v>
      </c>
      <c r="B99" s="90" t="s">
        <v>458</v>
      </c>
      <c r="C99" s="82" t="s">
        <v>419</v>
      </c>
      <c r="D99" s="82">
        <v>70990701</v>
      </c>
      <c r="E99" s="82">
        <v>102102392</v>
      </c>
      <c r="F99" s="102">
        <v>600044378</v>
      </c>
      <c r="G99" s="80" t="s">
        <v>468</v>
      </c>
      <c r="H99" s="82" t="s">
        <v>17</v>
      </c>
      <c r="I99" s="188" t="s">
        <v>117</v>
      </c>
      <c r="J99" s="189" t="s">
        <v>245</v>
      </c>
      <c r="K99" s="147" t="s">
        <v>485</v>
      </c>
      <c r="L99" s="79">
        <v>5000000</v>
      </c>
      <c r="M99" s="120">
        <f t="shared" si="8"/>
        <v>3500000</v>
      </c>
      <c r="N99" s="98" t="s">
        <v>469</v>
      </c>
      <c r="O99" s="101" t="s">
        <v>437</v>
      </c>
      <c r="P99" s="80" t="s">
        <v>465</v>
      </c>
      <c r="Q99" s="82"/>
      <c r="R99" s="82"/>
      <c r="S99" s="102" t="s">
        <v>465</v>
      </c>
      <c r="T99" s="80"/>
      <c r="U99" s="82"/>
      <c r="V99" s="82"/>
      <c r="W99" s="82"/>
      <c r="X99" s="102" t="s">
        <v>465</v>
      </c>
      <c r="Y99" s="80" t="s">
        <v>470</v>
      </c>
      <c r="Z99" s="102"/>
    </row>
    <row r="100" spans="1:26" ht="247.35" customHeight="1">
      <c r="A100" s="125">
        <v>96</v>
      </c>
      <c r="B100" s="90" t="s">
        <v>458</v>
      </c>
      <c r="C100" s="82" t="s">
        <v>419</v>
      </c>
      <c r="D100" s="82">
        <v>70990701</v>
      </c>
      <c r="E100" s="82">
        <v>102102392</v>
      </c>
      <c r="F100" s="102">
        <v>600044378</v>
      </c>
      <c r="G100" s="80" t="s">
        <v>471</v>
      </c>
      <c r="H100" s="82" t="s">
        <v>17</v>
      </c>
      <c r="I100" s="188" t="s">
        <v>117</v>
      </c>
      <c r="J100" s="189" t="s">
        <v>245</v>
      </c>
      <c r="K100" s="147" t="s">
        <v>485</v>
      </c>
      <c r="L100" s="79">
        <v>5000000</v>
      </c>
      <c r="M100" s="120">
        <f t="shared" si="8"/>
        <v>3500000</v>
      </c>
      <c r="N100" s="98" t="s">
        <v>469</v>
      </c>
      <c r="O100" s="101" t="s">
        <v>437</v>
      </c>
      <c r="P100" s="80"/>
      <c r="Q100" s="82" t="s">
        <v>465</v>
      </c>
      <c r="R100" s="82"/>
      <c r="S100" s="102"/>
      <c r="T100" s="80"/>
      <c r="U100" s="82"/>
      <c r="V100" s="82"/>
      <c r="W100" s="82"/>
      <c r="X100" s="102"/>
      <c r="Y100" s="80" t="s">
        <v>470</v>
      </c>
      <c r="Z100" s="102"/>
    </row>
    <row r="101" spans="1:26" ht="247.35" customHeight="1">
      <c r="A101" s="125">
        <v>97</v>
      </c>
      <c r="B101" s="90" t="s">
        <v>458</v>
      </c>
      <c r="C101" s="82" t="s">
        <v>419</v>
      </c>
      <c r="D101" s="82">
        <v>70990701</v>
      </c>
      <c r="E101" s="82">
        <v>102102392</v>
      </c>
      <c r="F101" s="102">
        <v>600044378</v>
      </c>
      <c r="G101" s="80" t="s">
        <v>487</v>
      </c>
      <c r="H101" s="82" t="s">
        <v>17</v>
      </c>
      <c r="I101" s="188" t="s">
        <v>117</v>
      </c>
      <c r="J101" s="189" t="s">
        <v>245</v>
      </c>
      <c r="K101" s="147" t="s">
        <v>486</v>
      </c>
      <c r="L101" s="79">
        <v>4500000</v>
      </c>
      <c r="M101" s="120">
        <f t="shared" si="8"/>
        <v>3150000</v>
      </c>
      <c r="N101" s="98" t="s">
        <v>446</v>
      </c>
      <c r="O101" s="101" t="s">
        <v>446</v>
      </c>
      <c r="P101" s="80"/>
      <c r="Q101" s="82"/>
      <c r="R101" s="82"/>
      <c r="S101" s="102"/>
      <c r="T101" s="80"/>
      <c r="U101" s="82"/>
      <c r="V101" s="82"/>
      <c r="W101" s="82"/>
      <c r="X101" s="102"/>
      <c r="Y101" s="80"/>
      <c r="Z101" s="102"/>
    </row>
    <row r="102" spans="1:26" ht="247.35" customHeight="1">
      <c r="A102" s="125">
        <v>98</v>
      </c>
      <c r="B102" s="90" t="s">
        <v>458</v>
      </c>
      <c r="C102" s="82" t="s">
        <v>419</v>
      </c>
      <c r="D102" s="82">
        <v>70990701</v>
      </c>
      <c r="E102" s="82">
        <v>102102392</v>
      </c>
      <c r="F102" s="102">
        <v>600044378</v>
      </c>
      <c r="G102" s="80" t="s">
        <v>472</v>
      </c>
      <c r="H102" s="82" t="s">
        <v>17</v>
      </c>
      <c r="I102" s="188" t="s">
        <v>117</v>
      </c>
      <c r="J102" s="189" t="s">
        <v>245</v>
      </c>
      <c r="K102" s="147" t="s">
        <v>473</v>
      </c>
      <c r="L102" s="79">
        <v>150000</v>
      </c>
      <c r="M102" s="120">
        <f t="shared" si="8"/>
        <v>105000</v>
      </c>
      <c r="N102" s="98" t="s">
        <v>474</v>
      </c>
      <c r="O102" s="101" t="s">
        <v>446</v>
      </c>
      <c r="P102" s="80"/>
      <c r="Q102" s="82" t="s">
        <v>465</v>
      </c>
      <c r="R102" s="82"/>
      <c r="S102" s="102"/>
      <c r="T102" s="80"/>
      <c r="U102" s="82"/>
      <c r="V102" s="82"/>
      <c r="W102" s="82"/>
      <c r="X102" s="102"/>
      <c r="Y102" s="80"/>
      <c r="Z102" s="102"/>
    </row>
    <row r="103" spans="1:26" ht="247.35" customHeight="1">
      <c r="A103" s="125">
        <v>99</v>
      </c>
      <c r="B103" s="90" t="s">
        <v>458</v>
      </c>
      <c r="C103" s="82" t="s">
        <v>419</v>
      </c>
      <c r="D103" s="82">
        <v>70990701</v>
      </c>
      <c r="E103" s="82">
        <v>102102392</v>
      </c>
      <c r="F103" s="102">
        <v>600044378</v>
      </c>
      <c r="G103" s="80" t="s">
        <v>475</v>
      </c>
      <c r="H103" s="82" t="s">
        <v>17</v>
      </c>
      <c r="I103" s="188" t="s">
        <v>117</v>
      </c>
      <c r="J103" s="189" t="s">
        <v>245</v>
      </c>
      <c r="K103" s="147" t="s">
        <v>476</v>
      </c>
      <c r="L103" s="79">
        <v>3000000</v>
      </c>
      <c r="M103" s="120">
        <f t="shared" si="8"/>
        <v>2100000</v>
      </c>
      <c r="N103" s="98" t="s">
        <v>446</v>
      </c>
      <c r="O103" s="101" t="s">
        <v>446</v>
      </c>
      <c r="P103" s="80"/>
      <c r="Q103" s="82"/>
      <c r="R103" s="82"/>
      <c r="S103" s="102"/>
      <c r="T103" s="80"/>
      <c r="U103" s="82"/>
      <c r="V103" s="82"/>
      <c r="W103" s="82"/>
      <c r="X103" s="102"/>
      <c r="Y103" s="80"/>
      <c r="Z103" s="102"/>
    </row>
    <row r="104" spans="1:26" ht="247.35" customHeight="1">
      <c r="A104" s="125">
        <v>100</v>
      </c>
      <c r="B104" s="90" t="s">
        <v>458</v>
      </c>
      <c r="C104" s="82" t="s">
        <v>419</v>
      </c>
      <c r="D104" s="82">
        <v>70990701</v>
      </c>
      <c r="E104" s="82">
        <v>102102392</v>
      </c>
      <c r="F104" s="102">
        <v>600044378</v>
      </c>
      <c r="G104" s="80" t="s">
        <v>488</v>
      </c>
      <c r="H104" s="82" t="s">
        <v>17</v>
      </c>
      <c r="I104" s="188" t="s">
        <v>117</v>
      </c>
      <c r="J104" s="189" t="s">
        <v>245</v>
      </c>
      <c r="K104" s="147" t="s">
        <v>477</v>
      </c>
      <c r="L104" s="79">
        <v>2000000</v>
      </c>
      <c r="M104" s="120">
        <f t="shared" si="8"/>
        <v>1400000</v>
      </c>
      <c r="N104" s="98" t="s">
        <v>469</v>
      </c>
      <c r="O104" s="101" t="s">
        <v>437</v>
      </c>
      <c r="P104" s="80"/>
      <c r="Q104" s="82"/>
      <c r="R104" s="82"/>
      <c r="S104" s="102"/>
      <c r="T104" s="80"/>
      <c r="U104" s="82"/>
      <c r="V104" s="82"/>
      <c r="W104" s="82"/>
      <c r="X104" s="102"/>
      <c r="Y104" s="80" t="s">
        <v>466</v>
      </c>
      <c r="Z104" s="102"/>
    </row>
    <row r="105" spans="1:26" ht="247.35" customHeight="1">
      <c r="A105" s="125">
        <v>101</v>
      </c>
      <c r="B105" s="90" t="s">
        <v>458</v>
      </c>
      <c r="C105" s="82" t="s">
        <v>419</v>
      </c>
      <c r="D105" s="82">
        <v>70990701</v>
      </c>
      <c r="E105" s="82">
        <v>102102392</v>
      </c>
      <c r="F105" s="102">
        <v>600044378</v>
      </c>
      <c r="G105" s="80" t="s">
        <v>489</v>
      </c>
      <c r="H105" s="82" t="s">
        <v>17</v>
      </c>
      <c r="I105" s="188" t="s">
        <v>117</v>
      </c>
      <c r="J105" s="189" t="s">
        <v>245</v>
      </c>
      <c r="K105" s="147" t="s">
        <v>399</v>
      </c>
      <c r="L105" s="79">
        <v>12000000</v>
      </c>
      <c r="M105" s="120">
        <f t="shared" si="8"/>
        <v>8400000</v>
      </c>
      <c r="N105" s="90">
        <v>2022</v>
      </c>
      <c r="O105" s="81">
        <v>2025</v>
      </c>
      <c r="P105" s="80"/>
      <c r="Q105" s="82"/>
      <c r="R105" s="82"/>
      <c r="S105" s="81"/>
      <c r="T105" s="80"/>
      <c r="U105" s="82"/>
      <c r="V105" s="82" t="s">
        <v>109</v>
      </c>
      <c r="W105" s="82" t="s">
        <v>109</v>
      </c>
      <c r="X105" s="81"/>
      <c r="Y105" s="80" t="s">
        <v>246</v>
      </c>
      <c r="Z105" s="102"/>
    </row>
    <row r="106" spans="1:26" ht="247.35" customHeight="1">
      <c r="A106" s="125">
        <v>102</v>
      </c>
      <c r="B106" s="203" t="s">
        <v>237</v>
      </c>
      <c r="C106" s="82" t="s">
        <v>238</v>
      </c>
      <c r="D106" s="82">
        <v>70989613</v>
      </c>
      <c r="E106" s="82">
        <v>102102741</v>
      </c>
      <c r="F106" s="102">
        <v>650047486</v>
      </c>
      <c r="G106" s="80" t="s">
        <v>500</v>
      </c>
      <c r="H106" s="82" t="s">
        <v>17</v>
      </c>
      <c r="I106" s="188" t="s">
        <v>117</v>
      </c>
      <c r="J106" s="189" t="s">
        <v>240</v>
      </c>
      <c r="K106" s="147" t="s">
        <v>495</v>
      </c>
      <c r="L106" s="79">
        <v>40000000</v>
      </c>
      <c r="M106" s="120">
        <f t="shared" ref="M106" si="10">L106*0.7</f>
        <v>28000000</v>
      </c>
      <c r="N106" s="90">
        <v>2022</v>
      </c>
      <c r="O106" s="81">
        <v>2025</v>
      </c>
      <c r="P106" s="80" t="s">
        <v>109</v>
      </c>
      <c r="Q106" s="82" t="s">
        <v>109</v>
      </c>
      <c r="R106" s="82" t="s">
        <v>109</v>
      </c>
      <c r="S106" s="102" t="s">
        <v>109</v>
      </c>
      <c r="T106" s="80"/>
      <c r="U106" s="82" t="s">
        <v>109</v>
      </c>
      <c r="V106" s="82" t="s">
        <v>109</v>
      </c>
      <c r="W106" s="82"/>
      <c r="X106" s="102" t="s">
        <v>109</v>
      </c>
      <c r="Y106" s="80" t="s">
        <v>498</v>
      </c>
      <c r="Z106" s="102"/>
    </row>
    <row r="107" spans="1:26" ht="247.35" customHeight="1">
      <c r="A107" s="125">
        <v>103</v>
      </c>
      <c r="B107" s="203" t="s">
        <v>237</v>
      </c>
      <c r="C107" s="82" t="s">
        <v>238</v>
      </c>
      <c r="D107" s="82">
        <v>70989613</v>
      </c>
      <c r="E107" s="82">
        <v>102102741</v>
      </c>
      <c r="F107" s="102">
        <v>650047486</v>
      </c>
      <c r="G107" s="80" t="s">
        <v>501</v>
      </c>
      <c r="H107" s="82" t="s">
        <v>17</v>
      </c>
      <c r="I107" s="188" t="s">
        <v>117</v>
      </c>
      <c r="J107" s="189" t="s">
        <v>240</v>
      </c>
      <c r="K107" s="147" t="s">
        <v>499</v>
      </c>
      <c r="L107" s="79">
        <v>40000000</v>
      </c>
      <c r="M107" s="120">
        <f t="shared" ref="M107:M108" si="11">L107*0.7</f>
        <v>28000000</v>
      </c>
      <c r="N107" s="90">
        <v>2022</v>
      </c>
      <c r="O107" s="81">
        <v>2025</v>
      </c>
      <c r="P107" s="80" t="s">
        <v>109</v>
      </c>
      <c r="Q107" s="82" t="s">
        <v>109</v>
      </c>
      <c r="R107" s="82" t="s">
        <v>109</v>
      </c>
      <c r="S107" s="102" t="s">
        <v>109</v>
      </c>
      <c r="T107" s="80"/>
      <c r="U107" s="82"/>
      <c r="V107" s="82" t="s">
        <v>109</v>
      </c>
      <c r="W107" s="82"/>
      <c r="X107" s="102" t="s">
        <v>109</v>
      </c>
      <c r="Y107" s="80" t="s">
        <v>242</v>
      </c>
      <c r="Z107" s="102"/>
    </row>
    <row r="108" spans="1:26" ht="247.35" customHeight="1">
      <c r="A108" s="125">
        <v>104</v>
      </c>
      <c r="B108" s="203" t="s">
        <v>237</v>
      </c>
      <c r="C108" s="82" t="s">
        <v>238</v>
      </c>
      <c r="D108" s="82">
        <v>70989613</v>
      </c>
      <c r="E108" s="82">
        <v>102102741</v>
      </c>
      <c r="F108" s="102">
        <v>650047486</v>
      </c>
      <c r="G108" s="80" t="s">
        <v>502</v>
      </c>
      <c r="H108" s="82" t="s">
        <v>17</v>
      </c>
      <c r="I108" s="188" t="s">
        <v>117</v>
      </c>
      <c r="J108" s="189" t="s">
        <v>240</v>
      </c>
      <c r="K108" s="147" t="s">
        <v>496</v>
      </c>
      <c r="L108" s="79">
        <v>40000000</v>
      </c>
      <c r="M108" s="120">
        <f t="shared" si="11"/>
        <v>28000000</v>
      </c>
      <c r="N108" s="90">
        <v>2022</v>
      </c>
      <c r="O108" s="81">
        <v>2025</v>
      </c>
      <c r="P108" s="80" t="s">
        <v>109</v>
      </c>
      <c r="Q108" s="82" t="s">
        <v>109</v>
      </c>
      <c r="R108" s="82" t="s">
        <v>109</v>
      </c>
      <c r="S108" s="102" t="s">
        <v>109</v>
      </c>
      <c r="T108" s="80"/>
      <c r="U108" s="82" t="s">
        <v>109</v>
      </c>
      <c r="V108" s="82" t="s">
        <v>109</v>
      </c>
      <c r="W108" s="82" t="s">
        <v>109</v>
      </c>
      <c r="X108" s="102" t="s">
        <v>109</v>
      </c>
      <c r="Y108" s="80" t="s">
        <v>242</v>
      </c>
      <c r="Z108" s="102"/>
    </row>
    <row r="109" spans="1:26" ht="247.35" customHeight="1">
      <c r="A109" s="125">
        <v>105</v>
      </c>
      <c r="B109" s="207" t="s">
        <v>237</v>
      </c>
      <c r="C109" s="93" t="s">
        <v>238</v>
      </c>
      <c r="D109" s="93">
        <v>70989613</v>
      </c>
      <c r="E109" s="93">
        <v>102102741</v>
      </c>
      <c r="F109" s="107">
        <v>650047486</v>
      </c>
      <c r="G109" s="106" t="s">
        <v>503</v>
      </c>
      <c r="H109" s="93" t="s">
        <v>17</v>
      </c>
      <c r="I109" s="208" t="s">
        <v>117</v>
      </c>
      <c r="J109" s="209" t="s">
        <v>240</v>
      </c>
      <c r="K109" s="210" t="s">
        <v>497</v>
      </c>
      <c r="L109" s="103">
        <v>80000000</v>
      </c>
      <c r="M109" s="122">
        <f t="shared" ref="M109" si="12">L109*0.7</f>
        <v>56000000</v>
      </c>
      <c r="N109" s="91">
        <v>2022</v>
      </c>
      <c r="O109" s="92">
        <v>2025</v>
      </c>
      <c r="P109" s="106" t="s">
        <v>109</v>
      </c>
      <c r="Q109" s="93" t="s">
        <v>109</v>
      </c>
      <c r="R109" s="93" t="s">
        <v>109</v>
      </c>
      <c r="S109" s="107" t="s">
        <v>109</v>
      </c>
      <c r="T109" s="106" t="s">
        <v>109</v>
      </c>
      <c r="U109" s="93" t="s">
        <v>109</v>
      </c>
      <c r="V109" s="93" t="s">
        <v>109</v>
      </c>
      <c r="W109" s="93" t="s">
        <v>109</v>
      </c>
      <c r="X109" s="107" t="s">
        <v>109</v>
      </c>
      <c r="Y109" s="106" t="s">
        <v>242</v>
      </c>
      <c r="Z109" s="107"/>
    </row>
    <row r="110" spans="1:26" s="78" customFormat="1" ht="247.35" customHeight="1">
      <c r="A110" s="124">
        <v>106</v>
      </c>
      <c r="B110" s="203" t="s">
        <v>430</v>
      </c>
      <c r="C110" s="89" t="s">
        <v>263</v>
      </c>
      <c r="D110" s="89">
        <v>70991961</v>
      </c>
      <c r="E110" s="89">
        <v>102086672</v>
      </c>
      <c r="F110" s="105">
        <v>600044122</v>
      </c>
      <c r="G110" s="104" t="s">
        <v>309</v>
      </c>
      <c r="H110" s="89" t="s">
        <v>17</v>
      </c>
      <c r="I110" s="204" t="s">
        <v>117</v>
      </c>
      <c r="J110" s="205" t="s">
        <v>265</v>
      </c>
      <c r="K110" s="211" t="s">
        <v>511</v>
      </c>
      <c r="L110" s="212">
        <v>1000000</v>
      </c>
      <c r="M110" s="213">
        <v>700000</v>
      </c>
      <c r="N110" s="135" t="s">
        <v>512</v>
      </c>
      <c r="O110" s="126" t="s">
        <v>513</v>
      </c>
      <c r="P110" s="117" t="s">
        <v>109</v>
      </c>
      <c r="Q110" s="136" t="s">
        <v>109</v>
      </c>
      <c r="R110" s="136" t="s">
        <v>109</v>
      </c>
      <c r="S110" s="126" t="s">
        <v>109</v>
      </c>
      <c r="T110" s="117"/>
      <c r="U110" s="136" t="s">
        <v>109</v>
      </c>
      <c r="V110" s="136" t="s">
        <v>109</v>
      </c>
      <c r="W110" s="136" t="s">
        <v>109</v>
      </c>
      <c r="X110" s="126" t="s">
        <v>109</v>
      </c>
      <c r="Y110" s="117"/>
      <c r="Z110" s="126" t="s">
        <v>514</v>
      </c>
    </row>
    <row r="111" spans="1:26" s="78" customFormat="1" ht="247.35" customHeight="1">
      <c r="A111" s="124">
        <v>107</v>
      </c>
      <c r="B111" s="135" t="s">
        <v>318</v>
      </c>
      <c r="C111" s="136" t="s">
        <v>190</v>
      </c>
      <c r="D111" s="136">
        <v>71002235</v>
      </c>
      <c r="E111" s="136">
        <v>102102791</v>
      </c>
      <c r="F111" s="126">
        <v>600044491</v>
      </c>
      <c r="G111" s="117" t="s">
        <v>515</v>
      </c>
      <c r="H111" s="136" t="s">
        <v>17</v>
      </c>
      <c r="I111" s="137" t="s">
        <v>117</v>
      </c>
      <c r="J111" s="214" t="s">
        <v>192</v>
      </c>
      <c r="K111" s="211" t="s">
        <v>516</v>
      </c>
      <c r="L111" s="212">
        <v>5000000</v>
      </c>
      <c r="M111" s="213">
        <v>3500000</v>
      </c>
      <c r="N111" s="138">
        <v>44986</v>
      </c>
      <c r="O111" s="139">
        <v>45261</v>
      </c>
      <c r="P111" s="117"/>
      <c r="Q111" s="136" t="s">
        <v>109</v>
      </c>
      <c r="R111" s="136"/>
      <c r="S111" s="126"/>
      <c r="T111" s="117"/>
      <c r="U111" s="136"/>
      <c r="V111" s="136"/>
      <c r="W111" s="136" t="s">
        <v>109</v>
      </c>
      <c r="X111" s="126" t="s">
        <v>109</v>
      </c>
      <c r="Y111" s="117"/>
      <c r="Z111" s="126"/>
    </row>
    <row r="112" spans="1:26" ht="247.35" customHeight="1">
      <c r="A112" s="124">
        <v>108</v>
      </c>
      <c r="B112" s="135" t="s">
        <v>517</v>
      </c>
      <c r="C112" s="136" t="s">
        <v>216</v>
      </c>
      <c r="D112" s="136">
        <v>75034581</v>
      </c>
      <c r="E112" s="136">
        <v>600044106</v>
      </c>
      <c r="F112" s="126">
        <v>600044106</v>
      </c>
      <c r="G112" s="117" t="s">
        <v>545</v>
      </c>
      <c r="H112" s="136" t="s">
        <v>17</v>
      </c>
      <c r="I112" s="137" t="s">
        <v>117</v>
      </c>
      <c r="J112" s="214" t="s">
        <v>212</v>
      </c>
      <c r="K112" s="211" t="s">
        <v>518</v>
      </c>
      <c r="L112" s="212">
        <v>5973428</v>
      </c>
      <c r="M112" s="213">
        <v>4181400</v>
      </c>
      <c r="N112" s="138">
        <v>45078</v>
      </c>
      <c r="O112" s="139">
        <v>45170</v>
      </c>
      <c r="P112" s="117"/>
      <c r="Q112" s="136"/>
      <c r="R112" s="136"/>
      <c r="S112" s="126"/>
      <c r="T112" s="117"/>
      <c r="U112" s="136"/>
      <c r="V112" s="136"/>
      <c r="W112" s="136"/>
      <c r="X112" s="126" t="s">
        <v>109</v>
      </c>
      <c r="Y112" s="117" t="s">
        <v>519</v>
      </c>
      <c r="Z112" s="126" t="s">
        <v>217</v>
      </c>
    </row>
    <row r="113" spans="1:26" ht="247.35" customHeight="1">
      <c r="A113" s="124">
        <v>109</v>
      </c>
      <c r="B113" s="90" t="s">
        <v>218</v>
      </c>
      <c r="C113" s="82" t="s">
        <v>219</v>
      </c>
      <c r="D113" s="82">
        <v>75135540</v>
      </c>
      <c r="E113" s="82">
        <v>102102554</v>
      </c>
      <c r="F113" s="102">
        <v>691000115</v>
      </c>
      <c r="G113" s="215" t="s">
        <v>220</v>
      </c>
      <c r="H113" s="82" t="s">
        <v>17</v>
      </c>
      <c r="I113" s="188" t="s">
        <v>117</v>
      </c>
      <c r="J113" s="189" t="s">
        <v>221</v>
      </c>
      <c r="K113" s="216" t="s">
        <v>533</v>
      </c>
      <c r="L113" s="79">
        <v>4000000</v>
      </c>
      <c r="M113" s="120">
        <f t="shared" ref="M113:M116" si="13">L113/100*70</f>
        <v>2800000</v>
      </c>
      <c r="N113" s="90" t="s">
        <v>133</v>
      </c>
      <c r="O113" s="102">
        <v>2027</v>
      </c>
      <c r="P113" s="80"/>
      <c r="Q113" s="82" t="s">
        <v>109</v>
      </c>
      <c r="R113" s="82" t="s">
        <v>109</v>
      </c>
      <c r="S113" s="102" t="s">
        <v>109</v>
      </c>
      <c r="T113" s="80"/>
      <c r="U113" s="82"/>
      <c r="V113" s="82"/>
      <c r="W113" s="82"/>
      <c r="X113" s="102"/>
      <c r="Y113" s="80"/>
      <c r="Z113" s="102"/>
    </row>
    <row r="114" spans="1:26" ht="247.35" customHeight="1">
      <c r="A114" s="124">
        <v>110</v>
      </c>
      <c r="B114" s="90" t="s">
        <v>218</v>
      </c>
      <c r="C114" s="82" t="s">
        <v>219</v>
      </c>
      <c r="D114" s="82">
        <v>75135540</v>
      </c>
      <c r="E114" s="82">
        <v>102102554</v>
      </c>
      <c r="F114" s="102">
        <v>691000115</v>
      </c>
      <c r="G114" s="215" t="s">
        <v>223</v>
      </c>
      <c r="H114" s="82" t="s">
        <v>17</v>
      </c>
      <c r="I114" s="188" t="s">
        <v>117</v>
      </c>
      <c r="J114" s="189" t="s">
        <v>221</v>
      </c>
      <c r="K114" s="216" t="s">
        <v>224</v>
      </c>
      <c r="L114" s="79">
        <v>10000000</v>
      </c>
      <c r="M114" s="120">
        <f t="shared" si="13"/>
        <v>7000000</v>
      </c>
      <c r="N114" s="90" t="s">
        <v>133</v>
      </c>
      <c r="O114" s="102">
        <v>2027</v>
      </c>
      <c r="P114" s="80" t="s">
        <v>109</v>
      </c>
      <c r="Q114" s="82"/>
      <c r="R114" s="82"/>
      <c r="S114" s="102" t="s">
        <v>109</v>
      </c>
      <c r="T114" s="80"/>
      <c r="U114" s="82"/>
      <c r="V114" s="82"/>
      <c r="W114" s="82"/>
      <c r="X114" s="102"/>
      <c r="Y114" s="80"/>
      <c r="Z114" s="102"/>
    </row>
    <row r="115" spans="1:26" ht="247.35" customHeight="1">
      <c r="A115" s="124">
        <v>111</v>
      </c>
      <c r="B115" s="90" t="s">
        <v>218</v>
      </c>
      <c r="C115" s="82" t="s">
        <v>219</v>
      </c>
      <c r="D115" s="82">
        <v>75135540</v>
      </c>
      <c r="E115" s="82">
        <v>102102554</v>
      </c>
      <c r="F115" s="102">
        <v>691000115</v>
      </c>
      <c r="G115" s="215" t="s">
        <v>225</v>
      </c>
      <c r="H115" s="82" t="s">
        <v>17</v>
      </c>
      <c r="I115" s="188" t="s">
        <v>117</v>
      </c>
      <c r="J115" s="189" t="s">
        <v>221</v>
      </c>
      <c r="K115" s="216" t="s">
        <v>226</v>
      </c>
      <c r="L115" s="79">
        <v>20000000</v>
      </c>
      <c r="M115" s="120">
        <f t="shared" si="13"/>
        <v>14000000</v>
      </c>
      <c r="N115" s="90" t="s">
        <v>133</v>
      </c>
      <c r="O115" s="102">
        <v>2027</v>
      </c>
      <c r="P115" s="80"/>
      <c r="Q115" s="82" t="s">
        <v>109</v>
      </c>
      <c r="R115" s="82" t="s">
        <v>109</v>
      </c>
      <c r="S115" s="102" t="s">
        <v>109</v>
      </c>
      <c r="T115" s="80"/>
      <c r="U115" s="82"/>
      <c r="V115" s="82"/>
      <c r="W115" s="82"/>
      <c r="X115" s="102"/>
      <c r="Y115" s="80"/>
      <c r="Z115" s="102"/>
    </row>
    <row r="116" spans="1:26" ht="247.35" customHeight="1">
      <c r="A116" s="124">
        <v>112</v>
      </c>
      <c r="B116" s="90" t="s">
        <v>218</v>
      </c>
      <c r="C116" s="82" t="s">
        <v>219</v>
      </c>
      <c r="D116" s="82">
        <v>75135540</v>
      </c>
      <c r="E116" s="82">
        <v>102102554</v>
      </c>
      <c r="F116" s="102">
        <v>691000115</v>
      </c>
      <c r="G116" s="215" t="s">
        <v>227</v>
      </c>
      <c r="H116" s="82" t="s">
        <v>17</v>
      </c>
      <c r="I116" s="188" t="s">
        <v>117</v>
      </c>
      <c r="J116" s="189" t="s">
        <v>221</v>
      </c>
      <c r="K116" s="216" t="s">
        <v>228</v>
      </c>
      <c r="L116" s="79">
        <v>1500000</v>
      </c>
      <c r="M116" s="120">
        <f t="shared" si="13"/>
        <v>1050000</v>
      </c>
      <c r="N116" s="90" t="s">
        <v>133</v>
      </c>
      <c r="O116" s="102">
        <v>2027</v>
      </c>
      <c r="P116" s="80"/>
      <c r="Q116" s="82"/>
      <c r="R116" s="82" t="s">
        <v>109</v>
      </c>
      <c r="S116" s="102"/>
      <c r="T116" s="80"/>
      <c r="U116" s="82"/>
      <c r="V116" s="82"/>
      <c r="W116" s="82"/>
      <c r="X116" s="102"/>
      <c r="Y116" s="80"/>
      <c r="Z116" s="102"/>
    </row>
    <row r="117" spans="1:26" ht="247.35" customHeight="1">
      <c r="A117" s="124">
        <v>113</v>
      </c>
      <c r="B117" s="90" t="s">
        <v>218</v>
      </c>
      <c r="C117" s="82" t="s">
        <v>219</v>
      </c>
      <c r="D117" s="82">
        <v>75135540</v>
      </c>
      <c r="E117" s="82">
        <v>102102554</v>
      </c>
      <c r="F117" s="102">
        <v>691000115</v>
      </c>
      <c r="G117" s="215" t="s">
        <v>534</v>
      </c>
      <c r="H117" s="82" t="s">
        <v>17</v>
      </c>
      <c r="I117" s="188" t="s">
        <v>117</v>
      </c>
      <c r="J117" s="189" t="s">
        <v>221</v>
      </c>
      <c r="K117" s="216" t="s">
        <v>535</v>
      </c>
      <c r="L117" s="79">
        <v>3500000</v>
      </c>
      <c r="M117" s="120">
        <f>L117/100*70</f>
        <v>2450000</v>
      </c>
      <c r="N117" s="90" t="s">
        <v>133</v>
      </c>
      <c r="O117" s="102">
        <v>2027</v>
      </c>
      <c r="P117" s="80" t="s">
        <v>109</v>
      </c>
      <c r="Q117" s="82" t="s">
        <v>109</v>
      </c>
      <c r="R117" s="82"/>
      <c r="S117" s="102" t="s">
        <v>109</v>
      </c>
      <c r="T117" s="80"/>
      <c r="U117" s="82"/>
      <c r="V117" s="82"/>
      <c r="W117" s="82"/>
      <c r="X117" s="102"/>
      <c r="Y117" s="80"/>
      <c r="Z117" s="102"/>
    </row>
    <row r="118" spans="1:26" ht="247.35" customHeight="1">
      <c r="A118" s="124">
        <v>114</v>
      </c>
      <c r="B118" s="90" t="s">
        <v>218</v>
      </c>
      <c r="C118" s="82" t="s">
        <v>219</v>
      </c>
      <c r="D118" s="82">
        <v>75135540</v>
      </c>
      <c r="E118" s="82">
        <v>102102554</v>
      </c>
      <c r="F118" s="102">
        <v>691000115</v>
      </c>
      <c r="G118" s="215" t="s">
        <v>546</v>
      </c>
      <c r="H118" s="82" t="s">
        <v>17</v>
      </c>
      <c r="I118" s="188" t="s">
        <v>117</v>
      </c>
      <c r="J118" s="189" t="s">
        <v>221</v>
      </c>
      <c r="K118" s="216" t="s">
        <v>536</v>
      </c>
      <c r="L118" s="79">
        <v>5000000</v>
      </c>
      <c r="M118" s="120">
        <f>L118/100*70</f>
        <v>3500000</v>
      </c>
      <c r="N118" s="90" t="s">
        <v>133</v>
      </c>
      <c r="O118" s="102">
        <v>2027</v>
      </c>
      <c r="P118" s="80"/>
      <c r="Q118" s="82" t="s">
        <v>109</v>
      </c>
      <c r="R118" s="82"/>
      <c r="S118" s="102" t="s">
        <v>109</v>
      </c>
      <c r="T118" s="80"/>
      <c r="U118" s="82"/>
      <c r="V118" s="82"/>
      <c r="W118" s="82"/>
      <c r="X118" s="102"/>
      <c r="Y118" s="80"/>
      <c r="Z118" s="102"/>
    </row>
    <row r="119" spans="1:26" ht="247.35" customHeight="1">
      <c r="A119" s="124">
        <v>115</v>
      </c>
      <c r="B119" s="135" t="s">
        <v>387</v>
      </c>
      <c r="C119" s="136" t="s">
        <v>396</v>
      </c>
      <c r="D119" s="136">
        <v>70989567</v>
      </c>
      <c r="E119" s="136">
        <v>102086796</v>
      </c>
      <c r="F119" s="126">
        <v>600044190</v>
      </c>
      <c r="G119" s="117" t="s">
        <v>388</v>
      </c>
      <c r="H119" s="136" t="s">
        <v>537</v>
      </c>
      <c r="I119" s="137" t="s">
        <v>117</v>
      </c>
      <c r="J119" s="217" t="s">
        <v>389</v>
      </c>
      <c r="K119" s="124" t="s">
        <v>538</v>
      </c>
      <c r="L119" s="115">
        <v>10000000</v>
      </c>
      <c r="M119" s="127">
        <f>L119/100*70</f>
        <v>7000000</v>
      </c>
      <c r="N119" s="135">
        <v>2023</v>
      </c>
      <c r="O119" s="126">
        <v>2024</v>
      </c>
      <c r="P119" s="117" t="s">
        <v>109</v>
      </c>
      <c r="Q119" s="136" t="s">
        <v>109</v>
      </c>
      <c r="R119" s="136"/>
      <c r="S119" s="126"/>
      <c r="T119" s="117"/>
      <c r="U119" s="136"/>
      <c r="V119" s="136" t="s">
        <v>109</v>
      </c>
      <c r="W119" s="136"/>
      <c r="X119" s="126" t="s">
        <v>109</v>
      </c>
      <c r="Y119" s="117" t="s">
        <v>539</v>
      </c>
      <c r="Z119" s="126" t="s">
        <v>217</v>
      </c>
    </row>
    <row r="120" spans="1:26" ht="247.35" customHeight="1">
      <c r="A120" s="128">
        <v>116</v>
      </c>
      <c r="B120" s="131" t="s">
        <v>249</v>
      </c>
      <c r="C120" s="134" t="s">
        <v>250</v>
      </c>
      <c r="D120" s="218">
        <v>47013958</v>
      </c>
      <c r="E120" s="218">
        <v>102606093</v>
      </c>
      <c r="F120" s="219">
        <v>600055795</v>
      </c>
      <c r="G120" s="133" t="s">
        <v>456</v>
      </c>
      <c r="H120" s="134" t="s">
        <v>17</v>
      </c>
      <c r="I120" s="118" t="s">
        <v>117</v>
      </c>
      <c r="J120" s="220" t="s">
        <v>252</v>
      </c>
      <c r="K120" s="221" t="s">
        <v>457</v>
      </c>
      <c r="L120" s="129">
        <v>16000000</v>
      </c>
      <c r="M120" s="130">
        <f t="shared" ref="M120" si="14">L120*0.7</f>
        <v>11200000</v>
      </c>
      <c r="N120" s="131">
        <v>2023</v>
      </c>
      <c r="O120" s="132">
        <v>2025</v>
      </c>
      <c r="P120" s="133" t="s">
        <v>109</v>
      </c>
      <c r="Q120" s="134" t="s">
        <v>109</v>
      </c>
      <c r="R120" s="134" t="s">
        <v>109</v>
      </c>
      <c r="S120" s="132" t="s">
        <v>109</v>
      </c>
      <c r="T120" s="133" t="s">
        <v>109</v>
      </c>
      <c r="U120" s="134" t="s">
        <v>109</v>
      </c>
      <c r="V120" s="134" t="s">
        <v>109</v>
      </c>
      <c r="W120" s="134"/>
      <c r="X120" s="132" t="s">
        <v>109</v>
      </c>
      <c r="Y120" s="133" t="s">
        <v>541</v>
      </c>
      <c r="Z120" s="132"/>
    </row>
    <row r="121" spans="1:26" ht="247.35" customHeight="1">
      <c r="A121" s="124">
        <v>117</v>
      </c>
      <c r="B121" s="135" t="s">
        <v>237</v>
      </c>
      <c r="C121" s="136" t="s">
        <v>238</v>
      </c>
      <c r="D121" s="136">
        <v>70989613</v>
      </c>
      <c r="E121" s="136">
        <v>102102741</v>
      </c>
      <c r="F121" s="126">
        <v>650047486</v>
      </c>
      <c r="G121" s="117" t="s">
        <v>547</v>
      </c>
      <c r="H121" s="136" t="s">
        <v>17</v>
      </c>
      <c r="I121" s="137" t="s">
        <v>117</v>
      </c>
      <c r="J121" s="217" t="s">
        <v>240</v>
      </c>
      <c r="K121" s="124" t="s">
        <v>510</v>
      </c>
      <c r="L121" s="115">
        <v>3500000</v>
      </c>
      <c r="M121" s="127">
        <f>L121/100*85</f>
        <v>2975000</v>
      </c>
      <c r="N121" s="138">
        <v>45108</v>
      </c>
      <c r="O121" s="139">
        <v>45505</v>
      </c>
      <c r="P121" s="117"/>
      <c r="Q121" s="136"/>
      <c r="R121" s="136"/>
      <c r="S121" s="126"/>
      <c r="T121" s="117"/>
      <c r="U121" s="136"/>
      <c r="V121" s="136"/>
      <c r="W121" s="136"/>
      <c r="X121" s="126" t="s">
        <v>109</v>
      </c>
      <c r="Y121" s="117" t="s">
        <v>260</v>
      </c>
      <c r="Z121" s="126" t="s">
        <v>261</v>
      </c>
    </row>
    <row r="122" spans="1:26" ht="247.35" customHeight="1" thickBot="1">
      <c r="A122" s="124">
        <v>118</v>
      </c>
      <c r="B122" s="135" t="s">
        <v>237</v>
      </c>
      <c r="C122" s="136" t="s">
        <v>238</v>
      </c>
      <c r="D122" s="136">
        <v>70989613</v>
      </c>
      <c r="E122" s="136">
        <v>102102741</v>
      </c>
      <c r="F122" s="126">
        <v>650047486</v>
      </c>
      <c r="G122" s="117" t="s">
        <v>548</v>
      </c>
      <c r="H122" s="136" t="s">
        <v>17</v>
      </c>
      <c r="I122" s="137" t="s">
        <v>117</v>
      </c>
      <c r="J122" s="217" t="s">
        <v>240</v>
      </c>
      <c r="K122" s="124" t="s">
        <v>509</v>
      </c>
      <c r="L122" s="115">
        <v>80000000</v>
      </c>
      <c r="M122" s="127">
        <f>L122/100*70</f>
        <v>56000000</v>
      </c>
      <c r="N122" s="138">
        <v>45108</v>
      </c>
      <c r="O122" s="139">
        <v>46357</v>
      </c>
      <c r="P122" s="117" t="s">
        <v>109</v>
      </c>
      <c r="Q122" s="136" t="s">
        <v>109</v>
      </c>
      <c r="R122" s="136" t="s">
        <v>109</v>
      </c>
      <c r="S122" s="126" t="s">
        <v>109</v>
      </c>
      <c r="T122" s="117"/>
      <c r="U122" s="136" t="s">
        <v>109</v>
      </c>
      <c r="V122" s="136" t="s">
        <v>109</v>
      </c>
      <c r="W122" s="136" t="s">
        <v>109</v>
      </c>
      <c r="X122" s="126" t="s">
        <v>109</v>
      </c>
      <c r="Y122" s="117" t="s">
        <v>260</v>
      </c>
      <c r="Z122" s="126" t="s">
        <v>195</v>
      </c>
    </row>
    <row r="123" spans="1:26" ht="247.35" customHeight="1">
      <c r="A123" s="123">
        <v>119</v>
      </c>
      <c r="B123" s="222" t="s">
        <v>237</v>
      </c>
      <c r="C123" s="140" t="s">
        <v>238</v>
      </c>
      <c r="D123" s="140">
        <v>70989613</v>
      </c>
      <c r="E123" s="140">
        <v>102102741</v>
      </c>
      <c r="F123" s="141">
        <v>650047486</v>
      </c>
      <c r="G123" s="109" t="s">
        <v>542</v>
      </c>
      <c r="H123" s="140" t="s">
        <v>17</v>
      </c>
      <c r="I123" s="223" t="s">
        <v>117</v>
      </c>
      <c r="J123" s="224" t="s">
        <v>240</v>
      </c>
      <c r="K123" s="123" t="s">
        <v>543</v>
      </c>
      <c r="L123" s="113">
        <v>45000000</v>
      </c>
      <c r="M123" s="225">
        <f>L123/100*70</f>
        <v>31500000</v>
      </c>
      <c r="N123" s="226">
        <v>45292</v>
      </c>
      <c r="O123" s="227">
        <v>45627</v>
      </c>
      <c r="P123" s="114" t="s">
        <v>109</v>
      </c>
      <c r="Q123" s="140"/>
      <c r="R123" s="140" t="s">
        <v>109</v>
      </c>
      <c r="S123" s="141" t="s">
        <v>109</v>
      </c>
      <c r="T123" s="114"/>
      <c r="U123" s="140"/>
      <c r="V123" s="140"/>
      <c r="W123" s="140" t="s">
        <v>109</v>
      </c>
      <c r="X123" s="141"/>
      <c r="Y123" s="114" t="s">
        <v>544</v>
      </c>
      <c r="Z123" s="141" t="s">
        <v>108</v>
      </c>
    </row>
    <row r="124" spans="1:26" ht="247.35" customHeight="1" thickBot="1">
      <c r="A124" s="142">
        <v>120</v>
      </c>
      <c r="B124" s="228" t="s">
        <v>115</v>
      </c>
      <c r="C124" s="143" t="s">
        <v>368</v>
      </c>
      <c r="D124" s="143">
        <v>61894655</v>
      </c>
      <c r="E124" s="143" t="s">
        <v>122</v>
      </c>
      <c r="F124" s="144" t="s">
        <v>123</v>
      </c>
      <c r="G124" s="229" t="s">
        <v>549</v>
      </c>
      <c r="H124" s="143" t="s">
        <v>17</v>
      </c>
      <c r="I124" s="230" t="s">
        <v>117</v>
      </c>
      <c r="J124" s="231" t="s">
        <v>117</v>
      </c>
      <c r="K124" s="124" t="s">
        <v>550</v>
      </c>
      <c r="L124" s="232">
        <v>32000000</v>
      </c>
      <c r="M124" s="233">
        <f>L124/100*70</f>
        <v>22400000</v>
      </c>
      <c r="N124" s="135" t="s">
        <v>125</v>
      </c>
      <c r="O124" s="126">
        <v>2025</v>
      </c>
      <c r="P124" s="117" t="s">
        <v>109</v>
      </c>
      <c r="Q124" s="136" t="s">
        <v>109</v>
      </c>
      <c r="R124" s="136" t="s">
        <v>109</v>
      </c>
      <c r="S124" s="126" t="s">
        <v>109</v>
      </c>
      <c r="T124" s="124"/>
      <c r="U124" s="124"/>
      <c r="V124" s="124"/>
      <c r="W124" s="124"/>
      <c r="X124" s="124" t="s">
        <v>109</v>
      </c>
      <c r="Y124" s="117"/>
      <c r="Z124" s="126"/>
    </row>
    <row r="125" spans="1:26" ht="248.1" customHeight="1" thickBot="1">
      <c r="A125" s="124">
        <v>121</v>
      </c>
      <c r="B125" s="90" t="s">
        <v>517</v>
      </c>
      <c r="C125" s="82" t="s">
        <v>216</v>
      </c>
      <c r="D125" s="82">
        <v>75034581</v>
      </c>
      <c r="E125" s="82">
        <v>600044106</v>
      </c>
      <c r="F125" s="102">
        <v>600044106</v>
      </c>
      <c r="G125" s="215" t="s">
        <v>555</v>
      </c>
      <c r="H125" s="82" t="s">
        <v>17</v>
      </c>
      <c r="I125" s="188" t="s">
        <v>117</v>
      </c>
      <c r="J125" s="189" t="s">
        <v>212</v>
      </c>
      <c r="K125" s="216" t="s">
        <v>556</v>
      </c>
      <c r="L125" s="79">
        <v>6917941</v>
      </c>
      <c r="M125" s="233">
        <f t="shared" ref="M125:M128" si="15">L125/100*70</f>
        <v>4842558.7</v>
      </c>
      <c r="N125" s="90">
        <v>2024</v>
      </c>
      <c r="O125" s="102">
        <v>2025</v>
      </c>
      <c r="P125" s="80"/>
      <c r="Q125" s="82"/>
      <c r="R125" s="82"/>
      <c r="S125" s="102"/>
      <c r="T125" s="80"/>
      <c r="U125" s="82"/>
      <c r="V125" s="82"/>
      <c r="W125" s="82" t="s">
        <v>465</v>
      </c>
      <c r="X125" s="102"/>
      <c r="Y125" s="80" t="s">
        <v>557</v>
      </c>
      <c r="Z125" s="102" t="s">
        <v>558</v>
      </c>
    </row>
    <row r="126" spans="1:26" ht="248.1" customHeight="1" thickBot="1">
      <c r="A126" s="124">
        <v>122</v>
      </c>
      <c r="B126" s="90" t="s">
        <v>275</v>
      </c>
      <c r="C126" s="82" t="s">
        <v>176</v>
      </c>
      <c r="D126" s="82">
        <v>75031621</v>
      </c>
      <c r="E126" s="82">
        <v>102102503</v>
      </c>
      <c r="F126" s="102">
        <v>600044416</v>
      </c>
      <c r="G126" s="215" t="s">
        <v>559</v>
      </c>
      <c r="H126" s="82" t="s">
        <v>17</v>
      </c>
      <c r="I126" s="188" t="s">
        <v>117</v>
      </c>
      <c r="J126" s="189" t="s">
        <v>178</v>
      </c>
      <c r="K126" s="216" t="s">
        <v>560</v>
      </c>
      <c r="L126" s="79">
        <v>3000000</v>
      </c>
      <c r="M126" s="233">
        <f t="shared" si="15"/>
        <v>2100000</v>
      </c>
      <c r="N126" s="90">
        <v>2023</v>
      </c>
      <c r="O126" s="102">
        <v>2024</v>
      </c>
      <c r="P126" s="80"/>
      <c r="Q126" s="82"/>
      <c r="R126" s="82"/>
      <c r="S126" s="102"/>
      <c r="T126" s="80"/>
      <c r="U126" s="82"/>
      <c r="V126" s="82" t="s">
        <v>465</v>
      </c>
      <c r="W126" s="82"/>
      <c r="X126" s="102"/>
      <c r="Y126" s="80" t="s">
        <v>561</v>
      </c>
      <c r="Z126" s="102" t="s">
        <v>195</v>
      </c>
    </row>
    <row r="127" spans="1:26" s="162" customFormat="1" ht="248.1" customHeight="1" thickBot="1">
      <c r="A127" s="124">
        <v>123</v>
      </c>
      <c r="B127" s="135" t="s">
        <v>430</v>
      </c>
      <c r="C127" s="136" t="s">
        <v>263</v>
      </c>
      <c r="D127" s="136">
        <v>70991961</v>
      </c>
      <c r="E127" s="136">
        <v>102086672</v>
      </c>
      <c r="F127" s="126">
        <v>600044122</v>
      </c>
      <c r="G127" s="117" t="s">
        <v>562</v>
      </c>
      <c r="H127" s="136" t="s">
        <v>17</v>
      </c>
      <c r="I127" s="137" t="s">
        <v>117</v>
      </c>
      <c r="J127" s="217" t="s">
        <v>265</v>
      </c>
      <c r="K127" s="124" t="s">
        <v>563</v>
      </c>
      <c r="L127" s="115">
        <v>500000</v>
      </c>
      <c r="M127" s="233">
        <f t="shared" si="15"/>
        <v>350000</v>
      </c>
      <c r="N127" s="135">
        <v>2024</v>
      </c>
      <c r="O127" s="126">
        <v>2024</v>
      </c>
      <c r="P127" s="117" t="s">
        <v>465</v>
      </c>
      <c r="Q127" s="136" t="s">
        <v>465</v>
      </c>
      <c r="R127" s="136" t="s">
        <v>465</v>
      </c>
      <c r="S127" s="126" t="s">
        <v>465</v>
      </c>
      <c r="T127" s="117"/>
      <c r="U127" s="136"/>
      <c r="V127" s="136"/>
      <c r="W127" s="136" t="s">
        <v>465</v>
      </c>
      <c r="X127" s="126" t="s">
        <v>465</v>
      </c>
      <c r="Y127" s="117"/>
      <c r="Z127" s="126"/>
    </row>
    <row r="128" spans="1:26" ht="248.1" customHeight="1" thickBot="1">
      <c r="A128" s="128">
        <v>124</v>
      </c>
      <c r="B128" s="131" t="s">
        <v>450</v>
      </c>
      <c r="C128" s="134" t="s">
        <v>451</v>
      </c>
      <c r="D128" s="218">
        <v>75030781</v>
      </c>
      <c r="E128" s="218">
        <v>102086664</v>
      </c>
      <c r="F128" s="219">
        <v>600044114</v>
      </c>
      <c r="G128" s="133" t="s">
        <v>452</v>
      </c>
      <c r="H128" s="134" t="s">
        <v>17</v>
      </c>
      <c r="I128" s="118" t="s">
        <v>117</v>
      </c>
      <c r="J128" s="220" t="s">
        <v>453</v>
      </c>
      <c r="K128" s="221" t="s">
        <v>454</v>
      </c>
      <c r="L128" s="129">
        <v>13200000</v>
      </c>
      <c r="M128" s="233">
        <f t="shared" si="15"/>
        <v>9240000</v>
      </c>
      <c r="N128" s="131">
        <v>2023</v>
      </c>
      <c r="O128" s="132">
        <v>2026</v>
      </c>
      <c r="P128" s="133"/>
      <c r="Q128" s="134"/>
      <c r="R128" s="134"/>
      <c r="S128" s="132"/>
      <c r="T128" s="133"/>
      <c r="U128" s="134"/>
      <c r="V128" s="134"/>
      <c r="W128" s="134" t="s">
        <v>465</v>
      </c>
      <c r="X128" s="132"/>
      <c r="Y128" s="133" t="s">
        <v>564</v>
      </c>
      <c r="Z128" s="132" t="s">
        <v>217</v>
      </c>
    </row>
    <row r="129" spans="1:26" ht="248.1" customHeight="1">
      <c r="A129" s="124">
        <f>A128+1</f>
        <v>125</v>
      </c>
      <c r="B129" s="114" t="s">
        <v>275</v>
      </c>
      <c r="C129" s="140" t="s">
        <v>176</v>
      </c>
      <c r="D129" s="140">
        <v>75031621</v>
      </c>
      <c r="E129" s="140">
        <v>102102503</v>
      </c>
      <c r="F129" s="141">
        <v>600044416</v>
      </c>
      <c r="G129" s="123" t="s">
        <v>276</v>
      </c>
      <c r="H129" s="123" t="s">
        <v>537</v>
      </c>
      <c r="I129" s="123" t="s">
        <v>117</v>
      </c>
      <c r="J129" s="123" t="s">
        <v>178</v>
      </c>
      <c r="K129" s="123" t="s">
        <v>597</v>
      </c>
      <c r="L129" s="113">
        <v>2000000</v>
      </c>
      <c r="M129" s="225">
        <f>L129/100*70</f>
        <v>1400000</v>
      </c>
      <c r="N129" s="114">
        <v>2024</v>
      </c>
      <c r="O129" s="141">
        <v>2025</v>
      </c>
      <c r="P129" s="114"/>
      <c r="Q129" s="140"/>
      <c r="R129" s="140"/>
      <c r="S129" s="141"/>
      <c r="T129" s="123"/>
      <c r="U129" s="123"/>
      <c r="V129" s="123"/>
      <c r="W129" s="123"/>
      <c r="X129" s="123"/>
      <c r="Y129" s="114" t="s">
        <v>470</v>
      </c>
      <c r="Z129" s="141" t="s">
        <v>108</v>
      </c>
    </row>
    <row r="130" spans="1:26" ht="248.1" customHeight="1">
      <c r="A130" s="124">
        <f t="shared" ref="A130:A145" si="16">A129+1</f>
        <v>126</v>
      </c>
      <c r="B130" s="117" t="s">
        <v>275</v>
      </c>
      <c r="C130" s="136" t="s">
        <v>176</v>
      </c>
      <c r="D130" s="136">
        <v>75031621</v>
      </c>
      <c r="E130" s="136">
        <v>102102503</v>
      </c>
      <c r="F130" s="126">
        <v>600044416</v>
      </c>
      <c r="G130" s="124" t="s">
        <v>598</v>
      </c>
      <c r="H130" s="124" t="s">
        <v>17</v>
      </c>
      <c r="I130" s="124" t="s">
        <v>117</v>
      </c>
      <c r="J130" s="124" t="s">
        <v>178</v>
      </c>
      <c r="K130" s="124" t="s">
        <v>599</v>
      </c>
      <c r="L130" s="115">
        <v>3000000</v>
      </c>
      <c r="M130" s="127">
        <v>2100000</v>
      </c>
      <c r="N130" s="117">
        <v>2024</v>
      </c>
      <c r="O130" s="126">
        <v>2028</v>
      </c>
      <c r="P130" s="117"/>
      <c r="Q130" s="136"/>
      <c r="R130" s="136"/>
      <c r="S130" s="126"/>
      <c r="T130" s="124"/>
      <c r="U130" s="124"/>
      <c r="V130" s="124"/>
      <c r="W130" s="124"/>
      <c r="X130" s="124"/>
      <c r="Y130" s="117" t="s">
        <v>470</v>
      </c>
      <c r="Z130" s="126" t="s">
        <v>108</v>
      </c>
    </row>
    <row r="131" spans="1:26" ht="248.1" customHeight="1">
      <c r="A131" s="124">
        <f t="shared" si="16"/>
        <v>127</v>
      </c>
      <c r="B131" s="117" t="s">
        <v>275</v>
      </c>
      <c r="C131" s="136" t="s">
        <v>176</v>
      </c>
      <c r="D131" s="136">
        <v>75031621</v>
      </c>
      <c r="E131" s="136">
        <v>102102503</v>
      </c>
      <c r="F131" s="126">
        <v>600044416</v>
      </c>
      <c r="G131" s="124" t="s">
        <v>630</v>
      </c>
      <c r="H131" s="124" t="s">
        <v>17</v>
      </c>
      <c r="I131" s="124" t="s">
        <v>117</v>
      </c>
      <c r="J131" s="124" t="s">
        <v>178</v>
      </c>
      <c r="K131" s="124" t="s">
        <v>600</v>
      </c>
      <c r="L131" s="115">
        <v>1500000</v>
      </c>
      <c r="M131" s="127">
        <v>1050000</v>
      </c>
      <c r="N131" s="117">
        <v>2024</v>
      </c>
      <c r="O131" s="126">
        <v>2028</v>
      </c>
      <c r="P131" s="117"/>
      <c r="Q131" s="136"/>
      <c r="R131" s="136"/>
      <c r="S131" s="126"/>
      <c r="T131" s="124"/>
      <c r="U131" s="124"/>
      <c r="V131" s="124" t="s">
        <v>109</v>
      </c>
      <c r="W131" s="124" t="s">
        <v>109</v>
      </c>
      <c r="X131" s="124"/>
      <c r="Y131" s="117" t="s">
        <v>601</v>
      </c>
      <c r="Z131" s="126" t="s">
        <v>108</v>
      </c>
    </row>
    <row r="132" spans="1:26" ht="248.1" customHeight="1" thickBot="1">
      <c r="A132" s="234">
        <f t="shared" si="16"/>
        <v>128</v>
      </c>
      <c r="B132" s="235" t="s">
        <v>275</v>
      </c>
      <c r="C132" s="236" t="s">
        <v>176</v>
      </c>
      <c r="D132" s="236">
        <v>75031621</v>
      </c>
      <c r="E132" s="236">
        <v>102102503</v>
      </c>
      <c r="F132" s="237">
        <v>600044416</v>
      </c>
      <c r="G132" s="234" t="s">
        <v>602</v>
      </c>
      <c r="H132" s="234" t="s">
        <v>17</v>
      </c>
      <c r="I132" s="234" t="s">
        <v>117</v>
      </c>
      <c r="J132" s="234" t="s">
        <v>178</v>
      </c>
      <c r="K132" s="234" t="s">
        <v>603</v>
      </c>
      <c r="L132" s="238">
        <v>2000000</v>
      </c>
      <c r="M132" s="239">
        <v>1400000</v>
      </c>
      <c r="N132" s="235">
        <v>2024</v>
      </c>
      <c r="O132" s="237">
        <v>2028</v>
      </c>
      <c r="P132" s="235" t="s">
        <v>109</v>
      </c>
      <c r="Q132" s="236" t="s">
        <v>109</v>
      </c>
      <c r="R132" s="236"/>
      <c r="S132" s="237"/>
      <c r="T132" s="234"/>
      <c r="U132" s="234"/>
      <c r="V132" s="234"/>
      <c r="W132" s="234" t="s">
        <v>109</v>
      </c>
      <c r="X132" s="234"/>
      <c r="Y132" s="235" t="s">
        <v>601</v>
      </c>
      <c r="Z132" s="237" t="s">
        <v>108</v>
      </c>
    </row>
    <row r="133" spans="1:26" ht="248.1" customHeight="1" thickBot="1">
      <c r="A133" s="240">
        <f t="shared" si="16"/>
        <v>129</v>
      </c>
      <c r="B133" s="241" t="s">
        <v>275</v>
      </c>
      <c r="C133" s="242" t="s">
        <v>176</v>
      </c>
      <c r="D133" s="242">
        <v>75031621</v>
      </c>
      <c r="E133" s="242">
        <v>102102503</v>
      </c>
      <c r="F133" s="243">
        <v>600044416</v>
      </c>
      <c r="G133" s="240" t="s">
        <v>604</v>
      </c>
      <c r="H133" s="240" t="s">
        <v>17</v>
      </c>
      <c r="I133" s="240" t="s">
        <v>117</v>
      </c>
      <c r="J133" s="240" t="s">
        <v>178</v>
      </c>
      <c r="K133" s="244" t="s">
        <v>605</v>
      </c>
      <c r="L133" s="245">
        <v>3000000</v>
      </c>
      <c r="M133" s="246">
        <v>2100000</v>
      </c>
      <c r="N133" s="241">
        <v>2024</v>
      </c>
      <c r="O133" s="243">
        <v>2028</v>
      </c>
      <c r="P133" s="247"/>
      <c r="Q133" s="242"/>
      <c r="R133" s="242"/>
      <c r="S133" s="243"/>
      <c r="T133" s="240"/>
      <c r="U133" s="240"/>
      <c r="V133" s="240"/>
      <c r="W133" s="240"/>
      <c r="X133" s="240"/>
      <c r="Y133" s="247" t="s">
        <v>601</v>
      </c>
      <c r="Z133" s="243" t="s">
        <v>108</v>
      </c>
    </row>
    <row r="134" spans="1:26" ht="248.1" customHeight="1" thickBot="1">
      <c r="A134" s="248">
        <f t="shared" si="16"/>
        <v>130</v>
      </c>
      <c r="B134" s="249" t="s">
        <v>275</v>
      </c>
      <c r="C134" s="250" t="s">
        <v>176</v>
      </c>
      <c r="D134" s="250">
        <v>75031621</v>
      </c>
      <c r="E134" s="250">
        <v>102102503</v>
      </c>
      <c r="F134" s="251">
        <v>600044416</v>
      </c>
      <c r="G134" s="240" t="s">
        <v>606</v>
      </c>
      <c r="H134" s="240" t="s">
        <v>17</v>
      </c>
      <c r="I134" s="240" t="s">
        <v>117</v>
      </c>
      <c r="J134" s="240" t="s">
        <v>178</v>
      </c>
      <c r="K134" s="252" t="s">
        <v>607</v>
      </c>
      <c r="L134" s="245">
        <v>500000</v>
      </c>
      <c r="M134" s="246">
        <v>350000</v>
      </c>
      <c r="N134" s="241">
        <v>2024</v>
      </c>
      <c r="O134" s="251">
        <v>2025</v>
      </c>
      <c r="P134" s="253"/>
      <c r="Q134" s="250"/>
      <c r="R134" s="250"/>
      <c r="S134" s="251"/>
      <c r="T134" s="240"/>
      <c r="U134" s="240"/>
      <c r="V134" s="240"/>
      <c r="W134" s="240"/>
      <c r="X134" s="240"/>
      <c r="Y134" s="253" t="s">
        <v>608</v>
      </c>
      <c r="Z134" s="251" t="s">
        <v>108</v>
      </c>
    </row>
    <row r="135" spans="1:26" ht="248.1" customHeight="1">
      <c r="A135" s="124">
        <f t="shared" si="16"/>
        <v>131</v>
      </c>
      <c r="B135" s="254" t="s">
        <v>584</v>
      </c>
      <c r="C135" s="255" t="s">
        <v>585</v>
      </c>
      <c r="D135" s="256" t="s">
        <v>586</v>
      </c>
      <c r="E135" s="140">
        <v>102086761</v>
      </c>
      <c r="F135" s="257" t="s">
        <v>587</v>
      </c>
      <c r="G135" s="258" t="s">
        <v>609</v>
      </c>
      <c r="H135" s="258" t="s">
        <v>17</v>
      </c>
      <c r="I135" s="258" t="s">
        <v>117</v>
      </c>
      <c r="J135" s="258" t="s">
        <v>589</v>
      </c>
      <c r="K135" s="258" t="s">
        <v>610</v>
      </c>
      <c r="L135" s="113">
        <v>1500000</v>
      </c>
      <c r="M135" s="259">
        <f>L135/100*70</f>
        <v>1050000</v>
      </c>
      <c r="N135" s="114">
        <v>2024</v>
      </c>
      <c r="O135" s="141">
        <v>2025</v>
      </c>
      <c r="P135" s="114"/>
      <c r="Q135" s="140"/>
      <c r="R135" s="140"/>
      <c r="S135" s="141"/>
      <c r="T135" s="123"/>
      <c r="U135" s="123"/>
      <c r="V135" s="123"/>
      <c r="W135" s="123" t="s">
        <v>109</v>
      </c>
      <c r="X135" s="123"/>
      <c r="Y135" s="114"/>
      <c r="Z135" s="141" t="s">
        <v>108</v>
      </c>
    </row>
    <row r="136" spans="1:26" ht="248.1" customHeight="1">
      <c r="A136" s="124">
        <f t="shared" si="16"/>
        <v>132</v>
      </c>
      <c r="B136" s="111" t="s">
        <v>584</v>
      </c>
      <c r="C136" s="260" t="s">
        <v>585</v>
      </c>
      <c r="D136" s="261" t="s">
        <v>586</v>
      </c>
      <c r="E136" s="136">
        <v>102086761</v>
      </c>
      <c r="F136" s="262" t="s">
        <v>587</v>
      </c>
      <c r="G136" s="124" t="s">
        <v>611</v>
      </c>
      <c r="H136" s="124" t="s">
        <v>17</v>
      </c>
      <c r="I136" s="124" t="s">
        <v>117</v>
      </c>
      <c r="J136" s="124" t="s">
        <v>589</v>
      </c>
      <c r="K136" s="124" t="s">
        <v>612</v>
      </c>
      <c r="L136" s="115">
        <v>1200000</v>
      </c>
      <c r="M136" s="127">
        <f>L136/100*70</f>
        <v>840000</v>
      </c>
      <c r="N136" s="117">
        <v>2024</v>
      </c>
      <c r="O136" s="126">
        <v>2026</v>
      </c>
      <c r="P136" s="117" t="s">
        <v>109</v>
      </c>
      <c r="Q136" s="136" t="s">
        <v>109</v>
      </c>
      <c r="R136" s="136" t="s">
        <v>109</v>
      </c>
      <c r="S136" s="126"/>
      <c r="T136" s="124"/>
      <c r="U136" s="124"/>
      <c r="V136" s="124"/>
      <c r="W136" s="124"/>
      <c r="X136" s="124"/>
      <c r="Y136" s="117"/>
      <c r="Z136" s="126" t="s">
        <v>108</v>
      </c>
    </row>
    <row r="137" spans="1:26" ht="248.1" customHeight="1">
      <c r="A137" s="124">
        <f t="shared" si="16"/>
        <v>133</v>
      </c>
      <c r="B137" s="111" t="s">
        <v>584</v>
      </c>
      <c r="C137" s="260" t="s">
        <v>585</v>
      </c>
      <c r="D137" s="261" t="s">
        <v>586</v>
      </c>
      <c r="E137" s="136">
        <v>102086761</v>
      </c>
      <c r="F137" s="262" t="s">
        <v>587</v>
      </c>
      <c r="G137" s="124" t="s">
        <v>613</v>
      </c>
      <c r="H137" s="124" t="s">
        <v>17</v>
      </c>
      <c r="I137" s="124" t="s">
        <v>117</v>
      </c>
      <c r="J137" s="124" t="s">
        <v>589</v>
      </c>
      <c r="K137" s="124" t="s">
        <v>614</v>
      </c>
      <c r="L137" s="115">
        <v>5500000</v>
      </c>
      <c r="M137" s="127">
        <f>L137/100*70</f>
        <v>3850000</v>
      </c>
      <c r="N137" s="117">
        <v>2024</v>
      </c>
      <c r="O137" s="126">
        <v>2026</v>
      </c>
      <c r="P137" s="117"/>
      <c r="Q137" s="136"/>
      <c r="R137" s="136"/>
      <c r="S137" s="126"/>
      <c r="T137" s="124"/>
      <c r="U137" s="124"/>
      <c r="V137" s="124"/>
      <c r="W137" s="124"/>
      <c r="X137" s="124"/>
      <c r="Y137" s="117" t="s">
        <v>254</v>
      </c>
      <c r="Z137" s="126" t="s">
        <v>108</v>
      </c>
    </row>
    <row r="138" spans="1:26" ht="248.1" customHeight="1" thickBot="1">
      <c r="A138" s="124">
        <f t="shared" si="16"/>
        <v>134</v>
      </c>
      <c r="B138" s="263" t="s">
        <v>584</v>
      </c>
      <c r="C138" s="264" t="s">
        <v>585</v>
      </c>
      <c r="D138" s="265" t="s">
        <v>586</v>
      </c>
      <c r="E138" s="266">
        <v>102086761</v>
      </c>
      <c r="F138" s="267" t="s">
        <v>587</v>
      </c>
      <c r="G138" s="142" t="s">
        <v>615</v>
      </c>
      <c r="H138" s="142" t="s">
        <v>17</v>
      </c>
      <c r="I138" s="142" t="s">
        <v>117</v>
      </c>
      <c r="J138" s="142" t="s">
        <v>589</v>
      </c>
      <c r="K138" s="142" t="s">
        <v>616</v>
      </c>
      <c r="L138" s="232">
        <v>3500000</v>
      </c>
      <c r="M138" s="233">
        <f>L138/100*70</f>
        <v>2450000</v>
      </c>
      <c r="N138" s="268">
        <v>2024</v>
      </c>
      <c r="O138" s="269">
        <v>2026</v>
      </c>
      <c r="P138" s="268"/>
      <c r="Q138" s="266"/>
      <c r="R138" s="266"/>
      <c r="S138" s="269"/>
      <c r="T138" s="142"/>
      <c r="U138" s="142"/>
      <c r="V138" s="142"/>
      <c r="W138" s="142"/>
      <c r="X138" s="142"/>
      <c r="Y138" s="268" t="s">
        <v>254</v>
      </c>
      <c r="Z138" s="269" t="s">
        <v>108</v>
      </c>
    </row>
    <row r="139" spans="1:26" ht="248.1" customHeight="1" thickBot="1">
      <c r="A139" s="234">
        <f t="shared" si="16"/>
        <v>135</v>
      </c>
      <c r="B139" s="270" t="s">
        <v>591</v>
      </c>
      <c r="C139" s="271" t="s">
        <v>592</v>
      </c>
      <c r="D139" s="272">
        <v>24252832</v>
      </c>
      <c r="E139" s="272">
        <v>181051338</v>
      </c>
      <c r="F139" s="273">
        <v>691004528</v>
      </c>
      <c r="G139" s="258" t="s">
        <v>617</v>
      </c>
      <c r="H139" s="258" t="s">
        <v>17</v>
      </c>
      <c r="I139" s="258" t="s">
        <v>117</v>
      </c>
      <c r="J139" s="258" t="s">
        <v>117</v>
      </c>
      <c r="K139" s="258" t="s">
        <v>618</v>
      </c>
      <c r="L139" s="274">
        <v>13500000</v>
      </c>
      <c r="M139" s="259">
        <f>L139/100*70</f>
        <v>9450000</v>
      </c>
      <c r="N139" s="270" t="s">
        <v>133</v>
      </c>
      <c r="O139" s="273"/>
      <c r="P139" s="270" t="s">
        <v>574</v>
      </c>
      <c r="Q139" s="273" t="s">
        <v>574</v>
      </c>
      <c r="R139" s="258" t="s">
        <v>574</v>
      </c>
      <c r="S139" s="258" t="s">
        <v>574</v>
      </c>
      <c r="T139" s="258"/>
      <c r="U139" s="258" t="s">
        <v>574</v>
      </c>
      <c r="V139" s="258" t="s">
        <v>574</v>
      </c>
      <c r="W139" s="258" t="s">
        <v>574</v>
      </c>
      <c r="X139" s="258"/>
      <c r="Y139" s="258" t="s">
        <v>180</v>
      </c>
      <c r="Z139" s="258" t="s">
        <v>108</v>
      </c>
    </row>
    <row r="140" spans="1:26" ht="120.75" thickBot="1">
      <c r="A140" s="240">
        <f t="shared" si="16"/>
        <v>136</v>
      </c>
      <c r="B140" s="241" t="s">
        <v>591</v>
      </c>
      <c r="C140" s="247" t="s">
        <v>592</v>
      </c>
      <c r="D140" s="242">
        <v>24252832</v>
      </c>
      <c r="E140" s="242">
        <v>181051338</v>
      </c>
      <c r="F140" s="243">
        <v>691004528</v>
      </c>
      <c r="G140" s="240" t="s">
        <v>619</v>
      </c>
      <c r="H140" s="240" t="s">
        <v>17</v>
      </c>
      <c r="I140" s="240" t="s">
        <v>117</v>
      </c>
      <c r="J140" s="240" t="s">
        <v>117</v>
      </c>
      <c r="K140" s="240" t="s">
        <v>620</v>
      </c>
      <c r="L140" s="245">
        <v>8000000</v>
      </c>
      <c r="M140" s="246">
        <f t="shared" ref="M140:M141" si="17">L140/100*70</f>
        <v>5600000</v>
      </c>
      <c r="N140" s="241" t="s">
        <v>133</v>
      </c>
      <c r="O140" s="243"/>
      <c r="P140" s="241" t="s">
        <v>574</v>
      </c>
      <c r="Q140" s="243" t="s">
        <v>574</v>
      </c>
      <c r="R140" s="240" t="s">
        <v>574</v>
      </c>
      <c r="S140" s="240" t="s">
        <v>574</v>
      </c>
      <c r="T140" s="240"/>
      <c r="U140" s="240"/>
      <c r="V140" s="240" t="s">
        <v>574</v>
      </c>
      <c r="W140" s="240" t="s">
        <v>574</v>
      </c>
      <c r="X140" s="240"/>
      <c r="Y140" s="240" t="s">
        <v>217</v>
      </c>
      <c r="Z140" s="240" t="s">
        <v>108</v>
      </c>
    </row>
    <row r="141" spans="1:26" ht="120.75" thickBot="1">
      <c r="A141" s="240">
        <f t="shared" si="16"/>
        <v>137</v>
      </c>
      <c r="B141" s="241" t="s">
        <v>591</v>
      </c>
      <c r="C141" s="247" t="s">
        <v>592</v>
      </c>
      <c r="D141" s="242">
        <v>24252832</v>
      </c>
      <c r="E141" s="242">
        <v>181051338</v>
      </c>
      <c r="F141" s="243">
        <v>691004528</v>
      </c>
      <c r="G141" s="240" t="s">
        <v>621</v>
      </c>
      <c r="H141" s="240" t="s">
        <v>17</v>
      </c>
      <c r="I141" s="240" t="s">
        <v>117</v>
      </c>
      <c r="J141" s="240" t="s">
        <v>117</v>
      </c>
      <c r="K141" s="240" t="s">
        <v>622</v>
      </c>
      <c r="L141" s="245">
        <v>22000000</v>
      </c>
      <c r="M141" s="246">
        <f t="shared" si="17"/>
        <v>15400000</v>
      </c>
      <c r="N141" s="241" t="s">
        <v>133</v>
      </c>
      <c r="O141" s="243"/>
      <c r="P141" s="241"/>
      <c r="Q141" s="243"/>
      <c r="R141" s="240"/>
      <c r="S141" s="240"/>
      <c r="T141" s="240"/>
      <c r="U141" s="240"/>
      <c r="V141" s="240"/>
      <c r="W141" s="240"/>
      <c r="X141" s="240"/>
      <c r="Y141" s="240" t="s">
        <v>595</v>
      </c>
      <c r="Z141" s="240" t="s">
        <v>596</v>
      </c>
    </row>
    <row r="142" spans="1:26" ht="113.1" customHeight="1" thickBot="1">
      <c r="A142" s="240">
        <f t="shared" si="16"/>
        <v>138</v>
      </c>
      <c r="B142" s="241" t="s">
        <v>318</v>
      </c>
      <c r="C142" s="275" t="s">
        <v>623</v>
      </c>
      <c r="D142" s="241">
        <v>71002235</v>
      </c>
      <c r="E142" s="242">
        <v>102102791</v>
      </c>
      <c r="F142" s="243">
        <v>600044491</v>
      </c>
      <c r="G142" s="240" t="s">
        <v>624</v>
      </c>
      <c r="H142" s="240" t="s">
        <v>17</v>
      </c>
      <c r="I142" s="240" t="s">
        <v>117</v>
      </c>
      <c r="J142" s="240" t="s">
        <v>192</v>
      </c>
      <c r="K142" s="240" t="s">
        <v>624</v>
      </c>
      <c r="L142" s="276">
        <v>3700000</v>
      </c>
      <c r="M142" s="276">
        <f>L142/100*70</f>
        <v>2590000</v>
      </c>
      <c r="N142" s="240">
        <v>2023</v>
      </c>
      <c r="O142" s="240">
        <v>2024</v>
      </c>
      <c r="P142" s="240"/>
      <c r="Q142" s="240" t="s">
        <v>109</v>
      </c>
      <c r="R142" s="240"/>
      <c r="S142" s="240"/>
      <c r="T142" s="240"/>
      <c r="U142" s="240"/>
      <c r="V142" s="240" t="s">
        <v>109</v>
      </c>
      <c r="W142" s="240" t="s">
        <v>109</v>
      </c>
      <c r="X142" s="240"/>
      <c r="Y142" s="240" t="s">
        <v>625</v>
      </c>
      <c r="Z142" s="240" t="s">
        <v>626</v>
      </c>
    </row>
    <row r="143" spans="1:26" ht="113.1" customHeight="1" thickBot="1">
      <c r="A143" s="277">
        <f t="shared" si="16"/>
        <v>139</v>
      </c>
      <c r="B143" s="249" t="s">
        <v>318</v>
      </c>
      <c r="C143" s="278" t="s">
        <v>623</v>
      </c>
      <c r="D143" s="249">
        <v>71002235</v>
      </c>
      <c r="E143" s="250">
        <v>102102791</v>
      </c>
      <c r="F143" s="251">
        <v>600044491</v>
      </c>
      <c r="G143" s="277" t="s">
        <v>627</v>
      </c>
      <c r="H143" s="277" t="s">
        <v>17</v>
      </c>
      <c r="I143" s="277" t="s">
        <v>117</v>
      </c>
      <c r="J143" s="277" t="s">
        <v>192</v>
      </c>
      <c r="K143" s="277" t="s">
        <v>627</v>
      </c>
      <c r="L143" s="279">
        <v>2500000</v>
      </c>
      <c r="M143" s="276">
        <f>L143/100*70</f>
        <v>1750000</v>
      </c>
      <c r="N143" s="277">
        <v>2024</v>
      </c>
      <c r="O143" s="277">
        <v>2025</v>
      </c>
      <c r="P143" s="277"/>
      <c r="Q143" s="277"/>
      <c r="R143" s="277"/>
      <c r="S143" s="277"/>
      <c r="T143" s="277"/>
      <c r="U143" s="277"/>
      <c r="V143" s="277" t="s">
        <v>109</v>
      </c>
      <c r="W143" s="277" t="s">
        <v>109</v>
      </c>
      <c r="X143" s="277"/>
      <c r="Y143" s="277" t="s">
        <v>628</v>
      </c>
      <c r="Z143" s="277" t="s">
        <v>629</v>
      </c>
    </row>
    <row r="144" spans="1:26" ht="113.1" customHeight="1" thickBot="1">
      <c r="A144" s="277">
        <f t="shared" si="16"/>
        <v>140</v>
      </c>
      <c r="B144" s="114" t="s">
        <v>450</v>
      </c>
      <c r="C144" s="140" t="s">
        <v>451</v>
      </c>
      <c r="D144" s="284">
        <v>75030781</v>
      </c>
      <c r="E144" s="240">
        <v>102086664</v>
      </c>
      <c r="F144" s="285">
        <v>600044114</v>
      </c>
      <c r="G144" s="240" t="s">
        <v>452</v>
      </c>
      <c r="H144" s="240" t="s">
        <v>537</v>
      </c>
      <c r="I144" s="240" t="s">
        <v>117</v>
      </c>
      <c r="J144" s="240" t="s">
        <v>453</v>
      </c>
      <c r="K144" s="240" t="s">
        <v>454</v>
      </c>
      <c r="L144" s="276">
        <v>12400000</v>
      </c>
      <c r="M144" s="276">
        <f>L144/100*70</f>
        <v>8680000</v>
      </c>
      <c r="N144" s="286" t="s">
        <v>631</v>
      </c>
      <c r="O144" s="286" t="s">
        <v>632</v>
      </c>
      <c r="P144" s="240"/>
      <c r="Q144" s="240"/>
      <c r="R144" s="240"/>
      <c r="S144" s="240"/>
      <c r="T144" s="240"/>
      <c r="U144" s="240"/>
      <c r="V144" s="240"/>
      <c r="W144" s="240" t="s">
        <v>574</v>
      </c>
      <c r="X144" s="240"/>
      <c r="Y144" s="241" t="s">
        <v>633</v>
      </c>
      <c r="Z144" s="141" t="s">
        <v>217</v>
      </c>
    </row>
    <row r="145" spans="1:26" ht="113.1" customHeight="1" thickBot="1">
      <c r="A145" s="277">
        <f t="shared" si="16"/>
        <v>141</v>
      </c>
      <c r="B145" s="114" t="s">
        <v>450</v>
      </c>
      <c r="C145" s="140" t="s">
        <v>451</v>
      </c>
      <c r="D145" s="284">
        <v>75030781</v>
      </c>
      <c r="E145" s="240">
        <v>102086664</v>
      </c>
      <c r="F145" s="285">
        <v>600044114</v>
      </c>
      <c r="G145" s="287" t="s">
        <v>634</v>
      </c>
      <c r="H145" s="240" t="s">
        <v>537</v>
      </c>
      <c r="I145" s="240" t="s">
        <v>117</v>
      </c>
      <c r="J145" s="240" t="s">
        <v>453</v>
      </c>
      <c r="K145" s="240" t="s">
        <v>635</v>
      </c>
      <c r="L145" s="276">
        <v>6000000</v>
      </c>
      <c r="M145" s="276">
        <f>L145/100*70</f>
        <v>4200000</v>
      </c>
      <c r="N145" s="240" t="s">
        <v>636</v>
      </c>
      <c r="O145" s="240" t="s">
        <v>637</v>
      </c>
      <c r="P145" s="240" t="s">
        <v>574</v>
      </c>
      <c r="Q145" s="240" t="s">
        <v>574</v>
      </c>
      <c r="R145" s="240" t="s">
        <v>574</v>
      </c>
      <c r="S145" s="240" t="s">
        <v>574</v>
      </c>
      <c r="T145" s="240"/>
      <c r="U145" s="240"/>
      <c r="V145" s="240"/>
      <c r="W145" s="240"/>
      <c r="X145" s="240"/>
      <c r="Y145" s="241" t="s">
        <v>638</v>
      </c>
      <c r="Z145" s="126" t="s">
        <v>108</v>
      </c>
    </row>
    <row r="146" spans="1:26" ht="113.1" customHeight="1" thickBot="1">
      <c r="A146" s="277">
        <v>142</v>
      </c>
      <c r="B146" s="240" t="s">
        <v>275</v>
      </c>
      <c r="C146" s="240" t="s">
        <v>639</v>
      </c>
      <c r="D146" s="240">
        <v>75031621</v>
      </c>
      <c r="E146" s="240">
        <v>102102503</v>
      </c>
      <c r="F146" s="240">
        <v>600044416</v>
      </c>
      <c r="G146" s="240" t="s">
        <v>559</v>
      </c>
      <c r="H146" s="240" t="s">
        <v>17</v>
      </c>
      <c r="I146" s="240" t="s">
        <v>117</v>
      </c>
      <c r="J146" s="240" t="s">
        <v>178</v>
      </c>
      <c r="K146" s="240" t="s">
        <v>560</v>
      </c>
      <c r="L146" s="276">
        <v>3000000</v>
      </c>
      <c r="M146" s="276">
        <f>L146/100*70</f>
        <v>2100000</v>
      </c>
      <c r="N146" s="240">
        <v>2025</v>
      </c>
      <c r="O146" s="240">
        <v>2026</v>
      </c>
      <c r="P146" s="240"/>
      <c r="Q146" s="240"/>
      <c r="R146" s="240"/>
      <c r="S146" s="240"/>
      <c r="T146" s="240"/>
      <c r="U146" s="240"/>
      <c r="V146" s="240" t="s">
        <v>109</v>
      </c>
      <c r="W146" s="240" t="s">
        <v>109</v>
      </c>
      <c r="X146" s="240"/>
      <c r="Y146" s="240" t="s">
        <v>246</v>
      </c>
      <c r="Z146" s="240" t="s">
        <v>108</v>
      </c>
    </row>
    <row r="147" spans="1:26" ht="113.1" customHeight="1" thickBot="1">
      <c r="A147" s="277">
        <v>143</v>
      </c>
      <c r="B147" s="240" t="s">
        <v>275</v>
      </c>
      <c r="C147" s="240" t="s">
        <v>639</v>
      </c>
      <c r="D147" s="240">
        <v>75031621</v>
      </c>
      <c r="E147" s="240">
        <v>102102503</v>
      </c>
      <c r="F147" s="240">
        <v>600044416</v>
      </c>
      <c r="G147" s="240" t="s">
        <v>602</v>
      </c>
      <c r="H147" s="240" t="s">
        <v>17</v>
      </c>
      <c r="I147" s="240" t="s">
        <v>117</v>
      </c>
      <c r="J147" s="240" t="s">
        <v>178</v>
      </c>
      <c r="K147" s="240" t="s">
        <v>640</v>
      </c>
      <c r="L147" s="276">
        <v>1500000</v>
      </c>
      <c r="M147" s="276">
        <v>1050000</v>
      </c>
      <c r="N147" s="240">
        <v>2025</v>
      </c>
      <c r="O147" s="240">
        <v>2025</v>
      </c>
      <c r="P147" s="240"/>
      <c r="Q147" s="240" t="s">
        <v>109</v>
      </c>
      <c r="R147" s="240" t="s">
        <v>109</v>
      </c>
      <c r="S147" s="240" t="s">
        <v>109</v>
      </c>
      <c r="T147" s="240"/>
      <c r="U147" s="240"/>
      <c r="V147" s="240"/>
      <c r="W147" s="240"/>
      <c r="X147" s="240"/>
      <c r="Y147" s="240" t="s">
        <v>246</v>
      </c>
      <c r="Z147" s="240" t="s">
        <v>108</v>
      </c>
    </row>
    <row r="148" spans="1:26" ht="113.1" customHeight="1" thickBot="1">
      <c r="A148" s="277">
        <v>144</v>
      </c>
      <c r="B148" s="240" t="s">
        <v>275</v>
      </c>
      <c r="C148" s="240" t="s">
        <v>176</v>
      </c>
      <c r="D148" s="240">
        <v>75031621</v>
      </c>
      <c r="E148" s="240">
        <v>102102503</v>
      </c>
      <c r="F148" s="240">
        <v>600044416</v>
      </c>
      <c r="G148" s="240" t="s">
        <v>641</v>
      </c>
      <c r="H148" s="240" t="s">
        <v>17</v>
      </c>
      <c r="I148" s="240" t="s">
        <v>117</v>
      </c>
      <c r="J148" s="240" t="s">
        <v>178</v>
      </c>
      <c r="K148" s="240" t="s">
        <v>642</v>
      </c>
      <c r="L148" s="276">
        <v>1500000</v>
      </c>
      <c r="M148" s="276">
        <v>1050000</v>
      </c>
      <c r="N148" s="240">
        <v>2024</v>
      </c>
      <c r="O148" s="240">
        <v>2024</v>
      </c>
      <c r="P148" s="240" t="s">
        <v>109</v>
      </c>
      <c r="Q148" s="240"/>
      <c r="R148" s="240"/>
      <c r="S148" s="240"/>
      <c r="T148" s="240"/>
      <c r="U148" s="240"/>
      <c r="V148" s="240"/>
      <c r="W148" s="240" t="s">
        <v>109</v>
      </c>
      <c r="X148" s="240"/>
      <c r="Y148" s="240" t="s">
        <v>246</v>
      </c>
      <c r="Z148" s="240" t="s">
        <v>108</v>
      </c>
    </row>
    <row r="149" spans="1:26" ht="113.1" customHeight="1" thickBot="1">
      <c r="A149" s="277">
        <v>145</v>
      </c>
      <c r="B149" s="240" t="s">
        <v>275</v>
      </c>
      <c r="C149" s="240" t="s">
        <v>176</v>
      </c>
      <c r="D149" s="240">
        <v>75031621</v>
      </c>
      <c r="E149" s="240">
        <v>102102503</v>
      </c>
      <c r="F149" s="240">
        <v>600044416</v>
      </c>
      <c r="G149" s="240" t="s">
        <v>643</v>
      </c>
      <c r="H149" s="240" t="s">
        <v>17</v>
      </c>
      <c r="I149" s="240" t="s">
        <v>117</v>
      </c>
      <c r="J149" s="240" t="s">
        <v>178</v>
      </c>
      <c r="K149" s="240" t="s">
        <v>644</v>
      </c>
      <c r="L149" s="276">
        <v>250000</v>
      </c>
      <c r="M149" s="276">
        <v>175000</v>
      </c>
      <c r="N149" s="240">
        <v>2024</v>
      </c>
      <c r="O149" s="240">
        <v>2024</v>
      </c>
      <c r="P149" s="240"/>
      <c r="Q149" s="240"/>
      <c r="R149" s="240"/>
      <c r="S149" s="240"/>
      <c r="T149" s="240"/>
      <c r="U149" s="240"/>
      <c r="V149" s="240" t="s">
        <v>109</v>
      </c>
      <c r="W149" s="240"/>
      <c r="X149" s="240"/>
      <c r="Y149" s="240" t="s">
        <v>246</v>
      </c>
      <c r="Z149" s="240" t="s">
        <v>108</v>
      </c>
    </row>
    <row r="150" spans="1:26" ht="113.1" customHeight="1" thickBot="1">
      <c r="A150" s="277">
        <v>146</v>
      </c>
      <c r="B150" s="240" t="s">
        <v>275</v>
      </c>
      <c r="C150" s="240" t="s">
        <v>176</v>
      </c>
      <c r="D150" s="240">
        <v>75031621</v>
      </c>
      <c r="E150" s="240">
        <v>102102503</v>
      </c>
      <c r="F150" s="240">
        <v>600044416</v>
      </c>
      <c r="G150" s="240" t="s">
        <v>645</v>
      </c>
      <c r="H150" s="240" t="s">
        <v>17</v>
      </c>
      <c r="I150" s="240" t="s">
        <v>117</v>
      </c>
      <c r="J150" s="240" t="s">
        <v>178</v>
      </c>
      <c r="K150" s="240" t="s">
        <v>646</v>
      </c>
      <c r="L150" s="276">
        <v>500000</v>
      </c>
      <c r="M150" s="276">
        <v>350000</v>
      </c>
      <c r="N150" s="240">
        <v>2024</v>
      </c>
      <c r="O150" s="240">
        <v>2024</v>
      </c>
      <c r="P150" s="240"/>
      <c r="Q150" s="240"/>
      <c r="R150" s="240"/>
      <c r="S150" s="240"/>
      <c r="T150" s="240"/>
      <c r="U150" s="240" t="s">
        <v>109</v>
      </c>
      <c r="V150" s="240"/>
      <c r="W150" s="240"/>
      <c r="X150" s="240"/>
      <c r="Y150" s="240" t="s">
        <v>246</v>
      </c>
      <c r="Z150" s="240" t="s">
        <v>108</v>
      </c>
    </row>
    <row r="151" spans="1:26" ht="113.1" customHeight="1" thickBot="1">
      <c r="A151" s="277">
        <v>147</v>
      </c>
      <c r="B151" s="240" t="s">
        <v>275</v>
      </c>
      <c r="C151" s="240" t="s">
        <v>176</v>
      </c>
      <c r="D151" s="240">
        <v>75031621</v>
      </c>
      <c r="E151" s="240">
        <v>102102503</v>
      </c>
      <c r="F151" s="240">
        <v>600044416</v>
      </c>
      <c r="G151" s="240" t="s">
        <v>647</v>
      </c>
      <c r="H151" s="240" t="s">
        <v>17</v>
      </c>
      <c r="I151" s="240" t="s">
        <v>117</v>
      </c>
      <c r="J151" s="240" t="s">
        <v>178</v>
      </c>
      <c r="K151" s="240" t="s">
        <v>648</v>
      </c>
      <c r="L151" s="276">
        <v>1000000</v>
      </c>
      <c r="M151" s="276">
        <v>700000</v>
      </c>
      <c r="N151" s="240">
        <v>2026</v>
      </c>
      <c r="O151" s="240">
        <v>2026</v>
      </c>
      <c r="P151" s="240" t="s">
        <v>109</v>
      </c>
      <c r="Q151" s="240" t="s">
        <v>109</v>
      </c>
      <c r="R151" s="240"/>
      <c r="S151" s="240"/>
      <c r="T151" s="240"/>
      <c r="U151" s="240"/>
      <c r="V151" s="240"/>
      <c r="W151" s="240"/>
      <c r="X151" s="240"/>
      <c r="Y151" s="240" t="s">
        <v>246</v>
      </c>
      <c r="Z151" s="240" t="s">
        <v>434</v>
      </c>
    </row>
    <row r="152" spans="1:26" s="325" customFormat="1" ht="141" customHeight="1" thickBot="1">
      <c r="A152" s="310">
        <v>148</v>
      </c>
      <c r="B152" s="311" t="s">
        <v>584</v>
      </c>
      <c r="C152" s="312" t="s">
        <v>585</v>
      </c>
      <c r="D152" s="313" t="s">
        <v>586</v>
      </c>
      <c r="E152" s="313">
        <v>102086761</v>
      </c>
      <c r="F152" s="313" t="s">
        <v>587</v>
      </c>
      <c r="G152" s="314" t="s">
        <v>655</v>
      </c>
      <c r="H152" s="315" t="s">
        <v>17</v>
      </c>
      <c r="I152" s="315" t="s">
        <v>117</v>
      </c>
      <c r="J152" s="315" t="s">
        <v>589</v>
      </c>
      <c r="K152" s="314" t="s">
        <v>656</v>
      </c>
      <c r="L152" s="316">
        <v>750000</v>
      </c>
      <c r="M152" s="317">
        <f>L152/100*70</f>
        <v>525000</v>
      </c>
      <c r="N152" s="318"/>
      <c r="O152" s="319"/>
      <c r="P152" s="320" t="s">
        <v>109</v>
      </c>
      <c r="Q152" s="321"/>
      <c r="R152" s="321"/>
      <c r="S152" s="322"/>
      <c r="T152" s="315"/>
      <c r="U152" s="315"/>
      <c r="V152" s="315"/>
      <c r="W152" s="315"/>
      <c r="X152" s="315"/>
      <c r="Y152" s="323"/>
      <c r="Z152" s="324" t="s">
        <v>108</v>
      </c>
    </row>
    <row r="153" spans="1:26" s="325" customFormat="1" ht="134.25" customHeight="1" thickBot="1">
      <c r="A153" s="326">
        <v>149</v>
      </c>
      <c r="B153" s="327" t="s">
        <v>584</v>
      </c>
      <c r="C153" s="312" t="s">
        <v>585</v>
      </c>
      <c r="D153" s="313" t="s">
        <v>586</v>
      </c>
      <c r="E153" s="313">
        <v>102086761</v>
      </c>
      <c r="F153" s="313" t="s">
        <v>587</v>
      </c>
      <c r="G153" s="328" t="s">
        <v>657</v>
      </c>
      <c r="H153" s="329" t="s">
        <v>17</v>
      </c>
      <c r="I153" s="329" t="s">
        <v>117</v>
      </c>
      <c r="J153" s="329" t="s">
        <v>589</v>
      </c>
      <c r="K153" s="328" t="s">
        <v>658</v>
      </c>
      <c r="L153" s="330">
        <v>750000</v>
      </c>
      <c r="M153" s="331">
        <f>L153/100*70</f>
        <v>525000</v>
      </c>
      <c r="N153" s="332"/>
      <c r="O153" s="319"/>
      <c r="P153" s="333"/>
      <c r="Q153" s="319"/>
      <c r="R153" s="319"/>
      <c r="S153" s="334" t="s">
        <v>109</v>
      </c>
      <c r="T153" s="335"/>
      <c r="U153" s="335"/>
      <c r="V153" s="335"/>
      <c r="W153" s="335"/>
      <c r="X153" s="335"/>
      <c r="Y153" s="336"/>
      <c r="Z153" s="337" t="s">
        <v>108</v>
      </c>
    </row>
    <row r="154" spans="1:26" s="347" customFormat="1" ht="90" customHeight="1" thickBot="1">
      <c r="A154" s="338">
        <v>150</v>
      </c>
      <c r="B154" s="339" t="s">
        <v>659</v>
      </c>
      <c r="C154" s="312" t="s">
        <v>660</v>
      </c>
      <c r="D154" s="313" t="s">
        <v>670</v>
      </c>
      <c r="E154" s="313">
        <v>108002420</v>
      </c>
      <c r="F154" s="312" t="s">
        <v>675</v>
      </c>
      <c r="G154" s="310" t="s">
        <v>145</v>
      </c>
      <c r="H154" s="310" t="s">
        <v>17</v>
      </c>
      <c r="I154" s="338" t="s">
        <v>117</v>
      </c>
      <c r="J154" s="338" t="s">
        <v>661</v>
      </c>
      <c r="K154" s="338" t="s">
        <v>671</v>
      </c>
      <c r="L154" s="340">
        <v>10000000</v>
      </c>
      <c r="M154" s="341">
        <v>7000000</v>
      </c>
      <c r="N154" s="342">
        <v>46023</v>
      </c>
      <c r="O154" s="342">
        <v>47088</v>
      </c>
      <c r="P154" s="343"/>
      <c r="Q154" s="310"/>
      <c r="R154" s="310"/>
      <c r="S154" s="344"/>
      <c r="T154" s="312" t="s">
        <v>109</v>
      </c>
      <c r="U154" s="312"/>
      <c r="V154" s="312"/>
      <c r="W154" s="312" t="s">
        <v>109</v>
      </c>
      <c r="X154" s="312"/>
      <c r="Y154" s="345" t="s">
        <v>662</v>
      </c>
      <c r="Z154" s="346" t="s">
        <v>663</v>
      </c>
    </row>
    <row r="155" spans="1:26" s="347" customFormat="1" ht="147" customHeight="1" thickBot="1">
      <c r="A155" s="313">
        <v>151</v>
      </c>
      <c r="B155" s="348" t="s">
        <v>591</v>
      </c>
      <c r="C155" s="312" t="s">
        <v>592</v>
      </c>
      <c r="D155" s="313">
        <v>24252832</v>
      </c>
      <c r="E155" s="313">
        <v>181051338</v>
      </c>
      <c r="F155" s="313">
        <v>691004528</v>
      </c>
      <c r="G155" s="312" t="s">
        <v>617</v>
      </c>
      <c r="H155" s="313" t="s">
        <v>17</v>
      </c>
      <c r="I155" s="313" t="s">
        <v>117</v>
      </c>
      <c r="J155" s="313" t="s">
        <v>117</v>
      </c>
      <c r="K155" s="312" t="s">
        <v>618</v>
      </c>
      <c r="L155" s="349">
        <v>20385000</v>
      </c>
      <c r="M155" s="350">
        <v>14269500</v>
      </c>
      <c r="N155" s="351" t="s">
        <v>133</v>
      </c>
      <c r="O155" s="319"/>
      <c r="P155" s="352" t="s">
        <v>574</v>
      </c>
      <c r="Q155" s="353" t="s">
        <v>574</v>
      </c>
      <c r="R155" s="353" t="s">
        <v>574</v>
      </c>
      <c r="S155" s="354" t="s">
        <v>574</v>
      </c>
      <c r="T155" s="313"/>
      <c r="U155" s="313" t="s">
        <v>574</v>
      </c>
      <c r="V155" s="313" t="s">
        <v>574</v>
      </c>
      <c r="W155" s="313" t="s">
        <v>574</v>
      </c>
      <c r="X155" s="313"/>
      <c r="Y155" s="345" t="s">
        <v>180</v>
      </c>
      <c r="Z155" s="354" t="s">
        <v>108</v>
      </c>
    </row>
    <row r="156" spans="1:26" s="325" customFormat="1" ht="144.75" customHeight="1" thickBot="1">
      <c r="A156" s="319">
        <v>152</v>
      </c>
      <c r="B156" s="355" t="s">
        <v>591</v>
      </c>
      <c r="C156" s="312" t="s">
        <v>592</v>
      </c>
      <c r="D156" s="313">
        <v>24252832</v>
      </c>
      <c r="E156" s="313">
        <v>181051338</v>
      </c>
      <c r="F156" s="313">
        <v>691004528</v>
      </c>
      <c r="G156" s="319" t="s">
        <v>619</v>
      </c>
      <c r="H156" s="355" t="s">
        <v>17</v>
      </c>
      <c r="I156" s="356" t="s">
        <v>117</v>
      </c>
      <c r="J156" s="357" t="s">
        <v>117</v>
      </c>
      <c r="K156" s="310" t="s">
        <v>620</v>
      </c>
      <c r="L156" s="358">
        <v>12100000</v>
      </c>
      <c r="M156" s="359">
        <v>8470000</v>
      </c>
      <c r="N156" s="355" t="s">
        <v>133</v>
      </c>
      <c r="O156" s="360"/>
      <c r="P156" s="361" t="s">
        <v>574</v>
      </c>
      <c r="Q156" s="319" t="s">
        <v>574</v>
      </c>
      <c r="R156" s="362" t="s">
        <v>574</v>
      </c>
      <c r="S156" s="319" t="s">
        <v>574</v>
      </c>
      <c r="T156" s="363"/>
      <c r="U156" s="356"/>
      <c r="V156" s="357" t="s">
        <v>574</v>
      </c>
      <c r="W156" s="319" t="s">
        <v>574</v>
      </c>
      <c r="X156" s="364"/>
      <c r="Y156" s="319" t="s">
        <v>217</v>
      </c>
      <c r="Z156" s="355" t="s">
        <v>108</v>
      </c>
    </row>
    <row r="157" spans="1:26" s="325" customFormat="1" ht="111" customHeight="1" thickBot="1">
      <c r="A157" s="319">
        <v>153</v>
      </c>
      <c r="B157" s="355" t="s">
        <v>591</v>
      </c>
      <c r="C157" s="365" t="s">
        <v>592</v>
      </c>
      <c r="D157" s="357">
        <v>24252832</v>
      </c>
      <c r="E157" s="366">
        <v>181051338</v>
      </c>
      <c r="F157" s="364">
        <v>691004528</v>
      </c>
      <c r="G157" s="319" t="s">
        <v>621</v>
      </c>
      <c r="H157" s="355" t="s">
        <v>17</v>
      </c>
      <c r="I157" s="356" t="s">
        <v>117</v>
      </c>
      <c r="J157" s="357" t="s">
        <v>117</v>
      </c>
      <c r="K157" s="367" t="s">
        <v>622</v>
      </c>
      <c r="L157" s="368">
        <v>33220000</v>
      </c>
      <c r="M157" s="359">
        <v>23254000</v>
      </c>
      <c r="N157" s="355" t="s">
        <v>133</v>
      </c>
      <c r="O157" s="365"/>
      <c r="P157" s="357"/>
      <c r="Q157" s="319"/>
      <c r="R157" s="369"/>
      <c r="S157" s="319"/>
      <c r="T157" s="363"/>
      <c r="U157" s="363"/>
      <c r="V157" s="363"/>
      <c r="W157" s="363"/>
      <c r="X157" s="363"/>
      <c r="Y157" s="363" t="s">
        <v>595</v>
      </c>
      <c r="Z157" s="363" t="s">
        <v>596</v>
      </c>
    </row>
    <row r="158" spans="1:26" s="325" customFormat="1" ht="80.25" customHeight="1" thickBot="1">
      <c r="A158" s="363">
        <v>154</v>
      </c>
      <c r="B158" s="360" t="s">
        <v>318</v>
      </c>
      <c r="C158" s="370" t="s">
        <v>190</v>
      </c>
      <c r="D158" s="319">
        <v>71002235</v>
      </c>
      <c r="E158" s="371">
        <v>102102791</v>
      </c>
      <c r="F158" s="356">
        <v>600044491</v>
      </c>
      <c r="G158" s="372" t="s">
        <v>319</v>
      </c>
      <c r="H158" s="367" t="s">
        <v>537</v>
      </c>
      <c r="I158" s="355" t="s">
        <v>117</v>
      </c>
      <c r="J158" s="357" t="s">
        <v>192</v>
      </c>
      <c r="K158" s="373" t="s">
        <v>320</v>
      </c>
      <c r="L158" s="374">
        <v>200000</v>
      </c>
      <c r="M158" s="375">
        <v>140000</v>
      </c>
      <c r="N158" s="356">
        <v>2024</v>
      </c>
      <c r="O158" s="357">
        <v>2025</v>
      </c>
      <c r="P158" s="367"/>
      <c r="Q158" s="355" t="s">
        <v>109</v>
      </c>
      <c r="R158" s="356" t="s">
        <v>109</v>
      </c>
      <c r="S158" s="357"/>
      <c r="T158" s="367"/>
      <c r="U158" s="363"/>
      <c r="V158" s="356" t="s">
        <v>109</v>
      </c>
      <c r="W158" s="357" t="s">
        <v>109</v>
      </c>
      <c r="X158" s="367"/>
      <c r="Y158" s="355" t="s">
        <v>109</v>
      </c>
      <c r="Z158" s="363"/>
    </row>
    <row r="159" spans="1:26" s="325" customFormat="1" ht="61.5" customHeight="1" thickBot="1">
      <c r="A159" s="363">
        <v>155</v>
      </c>
      <c r="B159" s="356" t="s">
        <v>318</v>
      </c>
      <c r="C159" s="372" t="s">
        <v>190</v>
      </c>
      <c r="D159" s="367">
        <v>71002235</v>
      </c>
      <c r="E159" s="371">
        <v>102102791</v>
      </c>
      <c r="F159" s="356">
        <v>600044491</v>
      </c>
      <c r="G159" s="372" t="s">
        <v>319</v>
      </c>
      <c r="H159" s="367" t="s">
        <v>537</v>
      </c>
      <c r="I159" s="355" t="s">
        <v>117</v>
      </c>
      <c r="J159" s="357" t="s">
        <v>192</v>
      </c>
      <c r="K159" s="373" t="s">
        <v>664</v>
      </c>
      <c r="L159" s="374">
        <v>2500000</v>
      </c>
      <c r="M159" s="375">
        <v>1750000</v>
      </c>
      <c r="N159" s="356">
        <v>2024</v>
      </c>
      <c r="O159" s="357">
        <v>2025</v>
      </c>
      <c r="P159" s="367"/>
      <c r="Q159" s="355"/>
      <c r="R159" s="356"/>
      <c r="S159" s="357"/>
      <c r="T159" s="367"/>
      <c r="U159" s="363"/>
      <c r="V159" s="356" t="s">
        <v>109</v>
      </c>
      <c r="W159" s="357" t="s">
        <v>109</v>
      </c>
      <c r="X159" s="367"/>
      <c r="Y159" s="355" t="s">
        <v>109</v>
      </c>
      <c r="Z159" s="363"/>
    </row>
    <row r="160" spans="1:26" s="325" customFormat="1" ht="59.25" customHeight="1" thickBot="1">
      <c r="A160" s="363">
        <v>156</v>
      </c>
      <c r="B160" s="360" t="s">
        <v>318</v>
      </c>
      <c r="C160" s="370" t="s">
        <v>190</v>
      </c>
      <c r="D160" s="319">
        <v>71002235</v>
      </c>
      <c r="E160" s="371">
        <v>102102791</v>
      </c>
      <c r="F160" s="356">
        <v>600044491</v>
      </c>
      <c r="G160" s="372" t="s">
        <v>319</v>
      </c>
      <c r="H160" s="367" t="s">
        <v>537</v>
      </c>
      <c r="I160" s="355" t="s">
        <v>117</v>
      </c>
      <c r="J160" s="357" t="s">
        <v>192</v>
      </c>
      <c r="K160" s="373" t="s">
        <v>665</v>
      </c>
      <c r="L160" s="374">
        <v>600000</v>
      </c>
      <c r="M160" s="375">
        <v>420000</v>
      </c>
      <c r="N160" s="356">
        <v>2024</v>
      </c>
      <c r="O160" s="357">
        <v>2025</v>
      </c>
      <c r="P160" s="367"/>
      <c r="Q160" s="355"/>
      <c r="R160" s="356"/>
      <c r="S160" s="376"/>
      <c r="T160" s="367"/>
      <c r="U160" s="363"/>
      <c r="V160" s="356" t="s">
        <v>109</v>
      </c>
      <c r="W160" s="357" t="s">
        <v>109</v>
      </c>
      <c r="X160" s="367"/>
      <c r="Y160" s="355" t="s">
        <v>109</v>
      </c>
      <c r="Z160" s="363"/>
    </row>
    <row r="161" spans="1:26" s="325" customFormat="1" ht="57.75" customHeight="1" thickBot="1">
      <c r="A161" s="363">
        <v>157</v>
      </c>
      <c r="B161" s="360" t="s">
        <v>318</v>
      </c>
      <c r="C161" s="370" t="s">
        <v>190</v>
      </c>
      <c r="D161" s="319">
        <v>71002235</v>
      </c>
      <c r="E161" s="371">
        <v>102102791</v>
      </c>
      <c r="F161" s="356">
        <v>600044491</v>
      </c>
      <c r="G161" s="372" t="s">
        <v>319</v>
      </c>
      <c r="H161" s="367" t="s">
        <v>537</v>
      </c>
      <c r="I161" s="355" t="s">
        <v>117</v>
      </c>
      <c r="J161" s="357" t="s">
        <v>192</v>
      </c>
      <c r="K161" s="377" t="s">
        <v>666</v>
      </c>
      <c r="L161" s="374">
        <v>80000</v>
      </c>
      <c r="M161" s="375">
        <v>56000</v>
      </c>
      <c r="N161" s="356">
        <v>2024</v>
      </c>
      <c r="O161" s="357">
        <v>2025</v>
      </c>
      <c r="P161" s="367"/>
      <c r="Q161" s="355" t="s">
        <v>109</v>
      </c>
      <c r="R161" s="356" t="s">
        <v>109</v>
      </c>
      <c r="S161" s="357" t="s">
        <v>109</v>
      </c>
      <c r="T161" s="367"/>
      <c r="U161" s="363"/>
      <c r="V161" s="356"/>
      <c r="W161" s="357"/>
      <c r="X161" s="367"/>
      <c r="Y161" s="355" t="s">
        <v>109</v>
      </c>
      <c r="Z161" s="363"/>
    </row>
    <row r="162" spans="1:26" s="325" customFormat="1" ht="61.5" customHeight="1" thickBot="1">
      <c r="A162" s="363">
        <v>158</v>
      </c>
      <c r="B162" s="360" t="s">
        <v>318</v>
      </c>
      <c r="C162" s="370" t="s">
        <v>190</v>
      </c>
      <c r="D162" s="319">
        <v>71002235</v>
      </c>
      <c r="E162" s="371">
        <v>102102791</v>
      </c>
      <c r="F162" s="356">
        <v>600044491</v>
      </c>
      <c r="G162" s="372" t="s">
        <v>319</v>
      </c>
      <c r="H162" s="367" t="s">
        <v>537</v>
      </c>
      <c r="I162" s="355" t="s">
        <v>117</v>
      </c>
      <c r="J162" s="357" t="s">
        <v>192</v>
      </c>
      <c r="K162" s="377" t="s">
        <v>667</v>
      </c>
      <c r="L162" s="374">
        <v>30000000</v>
      </c>
      <c r="M162" s="375">
        <v>21000000</v>
      </c>
      <c r="N162" s="356">
        <v>2026</v>
      </c>
      <c r="O162" s="357">
        <v>2027</v>
      </c>
      <c r="P162" s="367"/>
      <c r="Q162" s="355"/>
      <c r="R162" s="356"/>
      <c r="S162" s="357"/>
      <c r="T162" s="319"/>
      <c r="U162" s="363"/>
      <c r="V162" s="356" t="s">
        <v>109</v>
      </c>
      <c r="W162" s="357" t="s">
        <v>109</v>
      </c>
      <c r="X162" s="367"/>
      <c r="Y162" s="355"/>
      <c r="Z162" s="363"/>
    </row>
    <row r="163" spans="1:26" s="325" customFormat="1" ht="55.5" customHeight="1" thickBot="1">
      <c r="A163" s="363">
        <v>159</v>
      </c>
      <c r="B163" s="360" t="s">
        <v>318</v>
      </c>
      <c r="C163" s="370" t="s">
        <v>190</v>
      </c>
      <c r="D163" s="319">
        <v>71002235</v>
      </c>
      <c r="E163" s="371">
        <v>102102791</v>
      </c>
      <c r="F163" s="356">
        <v>600044491</v>
      </c>
      <c r="G163" s="372" t="s">
        <v>319</v>
      </c>
      <c r="H163" s="367" t="s">
        <v>537</v>
      </c>
      <c r="I163" s="355" t="s">
        <v>117</v>
      </c>
      <c r="J163" s="357" t="s">
        <v>192</v>
      </c>
      <c r="K163" s="373" t="s">
        <v>668</v>
      </c>
      <c r="L163" s="374">
        <v>500000</v>
      </c>
      <c r="M163" s="375">
        <v>350000</v>
      </c>
      <c r="N163" s="356">
        <v>2025</v>
      </c>
      <c r="O163" s="357">
        <v>2026</v>
      </c>
      <c r="P163" s="367"/>
      <c r="Q163" s="355"/>
      <c r="R163" s="356"/>
      <c r="S163" s="357" t="s">
        <v>109</v>
      </c>
      <c r="T163" s="367"/>
      <c r="U163" s="363"/>
      <c r="V163" s="356" t="s">
        <v>109</v>
      </c>
      <c r="W163" s="357" t="s">
        <v>109</v>
      </c>
      <c r="X163" s="367"/>
      <c r="Y163" s="355" t="s">
        <v>109</v>
      </c>
      <c r="Z163" s="363"/>
    </row>
    <row r="164" spans="1:26" s="325" customFormat="1" ht="64.5" customHeight="1" thickBot="1">
      <c r="A164" s="378">
        <v>160</v>
      </c>
      <c r="B164" s="379" t="s">
        <v>318</v>
      </c>
      <c r="C164" s="380" t="s">
        <v>190</v>
      </c>
      <c r="D164" s="326">
        <v>71002235</v>
      </c>
      <c r="E164" s="381">
        <v>102102791</v>
      </c>
      <c r="F164" s="382">
        <v>600044491</v>
      </c>
      <c r="G164" s="383" t="s">
        <v>319</v>
      </c>
      <c r="H164" s="384" t="s">
        <v>537</v>
      </c>
      <c r="I164" s="385" t="s">
        <v>117</v>
      </c>
      <c r="J164" s="386" t="s">
        <v>192</v>
      </c>
      <c r="K164" s="387" t="s">
        <v>669</v>
      </c>
      <c r="L164" s="388">
        <v>200000</v>
      </c>
      <c r="M164" s="389">
        <v>140000</v>
      </c>
      <c r="N164" s="382">
        <v>2025</v>
      </c>
      <c r="O164" s="386">
        <v>2026</v>
      </c>
      <c r="P164" s="384"/>
      <c r="Q164" s="378"/>
      <c r="R164" s="382"/>
      <c r="S164" s="386"/>
      <c r="T164" s="384"/>
      <c r="U164" s="378"/>
      <c r="V164" s="382" t="s">
        <v>109</v>
      </c>
      <c r="W164" s="386" t="s">
        <v>109</v>
      </c>
      <c r="X164" s="384"/>
      <c r="Y164" s="385" t="s">
        <v>109</v>
      </c>
      <c r="Z164" s="378"/>
    </row>
    <row r="165" spans="1:26" ht="78.75" customHeight="1" thickBot="1">
      <c r="A165" s="395">
        <v>161</v>
      </c>
      <c r="B165" s="309" t="s">
        <v>676</v>
      </c>
      <c r="C165" s="308" t="s">
        <v>263</v>
      </c>
      <c r="D165" s="392">
        <v>70991961</v>
      </c>
      <c r="E165" s="309">
        <v>102086672</v>
      </c>
      <c r="F165" s="309">
        <v>600044122</v>
      </c>
      <c r="G165" s="308" t="s">
        <v>677</v>
      </c>
      <c r="H165" s="289" t="s">
        <v>17</v>
      </c>
      <c r="I165" s="309" t="s">
        <v>117</v>
      </c>
      <c r="J165" s="288" t="s">
        <v>265</v>
      </c>
      <c r="K165" s="391" t="s">
        <v>678</v>
      </c>
      <c r="L165" s="290">
        <v>1500000</v>
      </c>
      <c r="M165" s="393">
        <v>1050000</v>
      </c>
      <c r="N165" s="309">
        <v>45870</v>
      </c>
      <c r="O165" s="394">
        <v>46600</v>
      </c>
      <c r="P165" s="289" t="s">
        <v>109</v>
      </c>
      <c r="Q165" s="390" t="s">
        <v>109</v>
      </c>
      <c r="R165" s="309" t="s">
        <v>109</v>
      </c>
      <c r="S165" s="394" t="s">
        <v>109</v>
      </c>
      <c r="T165" s="289"/>
      <c r="U165" s="390" t="s">
        <v>109</v>
      </c>
      <c r="V165" s="309" t="s">
        <v>109</v>
      </c>
      <c r="W165" s="394" t="s">
        <v>109</v>
      </c>
      <c r="X165" s="289"/>
      <c r="Y165" s="390" t="s">
        <v>679</v>
      </c>
      <c r="Z165" s="309" t="s">
        <v>629</v>
      </c>
    </row>
    <row r="166" spans="1:26" ht="158.25" customHeight="1" thickBot="1">
      <c r="A166" s="420">
        <v>162</v>
      </c>
      <c r="B166" s="309" t="s">
        <v>218</v>
      </c>
      <c r="C166" s="308" t="s">
        <v>219</v>
      </c>
      <c r="D166" s="289">
        <v>75135540</v>
      </c>
      <c r="E166" s="390">
        <v>102102554</v>
      </c>
      <c r="F166" s="309">
        <v>691000115</v>
      </c>
      <c r="G166" s="391" t="s">
        <v>682</v>
      </c>
      <c r="H166" s="289" t="s">
        <v>17</v>
      </c>
      <c r="I166" s="390" t="s">
        <v>117</v>
      </c>
      <c r="J166" s="288" t="s">
        <v>221</v>
      </c>
      <c r="K166" s="391" t="s">
        <v>683</v>
      </c>
      <c r="L166" s="290">
        <v>223500000</v>
      </c>
      <c r="M166" s="393">
        <v>156450000</v>
      </c>
      <c r="N166" s="309">
        <v>2025</v>
      </c>
      <c r="O166" s="394">
        <v>2027</v>
      </c>
      <c r="P166" s="289" t="s">
        <v>109</v>
      </c>
      <c r="Q166" s="390" t="s">
        <v>109</v>
      </c>
      <c r="R166" s="309" t="s">
        <v>109</v>
      </c>
      <c r="S166" s="394" t="s">
        <v>109</v>
      </c>
      <c r="T166" s="289"/>
      <c r="U166" s="390" t="s">
        <v>109</v>
      </c>
      <c r="V166" s="309" t="s">
        <v>109</v>
      </c>
      <c r="W166" s="394" t="s">
        <v>109</v>
      </c>
      <c r="X166" s="289" t="s">
        <v>109</v>
      </c>
      <c r="Y166" s="390" t="s">
        <v>684</v>
      </c>
      <c r="Z166" s="309" t="s">
        <v>217</v>
      </c>
    </row>
    <row r="167" spans="1:26" ht="123.75" customHeight="1" thickBot="1">
      <c r="A167" s="395">
        <v>163</v>
      </c>
      <c r="B167" s="309" t="s">
        <v>237</v>
      </c>
      <c r="C167" s="308" t="s">
        <v>238</v>
      </c>
      <c r="D167" s="289">
        <v>70989613</v>
      </c>
      <c r="E167" s="309">
        <v>102102741</v>
      </c>
      <c r="F167" s="309">
        <v>650047486</v>
      </c>
      <c r="G167" s="423" t="s">
        <v>239</v>
      </c>
      <c r="H167" s="289" t="s">
        <v>17</v>
      </c>
      <c r="I167" s="390" t="s">
        <v>117</v>
      </c>
      <c r="J167" s="288" t="s">
        <v>240</v>
      </c>
      <c r="K167" s="308" t="s">
        <v>685</v>
      </c>
      <c r="L167" s="424">
        <v>80000000</v>
      </c>
      <c r="M167" s="425">
        <v>56000000</v>
      </c>
      <c r="N167" s="390">
        <v>2026</v>
      </c>
      <c r="O167" s="422">
        <v>2027</v>
      </c>
      <c r="P167" s="392" t="s">
        <v>109</v>
      </c>
      <c r="Q167" s="309" t="s">
        <v>109</v>
      </c>
      <c r="R167" s="390" t="s">
        <v>109</v>
      </c>
      <c r="S167" s="422"/>
      <c r="T167" s="392"/>
      <c r="U167" s="309"/>
      <c r="V167" s="390" t="s">
        <v>109</v>
      </c>
      <c r="W167" s="422"/>
      <c r="X167" s="392" t="s">
        <v>109</v>
      </c>
      <c r="Y167" s="309" t="s">
        <v>260</v>
      </c>
      <c r="Z167" s="421" t="s">
        <v>108</v>
      </c>
    </row>
    <row r="168" spans="1:26">
      <c r="A168" s="291"/>
      <c r="B168" s="55"/>
      <c r="C168" s="292"/>
      <c r="D168" s="293"/>
      <c r="E168" s="291"/>
      <c r="F168" s="55"/>
      <c r="G168" s="292"/>
      <c r="H168" s="293"/>
      <c r="I168" s="55"/>
      <c r="J168" s="56"/>
      <c r="K168" s="292"/>
      <c r="L168" s="293"/>
      <c r="M168" s="294"/>
      <c r="N168" s="55"/>
      <c r="O168" s="295"/>
      <c r="P168" s="293"/>
      <c r="Q168" s="291"/>
      <c r="R168" s="55"/>
      <c r="S168" s="295"/>
      <c r="T168" s="293"/>
      <c r="U168" s="291"/>
      <c r="V168" s="55"/>
      <c r="W168" s="295"/>
      <c r="X168" s="293"/>
      <c r="Y168" s="291"/>
      <c r="Z168" s="291"/>
    </row>
    <row r="169" spans="1:26">
      <c r="B169" s="2"/>
      <c r="C169" s="296"/>
      <c r="D169" s="2"/>
      <c r="E169" s="2"/>
      <c r="F169" s="2"/>
      <c r="G169" s="2"/>
      <c r="H169" s="2"/>
      <c r="I169" s="2"/>
      <c r="L169" s="1"/>
    </row>
    <row r="170" spans="1:26">
      <c r="B170" s="1" t="s">
        <v>410</v>
      </c>
      <c r="D170" s="2" t="s">
        <v>686</v>
      </c>
      <c r="L170" s="8"/>
      <c r="M170" s="9"/>
    </row>
    <row r="171" spans="1:26">
      <c r="B171" s="2" t="s">
        <v>415</v>
      </c>
      <c r="C171" s="296"/>
      <c r="D171" s="2"/>
      <c r="E171" s="2"/>
      <c r="F171" s="2"/>
      <c r="G171" s="2"/>
      <c r="H171" s="2"/>
      <c r="I171" s="2"/>
      <c r="L171" s="1"/>
    </row>
    <row r="172" spans="1:26" s="2" customFormat="1">
      <c r="A172" s="47"/>
      <c r="B172" s="1" t="s">
        <v>411</v>
      </c>
      <c r="C172" s="297"/>
      <c r="D172" s="1"/>
      <c r="E172" s="1"/>
      <c r="F172" s="1"/>
      <c r="G172" s="1"/>
      <c r="H172" s="1"/>
      <c r="I172" s="1"/>
      <c r="J172" s="1"/>
      <c r="K172" s="1"/>
      <c r="L172" s="1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s="2" customFormat="1">
      <c r="A173" s="47"/>
      <c r="B173" s="1" t="s">
        <v>65</v>
      </c>
      <c r="C173" s="297"/>
      <c r="D173" s="1"/>
      <c r="E173" s="1"/>
      <c r="F173" s="1"/>
      <c r="G173" s="1"/>
      <c r="H173" s="1"/>
      <c r="I173" s="1"/>
      <c r="J173" s="1"/>
      <c r="K173" s="1"/>
      <c r="L173" s="1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2" customFormat="1">
      <c r="A174" s="47"/>
      <c r="B174" s="1"/>
      <c r="C174" s="297"/>
      <c r="D174" s="1"/>
      <c r="E174" s="1"/>
      <c r="F174" s="1"/>
      <c r="G174" s="1"/>
      <c r="H174" s="1"/>
      <c r="I174" s="1"/>
      <c r="J174" s="1"/>
      <c r="K174" s="1"/>
      <c r="L174" s="1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B175" s="1" t="s">
        <v>76</v>
      </c>
      <c r="L175" s="1"/>
    </row>
    <row r="176" spans="1:26">
      <c r="L176" s="1"/>
    </row>
    <row r="177" spans="1:26" s="8" customFormat="1">
      <c r="A177" s="47"/>
      <c r="B177" s="1" t="s">
        <v>416</v>
      </c>
      <c r="C177" s="297"/>
      <c r="D177" s="1"/>
      <c r="E177" s="1"/>
      <c r="F177" s="1"/>
      <c r="G177" s="1"/>
      <c r="H177" s="1"/>
      <c r="I177" s="1"/>
      <c r="J177" s="1"/>
      <c r="K177" s="1"/>
      <c r="L177" s="1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76"/>
      <c r="B178" s="1" t="s">
        <v>77</v>
      </c>
      <c r="L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76"/>
      <c r="B179" s="1" t="s">
        <v>78</v>
      </c>
      <c r="L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76"/>
      <c r="B180" s="1" t="s">
        <v>79</v>
      </c>
      <c r="L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B181" s="1" t="s">
        <v>80</v>
      </c>
      <c r="L181" s="1"/>
    </row>
    <row r="182" spans="1:26">
      <c r="B182" s="1" t="s">
        <v>81</v>
      </c>
      <c r="L182" s="1"/>
    </row>
    <row r="183" spans="1:26">
      <c r="A183" s="77"/>
      <c r="B183" s="1" t="s">
        <v>82</v>
      </c>
      <c r="L183" s="1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B184" s="1" t="s">
        <v>417</v>
      </c>
      <c r="L184" s="1"/>
    </row>
    <row r="185" spans="1:26">
      <c r="B185" s="1" t="s">
        <v>418</v>
      </c>
      <c r="L185" s="1"/>
    </row>
    <row r="186" spans="1:26">
      <c r="B186" s="1" t="s">
        <v>83</v>
      </c>
      <c r="L186" s="1"/>
    </row>
    <row r="187" spans="1:26">
      <c r="L187" s="1"/>
    </row>
    <row r="188" spans="1:26">
      <c r="B188" s="1" t="s">
        <v>84</v>
      </c>
      <c r="L188" s="1"/>
    </row>
    <row r="189" spans="1:26">
      <c r="B189" s="1" t="s">
        <v>85</v>
      </c>
      <c r="L189" s="1"/>
    </row>
    <row r="190" spans="1:26">
      <c r="L190" s="1"/>
    </row>
    <row r="191" spans="1:26">
      <c r="B191" s="1" t="s">
        <v>86</v>
      </c>
      <c r="L191" s="1"/>
    </row>
    <row r="192" spans="1:26">
      <c r="B192" s="1" t="s">
        <v>87</v>
      </c>
      <c r="L192" s="1"/>
    </row>
    <row r="193" spans="2:12">
      <c r="B193" s="1" t="s">
        <v>88</v>
      </c>
      <c r="L193" s="1"/>
    </row>
    <row r="194" spans="2:12">
      <c r="L194" s="1"/>
    </row>
    <row r="195" spans="2:12">
      <c r="L195" s="1"/>
    </row>
    <row r="196" spans="2:12">
      <c r="L196" s="1"/>
    </row>
    <row r="197" spans="2:12">
      <c r="L197" s="1"/>
    </row>
    <row r="198" spans="2:12">
      <c r="L198" s="1"/>
    </row>
    <row r="199" spans="2:12">
      <c r="L199" s="1"/>
    </row>
    <row r="200" spans="2:12">
      <c r="L200" s="1"/>
    </row>
    <row r="201" spans="2:12">
      <c r="L201" s="1"/>
    </row>
    <row r="202" spans="2:12">
      <c r="L202" s="1"/>
    </row>
    <row r="203" spans="2:12">
      <c r="L203" s="1"/>
    </row>
    <row r="204" spans="2:12">
      <c r="L204" s="1"/>
    </row>
    <row r="205" spans="2:12">
      <c r="L205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65" xr:uid="{067D3EDF-5C6A-4F5F-845A-86754977E651}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6" type="noConversion"/>
  <pageMargins left="0.7" right="0.7" top="0.78740157499999996" bottom="0.78740157499999996" header="0.3" footer="0.3"/>
  <pageSetup paperSize="8" scale="57" fitToHeight="0" orientation="landscape" r:id="rId1"/>
  <rowBreaks count="8" manualBreakCount="8">
    <brk id="14" max="25" man="1"/>
    <brk id="29" max="25" man="1"/>
    <brk id="43" max="25" man="1"/>
    <brk id="60" max="25" man="1"/>
    <brk id="78" max="25" man="1"/>
    <brk id="90" max="25" man="1"/>
    <brk id="106" max="25" man="1"/>
    <brk id="138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opLeftCell="B6" zoomScaleNormal="100" workbookViewId="0">
      <selection activeCell="B12" sqref="B12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515" t="s">
        <v>89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7"/>
    </row>
    <row r="2" spans="1:26" ht="30" customHeight="1" thickBot="1">
      <c r="A2" s="435" t="s">
        <v>90</v>
      </c>
      <c r="B2" s="433" t="s">
        <v>40</v>
      </c>
      <c r="C2" s="520" t="s">
        <v>91</v>
      </c>
      <c r="D2" s="521"/>
      <c r="E2" s="521"/>
      <c r="F2" s="522" t="s">
        <v>42</v>
      </c>
      <c r="G2" s="511" t="s">
        <v>67</v>
      </c>
      <c r="H2" s="442" t="s">
        <v>44</v>
      </c>
      <c r="I2" s="440" t="s">
        <v>45</v>
      </c>
      <c r="J2" s="526" t="s">
        <v>46</v>
      </c>
      <c r="K2" s="529" t="s">
        <v>92</v>
      </c>
      <c r="L2" s="439"/>
      <c r="M2" s="530" t="s">
        <v>48</v>
      </c>
      <c r="N2" s="531"/>
      <c r="O2" s="539" t="s">
        <v>93</v>
      </c>
      <c r="P2" s="540"/>
      <c r="Q2" s="540"/>
      <c r="R2" s="540"/>
      <c r="S2" s="530" t="s">
        <v>50</v>
      </c>
      <c r="T2" s="531"/>
    </row>
    <row r="3" spans="1:26" ht="22.35" customHeight="1" thickBot="1">
      <c r="A3" s="518"/>
      <c r="B3" s="536"/>
      <c r="C3" s="537" t="s">
        <v>94</v>
      </c>
      <c r="D3" s="501" t="s">
        <v>95</v>
      </c>
      <c r="E3" s="501" t="s">
        <v>96</v>
      </c>
      <c r="F3" s="523"/>
      <c r="G3" s="512"/>
      <c r="H3" s="514"/>
      <c r="I3" s="525"/>
      <c r="J3" s="527"/>
      <c r="K3" s="503" t="s">
        <v>97</v>
      </c>
      <c r="L3" s="505" t="s">
        <v>98</v>
      </c>
      <c r="M3" s="507" t="s">
        <v>58</v>
      </c>
      <c r="N3" s="509" t="s">
        <v>59</v>
      </c>
      <c r="O3" s="541" t="s">
        <v>68</v>
      </c>
      <c r="P3" s="542"/>
      <c r="Q3" s="542"/>
      <c r="R3" s="542"/>
      <c r="S3" s="532" t="s">
        <v>99</v>
      </c>
      <c r="T3" s="534" t="s">
        <v>63</v>
      </c>
    </row>
    <row r="4" spans="1:26" ht="68.25" customHeight="1" thickBot="1">
      <c r="A4" s="519"/>
      <c r="B4" s="434"/>
      <c r="C4" s="538"/>
      <c r="D4" s="502"/>
      <c r="E4" s="502"/>
      <c r="F4" s="524"/>
      <c r="G4" s="513"/>
      <c r="H4" s="443"/>
      <c r="I4" s="441"/>
      <c r="J4" s="528"/>
      <c r="K4" s="504"/>
      <c r="L4" s="506"/>
      <c r="M4" s="508"/>
      <c r="N4" s="510"/>
      <c r="O4" s="42" t="s">
        <v>73</v>
      </c>
      <c r="P4" s="43" t="s">
        <v>74</v>
      </c>
      <c r="Q4" s="44" t="s">
        <v>75</v>
      </c>
      <c r="R4" s="45" t="s">
        <v>100</v>
      </c>
      <c r="S4" s="533"/>
      <c r="T4" s="535"/>
    </row>
    <row r="5" spans="1:26" ht="77.25" customHeight="1">
      <c r="A5" s="1">
        <v>1</v>
      </c>
      <c r="B5" s="49">
        <v>1</v>
      </c>
      <c r="C5" s="61" t="s">
        <v>234</v>
      </c>
      <c r="D5" s="62" t="s">
        <v>219</v>
      </c>
      <c r="E5" s="63">
        <v>71001751</v>
      </c>
      <c r="F5" s="64" t="s">
        <v>235</v>
      </c>
      <c r="G5" s="64" t="s">
        <v>17</v>
      </c>
      <c r="H5" s="64" t="s">
        <v>117</v>
      </c>
      <c r="I5" s="64" t="s">
        <v>221</v>
      </c>
      <c r="J5" s="65" t="s">
        <v>236</v>
      </c>
      <c r="K5" s="66">
        <v>3000000</v>
      </c>
      <c r="L5" s="67">
        <f>K5*0.7</f>
        <v>2100000</v>
      </c>
      <c r="M5" s="61">
        <v>2021</v>
      </c>
      <c r="N5" s="68">
        <v>2027</v>
      </c>
      <c r="O5" s="109"/>
      <c r="P5" s="110"/>
      <c r="Q5" s="110"/>
      <c r="R5" s="51"/>
      <c r="S5" s="50"/>
      <c r="T5" s="68"/>
    </row>
    <row r="6" spans="1:26" ht="36" customHeight="1">
      <c r="A6" s="1">
        <v>2</v>
      </c>
      <c r="B6" s="52">
        <v>2</v>
      </c>
      <c r="C6" s="69" t="s">
        <v>271</v>
      </c>
      <c r="D6" s="70" t="s">
        <v>263</v>
      </c>
      <c r="E6" s="71">
        <v>70991961</v>
      </c>
      <c r="F6" s="72" t="s">
        <v>272</v>
      </c>
      <c r="G6" s="72" t="s">
        <v>17</v>
      </c>
      <c r="H6" s="72" t="s">
        <v>117</v>
      </c>
      <c r="I6" s="72" t="s">
        <v>265</v>
      </c>
      <c r="J6" s="72" t="s">
        <v>273</v>
      </c>
      <c r="K6" s="73">
        <v>100000</v>
      </c>
      <c r="L6" s="74">
        <f>K6/100*70</f>
        <v>70000</v>
      </c>
      <c r="M6" s="69">
        <v>2022</v>
      </c>
      <c r="N6" s="75">
        <v>2023</v>
      </c>
      <c r="O6" s="111"/>
      <c r="P6" s="112" t="s">
        <v>109</v>
      </c>
      <c r="Q6" s="112" t="s">
        <v>109</v>
      </c>
      <c r="R6" s="54"/>
      <c r="S6" s="53" t="s">
        <v>274</v>
      </c>
      <c r="T6" s="75"/>
    </row>
    <row r="7" spans="1:26" ht="65.25" customHeight="1">
      <c r="B7" s="52">
        <v>3</v>
      </c>
      <c r="C7" s="69" t="s">
        <v>337</v>
      </c>
      <c r="D7" s="70" t="s">
        <v>338</v>
      </c>
      <c r="E7" s="71">
        <v>48705578</v>
      </c>
      <c r="F7" s="72" t="s">
        <v>339</v>
      </c>
      <c r="G7" s="72" t="s">
        <v>17</v>
      </c>
      <c r="H7" s="72" t="s">
        <v>117</v>
      </c>
      <c r="I7" s="72" t="s">
        <v>340</v>
      </c>
      <c r="J7" s="72" t="s">
        <v>341</v>
      </c>
      <c r="K7" s="73">
        <v>10000000</v>
      </c>
      <c r="L7" s="74">
        <f t="shared" ref="L7" si="0">K7/100*70</f>
        <v>7000000</v>
      </c>
      <c r="M7" s="69">
        <v>2021</v>
      </c>
      <c r="N7" s="75">
        <v>2025</v>
      </c>
      <c r="O7" s="111"/>
      <c r="P7" s="112"/>
      <c r="Q7" s="112"/>
      <c r="R7" s="54"/>
      <c r="S7" s="53"/>
      <c r="T7" s="75"/>
    </row>
    <row r="8" spans="1:26" ht="255">
      <c r="B8" s="148">
        <v>4</v>
      </c>
      <c r="C8" s="117" t="s">
        <v>527</v>
      </c>
      <c r="D8" s="136" t="s">
        <v>527</v>
      </c>
      <c r="E8" s="126">
        <v>1942867</v>
      </c>
      <c r="F8" s="124" t="s">
        <v>528</v>
      </c>
      <c r="G8" s="149" t="s">
        <v>17</v>
      </c>
      <c r="H8" s="150" t="s">
        <v>117</v>
      </c>
      <c r="I8" s="150" t="s">
        <v>529</v>
      </c>
      <c r="J8" s="150" t="s">
        <v>530</v>
      </c>
      <c r="K8" s="115">
        <v>3500000</v>
      </c>
      <c r="L8" s="127">
        <v>2450000</v>
      </c>
      <c r="M8" s="115">
        <v>2022</v>
      </c>
      <c r="N8" s="116">
        <v>2023</v>
      </c>
      <c r="O8" s="117" t="s">
        <v>109</v>
      </c>
      <c r="P8" s="136" t="s">
        <v>109</v>
      </c>
      <c r="Q8" s="136" t="s">
        <v>109</v>
      </c>
      <c r="R8" s="126" t="s">
        <v>109</v>
      </c>
      <c r="S8" s="117" t="s">
        <v>531</v>
      </c>
      <c r="T8" s="126" t="s">
        <v>532</v>
      </c>
      <c r="Z8" s="60"/>
    </row>
    <row r="9" spans="1:26" ht="60.75" thickBot="1">
      <c r="B9" s="151">
        <v>5</v>
      </c>
      <c r="C9" s="152" t="s">
        <v>234</v>
      </c>
      <c r="D9" s="153" t="s">
        <v>219</v>
      </c>
      <c r="E9" s="154">
        <v>71001751</v>
      </c>
      <c r="F9" s="155" t="s">
        <v>235</v>
      </c>
      <c r="G9" s="156" t="s">
        <v>17</v>
      </c>
      <c r="H9" s="156" t="s">
        <v>117</v>
      </c>
      <c r="I9" s="156" t="s">
        <v>221</v>
      </c>
      <c r="J9" s="157" t="s">
        <v>236</v>
      </c>
      <c r="K9" s="145">
        <v>3000000</v>
      </c>
      <c r="L9" s="146">
        <v>2100000</v>
      </c>
      <c r="M9" s="158">
        <v>2023</v>
      </c>
      <c r="N9" s="159">
        <v>2027</v>
      </c>
      <c r="O9" s="158"/>
      <c r="P9" s="153"/>
      <c r="Q9" s="153" t="s">
        <v>109</v>
      </c>
      <c r="R9" s="154" t="s">
        <v>109</v>
      </c>
      <c r="S9" s="160"/>
      <c r="T9" s="161"/>
    </row>
    <row r="10" spans="1:26">
      <c r="B10" s="47"/>
      <c r="E10" s="46"/>
    </row>
    <row r="11" spans="1:26">
      <c r="B11" s="47"/>
      <c r="E11" s="46"/>
    </row>
    <row r="12" spans="1:26">
      <c r="B12" s="2" t="s">
        <v>686</v>
      </c>
    </row>
    <row r="16" spans="1:26">
      <c r="A16" s="1" t="s">
        <v>101</v>
      </c>
    </row>
    <row r="17" spans="1:12">
      <c r="B17" s="1" t="s">
        <v>102</v>
      </c>
    </row>
    <row r="18" spans="1:12" ht="16.350000000000001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8" ma:contentTypeDescription="Vytvoří nový dokument" ma:contentTypeScope="" ma:versionID="607c183dfb9d1427cb7bf4a38758874d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7bfd38a2c32294c9430c9701cfbc534c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D755F1-B393-4B3B-AB85-945A6A65C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0ffee6e-d28a-4d84-95f9-6868ff3d8518"/>
    <ds:schemaRef ds:uri="f16a3c03-e3d6-4438-90d6-f2d867c25a96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Trgyňová Tereza</cp:lastModifiedBy>
  <cp:revision/>
  <cp:lastPrinted>2025-06-24T06:07:51Z</cp:lastPrinted>
  <dcterms:created xsi:type="dcterms:W3CDTF">2020-07-22T07:46:04Z</dcterms:created>
  <dcterms:modified xsi:type="dcterms:W3CDTF">2025-06-24T06:08:06Z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