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1záloha\1RAP OK\18_projednání školství_PS V duben 2026\32_RSK OK\"/>
    </mc:Choice>
  </mc:AlternateContent>
  <xr:revisionPtr revIDLastSave="0" documentId="13_ncr:1_{8C7CD972-92C5-4B1C-B5E6-9FC0D82799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 školy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7" l="1"/>
  <c r="L13" i="7"/>
  <c r="L7" i="7"/>
  <c r="L10" i="7"/>
  <c r="L11" i="7" l="1"/>
  <c r="L16" i="7" s="1"/>
</calcChain>
</file>

<file path=xl/sharedStrings.xml><?xml version="1.0" encoding="utf-8"?>
<sst xmlns="http://schemas.openxmlformats.org/spreadsheetml/2006/main" count="110" uniqueCount="81">
  <si>
    <t>Název projektu</t>
  </si>
  <si>
    <t xml:space="preserve">Stav připravenosti projektu k realizaci 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</si>
  <si>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</si>
  <si>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</si>
  <si>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</si>
  <si>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</si>
  <si>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</si>
  <si>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Naplňování indikátorů</t>
  </si>
  <si>
    <t>stručný popis, např. zpracovaná PD, zajištěné výkupy, výběr dodavatele</t>
  </si>
  <si>
    <t>Žadatel</t>
  </si>
  <si>
    <t>Identifikace organizace (školy či školského zařízení)</t>
  </si>
  <si>
    <t>Obec realizace</t>
  </si>
  <si>
    <t>Stručný popis investic projektu</t>
  </si>
  <si>
    <t>Název organizace</t>
  </si>
  <si>
    <t>Zřizovatel (název, IČ)</t>
  </si>
  <si>
    <t>IČ školy či školského zařízení</t>
  </si>
  <si>
    <t>IZO</t>
  </si>
  <si>
    <t>REDIZO</t>
  </si>
  <si>
    <t>celkové výdaje projektu</t>
  </si>
  <si>
    <t>1) Podíl EFRR bude doplněn/přepočten v aktualizaci RAP dle podílu spolufinancování z EU v daném kraji, až bude míra spolufinancování pevně stanovena. Uvedená částka EFRR bude maximální částkou EFRR v žádosti podporu v IROP.</t>
  </si>
  <si>
    <r>
      <t xml:space="preserve">Výdaje projektu  </t>
    </r>
    <r>
      <rPr>
        <i/>
        <sz val="10"/>
        <rFont val="Calibri"/>
        <family val="2"/>
        <scheme val="minor"/>
      </rPr>
      <t>v Kč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</si>
  <si>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</si>
  <si>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z toho podíl EFRR </t>
    </r>
    <r>
      <rPr>
        <vertAlign val="superscript"/>
        <sz val="10"/>
        <rFont val="Calibri"/>
        <family val="2"/>
        <charset val="238"/>
        <scheme val="minor"/>
      </rPr>
      <t>1)</t>
    </r>
  </si>
  <si>
    <t>Olomouc</t>
  </si>
  <si>
    <t>Olomoucký kraj</t>
  </si>
  <si>
    <t>Střední škola, Základní škola a Mateřská škola prof. V. Vejdovského Olomouc - Hejčín</t>
  </si>
  <si>
    <t>00601691</t>
  </si>
  <si>
    <t xml:space="preserve">Základní škola Uničov, Šternberská 456 </t>
  </si>
  <si>
    <t xml:space="preserve">61989762 </t>
  </si>
  <si>
    <t>Uničov</t>
  </si>
  <si>
    <t>49558978</t>
  </si>
  <si>
    <t>Střední škola, základní škola a mateřská škola pro sluchově postižené, Olomouc, Kosmonautů 4</t>
  </si>
  <si>
    <t>MŠMT (00022985)</t>
  </si>
  <si>
    <t>00844071</t>
  </si>
  <si>
    <t>Střední odborná škola Hranice, školská právnická osoba</t>
  </si>
  <si>
    <t>Vzdělávací středisko Hranice, s.r.o., IČ 04697308, Pharm Partners s.r.o., IČ 29254582, Mgr. Petr Flajšar</t>
  </si>
  <si>
    <t>Samostatný způsob života - cvičný byt</t>
  </si>
  <si>
    <t>Hranice</t>
  </si>
  <si>
    <t>Investice spočívá v zakoupení bytu 2 + kk včetně jeho základního vybavení do majetku SOŠ Hranice a jeho využití jako cvičného bytu pro klienty SPC za účelem jejich přípravy k samostatnému způsobu života.</t>
  </si>
  <si>
    <t>zpracovaná PD, smlouva o budoucí kupní smlouvě, zkolaudováno 12/2023</t>
  </si>
  <si>
    <t xml:space="preserve">ANO </t>
  </si>
  <si>
    <t>zpracovává se projekt</t>
  </si>
  <si>
    <t>NE</t>
  </si>
  <si>
    <t>V rámci projektu budou realizovány investice do učeben informatiky za účelem uzpůsobení těchto prostor pro výuku nové informatiky a pro rozvoj digitální gramotnosti žáků s ohledem na jejich specifické vzdělávací potřeby s cílem jejich přípravy pro případné směřování do hlavního vzdělávacího proudu, součastí bude i nezbytná vnitřní konektivita a zabezpeční kvalitního připojení k internetu.</t>
  </si>
  <si>
    <t>Není nutný PD, je zpracován audit a návrh řešení (projekt)</t>
  </si>
  <si>
    <t>není nutné</t>
  </si>
  <si>
    <t>PD</t>
  </si>
  <si>
    <t>PPP a SPC Olomouckého kraje, U sportovní haly 544/1a, Olomouc</t>
  </si>
  <si>
    <t>Prostějov</t>
  </si>
  <si>
    <t>Zpracovává se projekt</t>
  </si>
  <si>
    <t>Mateřská škola Olomouc, Blanická 16</t>
  </si>
  <si>
    <t>zpracovává se PD</t>
  </si>
  <si>
    <t>Odborné učiliště a Základní škola, Křenovice</t>
  </si>
  <si>
    <t>00842800</t>
  </si>
  <si>
    <t>Křenovice</t>
  </si>
  <si>
    <t>příslušná dokumentace</t>
  </si>
  <si>
    <t>Investice do zkvalitnění vzdělávací infrastruktury školy usnadňující vzdělávání žáků dle jejich speciálních vzděláváních potřeb a pro přípravu na samostatný způsob života</t>
  </si>
  <si>
    <t>V rámci projektu bude realizována investice do výukových prostor školy pro zajištění aktivizačních opatření a realizaci tranzitních programů. Konkrétně bude investováno do cvičné prádelny, cvičného pracoviště pro práci s digitálními technologiemi a do rekonstrukce výtahové plošiny pro zajištění bezbariérovosti.</t>
  </si>
  <si>
    <t xml:space="preserve">500 002; 509 041; 509 051
</t>
  </si>
  <si>
    <t>1;2;1</t>
  </si>
  <si>
    <t>Výběr administrátora projektu, připraven rozpočet, příprava studie proveditelnosti, harmonogramu realizace, příprava příloh dle specifických pravidel IROP výzvy č. 95.</t>
  </si>
  <si>
    <t>Nerelevantní
Projekt bude realizován v režimu udržovacích prací dle stavebního zákona bez nutnosti získat stavební povolení.</t>
  </si>
  <si>
    <t>100% alokace EFRR pro Olomoucký kraj
58 828 113,13 Kč</t>
  </si>
  <si>
    <t>130% alokace EFRR pro Olomoucký kraj
76 476 547,06 Kč</t>
  </si>
  <si>
    <t>Zkvalitnění vzdělávací infrastruktury školy na Gorazdově náměstí se zaměřením na zlepšení kvality rovného přístupu k inkluzivnímu vzdělávání</t>
  </si>
  <si>
    <t>Rekonstrukce a vybavení učeben informatiky, včetně konektivity v budově na ulici Tomkova 42 v rámci zkvalitnění výuky a přípravy na samostatný způsob života</t>
  </si>
  <si>
    <t>Venkovní multismyslová učebna</t>
  </si>
  <si>
    <t>Zkvalitnění výuky v oblasti smyslové výchovy. Nově vznikne /včetně dodávky založení, osazení, montáže, kotvení, finální povrchové úpravy a kompletace/ venkovní multismyslová učebna. Bude vybavena venkovním nábytkem, hrabalištěm, zvonkohrou a pomůckami pro rozvoj sluchu, vizuální panely a pomůcky pro rozvoj zraku atd.</t>
  </si>
  <si>
    <t>Zvýšení kvality a kapacity centra v Prostějově</t>
  </si>
  <si>
    <t xml:space="preserve">Příprava na samostatný způsob žívota - rekonstrukce cvičných kuchyní </t>
  </si>
  <si>
    <t>Vybudování odborné učebny informatiky, multisenzorické učebny a dílny pro ergoterapii s cílem individualizace a modernizace výuky za účelem vzdělávání žáků se specifickými potřebami a jejich směřování do hlavního vzdělávací proudu a to v rámci výstavby nové budovy pro potřebu základní školy, základní školy speciální, praktické školy dvouleté a praktické školy jednoleté, tohoto času umístěné v budově ZŠ a MŠ Olomouc, Svatoplukova 11, která je v majetku města a vlastník ji potřebuje pro svou běžnou ZŠ. Dále na vybudování bezbarierového wc a výtahu zajišťující rovné příležitosti pro žáky se specifickými potřebami.</t>
  </si>
  <si>
    <t xml:space="preserve">Rekonstrukce dvou pater budovy na ulici Vrchlického v Prostějově pro potřebu zvyšení kvality služeb PPP a SPC Olomouckého kraje na detašovaném pracovišti v Prostějově, kdy budou upraveny stávající prostory a současně se přestěhuje kompletní pracoviště z nevyhovujících prostor na ulici Fanderlíkova. Součástí modernizace bude zázemí pro pracovníky, dále nezbytné zázemí modernizovaných pracovišť, tj. čekárny, hygienické zázemí, sklady apod. Bude zvýšena enrgetická účinnost budovy, bezbariérovost a zajištěna nutná konektivita.  </t>
  </si>
  <si>
    <t>Zvýšení kvality vzdělávání vybudováním učeben pro ergoterapii a bezbarierových komponent</t>
  </si>
  <si>
    <t>Cílem je komplexní rekonstrukce kuchyní, tj. výměna podlahy, zrušení střední příčky, výměna dveří, odizolování stěn, nové omítky, změna dispozičního řešení a vybavení novým technologickým zařízením. Škola naváže spolupráci se sociální službou. Aktualizovaná cena na rok 2025 na základě aktualizovaných cenových nabídek.</t>
  </si>
  <si>
    <t xml:space="preserve">Učebna pro ergoterapii a multismyslovou výchovu </t>
  </si>
  <si>
    <t>Priorita</t>
  </si>
  <si>
    <t>celkem</t>
  </si>
  <si>
    <t>Souhrnný rámec pro investice do infrastruktury školských poradenských zařízení a vzdělávání ve školách a třídách zřízených dle § 16 odst. 9 školského zákona - aktualizace 29. 4. 2026</t>
  </si>
  <si>
    <t xml:space="preserve">Regionální akční plán Olomouckého kraje </t>
  </si>
  <si>
    <t>Zvýšení kapacity mateřské školy s cílem zajištění moderních prostor zaměřených na vytvoření moderního zázemí pro vzdělávání a výchovu dětí s PAS za účelem jejich přípravy pro případné začlenění do běžného vzdělávacího proudu, přičemž dotace bude využita pro vybudování 4 místnosti pro terapii, potřebné inženýrské sítě, bezbariérového wc a výtahu zajišťující bezbariérovost celého objektu.</t>
  </si>
  <si>
    <t xml:space="preserve">Stávající prostory sportovního sálku budou stavebně upraveny na samostatnou učebnu s bezbariérovým přístupem a zázemím. Učebna bude vybavena mobiliářem a pomůckami pro ergoterapii a multismyslovou výchovu pro práci s žáky se speciálně vzdělávacími potřebami.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</si>
</sst>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9" fillId="0" borderId="0">
      <alignment wrapText="1"/>
    </xf>
  </cellStyleXfs>
  <cellXfs count="133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3" fontId="8" fillId="0" borderId="21" xfId="0" applyNumberFormat="1" applyFont="1" applyFill="1" applyBorder="1" applyAlignment="1">
      <alignment horizontal="right" vertical="center"/>
    </xf>
    <xf numFmtId="0" fontId="11" fillId="0" borderId="33" xfId="0" applyFont="1" applyBorder="1" applyAlignment="1">
      <alignment wrapText="1"/>
    </xf>
    <xf numFmtId="0" fontId="8" fillId="0" borderId="4" xfId="0" applyFont="1" applyFill="1" applyBorder="1" applyAlignment="1">
      <alignment horizontal="center" vertical="center"/>
    </xf>
    <xf numFmtId="0" fontId="0" fillId="0" borderId="11" xfId="0" applyFont="1" applyFill="1" applyBorder="1" applyAlignment="1" applyProtection="1">
      <alignment vertical="center" wrapText="1"/>
      <protection locked="0"/>
    </xf>
    <xf numFmtId="0" fontId="0" fillId="0" borderId="30" xfId="0" applyFont="1" applyFill="1" applyBorder="1" applyAlignment="1" applyProtection="1">
      <alignment vertical="center" wrapText="1"/>
      <protection locked="0"/>
    </xf>
    <xf numFmtId="0" fontId="0" fillId="0" borderId="28" xfId="0" applyFont="1" applyFill="1" applyBorder="1" applyAlignment="1" applyProtection="1">
      <alignment vertical="center"/>
      <protection locked="0"/>
    </xf>
    <xf numFmtId="49" fontId="0" fillId="0" borderId="28" xfId="0" applyNumberFormat="1" applyFont="1" applyFill="1" applyBorder="1" applyAlignment="1" applyProtection="1">
      <alignment vertical="center"/>
      <protection locked="0"/>
    </xf>
    <xf numFmtId="0" fontId="8" fillId="0" borderId="28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vertical="center" wrapText="1"/>
      <protection locked="0"/>
    </xf>
    <xf numFmtId="0" fontId="0" fillId="0" borderId="35" xfId="0" applyFont="1" applyFill="1" applyBorder="1" applyAlignment="1" applyProtection="1">
      <alignment vertical="center" wrapText="1"/>
      <protection locked="0"/>
    </xf>
    <xf numFmtId="0" fontId="0" fillId="0" borderId="36" xfId="0" applyFont="1" applyFill="1" applyBorder="1" applyAlignment="1" applyProtection="1">
      <alignment vertical="center"/>
      <protection locked="0"/>
    </xf>
    <xf numFmtId="49" fontId="0" fillId="0" borderId="36" xfId="0" applyNumberFormat="1" applyFont="1" applyFill="1" applyBorder="1" applyAlignment="1" applyProtection="1">
      <alignment vertical="center"/>
      <protection locked="0"/>
    </xf>
    <xf numFmtId="0" fontId="0" fillId="0" borderId="37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35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left" vertical="center" wrapText="1"/>
      <protection locked="0"/>
    </xf>
    <xf numFmtId="3" fontId="0" fillId="0" borderId="38" xfId="0" applyNumberFormat="1" applyFill="1" applyBorder="1" applyAlignment="1" applyProtection="1">
      <alignment horizontal="right" vertical="center"/>
      <protection locked="0"/>
    </xf>
    <xf numFmtId="3" fontId="0" fillId="0" borderId="39" xfId="0" applyNumberFormat="1" applyFill="1" applyBorder="1" applyAlignment="1">
      <alignment horizontal="right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0" fillId="0" borderId="35" xfId="0" applyFill="1" applyBorder="1" applyProtection="1">
      <protection locked="0"/>
    </xf>
    <xf numFmtId="0" fontId="0" fillId="0" borderId="39" xfId="0" applyFill="1" applyBorder="1" applyProtection="1">
      <protection locked="0"/>
    </xf>
    <xf numFmtId="0" fontId="0" fillId="0" borderId="35" xfId="0" applyFill="1" applyBorder="1" applyAlignment="1" applyProtection="1">
      <alignment horizontal="left" vertical="center" wrapText="1"/>
      <protection locked="0"/>
    </xf>
    <xf numFmtId="0" fontId="0" fillId="0" borderId="39" xfId="0" applyFill="1" applyBorder="1" applyAlignment="1" applyProtection="1">
      <alignment horizontal="left" vertical="center"/>
      <protection locked="0"/>
    </xf>
    <xf numFmtId="0" fontId="8" fillId="0" borderId="40" xfId="0" applyFont="1" applyFill="1" applyBorder="1" applyAlignment="1">
      <alignment horizontal="center" vertical="center"/>
    </xf>
    <xf numFmtId="0" fontId="0" fillId="0" borderId="34" xfId="0" applyFont="1" applyFill="1" applyBorder="1" applyAlignment="1" applyProtection="1">
      <alignment vertical="center" wrapText="1"/>
      <protection locked="0"/>
    </xf>
    <xf numFmtId="0" fontId="0" fillId="0" borderId="41" xfId="0" applyFont="1" applyFill="1" applyBorder="1" applyAlignment="1" applyProtection="1">
      <alignment vertical="center" wrapText="1"/>
      <protection locked="0"/>
    </xf>
    <xf numFmtId="0" fontId="0" fillId="0" borderId="42" xfId="0" applyFont="1" applyFill="1" applyBorder="1" applyAlignment="1" applyProtection="1">
      <alignment vertical="center"/>
      <protection locked="0"/>
    </xf>
    <xf numFmtId="49" fontId="0" fillId="0" borderId="42" xfId="0" applyNumberFormat="1" applyFont="1" applyFill="1" applyBorder="1" applyAlignment="1" applyProtection="1">
      <alignment vertical="center"/>
      <protection locked="0"/>
    </xf>
    <xf numFmtId="0" fontId="8" fillId="0" borderId="42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left" vertical="center" wrapText="1"/>
    </xf>
    <xf numFmtId="3" fontId="8" fillId="0" borderId="40" xfId="0" applyNumberFormat="1" applyFont="1" applyFill="1" applyBorder="1" applyAlignment="1">
      <alignment horizontal="right" vertical="center"/>
    </xf>
    <xf numFmtId="3" fontId="0" fillId="0" borderId="44" xfId="0" applyNumberFormat="1" applyFill="1" applyBorder="1" applyAlignment="1">
      <alignment horizontal="right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left" vertical="center" wrapText="1"/>
    </xf>
    <xf numFmtId="0" fontId="0" fillId="0" borderId="44" xfId="0" applyFill="1" applyBorder="1" applyAlignment="1" applyProtection="1">
      <alignment horizontal="left" vertical="center"/>
      <protection locked="0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right" vertical="center"/>
    </xf>
    <xf numFmtId="3" fontId="0" fillId="0" borderId="29" xfId="0" applyNumberFormat="1" applyFill="1" applyBorder="1" applyAlignment="1">
      <alignment horizontal="right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left" vertical="center" wrapText="1"/>
    </xf>
    <xf numFmtId="0" fontId="0" fillId="0" borderId="29" xfId="0" applyFill="1" applyBorder="1" applyAlignment="1" applyProtection="1">
      <alignment horizontal="left" vertical="center"/>
      <protection locked="0"/>
    </xf>
    <xf numFmtId="0" fontId="8" fillId="0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 applyProtection="1">
      <alignment vertical="center" wrapText="1"/>
      <protection locked="0"/>
    </xf>
    <xf numFmtId="0" fontId="8" fillId="0" borderId="4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3" fontId="13" fillId="0" borderId="42" xfId="0" applyNumberFormat="1" applyFont="1" applyFill="1" applyBorder="1" applyAlignment="1">
      <alignment horizontal="right" vertical="center"/>
    </xf>
    <xf numFmtId="3" fontId="12" fillId="0" borderId="42" xfId="3" applyNumberFormat="1" applyFont="1" applyFill="1" applyBorder="1" applyAlignment="1">
      <alignment horizontal="right" vertical="center"/>
    </xf>
    <xf numFmtId="0" fontId="0" fillId="0" borderId="48" xfId="0" applyFont="1" applyFill="1" applyBorder="1" applyAlignment="1" applyProtection="1">
      <alignment vertical="center" wrapText="1"/>
      <protection locked="0"/>
    </xf>
    <xf numFmtId="0" fontId="0" fillId="0" borderId="42" xfId="0" applyFont="1" applyFill="1" applyBorder="1" applyAlignment="1" applyProtection="1">
      <alignment vertical="center" wrapText="1"/>
      <protection locked="0"/>
    </xf>
    <xf numFmtId="0" fontId="8" fillId="0" borderId="4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 wrapText="1"/>
    </xf>
    <xf numFmtId="3" fontId="8" fillId="0" borderId="48" xfId="0" applyNumberFormat="1" applyFont="1" applyFill="1" applyBorder="1" applyAlignment="1">
      <alignment horizontal="right" vertical="center"/>
    </xf>
    <xf numFmtId="3" fontId="0" fillId="0" borderId="43" xfId="0" applyNumberFormat="1" applyFont="1" applyFill="1" applyBorder="1" applyAlignment="1">
      <alignment horizontal="right" vertical="center"/>
    </xf>
    <xf numFmtId="3" fontId="8" fillId="0" borderId="45" xfId="0" applyNumberFormat="1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3" fontId="8" fillId="0" borderId="48" xfId="0" applyNumberFormat="1" applyFont="1" applyBorder="1" applyAlignment="1">
      <alignment horizontal="right" vertical="center"/>
    </xf>
    <xf numFmtId="3" fontId="8" fillId="0" borderId="43" xfId="0" applyNumberFormat="1" applyFont="1" applyFill="1" applyBorder="1" applyAlignment="1">
      <alignment horizontal="right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right" vertical="center"/>
    </xf>
    <xf numFmtId="3" fontId="8" fillId="0" borderId="29" xfId="0" applyNumberFormat="1" applyFont="1" applyBorder="1" applyAlignment="1">
      <alignment horizontal="right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4" xfId="0" applyFont="1" applyFill="1" applyBorder="1" applyAlignment="1" applyProtection="1">
      <alignment vertical="center" wrapText="1"/>
      <protection locked="0"/>
    </xf>
    <xf numFmtId="49" fontId="0" fillId="0" borderId="42" xfId="0" applyNumberFormat="1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top"/>
    </xf>
    <xf numFmtId="0" fontId="4" fillId="2" borderId="2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11" xfId="0" applyFont="1" applyFill="1" applyBorder="1" applyAlignment="1">
      <alignment horizontal="center" vertical="center" textRotation="90" wrapText="1"/>
    </xf>
    <xf numFmtId="0" fontId="4" fillId="2" borderId="27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</cellXfs>
  <cellStyles count="4">
    <cellStyle name="Normální" xfId="0" builtinId="0"/>
    <cellStyle name="Normální 2" xfId="2" xr:uid="{00000000-0005-0000-0000-000001000000}"/>
    <cellStyle name="Normální 3" xfId="1" xr:uid="{00000000-0005-0000-0000-000002000000}"/>
    <cellStyle name="Normální 5" xfId="3" xr:uid="{26D7CC76-02C4-4279-8681-A4BD13243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8"/>
  <sheetViews>
    <sheetView tabSelected="1" zoomScale="90" zoomScaleNormal="90" workbookViewId="0">
      <selection activeCell="J12" sqref="J12"/>
    </sheetView>
  </sheetViews>
  <sheetFormatPr defaultRowHeight="15" x14ac:dyDescent="0.25"/>
  <cols>
    <col min="1" max="1" width="3.7109375" customWidth="1"/>
    <col min="2" max="2" width="16" customWidth="1"/>
    <col min="3" max="4" width="15.42578125" customWidth="1"/>
    <col min="5" max="5" width="10.7109375" customWidth="1"/>
    <col min="6" max="6" width="11.85546875" customWidth="1"/>
    <col min="7" max="7" width="12.140625" customWidth="1"/>
    <col min="8" max="8" width="31.85546875" customWidth="1"/>
    <col min="9" max="9" width="12" customWidth="1"/>
    <col min="10" max="10" width="48.42578125" customWidth="1"/>
    <col min="11" max="11" width="11.7109375" customWidth="1"/>
    <col min="12" max="12" width="12" customWidth="1"/>
    <col min="13" max="13" width="9" customWidth="1"/>
    <col min="15" max="15" width="10.28515625" customWidth="1"/>
    <col min="16" max="16" width="9.5703125" customWidth="1"/>
    <col min="17" max="17" width="20.5703125" customWidth="1"/>
    <col min="18" max="18" width="16.28515625" customWidth="1"/>
    <col min="19" max="19" width="22" customWidth="1"/>
  </cols>
  <sheetData>
    <row r="1" spans="1:19" ht="19.5" thickBot="1" x14ac:dyDescent="0.35">
      <c r="A1" s="116" t="s">
        <v>78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19" s="2" customFormat="1" ht="25.5" customHeight="1" thickBot="1" x14ac:dyDescent="0.3">
      <c r="A2" s="124" t="s">
        <v>77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6"/>
    </row>
    <row r="3" spans="1:19" ht="27.6" customHeight="1" x14ac:dyDescent="0.25">
      <c r="A3" s="127" t="s">
        <v>75</v>
      </c>
      <c r="B3" s="130" t="s">
        <v>9</v>
      </c>
      <c r="C3" s="104" t="s">
        <v>10</v>
      </c>
      <c r="D3" s="132"/>
      <c r="E3" s="132"/>
      <c r="F3" s="132"/>
      <c r="G3" s="105"/>
      <c r="H3" s="112" t="s">
        <v>0</v>
      </c>
      <c r="I3" s="112" t="s">
        <v>11</v>
      </c>
      <c r="J3" s="112" t="s">
        <v>12</v>
      </c>
      <c r="K3" s="108" t="s">
        <v>20</v>
      </c>
      <c r="L3" s="109"/>
      <c r="M3" s="104" t="s">
        <v>21</v>
      </c>
      <c r="N3" s="105"/>
      <c r="O3" s="110" t="s">
        <v>7</v>
      </c>
      <c r="P3" s="111"/>
      <c r="Q3" s="104" t="s">
        <v>1</v>
      </c>
      <c r="R3" s="105"/>
    </row>
    <row r="4" spans="1:19" ht="22.35" customHeight="1" x14ac:dyDescent="0.25">
      <c r="A4" s="128"/>
      <c r="B4" s="113"/>
      <c r="C4" s="115" t="s">
        <v>13</v>
      </c>
      <c r="D4" s="106" t="s">
        <v>14</v>
      </c>
      <c r="E4" s="106" t="s">
        <v>15</v>
      </c>
      <c r="F4" s="106" t="s">
        <v>16</v>
      </c>
      <c r="G4" s="117" t="s">
        <v>17</v>
      </c>
      <c r="H4" s="113"/>
      <c r="I4" s="113"/>
      <c r="J4" s="114"/>
      <c r="K4" s="119" t="s">
        <v>18</v>
      </c>
      <c r="L4" s="120" t="s">
        <v>22</v>
      </c>
      <c r="M4" s="122" t="s">
        <v>2</v>
      </c>
      <c r="N4" s="102" t="s">
        <v>3</v>
      </c>
      <c r="O4" s="100" t="s">
        <v>4</v>
      </c>
      <c r="P4" s="102" t="s">
        <v>5</v>
      </c>
      <c r="Q4" s="100" t="s">
        <v>8</v>
      </c>
      <c r="R4" s="102" t="s">
        <v>6</v>
      </c>
    </row>
    <row r="5" spans="1:19" ht="45" customHeight="1" thickBot="1" x14ac:dyDescent="0.3">
      <c r="A5" s="129"/>
      <c r="B5" s="131"/>
      <c r="C5" s="107"/>
      <c r="D5" s="107"/>
      <c r="E5" s="107"/>
      <c r="F5" s="107"/>
      <c r="G5" s="118"/>
      <c r="H5" s="113"/>
      <c r="I5" s="113"/>
      <c r="J5" s="114"/>
      <c r="K5" s="100"/>
      <c r="L5" s="121"/>
      <c r="M5" s="123"/>
      <c r="N5" s="103"/>
      <c r="O5" s="101"/>
      <c r="P5" s="103"/>
      <c r="Q5" s="101"/>
      <c r="R5" s="103"/>
    </row>
    <row r="6" spans="1:19" ht="195" x14ac:dyDescent="0.25">
      <c r="A6" s="24">
        <v>1</v>
      </c>
      <c r="B6" s="25" t="s">
        <v>24</v>
      </c>
      <c r="C6" s="26" t="s">
        <v>25</v>
      </c>
      <c r="D6" s="27" t="s">
        <v>24</v>
      </c>
      <c r="E6" s="28" t="s">
        <v>26</v>
      </c>
      <c r="F6" s="27"/>
      <c r="G6" s="29"/>
      <c r="H6" s="30" t="s">
        <v>64</v>
      </c>
      <c r="I6" s="31" t="s">
        <v>23</v>
      </c>
      <c r="J6" s="32" t="s">
        <v>70</v>
      </c>
      <c r="K6" s="33">
        <v>20000000</v>
      </c>
      <c r="L6" s="34">
        <v>17000000</v>
      </c>
      <c r="M6" s="35">
        <v>2026</v>
      </c>
      <c r="N6" s="36">
        <v>2028</v>
      </c>
      <c r="O6" s="37"/>
      <c r="P6" s="38"/>
      <c r="Q6" s="39" t="s">
        <v>41</v>
      </c>
      <c r="R6" s="40" t="s">
        <v>42</v>
      </c>
    </row>
    <row r="7" spans="1:19" ht="105" x14ac:dyDescent="0.25">
      <c r="A7" s="41">
        <v>2</v>
      </c>
      <c r="B7" s="42" t="s">
        <v>24</v>
      </c>
      <c r="C7" s="43" t="s">
        <v>27</v>
      </c>
      <c r="D7" s="44" t="s">
        <v>24</v>
      </c>
      <c r="E7" s="45" t="s">
        <v>28</v>
      </c>
      <c r="F7" s="46"/>
      <c r="G7" s="47"/>
      <c r="H7" s="48" t="s">
        <v>66</v>
      </c>
      <c r="I7" s="48" t="s">
        <v>29</v>
      </c>
      <c r="J7" s="49" t="s">
        <v>67</v>
      </c>
      <c r="K7" s="50">
        <v>9557000</v>
      </c>
      <c r="L7" s="51">
        <f>(0.85*K7)</f>
        <v>8123450</v>
      </c>
      <c r="M7" s="52">
        <v>2024</v>
      </c>
      <c r="N7" s="53">
        <v>2025</v>
      </c>
      <c r="O7" s="52"/>
      <c r="P7" s="47"/>
      <c r="Q7" s="54" t="s">
        <v>46</v>
      </c>
      <c r="R7" s="55" t="s">
        <v>40</v>
      </c>
    </row>
    <row r="8" spans="1:19" ht="172.5" customHeight="1" x14ac:dyDescent="0.25">
      <c r="A8" s="17">
        <v>3</v>
      </c>
      <c r="B8" s="18" t="s">
        <v>24</v>
      </c>
      <c r="C8" s="19" t="s">
        <v>47</v>
      </c>
      <c r="D8" s="20" t="s">
        <v>24</v>
      </c>
      <c r="E8" s="21" t="s">
        <v>30</v>
      </c>
      <c r="F8" s="22"/>
      <c r="G8" s="23"/>
      <c r="H8" s="56" t="s">
        <v>68</v>
      </c>
      <c r="I8" s="56" t="s">
        <v>48</v>
      </c>
      <c r="J8" s="57" t="s">
        <v>71</v>
      </c>
      <c r="K8" s="94">
        <v>22000000</v>
      </c>
      <c r="L8" s="95">
        <f>(0.85*K8)</f>
        <v>18700000</v>
      </c>
      <c r="M8" s="60">
        <v>2025</v>
      </c>
      <c r="N8" s="61">
        <v>2026</v>
      </c>
      <c r="O8" s="60"/>
      <c r="P8" s="23"/>
      <c r="Q8" s="62" t="s">
        <v>49</v>
      </c>
      <c r="R8" s="63" t="s">
        <v>42</v>
      </c>
    </row>
    <row r="9" spans="1:19" ht="120" x14ac:dyDescent="0.25">
      <c r="A9" s="64">
        <v>4</v>
      </c>
      <c r="B9" s="49" t="s">
        <v>24</v>
      </c>
      <c r="C9" s="65" t="s">
        <v>50</v>
      </c>
      <c r="D9" s="44" t="s">
        <v>24</v>
      </c>
      <c r="E9" s="45">
        <v>66181500</v>
      </c>
      <c r="F9" s="66"/>
      <c r="G9" s="67"/>
      <c r="H9" s="48" t="s">
        <v>72</v>
      </c>
      <c r="I9" s="48" t="s">
        <v>23</v>
      </c>
      <c r="J9" s="49" t="s">
        <v>79</v>
      </c>
      <c r="K9" s="50">
        <v>4000000</v>
      </c>
      <c r="L9" s="51">
        <v>3400000</v>
      </c>
      <c r="M9" s="68">
        <v>2025</v>
      </c>
      <c r="N9" s="53">
        <v>2026</v>
      </c>
      <c r="O9" s="69"/>
      <c r="P9" s="70"/>
      <c r="Q9" s="54" t="s">
        <v>51</v>
      </c>
      <c r="R9" s="55" t="s">
        <v>42</v>
      </c>
    </row>
    <row r="10" spans="1:19" ht="121.15" customHeight="1" x14ac:dyDescent="0.25">
      <c r="A10" s="17">
        <v>5</v>
      </c>
      <c r="B10" s="18" t="s">
        <v>24</v>
      </c>
      <c r="C10" s="19" t="s">
        <v>25</v>
      </c>
      <c r="D10" s="20" t="s">
        <v>24</v>
      </c>
      <c r="E10" s="21" t="s">
        <v>26</v>
      </c>
      <c r="F10" s="22"/>
      <c r="G10" s="23"/>
      <c r="H10" s="56" t="s">
        <v>65</v>
      </c>
      <c r="I10" s="56" t="s">
        <v>23</v>
      </c>
      <c r="J10" s="57" t="s">
        <v>43</v>
      </c>
      <c r="K10" s="58">
        <v>4800000</v>
      </c>
      <c r="L10" s="59">
        <f t="shared" ref="L10" si="0">(0.85*K10)</f>
        <v>4080000</v>
      </c>
      <c r="M10" s="60">
        <v>2024</v>
      </c>
      <c r="N10" s="61">
        <v>2025</v>
      </c>
      <c r="O10" s="60"/>
      <c r="P10" s="23"/>
      <c r="Q10" s="62" t="s">
        <v>44</v>
      </c>
      <c r="R10" s="63" t="s">
        <v>45</v>
      </c>
    </row>
    <row r="11" spans="1:19" ht="158.25" customHeight="1" x14ac:dyDescent="0.25">
      <c r="A11" s="41">
        <v>6</v>
      </c>
      <c r="B11" s="42" t="s">
        <v>31</v>
      </c>
      <c r="C11" s="71" t="s">
        <v>31</v>
      </c>
      <c r="D11" s="72" t="s">
        <v>32</v>
      </c>
      <c r="E11" s="45" t="s">
        <v>33</v>
      </c>
      <c r="F11" s="46">
        <v>18100890</v>
      </c>
      <c r="G11" s="73">
        <v>600026621</v>
      </c>
      <c r="H11" s="48" t="s">
        <v>56</v>
      </c>
      <c r="I11" s="74" t="s">
        <v>23</v>
      </c>
      <c r="J11" s="49" t="s">
        <v>57</v>
      </c>
      <c r="K11" s="75">
        <v>4000000</v>
      </c>
      <c r="L11" s="76">
        <f>K11*0.85</f>
        <v>3400000</v>
      </c>
      <c r="M11" s="52">
        <v>2024</v>
      </c>
      <c r="N11" s="53">
        <v>2026</v>
      </c>
      <c r="O11" s="77" t="s">
        <v>58</v>
      </c>
      <c r="P11" s="78" t="s">
        <v>59</v>
      </c>
      <c r="Q11" s="79" t="s">
        <v>60</v>
      </c>
      <c r="R11" s="80" t="s">
        <v>61</v>
      </c>
    </row>
    <row r="12" spans="1:19" ht="90" x14ac:dyDescent="0.25">
      <c r="A12" s="41">
        <v>7</v>
      </c>
      <c r="B12" s="42" t="s">
        <v>24</v>
      </c>
      <c r="C12" s="43" t="s">
        <v>27</v>
      </c>
      <c r="D12" s="44" t="s">
        <v>24</v>
      </c>
      <c r="E12" s="45" t="s">
        <v>28</v>
      </c>
      <c r="F12" s="46"/>
      <c r="G12" s="47"/>
      <c r="H12" s="48" t="s">
        <v>74</v>
      </c>
      <c r="I12" s="48" t="s">
        <v>29</v>
      </c>
      <c r="J12" s="49" t="s">
        <v>80</v>
      </c>
      <c r="K12" s="75">
        <v>4878108.05</v>
      </c>
      <c r="L12" s="76">
        <v>4146391.84</v>
      </c>
      <c r="M12" s="52">
        <v>2024</v>
      </c>
      <c r="N12" s="53">
        <v>2025</v>
      </c>
      <c r="O12" s="52"/>
      <c r="P12" s="47"/>
      <c r="Q12" s="54" t="s">
        <v>46</v>
      </c>
      <c r="R12" s="55" t="s">
        <v>40</v>
      </c>
    </row>
    <row r="13" spans="1:19" ht="112.15" customHeight="1" x14ac:dyDescent="0.25">
      <c r="A13" s="64">
        <v>8</v>
      </c>
      <c r="B13" s="98" t="s">
        <v>52</v>
      </c>
      <c r="C13" s="65" t="s">
        <v>52</v>
      </c>
      <c r="D13" s="44" t="s">
        <v>24</v>
      </c>
      <c r="E13" s="99" t="s">
        <v>53</v>
      </c>
      <c r="F13" s="66"/>
      <c r="G13" s="67"/>
      <c r="H13" s="48" t="s">
        <v>69</v>
      </c>
      <c r="I13" s="48" t="s">
        <v>54</v>
      </c>
      <c r="J13" s="49" t="s">
        <v>73</v>
      </c>
      <c r="K13" s="50">
        <v>2388000</v>
      </c>
      <c r="L13" s="51">
        <f t="shared" ref="L13" si="1">(0.85*K13)</f>
        <v>2029800</v>
      </c>
      <c r="M13" s="68">
        <v>2025</v>
      </c>
      <c r="N13" s="53">
        <v>2025</v>
      </c>
      <c r="O13" s="69"/>
      <c r="P13" s="70"/>
      <c r="Q13" s="54" t="s">
        <v>55</v>
      </c>
      <c r="R13" s="55" t="s">
        <v>45</v>
      </c>
    </row>
    <row r="14" spans="1:19" ht="127.15" customHeight="1" thickBot="1" x14ac:dyDescent="0.3">
      <c r="A14" s="96">
        <v>9</v>
      </c>
      <c r="B14" s="81" t="s">
        <v>34</v>
      </c>
      <c r="C14" s="82" t="s">
        <v>34</v>
      </c>
      <c r="D14" s="83" t="s">
        <v>35</v>
      </c>
      <c r="E14" s="84">
        <v>25375300</v>
      </c>
      <c r="F14" s="84">
        <v>48729906</v>
      </c>
      <c r="G14" s="85">
        <v>600017931</v>
      </c>
      <c r="H14" s="86" t="s">
        <v>36</v>
      </c>
      <c r="I14" s="87" t="s">
        <v>37</v>
      </c>
      <c r="J14" s="81" t="s">
        <v>38</v>
      </c>
      <c r="K14" s="88">
        <v>3800000</v>
      </c>
      <c r="L14" s="89">
        <v>3230000</v>
      </c>
      <c r="M14" s="90">
        <v>2024</v>
      </c>
      <c r="N14" s="91">
        <v>2025</v>
      </c>
      <c r="O14" s="90"/>
      <c r="P14" s="92"/>
      <c r="Q14" s="83" t="s">
        <v>39</v>
      </c>
      <c r="R14" s="93" t="s">
        <v>40</v>
      </c>
    </row>
    <row r="15" spans="1:19" ht="52.15" customHeight="1" thickBot="1" x14ac:dyDescent="0.3">
      <c r="A15" s="97"/>
      <c r="B15" s="5"/>
      <c r="C15" s="8"/>
      <c r="D15" s="10"/>
      <c r="E15" s="7"/>
      <c r="F15" s="7"/>
      <c r="G15" s="11"/>
      <c r="H15" s="3"/>
      <c r="I15" s="12"/>
      <c r="J15" s="5"/>
      <c r="K15" s="13"/>
      <c r="L15" s="15"/>
      <c r="M15" s="6"/>
      <c r="N15" s="4"/>
      <c r="O15" s="6"/>
      <c r="P15" s="14"/>
      <c r="Q15" s="10"/>
      <c r="R15" s="9"/>
      <c r="S15" s="16" t="s">
        <v>62</v>
      </c>
    </row>
    <row r="16" spans="1:19" ht="52.15" customHeight="1" thickBot="1" x14ac:dyDescent="0.3">
      <c r="A16" s="5"/>
      <c r="B16" s="5"/>
      <c r="C16" s="8"/>
      <c r="D16" s="10"/>
      <c r="E16" s="7"/>
      <c r="F16" s="7"/>
      <c r="G16" s="11"/>
      <c r="H16" s="3"/>
      <c r="I16" s="12"/>
      <c r="J16" s="5" t="s">
        <v>76</v>
      </c>
      <c r="K16" s="13"/>
      <c r="L16" s="15">
        <f>SUM(L6:L15)</f>
        <v>64109641.840000004</v>
      </c>
      <c r="M16" s="6"/>
      <c r="N16" s="4"/>
      <c r="O16" s="6"/>
      <c r="P16" s="14"/>
      <c r="Q16" s="10"/>
      <c r="R16" s="9"/>
      <c r="S16" s="16" t="s">
        <v>63</v>
      </c>
    </row>
    <row r="17" spans="1:1" x14ac:dyDescent="0.25">
      <c r="A17" s="1"/>
    </row>
    <row r="18" spans="1:1" x14ac:dyDescent="0.25">
      <c r="A18" t="s">
        <v>19</v>
      </c>
    </row>
  </sheetData>
  <mergeCells count="25">
    <mergeCell ref="C4:C5"/>
    <mergeCell ref="D4:D5"/>
    <mergeCell ref="A1:R1"/>
    <mergeCell ref="F4:F5"/>
    <mergeCell ref="G4:G5"/>
    <mergeCell ref="O4:O5"/>
    <mergeCell ref="P4:P5"/>
    <mergeCell ref="K4:K5"/>
    <mergeCell ref="L4:L5"/>
    <mergeCell ref="M4:M5"/>
    <mergeCell ref="N4:N5"/>
    <mergeCell ref="A2:R2"/>
    <mergeCell ref="A3:A5"/>
    <mergeCell ref="B3:B5"/>
    <mergeCell ref="C3:G3"/>
    <mergeCell ref="H3:H5"/>
    <mergeCell ref="Q4:Q5"/>
    <mergeCell ref="R4:R5"/>
    <mergeCell ref="Q3:R3"/>
    <mergeCell ref="E4:E5"/>
    <mergeCell ref="K3:L3"/>
    <mergeCell ref="M3:N3"/>
    <mergeCell ref="O3:P3"/>
    <mergeCell ref="I3:I5"/>
    <mergeCell ref="J3:J5"/>
  </mergeCells>
  <pageMargins left="0.31496062992125984" right="0.31496062992125984" top="0.39370078740157483" bottom="0.39370078740157483" header="0.31496062992125984" footer="0.31496062992125984"/>
  <pageSetup paperSize="8" scale="68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http://schemas.microsoft.com/office/2006/documentManagement/types"/>
    <ds:schemaRef ds:uri="1afa0bf5-9b29-4a82-a7dd-2ff5aef565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f488231-a473-4606-8d11-a0c0514f43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4E4E3D-3E8B-4789-877A-AAC7A48B5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 školy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Kucerova</dc:creator>
  <cp:lastModifiedBy>Valovičová Leona</cp:lastModifiedBy>
  <cp:revision/>
  <cp:lastPrinted>2026-04-13T07:44:20Z</cp:lastPrinted>
  <dcterms:created xsi:type="dcterms:W3CDTF">2020-05-27T13:32:17Z</dcterms:created>
  <dcterms:modified xsi:type="dcterms:W3CDTF">2026-04-15T11:38:23Z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