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0_PORV 2025\Samoevaluační kalkulačka - dotazy, návody\"/>
    </mc:Choice>
  </mc:AlternateContent>
  <xr:revisionPtr revIDLastSave="0" documentId="8_{AD6D445B-C7D6-4966-BAC9-EBAFD0299F2B}" xr6:coauthVersionLast="47" xr6:coauthVersionMax="47" xr10:uidLastSave="{00000000-0000-0000-0000-000000000000}"/>
  <bookViews>
    <workbookView xWindow="-25320" yWindow="15" windowWidth="25440" windowHeight="15390" xr2:uid="{00000000-000D-0000-FFFF-FFFF00000000}"/>
  </bookViews>
  <sheets>
    <sheet name="List1" sheetId="1" r:id="rId1"/>
  </sheets>
  <definedNames>
    <definedName name="_xlnm.Print_Area" localSheetId="0">List1!$A$1:$L$42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L28" i="1"/>
  <c r="L27" i="1"/>
  <c r="L26" i="1"/>
  <c r="L25" i="1"/>
  <c r="L24" i="1"/>
  <c r="L23" i="1"/>
  <c r="L22" i="1"/>
  <c r="L21" i="1"/>
  <c r="L20" i="1"/>
  <c r="L18" i="1"/>
  <c r="L17" i="1"/>
  <c r="L15" i="1"/>
  <c r="L14" i="1"/>
  <c r="L13" i="1"/>
  <c r="L10" i="1"/>
  <c r="L8" i="1"/>
  <c r="J10" i="1"/>
  <c r="J13" i="1"/>
  <c r="J14" i="1"/>
  <c r="J15" i="1"/>
  <c r="J17" i="1"/>
  <c r="J20" i="1"/>
  <c r="J21" i="1"/>
  <c r="J22" i="1"/>
  <c r="J23" i="1"/>
  <c r="J24" i="1"/>
  <c r="J25" i="1"/>
  <c r="J26" i="1"/>
  <c r="J27" i="1"/>
  <c r="J28" i="1"/>
  <c r="J6" i="1" l="1"/>
  <c r="L6" i="1" s="1"/>
  <c r="O8" i="1" l="1"/>
  <c r="O9" i="1" l="1"/>
  <c r="O10" i="1"/>
  <c r="O11" i="1"/>
  <c r="O22" i="1" l="1"/>
  <c r="O12" i="1"/>
  <c r="O13" i="1"/>
  <c r="O14" i="1"/>
  <c r="O15" i="1"/>
  <c r="O16" i="1"/>
  <c r="O17" i="1"/>
  <c r="O18" i="1"/>
  <c r="O19" i="1"/>
  <c r="O20" i="1"/>
  <c r="O21" i="1"/>
  <c r="O23" i="1"/>
  <c r="O24" i="1"/>
  <c r="O25" i="1"/>
  <c r="O26" i="1"/>
  <c r="O27" i="1"/>
  <c r="O28" i="1"/>
  <c r="O29" i="1" l="1"/>
  <c r="O30" i="1" s="1"/>
  <c r="P9" i="1" l="1"/>
  <c r="J9" i="1" s="1"/>
  <c r="L9" i="1" s="1"/>
  <c r="P13" i="1"/>
  <c r="P17" i="1"/>
  <c r="P21" i="1"/>
  <c r="P25" i="1"/>
  <c r="P10" i="1"/>
  <c r="P14" i="1"/>
  <c r="P18" i="1"/>
  <c r="J18" i="1" s="1"/>
  <c r="P22" i="1"/>
  <c r="P26" i="1"/>
  <c r="P11" i="1"/>
  <c r="J11" i="1" s="1"/>
  <c r="L11" i="1" s="1"/>
  <c r="P15" i="1"/>
  <c r="P19" i="1"/>
  <c r="J19" i="1" s="1"/>
  <c r="L19" i="1" s="1"/>
  <c r="P23" i="1"/>
  <c r="P27" i="1"/>
  <c r="P12" i="1"/>
  <c r="J12" i="1" s="1"/>
  <c r="L12" i="1" s="1"/>
  <c r="P16" i="1"/>
  <c r="J16" i="1" s="1"/>
  <c r="L16" i="1" s="1"/>
  <c r="P20" i="1"/>
  <c r="P24" i="1"/>
  <c r="P28" i="1"/>
  <c r="P8" i="1"/>
  <c r="J8" i="1" s="1"/>
  <c r="L30" i="1" l="1"/>
  <c r="J30" i="1"/>
  <c r="P29" i="1"/>
</calcChain>
</file>

<file path=xl/sharedStrings.xml><?xml version="1.0" encoding="utf-8"?>
<sst xmlns="http://schemas.openxmlformats.org/spreadsheetml/2006/main" count="53" uniqueCount="51">
  <si>
    <t>Konstrukce (svislé , vodorovné)</t>
  </si>
  <si>
    <t>Střecha (krov, krytina)</t>
  </si>
  <si>
    <t>Okna a jiné vnější výplně otvorů</t>
  </si>
  <si>
    <t>Vnitřní dveře</t>
  </si>
  <si>
    <t>Vnitřní omítky, sádrokartony</t>
  </si>
  <si>
    <t>Obklady, dlažby</t>
  </si>
  <si>
    <t>Schodiště</t>
  </si>
  <si>
    <t>Povrchy podlah s výjimkou dlažeb</t>
  </si>
  <si>
    <t>Zařizovací předměty</t>
  </si>
  <si>
    <t>Topení, ohřev TUV</t>
  </si>
  <si>
    <t>Fasáda</t>
  </si>
  <si>
    <t>Voda, kanalizace, nádrže</t>
  </si>
  <si>
    <t>Měření a regulace</t>
  </si>
  <si>
    <t>Základy</t>
  </si>
  <si>
    <t>číslo položky</t>
  </si>
  <si>
    <t>stavebně technický stav</t>
  </si>
  <si>
    <t>stavební část / objekt</t>
  </si>
  <si>
    <t>Izolace (termo, hydro, radon)</t>
  </si>
  <si>
    <t>Klempířské a kovářské konstrukce</t>
  </si>
  <si>
    <t>Oplocení</t>
  </si>
  <si>
    <t>Inženýrské sítě, přípojky</t>
  </si>
  <si>
    <t>CELKOVÉ BODOVÉ HODNOCENÍ</t>
  </si>
  <si>
    <t>Elektro-silnoproud, EPS, EZS, osvětlení</t>
  </si>
  <si>
    <t>Elektro-slaboproud, AV technika</t>
  </si>
  <si>
    <t>Komunikace, venkovní schodiště</t>
  </si>
  <si>
    <t>poškození 11-100%</t>
  </si>
  <si>
    <t>normový počet bodů</t>
  </si>
  <si>
    <t>%</t>
  </si>
  <si>
    <t>počet možných bodů</t>
  </si>
  <si>
    <t>Samoevaluační kalkulačka</t>
  </si>
  <si>
    <t>počet získaných bodů</t>
  </si>
  <si>
    <t>Tato povinná příloha posuzuje způsobilost k plnění daného způsobu využití a stavebně technický stav budovy.</t>
  </si>
  <si>
    <t>Zpracoval dne:</t>
  </si>
  <si>
    <t>číslo autorizace</t>
  </si>
  <si>
    <t>podpis</t>
  </si>
  <si>
    <t>titul, jméno, příjmení</t>
  </si>
  <si>
    <t>Identifikace žadatele</t>
  </si>
  <si>
    <t>Název projektu:</t>
  </si>
  <si>
    <t>Žadatel:</t>
  </si>
  <si>
    <t>Komentář:</t>
  </si>
  <si>
    <t>SLOUPEC B 
realizace</t>
  </si>
  <si>
    <t>SLOUPEC A
stav původní stavby / stupeň poškození [%]</t>
  </si>
  <si>
    <t>Je budova způsobilá k užívání?*</t>
  </si>
  <si>
    <t>neobsazeno</t>
  </si>
  <si>
    <t>poškození 0 - 10 %</t>
  </si>
  <si>
    <t>poškození 11 - 35 %</t>
  </si>
  <si>
    <t>poškození 36 - 65 %</t>
  </si>
  <si>
    <t>poškození 66 - 90 %</t>
  </si>
  <si>
    <t>poškození 90 - 100 %</t>
  </si>
  <si>
    <t>VYPLŇUJTE POUZE ZELENĚ PODBARVENÉ BUŇKY.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</si>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</sst>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1" fillId="3" borderId="0" xfId="0" applyFont="1" applyFill="1"/>
    <xf numFmtId="2" fontId="1" fillId="3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 applyAlignmen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2" fontId="1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wrapText="1" shrinkToFit="1"/>
      <protection hidden="1"/>
    </xf>
    <xf numFmtId="0" fontId="0" fillId="0" borderId="7" xfId="0" applyBorder="1" applyAlignment="1" applyProtection="1">
      <alignment horizontal="center" vertical="center" wrapText="1" shrinkToFit="1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8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9" fontId="0" fillId="0" borderId="9" xfId="0" applyNumberForma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0" xfId="0" applyBorder="1" applyProtection="1">
      <protection hidden="1"/>
    </xf>
    <xf numFmtId="0" fontId="0" fillId="2" borderId="1" xfId="0" applyFill="1" applyBorder="1" applyAlignment="1" applyProtection="1">
      <alignment vertical="center"/>
      <protection locked="0" hidden="1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 wrapText="1" shrinkToFit="1"/>
      <protection hidden="1"/>
    </xf>
    <xf numFmtId="2" fontId="0" fillId="0" borderId="1" xfId="0" applyNumberFormat="1" applyFont="1" applyBorder="1" applyProtection="1">
      <protection hidden="1"/>
    </xf>
    <xf numFmtId="2" fontId="0" fillId="2" borderId="1" xfId="0" applyNumberFormat="1" applyFont="1" applyFill="1" applyBorder="1" applyAlignment="1" applyProtection="1">
      <alignment horizontal="center"/>
      <protection locked="0" hidden="1"/>
    </xf>
    <xf numFmtId="0" fontId="0" fillId="0" borderId="0" xfId="0" applyFont="1"/>
    <xf numFmtId="2" fontId="0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3" borderId="0" xfId="0" applyFont="1" applyFill="1" applyBorder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9524</xdr:rowOff>
    </xdr:from>
    <xdr:to>
      <xdr:col>5</xdr:col>
      <xdr:colOff>42863</xdr:colOff>
      <xdr:row>30</xdr:row>
      <xdr:rowOff>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EC419A3C-24DB-4AC4-A2CB-2253246FE537}"/>
            </a:ext>
          </a:extLst>
        </xdr:cNvPr>
        <xdr:cNvSpPr txBox="1"/>
      </xdr:nvSpPr>
      <xdr:spPr>
        <a:xfrm>
          <a:off x="28575" y="1038224"/>
          <a:ext cx="6500813" cy="6715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Vysvětlivky k zadávání:</a:t>
          </a:r>
          <a:r>
            <a:rPr lang="cs-CZ"/>
            <a:t> </a:t>
          </a:r>
        </a:p>
        <a:p>
          <a:endParaRPr lang="cs-C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Jedná-li</a:t>
          </a:r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o budovu, která není způsobilá k užívání nebo je možné ji užívat na základě výjimky z některého ze závazných předpisů, především vyhlášky 146/2024 o požadavcích na výstavbu (např. výjimka od hygienické stanice), volíte u položky 0 </a:t>
          </a:r>
          <a:r>
            <a:rPr lang="cs-CZ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</a:t>
          </a:r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získáváte maximální možný počet 20 bodů. </a:t>
          </a:r>
        </a:p>
        <a:p>
          <a:endParaRPr lang="cs-CZ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budova je způsobilá k užívání, volíte u položky 0 </a:t>
          </a:r>
          <a:r>
            <a:rPr lang="cs-CZ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</a:t>
          </a:r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vyplňujete SLOUPEC A i SLOUPEC B pro položky 1 - 21. Do sloupce A se vyplňuje 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aktuální stav, resp. stupeň poškození dané stavební části. Do sloupce B se uvádí, zda daná stavební část je či není součástí realizačního záměru.</a:t>
          </a:r>
        </a:p>
        <a:p>
          <a:endParaRPr lang="cs-CZ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Míru poškození 0 - 100 % volíte na základě závěrů provedeného stavebně technického průzkumu stávající budovy.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některá z položek 1 - 21 není součástí stavby, u níž se posuzuje stavebně technický stav, volíte ve SLOUPCI A možnost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neobsazeno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Mezi položky vykazující poškození 11 - 100 % se rozdělí 15 bodů. </a:t>
          </a:r>
        </a:p>
        <a:p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Dle stupně poškození se následně dopočítá procentuální podíl možných bodů za danou část (viz procentuální škála poškození níže).</a:t>
          </a:r>
        </a:p>
        <a:p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Výsledné body jsou přiděleny jen za části, které jsou součástí realizačního záměru.</a:t>
          </a:r>
        </a:p>
        <a:p>
          <a:endParaRPr lang="cs-CZ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Procentuální škála poškození:</a:t>
          </a:r>
        </a:p>
        <a:p>
          <a:pPr lvl="0"/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10 %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velmi dobrý stavebně technický stav, udržovací práce (0% podíl možných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bodů)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 – 35 %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mírné celkové opotřebení či středně vážné lokální poruchy (35% podíl možných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bodů)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 – 65 %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středně vážné celkové opotřebení či závažné lokální poruchy vyžadující statické zajištění nebo částečnou výměnu (65% podíl možných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bodů)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 – 90 % 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špatný stavebně technický stav, nutnost rozsáhlých opatření (90% podíl možných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bodů)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 – 100 %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úplné poškození a destrukce, nutná celková výměna (100% podíl možných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bodů)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Pozn. (platí pouze v případě, kdy je budova způsobilá k užívání): </a:t>
          </a:r>
          <a:endParaRPr lang="cs-CZ">
            <a:effectLst/>
          </a:endParaRPr>
        </a:p>
        <a:p>
          <a:pPr eaLnBrk="1" fontAlgn="auto" latinLnBrk="0" hangingPunct="1"/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Stavebně technický průzkum řeší stav </a:t>
          </a:r>
          <a:r>
            <a:rPr lang="cs-CZ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celé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stávající budovy. V případě, že je předmětem akce pouze dílčí realizační záměr (rekonstrukce střechy, výměna otopné soustavy apod.), i tak je nutné do sloupce A uvést aktuální stav / stupeň poškození u všech obsažených položek, tj. položek 1 - 21. Zda daná položka je či není součástí realizačního záměru se následně vyplní do sloupce B.</a:t>
          </a:r>
          <a:endParaRPr lang="cs-CZ">
            <a:effectLst/>
          </a:endParaRPr>
        </a:p>
        <a:p>
          <a:pPr eaLnBrk="1" fontAlgn="auto" latinLnBrk="0" hangingPunct="1"/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Samoevaluační kalkulačka posuzuje aktuální stav </a:t>
          </a:r>
          <a:r>
            <a:rPr lang="cs-CZ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stávající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budovy. Tzn. že i v případě plánované přístavby / nástavby / demolice s následnou novou výstavbou je nutné na základě stavebně technického průzkumu posoudit aktuální stav stávající budovy - dle toho projekt získá počet bodů.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 nové přístavbě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 nástavbě / výstavbě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aktuální stav nevyplňuje.</a:t>
          </a:r>
          <a:endParaRPr lang="cs-CZ">
            <a:effectLst/>
          </a:endParaRPr>
        </a:p>
        <a:p>
          <a:pPr lvl="0"/>
          <a:endParaRPr lang="cs-C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</xdr:colOff>
      <xdr:row>30</xdr:row>
      <xdr:rowOff>180976</xdr:rowOff>
    </xdr:from>
    <xdr:to>
      <xdr:col>5</xdr:col>
      <xdr:colOff>38100</xdr:colOff>
      <xdr:row>41</xdr:row>
      <xdr:rowOff>180975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B6843373-8A0C-45B9-8419-5ED470AB1340}"/>
            </a:ext>
          </a:extLst>
        </xdr:cNvPr>
        <xdr:cNvSpPr/>
      </xdr:nvSpPr>
      <xdr:spPr>
        <a:xfrm>
          <a:off x="28575" y="7934326"/>
          <a:ext cx="6496050" cy="3476624"/>
        </a:xfrm>
        <a:prstGeom prst="rect">
          <a:avLst/>
        </a:prstGeom>
        <a:ln w="9525">
          <a:solidFill>
            <a:srgbClr val="BCBCBC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*Nezpůsobilost budovy k užívání musí být doložena např. vyjádřením krajské hygienické stanice, revizní zprávou, atd. - zajišťuje a předkládá žadatel o dotaci.</a:t>
          </a:r>
        </a:p>
        <a:p>
          <a:pPr algn="l"/>
          <a:r>
            <a:rPr lang="cs-CZ" sz="1100"/>
            <a:t>** Pokud je v rámci akce plánována kombinace stavebních prací z výčtu, uveďte typ zamýšlených prací v komentáři. Příklad: udržovací práce stávající budovy + přístavba.</a:t>
          </a:r>
        </a:p>
        <a:p>
          <a:pPr algn="l"/>
          <a:endParaRPr lang="cs-CZ" sz="1100"/>
        </a:p>
        <a:p>
          <a:pPr algn="l"/>
          <a:r>
            <a:rPr lang="cs-CZ" sz="1100"/>
            <a:t>Pozn.:</a:t>
          </a:r>
        </a:p>
        <a:p>
          <a:pPr algn="l"/>
          <a:r>
            <a:rPr lang="cs-CZ" sz="1100"/>
            <a:t>Tuto přílohu vyplňuje osoba s osvědčením o autorizaci podle zákona č. 360/1992 Sb., o výkonu povolání autorizovaných architektů a o výkonu povolání autorizovaných inženýrů a techniků činných ve výstavbě, ve znění pozdějších předpisů. </a:t>
          </a:r>
        </a:p>
        <a:p>
          <a:pPr algn="l"/>
          <a:r>
            <a:rPr lang="cs-CZ" sz="1100"/>
            <a:t>Tato</a:t>
          </a:r>
          <a:r>
            <a:rPr lang="cs-CZ" sz="1100" baseline="0"/>
            <a:t> povinnost neplatí v případě, kdy je předmětem žádosti o dotaci budova nezpůsobilá k užívání a tuto skutečnost žadatel řádně doloží posudkem/vyjádřením např. krajské hygienické stanice, revizním posudkem apod. V takovém případě je dostačující, aby tuto přílohu podepsala oprávněná osoba žadatele. </a:t>
          </a:r>
          <a:endParaRPr lang="cs-CZ" sz="1100"/>
        </a:p>
        <a:p>
          <a:pPr algn="l"/>
          <a:endParaRPr lang="cs-CZ" sz="1100"/>
        </a:p>
        <a:p>
          <a:pPr algn="l"/>
          <a:r>
            <a:rPr lang="cs-CZ" sz="1100"/>
            <a:t>Podkladem pro vyplnění této přílohy je zpracovaný stavebně technický průzkum autorizovanou osobou dle zákona č. 360/1992 Sb.</a:t>
          </a:r>
        </a:p>
        <a:p>
          <a:pPr algn="l"/>
          <a:endParaRPr lang="cs-CZ" sz="1100"/>
        </a:p>
        <a:p>
          <a:pPr algn="l"/>
          <a:r>
            <a:rPr lang="cs-CZ" sz="1100"/>
            <a:t>Pokud některé položky je potřebné opravit, jejich oprava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není součástí akce, jež je předmětem žádosti o dotaci, ale </a:t>
          </a:r>
          <a:r>
            <a:rPr lang="cs-CZ" sz="1100"/>
            <a:t>proběhne v rozmezí 3 měsíců od provedení oprav,</a:t>
          </a:r>
          <a:r>
            <a:rPr lang="cs-CZ" sz="1100" baseline="0"/>
            <a:t>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které jsou předmětem žádosti o dotaci</a:t>
          </a:r>
          <a:r>
            <a:rPr lang="cs-CZ" sz="1100"/>
            <a:t>, vyplňte</a:t>
          </a:r>
          <a:r>
            <a:rPr lang="cs-CZ" sz="1100" baseline="0"/>
            <a:t> u dané části </a:t>
          </a:r>
          <a:r>
            <a:rPr lang="cs-CZ" sz="1100"/>
            <a:t>poškození 0 - 10 % a odůvodnění uveďte v komentáři v této příloze.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zoomScaleNormal="100" workbookViewId="0">
      <selection activeCell="M34" sqref="M34"/>
    </sheetView>
  </sheetViews>
  <sheetFormatPr defaultRowHeight="15" x14ac:dyDescent="0.25"/>
  <cols>
    <col min="1" max="1" width="20.42578125" customWidth="1"/>
    <col min="2" max="2" width="9.85546875" customWidth="1"/>
    <col min="4" max="4" width="39.140625" customWidth="1"/>
    <col min="5" max="5" width="18.7109375" customWidth="1"/>
    <col min="7" max="7" width="14.7109375" customWidth="1"/>
    <col min="8" max="8" width="34.85546875" customWidth="1"/>
    <col min="9" max="9" width="19.85546875" customWidth="1"/>
    <col min="10" max="10" width="8.85546875" customWidth="1"/>
    <col min="11" max="11" width="15.85546875" customWidth="1"/>
    <col min="12" max="12" width="9.5703125" customWidth="1"/>
    <col min="14" max="14" width="8.85546875" customWidth="1"/>
    <col min="15" max="15" width="18.5703125" hidden="1" customWidth="1"/>
    <col min="16" max="16" width="22.85546875" hidden="1" customWidth="1"/>
    <col min="17" max="17" width="9.140625" hidden="1" customWidth="1"/>
    <col min="18" max="18" width="17.140625" hidden="1" customWidth="1"/>
    <col min="19" max="19" width="4.42578125" hidden="1" customWidth="1"/>
    <col min="20" max="20" width="5.85546875" hidden="1" customWidth="1"/>
    <col min="21" max="21" width="8.85546875" hidden="1" customWidth="1"/>
    <col min="22" max="22" width="17.5703125" hidden="1" customWidth="1"/>
  </cols>
  <sheetData>
    <row r="1" spans="1:22" ht="35.25" customHeight="1" x14ac:dyDescent="0.25">
      <c r="A1" s="49" t="s">
        <v>50</v>
      </c>
      <c r="B1" s="49"/>
      <c r="C1" s="49" t="s">
        <v>29</v>
      </c>
      <c r="D1" s="49"/>
      <c r="E1" s="49"/>
      <c r="G1" s="49" t="s">
        <v>36</v>
      </c>
      <c r="H1" s="49"/>
      <c r="I1" s="2"/>
      <c r="J1" s="2"/>
      <c r="K1" s="2"/>
      <c r="L1" s="2"/>
    </row>
    <row r="2" spans="1:22" x14ac:dyDescent="0.25">
      <c r="A2" s="47" t="s">
        <v>31</v>
      </c>
      <c r="B2" s="47"/>
      <c r="C2" s="47"/>
      <c r="D2" s="47"/>
      <c r="E2" s="47"/>
      <c r="G2" s="30" t="s">
        <v>37</v>
      </c>
      <c r="H2" s="51"/>
      <c r="I2" s="51"/>
      <c r="J2" s="51"/>
      <c r="K2" s="51"/>
      <c r="L2" s="51"/>
    </row>
    <row r="3" spans="1:22" x14ac:dyDescent="0.25">
      <c r="A3" s="48" t="s">
        <v>49</v>
      </c>
      <c r="B3" s="48"/>
      <c r="C3" s="48"/>
      <c r="D3" s="48"/>
      <c r="E3" s="48"/>
      <c r="G3" s="30" t="s">
        <v>38</v>
      </c>
      <c r="H3" s="51"/>
      <c r="I3" s="51"/>
      <c r="J3" s="51"/>
      <c r="K3" s="51"/>
      <c r="L3" s="51"/>
    </row>
    <row r="4" spans="1:22" ht="15.75" thickBot="1" x14ac:dyDescent="0.3"/>
    <row r="5" spans="1:22" ht="50.25" customHeight="1" x14ac:dyDescent="0.25">
      <c r="G5" s="31" t="s">
        <v>14</v>
      </c>
      <c r="H5" s="31" t="s">
        <v>16</v>
      </c>
      <c r="I5" s="31" t="s">
        <v>41</v>
      </c>
      <c r="J5" s="14" t="s">
        <v>28</v>
      </c>
      <c r="K5" s="32" t="s">
        <v>40</v>
      </c>
      <c r="L5" s="14" t="s">
        <v>30</v>
      </c>
      <c r="O5" s="16" t="s">
        <v>25</v>
      </c>
      <c r="P5" s="17" t="s">
        <v>26</v>
      </c>
      <c r="Q5" s="18"/>
      <c r="R5" s="19" t="s">
        <v>15</v>
      </c>
      <c r="S5" s="18"/>
      <c r="T5" s="20" t="s">
        <v>27</v>
      </c>
    </row>
    <row r="6" spans="1:22" ht="88.5" customHeight="1" x14ac:dyDescent="0.25">
      <c r="G6" s="40">
        <v>0</v>
      </c>
      <c r="H6" s="41" t="s">
        <v>42</v>
      </c>
      <c r="I6" s="42"/>
      <c r="J6" s="33" t="str">
        <f>IF(I6="ne",20," ")</f>
        <v xml:space="preserve"> </v>
      </c>
      <c r="K6" s="43"/>
      <c r="L6" s="34" t="str">
        <f>IF(I6="NE",J6,"")</f>
        <v/>
      </c>
      <c r="O6" s="21"/>
      <c r="P6" s="22"/>
      <c r="Q6" s="22"/>
      <c r="R6" s="22"/>
      <c r="S6" s="22"/>
      <c r="T6" s="23"/>
    </row>
    <row r="7" spans="1:22" x14ac:dyDescent="0.25">
      <c r="G7" s="31"/>
      <c r="H7" s="31"/>
      <c r="I7" s="31"/>
      <c r="J7" s="35"/>
      <c r="K7" s="31"/>
      <c r="L7" s="35"/>
      <c r="O7" s="21"/>
      <c r="P7" s="22"/>
      <c r="Q7" s="22"/>
      <c r="R7" s="22"/>
      <c r="S7" s="22"/>
      <c r="T7" s="23"/>
    </row>
    <row r="8" spans="1:22" x14ac:dyDescent="0.25">
      <c r="G8" s="44">
        <v>1</v>
      </c>
      <c r="H8" s="45" t="s">
        <v>20</v>
      </c>
      <c r="I8" s="46"/>
      <c r="J8" s="36" t="str">
        <f>IF(I8="","",IF(OR(I8=$R$8,I8=$R$9),"",INDEX($T$8:$T$18,MATCH(I8,$R$8:$R$18),1)*P8))</f>
        <v/>
      </c>
      <c r="K8" s="37"/>
      <c r="L8" s="36" t="str">
        <f>IF(K8="ano",J8,"")</f>
        <v/>
      </c>
      <c r="O8" s="21">
        <f>IF(I8="",0,INDEX($S$8:$S$13,MATCH(I8,$R$8:$R$13),1))</f>
        <v>0</v>
      </c>
      <c r="P8" s="22">
        <f t="shared" ref="P8:P28" si="0">O8*$O$30</f>
        <v>0</v>
      </c>
      <c r="Q8" s="22"/>
      <c r="R8" s="22" t="s">
        <v>43</v>
      </c>
      <c r="S8" s="22">
        <v>0</v>
      </c>
      <c r="T8" s="23">
        <v>0</v>
      </c>
      <c r="V8" t="e">
        <f>MATCH(C8,$R$8:$R$13)</f>
        <v>#N/A</v>
      </c>
    </row>
    <row r="9" spans="1:22" x14ac:dyDescent="0.25">
      <c r="G9" s="44">
        <v>2</v>
      </c>
      <c r="H9" s="45" t="s">
        <v>13</v>
      </c>
      <c r="I9" s="46"/>
      <c r="J9" s="36" t="str">
        <f>IF(I9="","",IF(OR(I9=$R$8,I9=$R$9),"",INDEX($T$8:$T$18,MATCH(I9,$R$8:$R$18),1)*P9))</f>
        <v/>
      </c>
      <c r="K9" s="37"/>
      <c r="L9" s="36" t="str">
        <f t="shared" ref="L9:L28" si="1">IF(K9="ano",J9,"")</f>
        <v/>
      </c>
      <c r="O9" s="21">
        <f t="shared" ref="O9:O28" si="2">IF(I9="",0,INDEX($S$8:$S$18,MATCH(I9,$R$8:$R$18),1))</f>
        <v>0</v>
      </c>
      <c r="P9" s="22">
        <f t="shared" si="0"/>
        <v>0</v>
      </c>
      <c r="Q9" s="22"/>
      <c r="R9" s="22" t="s">
        <v>44</v>
      </c>
      <c r="S9" s="22">
        <v>0</v>
      </c>
      <c r="T9" s="23">
        <v>0</v>
      </c>
    </row>
    <row r="10" spans="1:22" x14ac:dyDescent="0.25">
      <c r="G10" s="44">
        <v>3</v>
      </c>
      <c r="H10" s="45" t="s">
        <v>0</v>
      </c>
      <c r="I10" s="46"/>
      <c r="J10" s="36" t="str">
        <f t="shared" ref="J10:J28" si="3">IF(I10="","",IF(OR(I10=$R$8,I10=$R$9),"",INDEX($T$8:$T$18,MATCH(I10,$R$8:$R$18),1)*P10))</f>
        <v/>
      </c>
      <c r="K10" s="37"/>
      <c r="L10" s="36" t="str">
        <f t="shared" si="1"/>
        <v/>
      </c>
      <c r="O10" s="21">
        <f t="shared" si="2"/>
        <v>0</v>
      </c>
      <c r="P10" s="22">
        <f t="shared" si="0"/>
        <v>0</v>
      </c>
      <c r="Q10" s="22"/>
      <c r="R10" s="22" t="s">
        <v>45</v>
      </c>
      <c r="S10" s="22">
        <v>1</v>
      </c>
      <c r="T10" s="24">
        <v>0.35</v>
      </c>
    </row>
    <row r="11" spans="1:22" x14ac:dyDescent="0.25">
      <c r="G11" s="44">
        <v>4</v>
      </c>
      <c r="H11" s="45" t="s">
        <v>1</v>
      </c>
      <c r="I11" s="46"/>
      <c r="J11" s="36" t="str">
        <f t="shared" si="3"/>
        <v/>
      </c>
      <c r="K11" s="37"/>
      <c r="L11" s="36" t="str">
        <f t="shared" si="1"/>
        <v/>
      </c>
      <c r="O11" s="21">
        <f t="shared" si="2"/>
        <v>0</v>
      </c>
      <c r="P11" s="22">
        <f t="shared" si="0"/>
        <v>0</v>
      </c>
      <c r="Q11" s="22"/>
      <c r="R11" s="22" t="s">
        <v>46</v>
      </c>
      <c r="S11" s="22">
        <v>1</v>
      </c>
      <c r="T11" s="24">
        <v>0.65</v>
      </c>
    </row>
    <row r="12" spans="1:22" x14ac:dyDescent="0.25">
      <c r="G12" s="44">
        <v>5</v>
      </c>
      <c r="H12" s="45" t="s">
        <v>17</v>
      </c>
      <c r="I12" s="46"/>
      <c r="J12" s="36" t="str">
        <f t="shared" si="3"/>
        <v/>
      </c>
      <c r="K12" s="37"/>
      <c r="L12" s="36" t="str">
        <f t="shared" si="1"/>
        <v/>
      </c>
      <c r="O12" s="21">
        <f t="shared" si="2"/>
        <v>0</v>
      </c>
      <c r="P12" s="22">
        <f t="shared" si="0"/>
        <v>0</v>
      </c>
      <c r="Q12" s="22"/>
      <c r="R12" s="22" t="s">
        <v>47</v>
      </c>
      <c r="S12" s="22">
        <v>1</v>
      </c>
      <c r="T12" s="24">
        <v>0.9</v>
      </c>
    </row>
    <row r="13" spans="1:22" x14ac:dyDescent="0.25">
      <c r="G13" s="44">
        <v>6</v>
      </c>
      <c r="H13" s="45" t="s">
        <v>18</v>
      </c>
      <c r="I13" s="46"/>
      <c r="J13" s="36" t="str">
        <f t="shared" si="3"/>
        <v/>
      </c>
      <c r="K13" s="37"/>
      <c r="L13" s="36" t="str">
        <f t="shared" si="1"/>
        <v/>
      </c>
      <c r="O13" s="21">
        <f t="shared" si="2"/>
        <v>0</v>
      </c>
      <c r="P13" s="22">
        <f t="shared" si="0"/>
        <v>0</v>
      </c>
      <c r="Q13" s="22"/>
      <c r="R13" s="22" t="s">
        <v>48</v>
      </c>
      <c r="S13" s="22">
        <v>1</v>
      </c>
      <c r="T13" s="24">
        <v>1</v>
      </c>
    </row>
    <row r="14" spans="1:22" x14ac:dyDescent="0.25">
      <c r="G14" s="44">
        <v>7</v>
      </c>
      <c r="H14" s="45" t="s">
        <v>2</v>
      </c>
      <c r="I14" s="46"/>
      <c r="J14" s="36" t="str">
        <f t="shared" si="3"/>
        <v/>
      </c>
      <c r="K14" s="37"/>
      <c r="L14" s="36" t="str">
        <f t="shared" si="1"/>
        <v/>
      </c>
      <c r="O14" s="21">
        <f t="shared" si="2"/>
        <v>0</v>
      </c>
      <c r="P14" s="22">
        <f t="shared" si="0"/>
        <v>0</v>
      </c>
      <c r="Q14" s="22"/>
      <c r="R14" s="22"/>
      <c r="S14" s="22"/>
      <c r="T14" s="24"/>
    </row>
    <row r="15" spans="1:22" x14ac:dyDescent="0.25">
      <c r="G15" s="44">
        <v>8</v>
      </c>
      <c r="H15" s="45" t="s">
        <v>3</v>
      </c>
      <c r="I15" s="46"/>
      <c r="J15" s="36" t="str">
        <f t="shared" si="3"/>
        <v/>
      </c>
      <c r="K15" s="37"/>
      <c r="L15" s="36" t="str">
        <f t="shared" si="1"/>
        <v/>
      </c>
      <c r="O15" s="21">
        <f t="shared" si="2"/>
        <v>0</v>
      </c>
      <c r="P15" s="22">
        <f t="shared" si="0"/>
        <v>0</v>
      </c>
      <c r="Q15" s="22"/>
      <c r="R15" s="22"/>
      <c r="S15" s="22"/>
      <c r="T15" s="24"/>
    </row>
    <row r="16" spans="1:22" x14ac:dyDescent="0.25">
      <c r="G16" s="44">
        <v>9</v>
      </c>
      <c r="H16" s="45" t="s">
        <v>4</v>
      </c>
      <c r="I16" s="46"/>
      <c r="J16" s="36" t="str">
        <f t="shared" si="3"/>
        <v/>
      </c>
      <c r="K16" s="37"/>
      <c r="L16" s="36" t="str">
        <f t="shared" si="1"/>
        <v/>
      </c>
      <c r="O16" s="21">
        <f t="shared" si="2"/>
        <v>0</v>
      </c>
      <c r="P16" s="22">
        <f t="shared" si="0"/>
        <v>0</v>
      </c>
      <c r="Q16" s="22"/>
      <c r="R16" s="22"/>
      <c r="S16" s="22"/>
      <c r="T16" s="24"/>
    </row>
    <row r="17" spans="7:20" x14ac:dyDescent="0.25">
      <c r="G17" s="44">
        <v>10</v>
      </c>
      <c r="H17" s="45" t="s">
        <v>5</v>
      </c>
      <c r="I17" s="46"/>
      <c r="J17" s="36" t="str">
        <f t="shared" si="3"/>
        <v/>
      </c>
      <c r="K17" s="37"/>
      <c r="L17" s="36" t="str">
        <f t="shared" si="1"/>
        <v/>
      </c>
      <c r="O17" s="21">
        <f t="shared" si="2"/>
        <v>0</v>
      </c>
      <c r="P17" s="22">
        <f t="shared" si="0"/>
        <v>0</v>
      </c>
      <c r="Q17" s="22"/>
      <c r="R17" s="22"/>
      <c r="S17" s="22"/>
      <c r="T17" s="24"/>
    </row>
    <row r="18" spans="7:20" x14ac:dyDescent="0.25">
      <c r="G18" s="44">
        <v>11</v>
      </c>
      <c r="H18" s="45" t="s">
        <v>6</v>
      </c>
      <c r="I18" s="46"/>
      <c r="J18" s="36" t="str">
        <f t="shared" si="3"/>
        <v/>
      </c>
      <c r="K18" s="37"/>
      <c r="L18" s="36" t="str">
        <f t="shared" si="1"/>
        <v/>
      </c>
      <c r="O18" s="21">
        <f t="shared" si="2"/>
        <v>0</v>
      </c>
      <c r="P18" s="22">
        <f t="shared" si="0"/>
        <v>0</v>
      </c>
      <c r="Q18" s="22"/>
      <c r="R18" s="22"/>
      <c r="S18" s="22"/>
      <c r="T18" s="24"/>
    </row>
    <row r="19" spans="7:20" x14ac:dyDescent="0.25">
      <c r="G19" s="44">
        <v>12</v>
      </c>
      <c r="H19" s="45" t="s">
        <v>7</v>
      </c>
      <c r="I19" s="46"/>
      <c r="J19" s="36" t="str">
        <f t="shared" si="3"/>
        <v/>
      </c>
      <c r="K19" s="37"/>
      <c r="L19" s="36" t="str">
        <f t="shared" si="1"/>
        <v/>
      </c>
      <c r="O19" s="21">
        <f t="shared" si="2"/>
        <v>0</v>
      </c>
      <c r="P19" s="22">
        <f t="shared" si="0"/>
        <v>0</v>
      </c>
      <c r="Q19" s="22"/>
      <c r="R19" s="22"/>
      <c r="S19" s="22"/>
      <c r="T19" s="23"/>
    </row>
    <row r="20" spans="7:20" x14ac:dyDescent="0.25">
      <c r="G20" s="44">
        <v>13</v>
      </c>
      <c r="H20" s="45" t="s">
        <v>11</v>
      </c>
      <c r="I20" s="46"/>
      <c r="J20" s="36" t="str">
        <f t="shared" si="3"/>
        <v/>
      </c>
      <c r="K20" s="37"/>
      <c r="L20" s="36" t="str">
        <f t="shared" si="1"/>
        <v/>
      </c>
      <c r="O20" s="21">
        <f t="shared" si="2"/>
        <v>0</v>
      </c>
      <c r="P20" s="22">
        <f t="shared" si="0"/>
        <v>0</v>
      </c>
      <c r="Q20" s="22"/>
      <c r="R20" s="22"/>
      <c r="S20" s="22"/>
      <c r="T20" s="23"/>
    </row>
    <row r="21" spans="7:20" x14ac:dyDescent="0.25">
      <c r="G21" s="44">
        <v>14</v>
      </c>
      <c r="H21" s="45" t="s">
        <v>8</v>
      </c>
      <c r="I21" s="46"/>
      <c r="J21" s="36" t="str">
        <f t="shared" si="3"/>
        <v/>
      </c>
      <c r="K21" s="37"/>
      <c r="L21" s="36" t="str">
        <f t="shared" si="1"/>
        <v/>
      </c>
      <c r="O21" s="21">
        <f t="shared" si="2"/>
        <v>0</v>
      </c>
      <c r="P21" s="22">
        <f t="shared" si="0"/>
        <v>0</v>
      </c>
      <c r="Q21" s="22"/>
      <c r="R21" s="22"/>
      <c r="S21" s="22"/>
      <c r="T21" s="23"/>
    </row>
    <row r="22" spans="7:20" x14ac:dyDescent="0.25">
      <c r="G22" s="44">
        <v>15</v>
      </c>
      <c r="H22" s="45" t="s">
        <v>9</v>
      </c>
      <c r="I22" s="46"/>
      <c r="J22" s="36" t="str">
        <f t="shared" si="3"/>
        <v/>
      </c>
      <c r="K22" s="37"/>
      <c r="L22" s="36" t="str">
        <f t="shared" si="1"/>
        <v/>
      </c>
      <c r="O22" s="21">
        <f t="shared" si="2"/>
        <v>0</v>
      </c>
      <c r="P22" s="22">
        <f t="shared" si="0"/>
        <v>0</v>
      </c>
      <c r="Q22" s="22"/>
      <c r="R22" s="22"/>
      <c r="S22" s="22"/>
      <c r="T22" s="23"/>
    </row>
    <row r="23" spans="7:20" x14ac:dyDescent="0.25">
      <c r="G23" s="44">
        <v>16</v>
      </c>
      <c r="H23" s="45" t="s">
        <v>12</v>
      </c>
      <c r="I23" s="46"/>
      <c r="J23" s="36" t="str">
        <f t="shared" si="3"/>
        <v/>
      </c>
      <c r="K23" s="37"/>
      <c r="L23" s="36" t="str">
        <f t="shared" si="1"/>
        <v/>
      </c>
      <c r="O23" s="21">
        <f t="shared" si="2"/>
        <v>0</v>
      </c>
      <c r="P23" s="22">
        <f t="shared" si="0"/>
        <v>0</v>
      </c>
      <c r="Q23" s="22"/>
      <c r="R23" s="22"/>
      <c r="S23" s="22"/>
      <c r="T23" s="23"/>
    </row>
    <row r="24" spans="7:20" x14ac:dyDescent="0.25">
      <c r="G24" s="44">
        <v>17</v>
      </c>
      <c r="H24" s="45" t="s">
        <v>22</v>
      </c>
      <c r="I24" s="46"/>
      <c r="J24" s="36" t="str">
        <f t="shared" si="3"/>
        <v/>
      </c>
      <c r="K24" s="37"/>
      <c r="L24" s="36" t="str">
        <f t="shared" si="1"/>
        <v/>
      </c>
      <c r="O24" s="21">
        <f t="shared" si="2"/>
        <v>0</v>
      </c>
      <c r="P24" s="22">
        <f t="shared" si="0"/>
        <v>0</v>
      </c>
      <c r="Q24" s="22"/>
      <c r="R24" s="22"/>
      <c r="S24" s="22"/>
      <c r="T24" s="23"/>
    </row>
    <row r="25" spans="7:20" x14ac:dyDescent="0.25">
      <c r="G25" s="44">
        <v>18</v>
      </c>
      <c r="H25" s="45" t="s">
        <v>23</v>
      </c>
      <c r="I25" s="46"/>
      <c r="J25" s="36" t="str">
        <f t="shared" si="3"/>
        <v/>
      </c>
      <c r="K25" s="37"/>
      <c r="L25" s="36" t="str">
        <f t="shared" si="1"/>
        <v/>
      </c>
      <c r="O25" s="21">
        <f t="shared" si="2"/>
        <v>0</v>
      </c>
      <c r="P25" s="22">
        <f t="shared" si="0"/>
        <v>0</v>
      </c>
      <c r="Q25" s="22"/>
      <c r="R25" s="22"/>
      <c r="S25" s="22"/>
      <c r="T25" s="23"/>
    </row>
    <row r="26" spans="7:20" x14ac:dyDescent="0.25">
      <c r="G26" s="44">
        <v>19</v>
      </c>
      <c r="H26" s="45" t="s">
        <v>10</v>
      </c>
      <c r="I26" s="46"/>
      <c r="J26" s="36" t="str">
        <f t="shared" si="3"/>
        <v/>
      </c>
      <c r="K26" s="37"/>
      <c r="L26" s="36" t="str">
        <f t="shared" si="1"/>
        <v/>
      </c>
      <c r="O26" s="21">
        <f t="shared" si="2"/>
        <v>0</v>
      </c>
      <c r="P26" s="22">
        <f t="shared" si="0"/>
        <v>0</v>
      </c>
      <c r="Q26" s="22"/>
      <c r="R26" s="22"/>
      <c r="S26" s="22"/>
      <c r="T26" s="23"/>
    </row>
    <row r="27" spans="7:20" x14ac:dyDescent="0.25">
      <c r="G27" s="44">
        <v>20</v>
      </c>
      <c r="H27" s="45" t="s">
        <v>24</v>
      </c>
      <c r="I27" s="46"/>
      <c r="J27" s="36" t="str">
        <f t="shared" si="3"/>
        <v/>
      </c>
      <c r="K27" s="37"/>
      <c r="L27" s="36" t="str">
        <f t="shared" si="1"/>
        <v/>
      </c>
      <c r="O27" s="21">
        <f t="shared" si="2"/>
        <v>0</v>
      </c>
      <c r="P27" s="22">
        <f t="shared" si="0"/>
        <v>0</v>
      </c>
      <c r="Q27" s="22"/>
      <c r="R27" s="22"/>
      <c r="S27" s="22"/>
      <c r="T27" s="23"/>
    </row>
    <row r="28" spans="7:20" x14ac:dyDescent="0.25">
      <c r="G28" s="44">
        <v>21</v>
      </c>
      <c r="H28" s="45" t="s">
        <v>19</v>
      </c>
      <c r="I28" s="46"/>
      <c r="J28" s="36" t="str">
        <f t="shared" si="3"/>
        <v/>
      </c>
      <c r="K28" s="37"/>
      <c r="L28" s="36" t="str">
        <f t="shared" si="1"/>
        <v/>
      </c>
      <c r="O28" s="21">
        <f t="shared" si="2"/>
        <v>0</v>
      </c>
      <c r="P28" s="22">
        <f t="shared" si="0"/>
        <v>0</v>
      </c>
      <c r="Q28" s="22"/>
      <c r="R28" s="22"/>
      <c r="S28" s="22"/>
      <c r="T28" s="23"/>
    </row>
    <row r="29" spans="7:20" ht="45" x14ac:dyDescent="0.25">
      <c r="G29" s="38"/>
      <c r="H29" s="38"/>
      <c r="I29" s="38"/>
      <c r="J29" s="14" t="s">
        <v>28</v>
      </c>
      <c r="K29" s="39"/>
      <c r="L29" s="14" t="s">
        <v>30</v>
      </c>
      <c r="O29" s="21">
        <f>SUM(O8:O28)</f>
        <v>0</v>
      </c>
      <c r="P29" s="22">
        <f>SUM(P8:P28)</f>
        <v>0</v>
      </c>
      <c r="Q29" s="22"/>
      <c r="R29" s="22"/>
      <c r="S29" s="22"/>
      <c r="T29" s="23"/>
    </row>
    <row r="30" spans="7:20" ht="15.75" thickBot="1" x14ac:dyDescent="0.3">
      <c r="G30" s="54" t="s">
        <v>21</v>
      </c>
      <c r="H30" s="54"/>
      <c r="I30" s="3"/>
      <c r="J30" s="15">
        <f>IF($I$6="ne",$J$6,SUM(J8:J28))</f>
        <v>0</v>
      </c>
      <c r="K30" s="4"/>
      <c r="L30" s="15">
        <f>IF($I$6="ne",$L$6,SUM(L8:L28))</f>
        <v>0</v>
      </c>
      <c r="O30" s="25">
        <f>IF(O29=0,0,(15/O29))</f>
        <v>0</v>
      </c>
      <c r="P30" s="26"/>
      <c r="Q30" s="26"/>
      <c r="R30" s="26"/>
      <c r="S30" s="26"/>
      <c r="T30" s="27"/>
    </row>
    <row r="32" spans="7:20" x14ac:dyDescent="0.25">
      <c r="G32" t="s">
        <v>39</v>
      </c>
    </row>
    <row r="33" spans="7:12" ht="28.5" customHeight="1" x14ac:dyDescent="0.25">
      <c r="G33" s="52"/>
      <c r="H33" s="52"/>
      <c r="I33" s="52"/>
      <c r="J33" s="52"/>
      <c r="K33" s="52"/>
      <c r="L33" s="52"/>
    </row>
    <row r="34" spans="7:12" ht="28.5" customHeight="1" x14ac:dyDescent="0.25">
      <c r="G34" s="52"/>
      <c r="H34" s="52"/>
      <c r="I34" s="52"/>
      <c r="J34" s="52"/>
      <c r="K34" s="52"/>
      <c r="L34" s="52"/>
    </row>
    <row r="35" spans="7:12" ht="28.5" customHeight="1" x14ac:dyDescent="0.25">
      <c r="G35" s="52"/>
      <c r="H35" s="52"/>
      <c r="I35" s="52"/>
      <c r="J35" s="52"/>
      <c r="K35" s="52"/>
      <c r="L35" s="52"/>
    </row>
    <row r="36" spans="7:12" ht="28.5" customHeight="1" x14ac:dyDescent="0.25">
      <c r="G36" s="52"/>
      <c r="H36" s="52"/>
      <c r="I36" s="52"/>
      <c r="J36" s="52"/>
      <c r="K36" s="52"/>
      <c r="L36" s="52"/>
    </row>
    <row r="37" spans="7:12" ht="28.5" customHeight="1" x14ac:dyDescent="0.25">
      <c r="G37" s="52"/>
      <c r="H37" s="52"/>
      <c r="I37" s="52"/>
      <c r="J37" s="52"/>
      <c r="K37" s="52"/>
      <c r="L37" s="52"/>
    </row>
    <row r="38" spans="7:12" ht="28.5" customHeight="1" x14ac:dyDescent="0.25">
      <c r="G38" s="52"/>
      <c r="H38" s="52"/>
      <c r="I38" s="52"/>
      <c r="J38" s="52"/>
      <c r="K38" s="52"/>
      <c r="L38" s="52"/>
    </row>
    <row r="39" spans="7:12" x14ac:dyDescent="0.25">
      <c r="G39" s="52"/>
      <c r="H39" s="52"/>
      <c r="I39" s="52"/>
      <c r="J39" s="52"/>
      <c r="K39" s="52"/>
      <c r="L39" s="52"/>
    </row>
    <row r="41" spans="7:12" ht="42.75" customHeight="1" x14ac:dyDescent="0.25">
      <c r="G41" s="29" t="s">
        <v>32</v>
      </c>
      <c r="H41" s="29" t="s">
        <v>35</v>
      </c>
      <c r="I41" s="29" t="s">
        <v>33</v>
      </c>
      <c r="J41" s="50" t="s">
        <v>34</v>
      </c>
      <c r="K41" s="50"/>
      <c r="L41" s="50"/>
    </row>
    <row r="42" spans="7:12" x14ac:dyDescent="0.25">
      <c r="G42" s="28"/>
      <c r="H42" s="28"/>
      <c r="I42" s="28"/>
      <c r="J42" s="53"/>
      <c r="K42" s="53"/>
      <c r="L42" s="53"/>
    </row>
    <row r="45" spans="7:12" x14ac:dyDescent="0.25">
      <c r="G45" s="13"/>
    </row>
    <row r="46" spans="7:12" x14ac:dyDescent="0.25">
      <c r="G46" s="13"/>
    </row>
    <row r="47" spans="7:12" x14ac:dyDescent="0.25">
      <c r="G47" s="12"/>
    </row>
    <row r="53" spans="2:12" x14ac:dyDescent="0.25">
      <c r="H53" s="9"/>
      <c r="I53" s="9"/>
    </row>
    <row r="54" spans="2:12" x14ac:dyDescent="0.25">
      <c r="B54" s="5"/>
    </row>
    <row r="56" spans="2:12" x14ac:dyDescent="0.25">
      <c r="H56" s="5"/>
      <c r="I56" s="5"/>
      <c r="J56" s="5"/>
      <c r="K56" s="6"/>
      <c r="L56" s="6"/>
    </row>
    <row r="57" spans="2:12" x14ac:dyDescent="0.25">
      <c r="I57" s="10"/>
      <c r="K57" s="1"/>
      <c r="L57" s="1"/>
    </row>
    <row r="58" spans="2:12" x14ac:dyDescent="0.25">
      <c r="I58" s="11"/>
      <c r="K58" s="1"/>
      <c r="L58" s="1"/>
    </row>
    <row r="59" spans="2:12" x14ac:dyDescent="0.25">
      <c r="K59" s="1"/>
      <c r="L59" s="1"/>
    </row>
    <row r="60" spans="2:12" ht="32.25" customHeight="1" x14ac:dyDescent="0.25">
      <c r="B60" s="5"/>
      <c r="K60" s="1"/>
      <c r="L60" s="1"/>
    </row>
    <row r="61" spans="2:12" x14ac:dyDescent="0.25">
      <c r="G61" s="8"/>
      <c r="H61" s="8"/>
      <c r="I61" s="8"/>
      <c r="J61" s="8"/>
      <c r="K61" s="7"/>
      <c r="L61" s="1"/>
    </row>
    <row r="62" spans="2:12" ht="28.5" customHeight="1" x14ac:dyDescent="0.25">
      <c r="K62" s="1"/>
      <c r="L62" s="1"/>
    </row>
    <row r="63" spans="2:12" x14ac:dyDescent="0.25">
      <c r="G63" s="8"/>
      <c r="H63" s="8"/>
      <c r="I63" s="8"/>
      <c r="J63" s="8"/>
      <c r="K63" s="7"/>
      <c r="L63" s="7"/>
    </row>
    <row r="64" spans="2:12" ht="45.75" customHeight="1" x14ac:dyDescent="0.25">
      <c r="K64" s="1"/>
      <c r="L64" s="1"/>
    </row>
    <row r="65" spans="7:12" x14ac:dyDescent="0.25">
      <c r="G65" s="8"/>
      <c r="H65" s="8"/>
      <c r="I65" s="8"/>
      <c r="J65" s="8"/>
      <c r="K65" s="7"/>
      <c r="L65" s="7"/>
    </row>
    <row r="66" spans="7:12" x14ac:dyDescent="0.25">
      <c r="K66" s="1"/>
      <c r="L66" s="1"/>
    </row>
    <row r="67" spans="7:12" x14ac:dyDescent="0.25">
      <c r="K67" s="1"/>
      <c r="L67" s="1"/>
    </row>
    <row r="68" spans="7:12" x14ac:dyDescent="0.25">
      <c r="K68" s="1"/>
      <c r="L68" s="1"/>
    </row>
    <row r="69" spans="7:12" x14ac:dyDescent="0.25">
      <c r="K69" s="1"/>
      <c r="L69" s="1"/>
    </row>
    <row r="70" spans="7:12" x14ac:dyDescent="0.25">
      <c r="K70" s="1"/>
      <c r="L70" s="1"/>
    </row>
  </sheetData>
  <sheetProtection algorithmName="SHA-512" hashValue="b/gzaj7na4pTEKJwNmkUIOJJVPXJC2eavvHpE+dbJB9Uhlb9cGmdCddlKatq2GM8VNb3Z3Zwp6mx4/IFWabNUQ==" saltValue="ZRc5xFLnRo7fuO7IYo+W3w==" spinCount="100000" sheet="1" objects="1" scenarios="1"/>
  <mergeCells count="11">
    <mergeCell ref="J42:L42"/>
    <mergeCell ref="G1:H1"/>
    <mergeCell ref="G30:H30"/>
    <mergeCell ref="A2:E2"/>
    <mergeCell ref="A3:E3"/>
    <mergeCell ref="A1:B1"/>
    <mergeCell ref="C1:E1"/>
    <mergeCell ref="J41:L41"/>
    <mergeCell ref="H2:L2"/>
    <mergeCell ref="H3:L3"/>
    <mergeCell ref="G33:L39"/>
  </mergeCells>
  <conditionalFormatting sqref="K8:K28">
    <cfRule type="expression" dxfId="1" priority="2">
      <formula>IF($I$6="NE",TRUE,FALSE)</formula>
    </cfRule>
  </conditionalFormatting>
  <conditionalFormatting sqref="I8:I28">
    <cfRule type="expression" dxfId="0" priority="1">
      <formula>IF($I$6="NE",TRUE,FALSE)</formula>
    </cfRule>
  </conditionalFormatting>
  <dataValidations count="4">
    <dataValidation type="list" allowBlank="1" showInputMessage="1" showErrorMessage="1" sqref="K6" xr:uid="{E7F13B27-9D6A-417F-9AC9-02D911571C0C}">
      <formula1>"udržovací práce / stavební úpravy, přístavba, nástavba, demolice a nová výstavba,kombinace prací**"</formula1>
    </dataValidation>
    <dataValidation type="list" allowBlank="1" showInputMessage="1" showErrorMessage="1" sqref="I6" xr:uid="{A14155DB-1EFF-4AD4-9F8F-E3CCE04DBB1D}">
      <formula1>"ANO, NE"</formula1>
    </dataValidation>
    <dataValidation type="list" allowBlank="1" showInputMessage="1" showErrorMessage="1" sqref="K8:K28" xr:uid="{8BC009EE-F55F-475A-8091-1E3C4070F5A6}">
      <formula1>"ANO,NE"</formula1>
    </dataValidation>
    <dataValidation type="list" allowBlank="1" showInputMessage="1" showErrorMessage="1" sqref="I8:I28" xr:uid="{7BA965DA-368A-403F-9086-B90F4A910BDC}">
      <formula1>$R$8:$R$13</formula1>
    </dataValidation>
  </dataValidations>
  <pageMargins left="0.7" right="0.7" top="0.78740157499999996" bottom="0.78740157499999996" header="0.3" footer="0.3"/>
  <pageSetup paperSize="9" scale="82" orientation="portrait" r:id="rId1"/>
  <colBreaks count="1" manualBreakCount="1">
    <brk id="6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Gregorová Hana</dc:creator>
  <cp:lastModifiedBy>Ederová Zuzana</cp:lastModifiedBy>
  <cp:lastPrinted>2025-03-03T17:03:51Z</cp:lastPrinted>
  <dcterms:created xsi:type="dcterms:W3CDTF">2024-11-19T08:19:46Z</dcterms:created>
  <dcterms:modified xsi:type="dcterms:W3CDTF">2025-03-03T17:04:59Z</dcterms:modified>
</cp:coreProperties>
</file>