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Sekretariát RSK\Investiční rámce MAP a KAP\MAP\Karlovy Vary\6.7.2023\"/>
    </mc:Choice>
  </mc:AlternateContent>
  <xr:revisionPtr revIDLastSave="0" documentId="8_{733A58C0-2C14-4447-B687-747B4F174B64}" xr6:coauthVersionLast="36" xr6:coauthVersionMax="36" xr10:uidLastSave="{00000000-0000-0000-0000-000000000000}"/>
  <bookViews>
    <workbookView xWindow="0" yWindow="0" windowWidth="28800" windowHeight="11625" tabRatio="710" activeTab="1"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7" l="1"/>
  <c r="L10" i="8"/>
  <c r="L11" i="8"/>
  <c r="M99" i="7"/>
  <c r="M98" i="7" l="1"/>
  <c r="M97" i="7"/>
  <c r="M96" i="7"/>
  <c r="M95" i="7"/>
  <c r="M94" i="7"/>
  <c r="M93" i="7" l="1"/>
  <c r="L9" i="8" l="1"/>
  <c r="M92" i="7"/>
  <c r="M91" i="7"/>
  <c r="L7" i="8"/>
  <c r="L8" i="8"/>
  <c r="M90" i="7" l="1"/>
  <c r="M6" i="6"/>
  <c r="M89" i="7"/>
  <c r="M88" i="7"/>
  <c r="M87" i="7"/>
  <c r="M86" i="7"/>
  <c r="M85" i="7"/>
  <c r="M84" i="7"/>
  <c r="M83" i="7"/>
  <c r="M82" i="7"/>
  <c r="M81" i="7"/>
  <c r="M80" i="7"/>
  <c r="M79" i="7"/>
  <c r="M78" i="7" l="1"/>
  <c r="M75" i="7"/>
  <c r="M76" i="7"/>
  <c r="M77" i="7"/>
  <c r="M74" i="7"/>
  <c r="L6" i="8"/>
  <c r="M70" i="7"/>
  <c r="M71" i="7"/>
  <c r="M72" i="7"/>
  <c r="M73" i="7"/>
  <c r="M69" i="7"/>
  <c r="M68" i="7"/>
  <c r="M67" i="7"/>
  <c r="M8" i="7"/>
  <c r="M66" i="7" l="1"/>
  <c r="M65" i="7"/>
  <c r="M64" i="7"/>
  <c r="M63" i="7"/>
  <c r="M62" i="7"/>
  <c r="M61" i="7"/>
  <c r="M60" i="7"/>
  <c r="M59" i="7"/>
  <c r="M58" i="7"/>
  <c r="M57" i="7"/>
  <c r="M56" i="7"/>
  <c r="M55" i="7"/>
  <c r="M54" i="7"/>
  <c r="M53" i="7"/>
  <c r="M52" i="7"/>
  <c r="M51" i="7"/>
  <c r="M50" i="7"/>
  <c r="M49" i="7" l="1"/>
  <c r="M5" i="6"/>
  <c r="M48" i="7"/>
  <c r="M43" i="7"/>
  <c r="M44" i="7"/>
  <c r="M45" i="7"/>
  <c r="M46" i="7"/>
  <c r="M47" i="7"/>
  <c r="M38" i="7"/>
  <c r="M37" i="7"/>
  <c r="L5" i="8"/>
  <c r="M7"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9" i="7"/>
  <c r="M40" i="7"/>
  <c r="M41" i="7"/>
  <c r="M42" i="7"/>
  <c r="M5" i="7"/>
  <c r="M4" i="6"/>
</calcChain>
</file>

<file path=xl/sharedStrings.xml><?xml version="1.0" encoding="utf-8"?>
<sst xmlns="http://schemas.openxmlformats.org/spreadsheetml/2006/main" count="1640" uniqueCount="459">
  <si>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</si>
  <si>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</si>
  <si>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</si>
  <si>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</si>
  <si>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</si>
  <si>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</si>
  <si>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</si>
  <si>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</si>
  <si>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</si>
  <si>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</si>
  <si>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</si>
  <si>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</si>
  <si>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</si>
  <si>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</si>
  <si>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</si>
  <si>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</si>
  <si>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</si>
  <si>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</si>
  <si>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</si>
  <si>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</si>
  <si>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</si>
  <si>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</si>
  <si>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</si>
  <si>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</si>
  <si>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</si>
  <si>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</si>
  <si>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</si>
  <si>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</si>
  <si>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</si>
  <si>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</si>
  <si>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</si>
  <si>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</si>
  <si>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</si>
  <si>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</si>
  <si>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</si>
  <si>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</si>
  <si>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</si>
  <si>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</si>
  <si>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</si>
  <si>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</si>
  <si>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</si>
  <si>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</si>
  <si>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</si>
  <si>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</si>
  <si>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</si>
  <si>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</si>
  <si>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</si>
  <si>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</si>
  <si>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</si>
  <si>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</si>
  <si>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</si>
  <si>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</si>
  <si>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</si>
  <si>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</si>
  <si>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</si>
  <si>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</si>
  <si>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</si>
  <si>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</si>
  <si>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</si>
  <si>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</si>
  <si>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</si>
  <si>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</si>
  <si>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</si>
  <si>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</si>
  <si>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</si>
  <si>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</si>
  <si>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</si>
  <si>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</si>
  <si>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</si>
  <si>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</si>
  <si>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</si>
  <si>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</si>
  <si>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</si>
  <si>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</si>
  <si>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</si>
  <si>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</si>
  <si>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</si>
  <si>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</si>
  <si>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</si>
  <si>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</si>
  <si>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</si>
  <si>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</si>
  <si>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Základní a mateřská škola Dalovice, příspěvková organizace</t>
  </si>
  <si>
    <t>obec Dalovice</t>
  </si>
  <si>
    <t>Karlovarský</t>
  </si>
  <si>
    <t>Karlovy Vary</t>
  </si>
  <si>
    <t>Dalovice</t>
  </si>
  <si>
    <t>x</t>
  </si>
  <si>
    <t>není relevatní, není nutné stavební povolení vzhledem k charakteru projektu</t>
  </si>
  <si>
    <t> Základní škola a základní umělecká škola Žlutice, příspěvková organizace</t>
  </si>
  <si>
    <t> 47701412</t>
  </si>
  <si>
    <t> 047 701 412</t>
  </si>
  <si>
    <t> 600067238</t>
  </si>
  <si>
    <t> Rekonstrukce víceúčelového hřiště ZŠ a ZUŠ Žlutice a vybudování jeho zázemí</t>
  </si>
  <si>
    <t> Žlutice</t>
  </si>
  <si>
    <t> Oprava povrchu plochy víceúčelového hřiště, vybudování učebny, šaten a skladu pomůcek využívaných na hřišti.</t>
  </si>
  <si>
    <t> x</t>
  </si>
  <si>
    <t> V přípravě</t>
  </si>
  <si>
    <t> ne</t>
  </si>
  <si>
    <t> Modernizace spočívající v dílčích stavebních úpravách, vybavení nábytkem a moderními výukovými pomůckami a IC technologiemi</t>
  </si>
  <si>
    <t> Zpracování PD</t>
  </si>
  <si>
    <t> Rekonstrukce plavecké učebny</t>
  </si>
  <si>
    <t> Rekonstrukce plavecké haly a jejího zázemí, včetně technologií</t>
  </si>
  <si>
    <t xml:space="preserve"> V přípravě </t>
  </si>
  <si>
    <t>Základní škola, mateřská škola a dětské jesle Moudrá sova s.r.o.</t>
  </si>
  <si>
    <t>Stavba budovy II. stupně ZŠ</t>
  </si>
  <si>
    <t>Březová</t>
  </si>
  <si>
    <t>ne</t>
  </si>
  <si>
    <t>Zázemí pro venkovní aktivity ŠD</t>
  </si>
  <si>
    <t>Úprava zahrady areálu školy, stavba zázemí pro venkovní aktivity ŠD, pořízení a instalace prvků pro pohybové aktivity žáků</t>
  </si>
  <si>
    <t>Zpracovaná PD</t>
  </si>
  <si>
    <t>Město Žlutice právní forma: obec, IČO: 00 255 181</t>
  </si>
  <si>
    <t>Statutární město Karlovy Vary, Moskevská 2035/21, 360 20 Karlovy Vary</t>
  </si>
  <si>
    <t>Rekonstrukce učebny a kabinetu, který je její součástí. Nové vybavení dílny pracovními stoly a pomůckami na výuku dílen, řemeslného semináře a rukodělných kroužků školy. Rekonstrukce sociálního zařízení včetně hlavních rozvodů patřících k učebně dílen.</t>
  </si>
  <si>
    <t>není</t>
  </si>
  <si>
    <t>Základní škola Jana Amose Komenského, Karlovy Vary, Kollárova 19, příspěvková organizace</t>
  </si>
  <si>
    <t>Rekonstrukce učebny zeměpisu</t>
  </si>
  <si>
    <t>Rekonstrukce učebny zeměpisu, vybavení učebny novým nábytkem, nakoupení pomůcek na výuku předmětu zeměpisu, pořízení interaktivní tabule a dataprojektoru</t>
  </si>
  <si>
    <t>Rekonstrukce učebny dílen</t>
  </si>
  <si>
    <t>Rekonstrukce učebny pro výuku dílen - pracovních činností a vybavení učebny novými pomůckami</t>
  </si>
  <si>
    <t>Rekonstrukce učebny pro IT</t>
  </si>
  <si>
    <t>Dovybavení učebny pro ICT, jsou zde již připraveny rozvody ICT, nakoupení nábytku a počítačů pro žáky a učitele</t>
  </si>
  <si>
    <t>Venkovní učebna a komunikační centrum</t>
  </si>
  <si>
    <t>Vybudování a vybavení venkovní učebny, která bude sloužit na výuku přírodovědných předmětů, cizích jazyků a pracovních činností. Také bude sloužit k prezentaci práce žáků a učitelů.</t>
  </si>
  <si>
    <t>Spojovací chodba</t>
  </si>
  <si>
    <t>Projekt je zaměřen na zkvalitnění nutné infrastruktury v areálu školy. Spojovací chodba propojuje 4 školní bloky a je nedílnou součástí každodenního pohybu učitelů i žáků školy.</t>
  </si>
  <si>
    <t>Žákovské šatny</t>
  </si>
  <si>
    <t>Celková rekonstrukce prostoru šaten. Úprava prostoru šaten tak, aby odpovídal bezpečnostním a hygienickým normám. Jednotlivé třídy a jejich žáci budou mít každý vlastní prostor. Celá škola se v suterénu zabezpečí a modernizuje.</t>
  </si>
  <si>
    <t>Rekonstrukce prostoru tělocvičen</t>
  </si>
  <si>
    <t xml:space="preserve">V prostorách velké a malé tělocvičny se vymění stropní desky, obložení po obvodu tělocvičny a dojde ke zbroušení parket. Součástí projektu bude výměna elektrických rozvodů v prostorách tělocvičen. </t>
  </si>
  <si>
    <t>Rekonstrukce učebny pro výuku plavání</t>
  </si>
  <si>
    <t>Škola Karlovy Vary, Krušnohorská 11, příspěvková organizace, zajišťuje výuku základního plavání pro ostatní základní školy ve městě a výuku plavání pro žáky naší sportovní školy ve všech ročnících. Bazén projde celkovou rekonstrukcí, stávající se odstraní a nahradí se nerezovou bazénovou vanou. Prostory zázemí pro výuku plavání projdou rekonstrukcí podlah a sociálního zařízení. Žákovské šatny budou vybaveny skříňkami. Kabinet pro výuku plavání bude vybaven novým nábytkem a pomůckami na výuku plavání.</t>
  </si>
  <si>
    <t>Rekonstrukce prostoru venkovního sportovního hřiště</t>
  </si>
  <si>
    <t>V rámci projektu bude vyměněn povrch na atletickém oválu. Ve středové části bude zbudováno multifunkční hřiště. Sektory pro atletické disciplíny projdou rekonstrukcí (dopadiště pro hody, skok do výšky, skok do dálky, vrh koulí). V prostoru stávajícího hřiště bude zbudována venkovní posilovna a hřiště na beach volejbal. Budou vybudovány přístupové cesty, které spojí venkovní šatny a přístup na hřiště z jednotlivých pavilonů. V dělícím prostoru mezi hřištěm a budovou bude nový trávník.</t>
  </si>
  <si>
    <t>Rekonstrukce techniky nevyhovujících prostor a vybavení školní družiny pro odpolední činnosti dětí.</t>
  </si>
  <si>
    <t>Základní škola Karlovy Vary, Konečná 25, příspěvková organizace</t>
  </si>
  <si>
    <t>049753754</t>
  </si>
  <si>
    <t>Podpora vybudování a vybavení odborných učeben ZŠ ve vazbě na práci s digitálními technologiemi</t>
  </si>
  <si>
    <t>Základní škola Karlovy Vary, Poštovní 19, příspěvková organizace</t>
  </si>
  <si>
    <t>Doplnění areálu školy o prostory pro odbornou výuku, rozšíření kapacit školní družiny a realizace auly</t>
  </si>
  <si>
    <t>Doplnění areálu školy o prostory pro odbornou výuku, rozšíření kapacit školní družiny a realizace auly – prostoru pro shromažďování, speciální akce a mimoškolní aktivity, o které je v širokém okolí velký zájem. Veřejné prostranství u školy revitalizovat do podoby příjemného pobytového prostoru s dostatkem stromů, laviček a herních prvků s využitím prvků pro hospodaření s dešťovou vodou (zasakovací dlažba, retenční nádrž nebo jezírko, apod.), které budou mít vedle samotné ekologické funkce také edukativní charakter.</t>
  </si>
  <si>
    <t>studie</t>
  </si>
  <si>
    <t>Doplnění areálu školy o prostory hřiště, lesní zákoutí a ekologickou výchovu</t>
  </si>
  <si>
    <t xml:space="preserve">UNI PARK - hřiště Lesní zákoutí - dobrodružná stezka, lanový výlez, vyhlídka do korun, skluzavka, terénní stupínky </t>
  </si>
  <si>
    <t>Vybudování 4 odborných učeben cizích jazyků. Dvě učebny v 2. patře a 2. učebny ve 3. patře.</t>
  </si>
  <si>
    <t>Budování zázemí pro školní družiny a školní kluby umožňující zvyšování kvality poskytovaných služeb</t>
  </si>
  <si>
    <t>Vybudování zázemí pro školní poradenská pracoviště a pro práci s žáky se speciálními vzdělávacími potřebami</t>
  </si>
  <si>
    <t>Vybudování zázemí pro pedagogické i nepedagogické pracovníky škol vedoucí k vyšší kvalitě vzdělávání ve školách (kabinety apod.)</t>
  </si>
  <si>
    <t>Vybavení kabinetů novým nábytkem (stoly, židle, skříně a nově). Bezbariérový přístup zajištěn.</t>
  </si>
  <si>
    <t>Základní škola Karlovy Vary, Truhlářská 19, příspěvková organizace</t>
  </si>
  <si>
    <t>049751751</t>
  </si>
  <si>
    <t>Žákovská kuchyňka</t>
  </si>
  <si>
    <t>Stavební a stavebně technická rekonstrukce ŽK v budově Školní 9A (rekonstrukce vodovodních rozvodů, elektroinstalace, podlahové krytiny a výmalba), včetně vybavení kuchyňským nábytkem, elektro zařízením a nádobím.  Bezbariérové WC v budově školy, není na patře/výtah je.</t>
  </si>
  <si>
    <t>Povrch fotbalové části multifunkčního hřiště</t>
  </si>
  <si>
    <t>Oprava povrchu školního hřiště v části určené pro fotbal. Projektová dokumentace je zhotovena. Bezbariérové WC v budově školy.</t>
  </si>
  <si>
    <t>projektová dokumentace</t>
  </si>
  <si>
    <t>Vybudování přírodovědné, chemické a badatelské robotické učebny</t>
  </si>
  <si>
    <t>Stavební práce: - rozvody vody a odpadu - rozvody plynu - digestoř - rozvod el. = 24V (AC/DC) - (pro používání mikroskopů, notebooků, dig. měřicích pomůcek apod) - Výměna podlahových krytin – část koberec pro robotiku.
Vybavení: - skříně k ukládání přírodopisných pomůcek - police k vystavování exponátů - učitelský stůl s mycím pracovištěm (voda a odpad) - žákovská pracoviště (s vývodem elektro, voda a odpad) - moderní výukové pomůcky (senzory, sondy, barometry...) - programy (software) pro výuku - interaktivní pomůcky (tabule, hlasovací zařízení. WC je ve škole, není na patře/bezbariérový přístup k učebně je.</t>
  </si>
  <si>
    <t>Venkovní učebna, Truhlářská</t>
  </si>
  <si>
    <t>Vybudování nové venkovní učebny se zázemím - nábytek, vybavení pro prezentaci učiva. Bezbariérové WC v budově školy.</t>
  </si>
  <si>
    <t>Šatny, budova Školní</t>
  </si>
  <si>
    <t>Šatny, budova Truhlářská</t>
  </si>
  <si>
    <t>Rekonstrukce podlahové krytiny – dlažba, vybavení prostoru šatními skříňkami. Bezbariérové WC je k dispozici.</t>
  </si>
  <si>
    <t>Základní škola Kolová, okres Karlovy Vary, příspěvková organizace</t>
  </si>
  <si>
    <t>Obec Kolová</t>
  </si>
  <si>
    <t>Komunitní škola Kolová</t>
  </si>
  <si>
    <t>Kolová</t>
  </si>
  <si>
    <t>12, 2022</t>
  </si>
  <si>
    <t>12, 2024</t>
  </si>
  <si>
    <t>X</t>
  </si>
  <si>
    <t>arch./uzemní studie</t>
  </si>
  <si>
    <t>Výstavba budovy MŠ</t>
  </si>
  <si>
    <t>zpracovaná PD</t>
  </si>
  <si>
    <t>1, 2022</t>
  </si>
  <si>
    <t>1, 2023</t>
  </si>
  <si>
    <t>Základní škola Toužim,
příspěvková organizace</t>
  </si>
  <si>
    <t>Město Toužim</t>
  </si>
  <si>
    <t>Rekonstrukce budovy A
 základní školy Toužim, příspěvková organizace</t>
  </si>
  <si>
    <t>Toužim</t>
  </si>
  <si>
    <t>výměna elektro rozvodů,
 rozvody internetu (drát i bezdrát)</t>
  </si>
  <si>
    <t>Vybavení kmenových
 učeben Základní školy Toužim, příspěvková organizace</t>
  </si>
  <si>
    <t>vybavení tříd, interaktivní tabule,
 nábytek</t>
  </si>
  <si>
    <t>Rekonstrukce a
 vybavení tělocvičny Základní školy Toužim, příspěvková organizace</t>
  </si>
  <si>
    <t>rekonstrukce podlahy
 krytů topení, vybavení novým tělocvičným nářadím</t>
  </si>
  <si>
    <t>červen
2022</t>
  </si>
  <si>
    <t>září
2022</t>
  </si>
  <si>
    <t>červen
2021</t>
  </si>
  <si>
    <t>srpen
 2023</t>
  </si>
  <si>
    <t>září
 2021</t>
  </si>
  <si>
    <t>srpen
 2025</t>
  </si>
  <si>
    <t>zpracovaná projektová dokumentace</t>
  </si>
  <si>
    <t>Základní škola a mateřská škola Toužim, příspěvková organizace</t>
  </si>
  <si>
    <t>Přístavba herny ke třÍdě školní družiny, formou zimní zahrady</t>
  </si>
  <si>
    <t>Přístavba herny ke třÍdě školní družiny, formou zimní zahrady, propojené se třídou. Úprava venkovního povrchu vhodná pro pohyb dětí.</t>
  </si>
  <si>
    <t> 3000000</t>
  </si>
  <si>
    <t>bude doplněno dle realizace projektu</t>
  </si>
  <si>
    <t xml:space="preserve">Bečovská botanická zahrada </t>
  </si>
  <si>
    <t>zřizovatel 23/02 ZO ČSOP BERKUT</t>
  </si>
  <si>
    <t>Výzkumné a vzdělávací centrum Bečovská botanická zahrada</t>
  </si>
  <si>
    <t>Bečov nad Teplou</t>
  </si>
  <si>
    <t>Hlavním cílem projektu Výzkumného a vzdělávacího centra Bečovská botanická zahrada je zvyšování polytechnických dovedností a znalostí žáků, studentů a dalších zájemců (tematicky zaměřené skupiny, aktivní jednotlivci) v Karlovarské aglomeraci se zaměřením na přírodní vědy v modelovém objektu Bečovské botanické zahrady pod dohledem odborníků z teorie i praxe. Nákup pozemků a budov v dlouhodobém pronájmu – 6 měsíců (01 – 06/2024)
Příprava projektové dokumentace, stavební povolení – 12 měsíců (01 – 12/2024)
Vybudování výzkumného a vzdělávacího centra (vnitřní a venkovní učebny a zázemí, experimentální skleník, tematické výukové celky)  – 18 měsíců (01/2025 – 06/2026) 
Nábor zaměstnanců - 3 měsíce (03-06/2026)
Zkušební provoz – 3 měsíce (07-09/2026)
Výzkumné a vzdělávací aktivity (od 10/2026)</t>
  </si>
  <si>
    <t>01/2024</t>
  </si>
  <si>
    <t>10/2026</t>
  </si>
  <si>
    <t>Jednoznačná představa o směřování Bečovské botanické zahrady.</t>
  </si>
  <si>
    <t xml:space="preserve">A. Přístavba ZŠ s gastroprovozem </t>
  </si>
  <si>
    <t>B. Vestavba ZŠ v půdnim prostoru</t>
  </si>
  <si>
    <t>6, 2022</t>
  </si>
  <si>
    <t>9, 2023</t>
  </si>
  <si>
    <t>C. Výstavba tělocvičny</t>
  </si>
  <si>
    <t>12, 2023</t>
  </si>
  <si>
    <t>12, 2025</t>
  </si>
  <si>
    <t xml:space="preserve"> Základní škola a mateřská škola Kyselka</t>
  </si>
  <si>
    <t>obec Kyselka</t>
  </si>
  <si>
    <t>Rekonstrukce odborných učeben ZŠ</t>
  </si>
  <si>
    <t>Kyselka</t>
  </si>
  <si>
    <t>Kompletní rekonstrukce a nové vybavení
odborných učeben</t>
  </si>
  <si>
    <t>Fasáda školy</t>
  </si>
  <si>
    <t>Nová fasáda
 školy</t>
  </si>
  <si>
    <t>Rekonstrukce zázemí tělocvičny</t>
  </si>
  <si>
    <t xml:space="preserve">Kompletní rekonstrukce 
zázemí pro tělocvičnu </t>
  </si>
  <si>
    <t>Rekonstrukce  kabinetů</t>
  </si>
  <si>
    <t>Kompletní rekonstrukce a nové vybavení
kabinetů</t>
  </si>
  <si>
    <t xml:space="preserve">Kompletní rekonstrukce půdy,
 ze které budou odborné učebny včetně nového vybavení </t>
  </si>
  <si>
    <t>Studie</t>
  </si>
  <si>
    <t>nemí</t>
  </si>
  <si>
    <t>Rekonstrukci půdy na odborné učebny</t>
  </si>
  <si>
    <t>Rekonstrukce družin</t>
  </si>
  <si>
    <t>Kompletní rekonstrukce družin, 
včetně nového nábytku a vybavení</t>
  </si>
  <si>
    <t>Mateřská škola Šikulka Nová Role</t>
  </si>
  <si>
    <t>Město Nová Role</t>
  </si>
  <si>
    <t>Mateřská škola Mezirolí</t>
  </si>
  <si>
    <t>Nová Role - Mezirolí</t>
  </si>
  <si>
    <t>Výstavba nové mateřské školy</t>
  </si>
  <si>
    <t>studie, zadávací řízení na PD</t>
  </si>
  <si>
    <t>Základní škola Nová Role</t>
  </si>
  <si>
    <t>Nová Role</t>
  </si>
  <si>
    <t>102088420</t>
  </si>
  <si>
    <t>Učebna IT a kabinetů, včetně přístupu do budovy - suterén budovy II. stupně</t>
  </si>
  <si>
    <t>Komlpetní rekonstrukce učebny a kabinetů v suterénu budovy II. stupně pro výuku IT , vybavení nábytkem, pomůckami pro výuku, interaktivní tabulí, odhlučnění  učebny.</t>
  </si>
  <si>
    <t>Rekonstrukce pro výuku cizích jazyků</t>
  </si>
  <si>
    <t>Kompletní rekonstrukce učebny v suterénu budovy II. stupně včetně vybavení nábytkem a pomůckami, onteraktivní tabulí, odhlučnění učebny.</t>
  </si>
  <si>
    <t>Učebna praktických činností - kuchyňky</t>
  </si>
  <si>
    <t>Kompletní rekonstrukce žákovské kuchyňky v přízemí budovy II. stupně včetně vybavení nábytkem, pomůckami k výuce včetně vstupní průchozí místnosti sloužící jako úložný prostor a výlevku.</t>
  </si>
  <si>
    <t>Učebna přírodopisu včetně vybavení</t>
  </si>
  <si>
    <t>Kompletní rekonstrukce učebny přírodopisu v 1. patře budovy II. stupně, vybavení nábytkem, pomůckami, úložnými prostory, interaktivní tabulí.</t>
  </si>
  <si>
    <t xml:space="preserve">není </t>
  </si>
  <si>
    <t>Učebna matematiky a kabinetu</t>
  </si>
  <si>
    <t>Kompletní rekonstrukce učebny matematiky včetně kabinetu, vybavení nábytkem, pomůckami, interaktivní tabulí a výukovými programy.</t>
  </si>
  <si>
    <t>Učebna chemie a fyziky včetně kabinetů a toalet a bezbariérového přístupu</t>
  </si>
  <si>
    <t>Rekonstrukce učebny chemie a fyziky, včetně dvou kabinetů, vybevení nábytkem, pomůckami, interaktivní tabule. Jeden z kabinetů bude předělán na uložné prostory, druhý bude zachován - z důvodu neprůchodnosti oboustanného přístupu do učebny, bezbariérový přístup k učebně - schodolez, bezbariérové toalety pro chlapce i dívky.</t>
  </si>
  <si>
    <t>ZŠ Karlovy Vary, 1. máje 58/1, příspěvková organizace</t>
  </si>
  <si>
    <t>102088471</t>
  </si>
  <si>
    <t>Kompletní rekonstrukce kuchyňky, 6 hnízd, bezbariérový přístup i WC zajištěno.</t>
  </si>
  <si>
    <t>Učebna dílen včetně skladových prostor</t>
  </si>
  <si>
    <t>Kompletní rekonstrukce učebny dílen a skladu, vybavení nábytkem, pracovními pomůckami, interaktivní tabulí.</t>
  </si>
  <si>
    <t>102088519</t>
  </si>
  <si>
    <t>Učebna dílen a robotiky včetně kabinetu a skladu</t>
  </si>
  <si>
    <t>Kompletní rekonstrukce učebny dílen a robotiky v přízemí školy, bezbariérový přístup i WC mají, vybavení nábytkem, pomůckami, interaktivní tabulí, kabinet+sklad společný.</t>
  </si>
  <si>
    <t>Žákovská kuchyňka - 3. patro, modernizace výtahu</t>
  </si>
  <si>
    <t>Učebna fyziky a chemie včetně úložných prostor</t>
  </si>
  <si>
    <t>Kompletní rekonstrukce učebny chemie a kabinetu a učebny fyziky, nábytek včetně úložných prostor, interaktivní tabule, pomůcky.</t>
  </si>
  <si>
    <t>Základní škola a Základní umělecká škola Karlovy Vary, Šmeralova 336/15, příspěvková organizace</t>
  </si>
  <si>
    <t>115200584</t>
  </si>
  <si>
    <t>Podkroví (6-8 učeben)</t>
  </si>
  <si>
    <t>Zpracovaná PD, nutná aktualizace.</t>
  </si>
  <si>
    <t>Základní škola jazyků Karlovy Vary, příspěvková organizace</t>
  </si>
  <si>
    <t>00872296</t>
  </si>
  <si>
    <t>Učebna jazyků (Nj, Rj, Čjc) + kabinet</t>
  </si>
  <si>
    <t>Podlaha, elektrorozvody, tabule, dotyk. panel, lavice + židle, ozvučení, kamera a pomůcky.</t>
  </si>
  <si>
    <t xml:space="preserve">x </t>
  </si>
  <si>
    <t>Podlaha, elektrorozvody, tabule, dotyk. panel, lavice + židle, pomůcky -  3D mobilní stanice tisku, robotické stavebnice, úložné prostory.</t>
  </si>
  <si>
    <t>Podlaha, elektrorozvody, tabule, dotyk. panel, lavice + židle, pomůcky.</t>
  </si>
  <si>
    <t>Učebna pracovních činností a kuchyňka</t>
  </si>
  <si>
    <t>Učebna informatiky, kabinet robotiky, matematiky a přírodovědy pro I. stupeň</t>
  </si>
  <si>
    <t>Podlaha, elektrorozvody, tabule, dotyk. panel, lavice + židle, robotické stavebnice, sady učebních pomůcek.</t>
  </si>
  <si>
    <t>Rozpracovaná PD.</t>
  </si>
  <si>
    <t>Rekonstrukce odborných učeben dílen včetně bezbariérového přístupu</t>
  </si>
  <si>
    <t>Základní škola Krušnohorská 735/11, 360 10 Karlovy Vary</t>
  </si>
  <si>
    <t>Rozšíření a renovace školní družiny a venkovních prostor, včetně oplocení</t>
  </si>
  <si>
    <t>Učebna robotiky a kabinetu</t>
  </si>
  <si>
    <t>ano</t>
  </si>
  <si>
    <t>stavební povolení na základě zpracované projektové dokumentace</t>
  </si>
  <si>
    <t> Modernizace polytechnických učeben ZŠ a ZUŠ Žlutice</t>
  </si>
  <si>
    <t>Vybudování vnitřní konektivity školy</t>
  </si>
  <si>
    <t>Kompletní vytvoření nové síťové infrastutury IT školy.</t>
  </si>
  <si>
    <t>Modernizace podmínek  vzdělávání</t>
  </si>
  <si>
    <t>Vybudování nebo rekonstrukce odborných učeben (přírodní vědy, polytechnika, ciz. jazyk) ve vazbě na využití digitálních technologií.</t>
  </si>
  <si>
    <t>Základní škola Nejdek, náměstí Karla IV., příspěvková organizace</t>
  </si>
  <si>
    <t>Město Nejdek</t>
  </si>
  <si>
    <t> 047701412</t>
  </si>
  <si>
    <t>Modernizace učeben v budově ZŠ Nejdek, náměstí Karla IV., p.o. (učebna cizích jazyků 1. st.)</t>
  </si>
  <si>
    <t>Nejdek</t>
  </si>
  <si>
    <t>Rekonstrukce nevyhovujících a zastaralých učeben  (stavební úpravy + vybavení nábytkem, ICT technikou, vzdělávacími pomůckami)</t>
  </si>
  <si>
    <t xml:space="preserve">Půdní vestavba podkroví, projekt zpracován - nutná aktualizace, vytvoření 6-8 odborných učeben </t>
  </si>
  <si>
    <t>Učebna přírodopisu a kabinet</t>
  </si>
  <si>
    <t>Učebna IT - II. patro</t>
  </si>
  <si>
    <t>Kompletní rekonstrukce učebny IT včetně vybavení nábytkem a pomůckami</t>
  </si>
  <si>
    <t>Multifunkční učebna -školní klub, relaxační pobyty, zázemí pro školní poradenské pracoviště a komunitní aktivity</t>
  </si>
  <si>
    <t>Kompletní rekonstrukce učebny v přízemí školy včetně vybavení nábytkem a pomůckami, WC bezbariérové mají.</t>
  </si>
  <si>
    <t>Základní škola Krušnohorská 735/11, Rybáře, 360 10 Karlovy Vary</t>
  </si>
  <si>
    <t>102088632</t>
  </si>
  <si>
    <t>Rekonstrukce učeben školní družiny včetně venkovních prostor</t>
  </si>
  <si>
    <t>Rekonstrukce učeben školní družiny (přízemí + I. patro) včetně venkovních prostor a k využití pro komunitní aktivity (oplocení, hrací prvky apod.), bezbariér. WC bude z jiného projektu (dílny).</t>
  </si>
  <si>
    <t>Základní škola Dukelských hrdinů</t>
  </si>
  <si>
    <t xml:space="preserve"> 102088527</t>
  </si>
  <si>
    <t>Rekonstrukce učebny IT - mezipatro 1- podlaží</t>
  </si>
  <si>
    <t>Rekonsteukce IT učebny  včetně vybavení nábytkem, pomůckami, PC, interaktivní tabule, osvětlení, světla, žaluzie, včetně bezbariér. WC a schodolezu.</t>
  </si>
  <si>
    <t xml:space="preserve">ne </t>
  </si>
  <si>
    <t>PROTEBE live z.s</t>
  </si>
  <si>
    <t>Kreativní a vzdělávací centrum DIZAJNPARK</t>
  </si>
  <si>
    <t>Karlovarský kraj</t>
  </si>
  <si>
    <t xml:space="preserve">k červnu 2022 
vyřešené majetkoprávní vztahy
architektonická studie
projektová dokumentace studie proveditelnosti
smlouvy o spolupráci doložení finančního krytí
</t>
  </si>
  <si>
    <t>MgA. Tezera Vlašímská</t>
  </si>
  <si>
    <t>Cílem projektu je rekonstrukce budovy, kterou vlastní společnost, která je ve 100%  v majetku města. Přestavbou vznikne kreativní vzdělávací centrum, které bude poskytovat zázemí a služby pro zvyšování polytechnických a digtálních dovedností žáků, studentů a mládeže a dalším zájemcům z řad organizovaných ineorganizovaných  skupin např. ZUŠ, DDM nebo aktivních jednotlivců se zájmem o kreativitu, design a inovace. 
V budově se budou moci rozvíjet následující oblasti pro aglomeraci ITI KV pod dohledem odborníků z teorie i praxe.:
A. Vzdělávací aktivity v oblasti polytechnicky, digitálních dovedností, kreativity a podnikavosti. B. Vzdělávací, komunitní a kulturní aktivity podporující rozvoj kulturních a kreativních odvětví (KKO)
C. Inovační aktivity v rámci KKO.
Tyto oblasti vyžadují prostory pro následující aktivity/záměry
1. Workshopové místnosti, multifunkční sál, fab-lab dílenské prostory pro polytechnické a digitální vzdělávání
2. Prostor pro zážitkové vzdělávání a rozvoj kreativity a podnikavosti v oblasti designového myšlení pro školy, učitele, veřejnost 3. klub pro mládež, prostor pro komunitní setkávání 4.Vzdělávací a školící místnost pro kreativitu a podnikavost. Projektem rozvíjíme kompetence:Kompetence k učení
Kompetence k řešení problémů
Kompetence komunikativní
Kompetence sociální a personální
Kompetence občanské
Kompetence pracovní
Kompetence digitální
realizace rekonstrukce – 10 měsíců (03/2023 – 01/2024)
Zařízení vzdělávacího centra (technické zařízení,  venkovní prostory a zázemí pro vzdělávání, tématické celky)  –  5 měsíců (01/2024 - 06/2024 měsíců) 
Zkušební provoz - 3 měsíce (06-08/2024)
Vzdělávací aktivity (od 09/2024)</t>
  </si>
  <si>
    <t>Rekonstrukce a vybavení odborných učeben včetně kabinetů</t>
  </si>
  <si>
    <t>Rekonstrukce a vybavení odborných učeben pro přírodní vědy včetně kabinetů</t>
  </si>
  <si>
    <t>zpracován záměr, TZ</t>
  </si>
  <si>
    <t>ZŠ - Rekonstrukce tělocvičny a modernizace učeben na II. stupni</t>
  </si>
  <si>
    <t>PD na tělocvičnu ANO, PD na učebny NE</t>
  </si>
  <si>
    <t>Zákadní škola Nová Role</t>
  </si>
  <si>
    <t>ZŠ Nová Role - rekonstrukce konektivity</t>
  </si>
  <si>
    <t>Rekonstrukce konektivity školy</t>
  </si>
  <si>
    <t>Základní škola v Teplé, p.o.</t>
  </si>
  <si>
    <t>město Teplá</t>
  </si>
  <si>
    <t>Mariánské Lázně</t>
  </si>
  <si>
    <t>Teplá</t>
  </si>
  <si>
    <t>výměna rozvodů internetu - 4 budovy (1. stupeň, 2. stupeň, školní družina, školní dílny)</t>
  </si>
  <si>
    <t>Přestavba půdy na odborné učebny, Školní 258</t>
  </si>
  <si>
    <t>vybudování vestavby 5-6 odborných učeben včetně zázemí (robotika, přírodní vědy, jazyky)</t>
  </si>
  <si>
    <t>Bezbariérový přístup v budově 2. stupně, Školní 258</t>
  </si>
  <si>
    <t>řešení bezbariérového přístupu do jednotlivých pater školní budovy - výtah</t>
  </si>
  <si>
    <t>oslovení zpracovatele PD</t>
  </si>
  <si>
    <t>netřeba</t>
  </si>
  <si>
    <t>zpracovává se PD</t>
  </si>
  <si>
    <t>Waldorfská ZŠ a MŠ Wlaštovka Karlovy Vary o.p.s.</t>
  </si>
  <si>
    <t>Učíme se prožitkem - vytvoření odborné učebny a pořízení vybavení pro odborné vzdělávání</t>
  </si>
  <si>
    <t>Jedním z principů waldorfské pedagogiky je osobní prožitek žáka, přirozenou součástí výuky na waldorfské škole jsou proto řemeslné dílny, ruční práce a zažívání přírody v rytmu roku. Pro to nám v tuto chvíli chybí prostor a pokročilejší vybavení pro odborné vzdělávání. Cílem projektu je vytvořit odbornou učebnu, pořídit vybavení pro odborné vzdělávání (polytechnické a přírodovědné) a zajistit její bezbariérovost.</t>
  </si>
  <si>
    <t>rozpracovaná PD</t>
  </si>
  <si>
    <t>Základní škola a mateřská škola Bečov nad Teplou</t>
  </si>
  <si>
    <t>Město Bečov nad Teplou, náměstí 5. května , 364 64  Bečov nad Teplou, IČO: 00254410</t>
  </si>
  <si>
    <t>Modernizace a rekonstrukce odborné učebny pro výuku ICT (digitální technologie, přírodní vědy, polytechnika, ciz. jazyk) ve vazbě na využití digitálních technologií.</t>
  </si>
  <si>
    <t>Město Bečov nad Teplou, náměstí 5. května , 364 64  Bečov nad Teplou, IČO: 00254411</t>
  </si>
  <si>
    <t> Rekonstrukce víceúčelového hřiště ZŠ a MŠ Bečov nad Teplou a vybudování jeho zázemí</t>
  </si>
  <si>
    <t>V rámci modernizace bude vyměněn povrch na atletickém oválu. Ve středové části bude  provedena rekonstrukce multifunkčního hřiště. , skok do dálky,. V prostoru stávajícího hřiště bude zbudována venkovní posilovna a hřiště na beach volejbal. Budou vybudovány přístupové cesty prostoru mezi hřištěm a budovou. V dělícím  bude nový trávník.</t>
  </si>
  <si>
    <t> Rekonstrukce víceúčelového objektu Sokolovny pro potřeby ZŠ a MŠ (tělocvik, kulturní akce) Bečov nad Teplou a vybudování jeho zázemí</t>
  </si>
  <si>
    <t>Oprava opláštění komplexu  budovy školy</t>
  </si>
  <si>
    <t>V rámci projektu bude provedena výměna střešní krytiny, výměna stavebních výplní (okna, dveře), oprava fasády ( fasáda, hromosvod, venkovní elektroinstalace,  okapy a svody), vzduchotechnika</t>
  </si>
  <si>
    <t>Město Bečov nad Teplou, náměstí 5. května , 364 64  Bečov nad Teplou, IČO: 00254412</t>
  </si>
  <si>
    <t>Rekonstrukce jídelny a kuchyně</t>
  </si>
  <si>
    <t xml:space="preserve">V rámci projektu bude provedena kompletní  rekonstrukce kuchyně a souvisejících prostor  včetně gastro vybavení za účelem vlastního provozu kuchyně </t>
  </si>
  <si>
    <t>Rekonstrukce a modernizace odborných učeben ZŠ</t>
  </si>
  <si>
    <t>karlovarský</t>
  </si>
  <si>
    <t>Rekonstrukce a modernizace tělocvičny a jejího zázemí</t>
  </si>
  <si>
    <t>Kompletní rekonstrukce 
zázemí pro tělocvičnu a prostor tělocvičny včetně podlahy</t>
  </si>
  <si>
    <t>Rekonstrukce a modernizace  kabinetů</t>
  </si>
  <si>
    <t>Rekonstrukce a modernizace půdy na odborné učebny</t>
  </si>
  <si>
    <t>Rekonstrukce a modernizace družin</t>
  </si>
  <si>
    <t>Kompletní rekonstrukce družin, včetně nového nábytku a vybavení</t>
  </si>
  <si>
    <t>01, 2022</t>
  </si>
  <si>
    <t>01, 2021</t>
  </si>
  <si>
    <t>12, 2024</t>
  </si>
  <si>
    <t>01, 2020</t>
  </si>
  <si>
    <t>12, 2021</t>
  </si>
  <si>
    <t>01, 2021</t>
  </si>
  <si>
    <t>01, 2024</t>
  </si>
  <si>
    <t>01, 2025</t>
  </si>
  <si>
    <t>12, 2027</t>
  </si>
  <si>
    <t>01, 2023</t>
  </si>
  <si>
    <t>12, 2026</t>
  </si>
  <si>
    <t>01,  2022</t>
  </si>
  <si>
    <t> 12, 2025</t>
  </si>
  <si>
    <t> 01, 2022</t>
  </si>
  <si>
    <t>12,  2025</t>
  </si>
  <si>
    <t>12,  2026</t>
  </si>
  <si>
    <t>PD zhotovena</t>
  </si>
  <si>
    <t>Rozšíření kapacity mateřské školy</t>
  </si>
  <si>
    <t>Nástavba patra na stávající budovu MŠ za účelem vybudování dalších kapacit učeben pro děti a zázemí pro pedagogy. Stávající prostory MŠ nemají adekvátní zázemí pro ped/neped. personál, protože všechny prostory alokovaly učebny dětí. Po dobu 10let MŠ nemá stále žádná volná místa pro děti a je zaplněna na 100% své kapacity.</t>
  </si>
  <si>
    <t>Karlovarský kraje</t>
  </si>
  <si>
    <t>studie, rozpracovaná DSP</t>
  </si>
  <si>
    <t>částečně</t>
  </si>
  <si>
    <t>Vybudování specializovaných prostor a učeben (objekt operačního střediska, objekt mimořádných událostí) ve stávajícím praktickém vzdělávacím centru Svět záchranářů v Karlových Varech, které budou vybaveny potřebnými výukovými pomůckami, simulátory a trenažéry pro praktické a zážitkové vzdělávání v oblastech přírodních jevů, konkrétně ve vazbě na ochranu člověka, přírody a zvládání mimořádných událostí.</t>
  </si>
  <si>
    <t>Vybudování specializovaných prostor a učeben ve Světě záchranářů</t>
  </si>
  <si>
    <t>Statutární město Karlovy Vary
Asociace Záchranný kruh, z.s.</t>
  </si>
  <si>
    <t>00254657
27002896</t>
  </si>
  <si>
    <t>Základní škola Nejdek, Karlovarská, příspěvková organizace</t>
  </si>
  <si>
    <t>ZŠ Nejdek, Karlovarská - polytechnika</t>
  </si>
  <si>
    <t>Zhodnocení učebny dílen - robotická část a elektrotechnická část, pořízení vybavení pro robotiku a elektrotechniku.</t>
  </si>
  <si>
    <t>ZŠ Nejdek, Karlovarská - školní družina</t>
  </si>
  <si>
    <t>Rekonstrukce a pořízení vybavení 4 učeben školní družiny.</t>
  </si>
  <si>
    <t>07, 2024</t>
  </si>
  <si>
    <t>09, 2026</t>
  </si>
  <si>
    <t>záměr</t>
  </si>
  <si>
    <t>není relevatní</t>
  </si>
  <si>
    <t>město Nejdek</t>
  </si>
  <si>
    <t>Rekonstrukce dílen polytechniky a keramiky - DDM</t>
  </si>
  <si>
    <t>Rekonstrukce a pořízení vybavení dílen keramiky a leteckého a automodeláře</t>
  </si>
  <si>
    <t>není relevantní</t>
  </si>
  <si>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</si>
  <si>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</si>
  <si>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</si>
  <si>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t xml:space="preserve">zázemí pro školní poradenské pracoviště </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</si>
  <si>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</si>
  <si>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</si>
  <si>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</si>
  <si>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t>Učebny: Rekonstrukce dvou ICT (počítačových) učeben a dvou kabinetů v 1. patře základní školy včetně bezbariér. WC</t>
  </si>
  <si>
    <t>Vybudování 2 oddělení družiny - 3 nadpodlaží (jedno oddělení je zastaralé, jedno oddělení bude nové, bezbariérový přístup je zajištěn).</t>
  </si>
  <si>
    <t>Vybudování 2 učeben pro pracovní činnosti v podzemním podlaží včetně kabinetu a bezbariér. WC (1. učebna - dílny pro práci s dřevěnými materiály. 2. učebna - dílny pro práci s kovem a plasty). Obě učebny by měly být zároveň pro práci s digitálními technologiemi.</t>
  </si>
  <si>
    <t>Klidové zóny, reedukační učebny, bezbariérový přístup je zajištěn - 3 nadpodlaží.</t>
  </si>
  <si>
    <t>Kompletní rekonstrukce kuchyňky a kabinetu, vytvoření 6 skupin, včetně vybavení, jídelního koutu atd. včetně bezbariér. WC, rekonstrukce výtahu.</t>
  </si>
  <si>
    <t>1) Uveďte celkové předpokládané náklady na realizaci projektu. Podíl EFRR bude doplněn/přepočten ve finální verzi MAP určené ke zveřejnění.</t>
  </si>
  <si>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</si>
  <si>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Typ projektu </t>
    </r>
    <r>
      <rPr>
        <vertAlign val="superscript"/>
        <sz val="10"/>
        <rFont val="Calibri"/>
        <family val="2"/>
        <scheme val="minor"/>
      </rPr>
      <t>2)</t>
    </r>
  </si>
  <si>
    <t>stručný popis, např. zpracovaná PD, zajištěné výkupy, výber dodavatele</t>
  </si>
  <si>
    <r>
      <t>práce s digitálními tech.</t>
    </r>
    <r>
      <rPr>
        <vertAlign val="superscript"/>
        <sz val="10"/>
        <rFont val="Calibri"/>
        <family val="2"/>
        <scheme val="minor"/>
      </rPr>
      <t>5)</t>
    </r>
    <r>
      <rPr>
        <sz val="10"/>
        <rFont val="Calibri"/>
        <family val="2"/>
        <scheme val="minor"/>
      </rPr>
      <t xml:space="preserve">
</t>
    </r>
  </si>
  <si>
    <t>Konektivita ve vazbě na využití digitálních technologií.</t>
  </si>
  <si>
    <t>D. Přístavba ZŠ</t>
  </si>
  <si>
    <t>04, 2027</t>
  </si>
  <si>
    <t>Základní škola a mateřská škola Valeč, okres Karlovy Vary, příspěvková organizace</t>
  </si>
  <si>
    <t>Obec Valeč</t>
  </si>
  <si>
    <t>Investice do školní zahrady</t>
  </si>
  <si>
    <t>Valeč</t>
  </si>
  <si>
    <t>Investice do školní zahrady ve formě výukových a herních prvků pro rozvoj KK žáků a využití v rámci školní družiny. Investice do zázemí pro pořádání komunitních aktivit školy.</t>
  </si>
  <si>
    <t>Zpracována kostra studie proveditelnosti, včetně návrhu možných variant řešení.</t>
  </si>
  <si>
    <t>nerelevantní, režim udržovacích prací, na altán bude vydán územní souhlas</t>
  </si>
  <si>
    <t>Základní škola a mateřská škola Valeč, okres Karlovy Vary, příspěvková organizace</t>
  </si>
  <si>
    <t>Investice do odborných učeben školy</t>
  </si>
  <si>
    <t>Rozvoj klíčových kompetencí školy, zajištění bezbariérovosti a investice do zkvalitnění prostředí pro výuku.</t>
  </si>
  <si>
    <t>Příprava studie a průzkumu řešení.</t>
  </si>
  <si>
    <t>nerelevantní, režim udržovacích prací</t>
  </si>
  <si>
    <t>12, 2026</t>
  </si>
  <si>
    <t> 01, 2024</t>
  </si>
  <si>
    <t> 12, 2026</t>
  </si>
  <si>
    <t>Vybudování nebo rekonstrukce odborných učeben (přírodní vědy, polytechnika, ciz. jazyk) ve vazbě na využití digitálních technologií a badatelsky orientovanou výuku</t>
  </si>
  <si>
    <t> 01, 2023</t>
  </si>
  <si>
    <t>Kompletní vytvoření nové síťové infrastruktury IT školy.</t>
  </si>
  <si>
    <t>01,  2023</t>
  </si>
  <si>
    <t>Schváleno v Karlových Varech dne 6. 7. 2023 Řídícím výborem projektu MAP Karlovarsko III, podpis předsedy Řídícího výboru</t>
  </si>
  <si>
    <t>Rekonstrukce půdních prostor ZŠ v návaznosti na multifunkční odbornou učebnu</t>
  </si>
  <si>
    <t>Rekonstrukce půdních prostor původní budovy ZŠ za účelem vytvoření multifunkčního prostoru / odborné učebny včetně soc. zařízení, navazujících  prostor a zázemí pro invalidní žáky</t>
  </si>
  <si>
    <t>0,1 2022</t>
  </si>
  <si>
    <t>Základní umělecká škola Josefa Labitzkého Bečov nad Teplou, příspěvková organizace</t>
  </si>
  <si>
    <t>Revitalizace půdních prostor budovy školy</t>
  </si>
  <si>
    <t>Využití půdních prostor školy k vytvoření multimediální učebny a grafického studia včetně kompletního vybavení a zázemí (toalety - dívky, chlapci, sklad materiálu)</t>
  </si>
  <si>
    <t>přípravná fáze projektu, studie</t>
  </si>
  <si>
    <t>NE</t>
  </si>
  <si>
    <t>Revitalizace sklepních prostor budovy školy</t>
  </si>
  <si>
    <t>Využití sklepních prostor školy k vytvoření keramické dílny včetně vypalovací pece a hrnčířčského kruhu, vytvoření fotografické temné komory včetně kompletního vybavení k výuce a zázemí (toalety)</t>
  </si>
  <si>
    <t>VII.24</t>
  </si>
  <si>
    <t>VIII.27</t>
  </si>
  <si>
    <t>Přístavba další budovy jako zázemí pro učebny a odborné učebny včetně příslušného zázemí ŠJ, ŠD, šaten a chodeb + úpravy areálu a zahrady v návaznosti na rozšíření školy o II. stupeň ZŠ. Současná budova školy neumožňuje další zvyšování kapacity učeben Podpořena bude stavba budovy II. stupně ZŠ, odborných učeben a zázemí pro pedagogy a žáky.</t>
  </si>
  <si>
    <t>zpracována studie proveditelnosti</t>
  </si>
  <si>
    <t>Tvorba PD, zpracována studie</t>
  </si>
  <si>
    <t>Konektivita pro ZŠ</t>
  </si>
  <si>
    <t>Rekonstrukce elektro a datové infrastruktury školy. Připojení školy k vysokorychlostnímu internetu. Pořízení a montáž vybavení pro online výuku. Pořízení a montáž prvků IOT. Pořízení a montáž centrálního datového úložiště školy. Pořízení a implementace bezpečnostních IT prvků pro zabezpečení provozu datových prvků a připojení k síti internet/intranet.</t>
  </si>
  <si>
    <t>0,1 2024</t>
  </si>
  <si>
    <t>Rekonstrukce školního hřiště MŠ</t>
  </si>
  <si>
    <t xml:space="preserve">Úprava a vybudování nového školního hřiště na pozemku mateřské školy. Úprava a rozšížení dopadových ploch a povrchu hřiště, instalace herních prvků, stavba venkovního altánu a zázemí pro skladování pomůcek a hraček pro děti. Opravy plotů, branek a bran. </t>
  </si>
  <si>
    <t>12, 2028</t>
  </si>
  <si>
    <t>tvorba studie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</si>
</sst>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1"/>
      <color rgb="FFFF0000"/>
      <name val="Calibri"/>
      <family val="2"/>
      <charset val="238"/>
      <scheme val="minor"/>
    </font>
    <font>
      <vertAlign val="superscript"/>
      <sz val="10"/>
      <color theme="1"/>
      <name val="Calibri"/>
      <family val="2"/>
      <charset val="238"/>
      <scheme val="minor"/>
    </font>
    <font>
      <b/>
      <sz val="14"/>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8"/>
      <color theme="1"/>
      <name val="Calibri"/>
      <family val="2"/>
      <charset val="238"/>
    </font>
    <font>
      <sz val="14"/>
      <color theme="1"/>
      <name val="Calibri"/>
      <family val="2"/>
      <charset val="238"/>
    </font>
    <font>
      <sz val="8"/>
      <name val="Calibri"/>
      <family val="2"/>
      <charset val="238"/>
    </font>
    <font>
      <sz val="14"/>
      <name val="Calibri"/>
      <family val="2"/>
      <charset val="238"/>
    </font>
    <font>
      <b/>
      <sz val="14"/>
      <name val="Calibri"/>
      <family val="2"/>
      <scheme val="minor"/>
    </font>
    <font>
      <sz val="11"/>
      <name val="Calibri"/>
      <family val="2"/>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sz val="8"/>
      <name val="Calibri"/>
      <family val="2"/>
    </font>
    <font>
      <sz val="14"/>
      <name val="Calibri"/>
      <family val="2"/>
    </font>
    <font>
      <sz val="8"/>
      <name val="Calibri"/>
      <family val="2"/>
      <scheme val="minor"/>
    </font>
    <font>
      <b/>
      <i/>
      <sz val="10"/>
      <name val="Calibri"/>
      <family val="2"/>
      <scheme val="minor"/>
    </font>
    <font>
      <sz val="14"/>
      <name val="Calibri"/>
      <family val="2"/>
      <scheme val="minor"/>
    </font>
    <font>
      <sz val="11"/>
      <color rgb="FFFF0000"/>
      <name val="Calibri"/>
      <family val="2"/>
      <scheme val="minor"/>
    </font>
    <font>
      <sz val="11"/>
      <name val="Calibri"/>
      <family val="2"/>
    </font>
    <font>
      <sz val="8"/>
      <color rgb="FFFF0000"/>
      <name val="Calibri"/>
      <family val="2"/>
    </font>
    <font>
      <sz val="14"/>
      <color rgb="FFFF0000"/>
      <name val="Calibri"/>
      <family val="2"/>
    </font>
    <font>
      <strike/>
      <sz val="11"/>
      <name val="Calibri"/>
      <family val="2"/>
      <scheme val="minor"/>
    </font>
    <font>
      <strike/>
      <sz val="8"/>
      <name val="Calibri"/>
      <family val="2"/>
    </font>
    <font>
      <strike/>
      <sz val="14"/>
      <name val="Calibri"/>
      <family val="2"/>
    </font>
    <font>
      <sz val="8"/>
      <color rgb="FFFF0000"/>
      <name val="Calibri"/>
      <family val="2"/>
      <scheme val="minor"/>
    </font>
    <font>
      <sz val="14"/>
      <color rgb="FFFF0000"/>
      <name val="Calibri"/>
      <family val="2"/>
      <scheme val="minor"/>
    </font>
    <font>
      <sz val="8"/>
      <color rgb="FFFF0000"/>
      <name val="Calibri"/>
      <family val="2"/>
      <charset val="238"/>
    </font>
    <font>
      <strike/>
      <sz val="8"/>
      <color rgb="FFFF0000"/>
      <name val="Calibri"/>
      <family val="2"/>
    </font>
    <font>
      <strike/>
      <sz val="11"/>
      <color rgb="FFFF0000"/>
      <name val="Calibri"/>
      <family val="2"/>
      <scheme val="minor"/>
    </font>
    <font>
      <strike/>
      <sz val="14"/>
      <color rgb="FFFF0000"/>
      <name val="Calibri"/>
      <family val="2"/>
    </font>
    <font>
      <sz val="14"/>
      <color rgb="FFFF0000"/>
      <name val="Calibri"/>
      <family val="2"/>
      <charset val="23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97">
    <xf numFmtId="0" fontId="0" fillId="0" borderId="0" xfId="0"/>
    <xf numFmtId="0" fontId="4" fillId="0" borderId="0" xfId="0" applyFont="1"/>
    <xf numFmtId="0" fontId="7" fillId="0" borderId="0" xfId="0" applyFont="1"/>
    <xf numFmtId="0" fontId="8" fillId="0" borderId="0" xfId="0" applyFont="1"/>
    <xf numFmtId="0" fontId="9" fillId="0" borderId="0" xfId="0" applyFont="1"/>
    <xf numFmtId="0" fontId="12" fillId="0" borderId="0" xfId="0" applyFont="1"/>
    <xf numFmtId="0" fontId="13" fillId="0" borderId="0" xfId="1" applyFont="1"/>
    <xf numFmtId="0" fontId="14" fillId="0" borderId="0" xfId="0" applyFont="1"/>
    <xf numFmtId="0" fontId="0" fillId="0" borderId="23" xfId="0" applyBorder="1" applyAlignment="1">
      <alignment horizontal="center"/>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 fillId="0" borderId="17" xfId="0" applyFont="1" applyBorder="1" applyAlignment="1">
      <alignment vertical="center" wrapText="1"/>
    </xf>
    <xf numFmtId="0" fontId="2" fillId="0" borderId="19" xfId="0" applyFont="1" applyBorder="1" applyAlignment="1">
      <alignment vertical="center" wrapText="1"/>
    </xf>
    <xf numFmtId="0" fontId="2" fillId="2" borderId="17"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0" borderId="45" xfId="0" applyFont="1" applyBorder="1" applyAlignment="1">
      <alignment horizontal="center" vertical="center" wrapText="1"/>
    </xf>
    <xf numFmtId="0" fontId="17" fillId="0" borderId="23" xfId="0" applyFont="1" applyBorder="1" applyAlignment="1">
      <alignment vertical="center" wrapText="1"/>
    </xf>
    <xf numFmtId="3" fontId="17" fillId="0" borderId="23" xfId="0" applyNumberFormat="1" applyFont="1" applyBorder="1" applyAlignment="1">
      <alignment vertical="center"/>
    </xf>
    <xf numFmtId="0" fontId="18" fillId="0" borderId="23" xfId="0" applyFont="1" applyBorder="1" applyAlignment="1">
      <alignment vertical="center" wrapText="1"/>
    </xf>
    <xf numFmtId="0" fontId="19" fillId="0" borderId="23" xfId="0" applyFont="1" applyBorder="1" applyAlignment="1">
      <alignment vertical="center" wrapText="1"/>
    </xf>
    <xf numFmtId="3" fontId="19" fillId="0" borderId="23" xfId="0" applyNumberFormat="1" applyFont="1" applyBorder="1" applyAlignment="1">
      <alignment vertical="center"/>
    </xf>
    <xf numFmtId="0" fontId="20" fillId="0" borderId="23" xfId="0" applyFont="1" applyBorder="1" applyAlignment="1">
      <alignment vertical="center" wrapText="1"/>
    </xf>
    <xf numFmtId="0" fontId="7" fillId="0" borderId="23" xfId="0" applyFont="1" applyBorder="1"/>
    <xf numFmtId="0" fontId="22" fillId="0" borderId="0" xfId="0" applyFont="1"/>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3" xfId="0" applyFont="1" applyBorder="1" applyAlignment="1">
      <alignment horizontal="center" vertical="center" wrapText="1"/>
    </xf>
    <xf numFmtId="0" fontId="22" fillId="0" borderId="43" xfId="0" applyFont="1" applyBorder="1" applyAlignment="1">
      <alignment horizontal="center"/>
    </xf>
    <xf numFmtId="0" fontId="27" fillId="0" borderId="43" xfId="0" applyFont="1" applyBorder="1" applyAlignment="1">
      <alignment vertical="center" wrapText="1"/>
    </xf>
    <xf numFmtId="0" fontId="27" fillId="0" borderId="43" xfId="0" applyFont="1" applyBorder="1" applyAlignment="1">
      <alignment horizontal="right" vertical="center" wrapText="1"/>
    </xf>
    <xf numFmtId="3" fontId="27" fillId="0" borderId="43" xfId="0" applyNumberFormat="1" applyFont="1" applyBorder="1" applyAlignment="1">
      <alignment horizontal="right" vertical="center" wrapText="1"/>
    </xf>
    <xf numFmtId="0" fontId="28" fillId="0" borderId="43" xfId="0" applyFont="1" applyBorder="1" applyAlignment="1">
      <alignment vertical="center" wrapText="1"/>
    </xf>
    <xf numFmtId="0" fontId="22" fillId="0" borderId="23" xfId="0" applyFont="1" applyBorder="1" applyAlignment="1">
      <alignment horizontal="center"/>
    </xf>
    <xf numFmtId="0" fontId="27" fillId="0" borderId="23" xfId="0" applyFont="1" applyBorder="1" applyAlignment="1">
      <alignment vertical="center" wrapText="1"/>
    </xf>
    <xf numFmtId="0" fontId="27" fillId="0" borderId="23" xfId="0" applyFont="1" applyBorder="1" applyAlignment="1">
      <alignment vertical="center"/>
    </xf>
    <xf numFmtId="0" fontId="28" fillId="0" borderId="23" xfId="0" applyFont="1" applyBorder="1" applyAlignment="1">
      <alignment vertical="center"/>
    </xf>
    <xf numFmtId="0" fontId="29" fillId="0" borderId="23" xfId="0" applyFont="1" applyBorder="1" applyAlignment="1">
      <alignment wrapText="1"/>
    </xf>
    <xf numFmtId="3" fontId="27" fillId="0" borderId="23" xfId="0" applyNumberFormat="1" applyFont="1" applyBorder="1" applyAlignment="1">
      <alignment vertical="center"/>
    </xf>
    <xf numFmtId="49" fontId="27" fillId="0" borderId="23" xfId="0" applyNumberFormat="1" applyFont="1" applyBorder="1" applyAlignment="1">
      <alignment vertical="center" wrapText="1"/>
    </xf>
    <xf numFmtId="0" fontId="22" fillId="0" borderId="23" xfId="0" applyFont="1" applyBorder="1"/>
    <xf numFmtId="0" fontId="27" fillId="0" borderId="46" xfId="0" applyFont="1" applyBorder="1" applyAlignment="1">
      <alignment vertical="center" wrapText="1"/>
    </xf>
    <xf numFmtId="3" fontId="27" fillId="0" borderId="23" xfId="0" applyNumberFormat="1" applyFont="1" applyBorder="1" applyAlignment="1">
      <alignment horizontal="right" vertical="center" wrapText="1"/>
    </xf>
    <xf numFmtId="0" fontId="22" fillId="0" borderId="47" xfId="0" applyFont="1" applyBorder="1" applyAlignment="1">
      <alignment horizontal="center"/>
    </xf>
    <xf numFmtId="49" fontId="27" fillId="0" borderId="23" xfId="0" applyNumberFormat="1" applyFont="1" applyBorder="1" applyAlignment="1">
      <alignment horizontal="center" vertical="center" wrapText="1"/>
    </xf>
    <xf numFmtId="0" fontId="28" fillId="0" borderId="23" xfId="0" applyFont="1" applyBorder="1" applyAlignment="1">
      <alignment horizontal="center" vertical="center"/>
    </xf>
    <xf numFmtId="0" fontId="22" fillId="0" borderId="23" xfId="0" applyFont="1" applyBorder="1" applyAlignment="1">
      <alignment vertical="center"/>
    </xf>
    <xf numFmtId="0" fontId="22" fillId="0" borderId="18" xfId="0" applyFont="1" applyBorder="1" applyAlignment="1">
      <alignment horizontal="center"/>
    </xf>
    <xf numFmtId="0" fontId="27" fillId="0" borderId="18" xfId="0" applyFont="1" applyBorder="1" applyAlignment="1">
      <alignment vertical="center" wrapText="1"/>
    </xf>
    <xf numFmtId="3" fontId="27" fillId="0" borderId="23" xfId="0" applyNumberFormat="1" applyFont="1" applyBorder="1" applyAlignment="1">
      <alignment vertical="center" wrapText="1"/>
    </xf>
    <xf numFmtId="0" fontId="22" fillId="0" borderId="0" xfId="0" applyFont="1" applyAlignment="1">
      <alignment horizontal="center"/>
    </xf>
    <xf numFmtId="3" fontId="27" fillId="0" borderId="18" xfId="0" applyNumberFormat="1" applyFont="1" applyBorder="1" applyAlignment="1">
      <alignment vertical="center" wrapText="1"/>
    </xf>
    <xf numFmtId="0" fontId="22" fillId="0" borderId="18" xfId="0" applyFont="1" applyBorder="1" applyAlignment="1">
      <alignment vertical="center"/>
    </xf>
    <xf numFmtId="0" fontId="22" fillId="0" borderId="0" xfId="0" applyFont="1" applyAlignment="1">
      <alignment vertical="center"/>
    </xf>
    <xf numFmtId="0" fontId="22" fillId="2" borderId="0" xfId="0" applyFont="1" applyFill="1"/>
    <xf numFmtId="0" fontId="23" fillId="2" borderId="17"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2" borderId="44" xfId="0" applyFont="1" applyFill="1" applyBorder="1" applyAlignment="1">
      <alignment horizontal="center" vertical="center" wrapText="1"/>
    </xf>
    <xf numFmtId="0" fontId="29" fillId="0" borderId="23" xfId="0" applyFont="1" applyBorder="1"/>
    <xf numFmtId="3" fontId="29" fillId="0" borderId="23" xfId="0" applyNumberFormat="1" applyFont="1" applyBorder="1"/>
    <xf numFmtId="49" fontId="29" fillId="0" borderId="23" xfId="0" applyNumberFormat="1" applyFont="1" applyBorder="1"/>
    <xf numFmtId="0" fontId="31" fillId="0" borderId="23" xfId="0" applyFont="1" applyBorder="1"/>
    <xf numFmtId="17" fontId="29" fillId="0" borderId="22" xfId="0" applyNumberFormat="1" applyFont="1" applyBorder="1" applyAlignment="1">
      <alignment vertical="top"/>
    </xf>
    <xf numFmtId="17" fontId="29" fillId="0" borderId="24" xfId="0" applyNumberFormat="1" applyFont="1" applyBorder="1" applyAlignment="1">
      <alignment vertical="top"/>
    </xf>
    <xf numFmtId="49" fontId="29" fillId="0" borderId="23" xfId="0" applyNumberFormat="1" applyFont="1" applyBorder="1" applyAlignment="1">
      <alignment wrapText="1"/>
    </xf>
    <xf numFmtId="17" fontId="29" fillId="0" borderId="23" xfId="0" applyNumberFormat="1" applyFont="1" applyBorder="1" applyAlignment="1">
      <alignment vertical="top"/>
    </xf>
    <xf numFmtId="0" fontId="32" fillId="0" borderId="0" xfId="0" applyFont="1"/>
    <xf numFmtId="0" fontId="33" fillId="0" borderId="18" xfId="0" applyFont="1" applyBorder="1" applyAlignment="1">
      <alignment vertical="center" wrapText="1"/>
    </xf>
    <xf numFmtId="3" fontId="29" fillId="0" borderId="23" xfId="0" applyNumberFormat="1" applyFont="1" applyBorder="1" applyAlignment="1">
      <alignment wrapText="1"/>
    </xf>
    <xf numFmtId="0" fontId="22" fillId="0" borderId="50" xfId="0" applyFont="1" applyBorder="1" applyAlignment="1">
      <alignment horizontal="center"/>
    </xf>
    <xf numFmtId="0" fontId="36" fillId="0" borderId="23" xfId="0" applyFont="1" applyBorder="1" applyAlignment="1">
      <alignment horizontal="center"/>
    </xf>
    <xf numFmtId="0" fontId="37" fillId="0" borderId="23" xfId="0" applyFont="1" applyBorder="1" applyAlignment="1">
      <alignment vertical="center" wrapText="1"/>
    </xf>
    <xf numFmtId="0" fontId="37" fillId="0" borderId="23" xfId="0" applyFont="1" applyBorder="1" applyAlignment="1">
      <alignment vertical="center"/>
    </xf>
    <xf numFmtId="3" fontId="37" fillId="0" borderId="43" xfId="0" applyNumberFormat="1" applyFont="1" applyBorder="1" applyAlignment="1">
      <alignment horizontal="right" vertical="center" wrapText="1"/>
    </xf>
    <xf numFmtId="0" fontId="38" fillId="0" borderId="23" xfId="0" applyFont="1" applyBorder="1" applyAlignment="1">
      <alignment vertical="center"/>
    </xf>
    <xf numFmtId="0" fontId="34" fillId="0" borderId="23" xfId="0" applyFont="1" applyBorder="1" applyAlignment="1">
      <alignment vertical="center" wrapText="1"/>
    </xf>
    <xf numFmtId="3" fontId="34" fillId="0" borderId="43" xfId="0" applyNumberFormat="1" applyFont="1" applyBorder="1" applyAlignment="1">
      <alignment horizontal="right" vertical="center" wrapText="1"/>
    </xf>
    <xf numFmtId="3" fontId="34" fillId="0" borderId="23" xfId="0" applyNumberFormat="1" applyFont="1" applyBorder="1" applyAlignment="1">
      <alignment vertical="center"/>
    </xf>
    <xf numFmtId="0" fontId="34" fillId="0" borderId="23" xfId="0" applyFont="1" applyBorder="1" applyAlignment="1">
      <alignment vertical="center"/>
    </xf>
    <xf numFmtId="0" fontId="35" fillId="0" borderId="23" xfId="0" applyFont="1" applyBorder="1" applyAlignment="1">
      <alignment vertical="center"/>
    </xf>
    <xf numFmtId="0" fontId="27" fillId="3" borderId="23" xfId="0" applyFont="1" applyFill="1" applyBorder="1" applyAlignment="1">
      <alignment vertical="center" wrapText="1"/>
    </xf>
    <xf numFmtId="0" fontId="22" fillId="3" borderId="23" xfId="0" applyFont="1" applyFill="1" applyBorder="1" applyAlignment="1">
      <alignment vertical="center"/>
    </xf>
    <xf numFmtId="0" fontId="37" fillId="3" borderId="23" xfId="0" applyFont="1" applyFill="1" applyBorder="1" applyAlignment="1">
      <alignment vertical="center" wrapText="1"/>
    </xf>
    <xf numFmtId="0" fontId="36" fillId="3" borderId="23" xfId="0" applyFont="1" applyFill="1" applyBorder="1" applyAlignment="1">
      <alignment vertical="center"/>
    </xf>
    <xf numFmtId="0" fontId="36" fillId="0" borderId="23" xfId="0" applyFont="1" applyBorder="1" applyAlignment="1">
      <alignment vertical="center"/>
    </xf>
    <xf numFmtId="0" fontId="39" fillId="0" borderId="23" xfId="0" applyFont="1" applyBorder="1" applyAlignment="1">
      <alignment wrapText="1"/>
    </xf>
    <xf numFmtId="3" fontId="39" fillId="0" borderId="23" xfId="0" applyNumberFormat="1" applyFont="1" applyBorder="1"/>
    <xf numFmtId="0" fontId="40" fillId="0" borderId="23" xfId="0" applyFont="1" applyBorder="1"/>
    <xf numFmtId="0" fontId="32" fillId="0" borderId="23" xfId="0" applyFont="1" applyBorder="1" applyAlignment="1">
      <alignment horizontal="center"/>
    </xf>
    <xf numFmtId="0" fontId="41" fillId="0" borderId="23" xfId="0" applyFont="1" applyBorder="1" applyAlignment="1">
      <alignment vertical="center" wrapText="1"/>
    </xf>
    <xf numFmtId="3" fontId="34" fillId="0" borderId="18" xfId="0" applyNumberFormat="1" applyFont="1" applyBorder="1" applyAlignment="1">
      <alignment vertical="center" wrapText="1"/>
    </xf>
    <xf numFmtId="0" fontId="42" fillId="0" borderId="23" xfId="0" applyFont="1" applyBorder="1" applyAlignment="1">
      <alignment vertical="center"/>
    </xf>
    <xf numFmtId="0" fontId="43" fillId="0" borderId="23" xfId="0" applyFont="1" applyBorder="1" applyAlignment="1">
      <alignment horizontal="center"/>
    </xf>
    <xf numFmtId="0" fontId="42" fillId="0" borderId="23" xfId="0" applyFont="1" applyBorder="1" applyAlignment="1">
      <alignment vertical="center" wrapText="1"/>
    </xf>
    <xf numFmtId="3" fontId="42" fillId="0" borderId="43" xfId="0" applyNumberFormat="1" applyFont="1" applyBorder="1" applyAlignment="1">
      <alignment horizontal="right" vertical="center" wrapText="1"/>
    </xf>
    <xf numFmtId="0" fontId="44" fillId="0" borderId="23" xfId="0" applyFont="1" applyBorder="1" applyAlignment="1">
      <alignment vertical="center"/>
    </xf>
    <xf numFmtId="0" fontId="4" fillId="0" borderId="23" xfId="0" applyFont="1" applyBorder="1" applyAlignment="1">
      <alignment horizontal="center"/>
    </xf>
    <xf numFmtId="3" fontId="41" fillId="0" borderId="23" xfId="0" applyNumberFormat="1" applyFont="1" applyBorder="1" applyAlignment="1">
      <alignment vertical="center"/>
    </xf>
    <xf numFmtId="0" fontId="45" fillId="0" borderId="23" xfId="0" applyFont="1" applyBorder="1" applyAlignment="1">
      <alignment vertical="center" wrapText="1"/>
    </xf>
    <xf numFmtId="0" fontId="4" fillId="0" borderId="0" xfId="0" applyFont="1" applyFill="1"/>
    <xf numFmtId="0" fontId="32" fillId="0" borderId="0" xfId="0" applyFont="1" applyFill="1"/>
    <xf numFmtId="0" fontId="22" fillId="0" borderId="0" xfId="0" applyFont="1" applyFill="1"/>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6" fillId="0" borderId="26" xfId="0" applyFont="1" applyBorder="1" applyAlignment="1">
      <alignment horizontal="center"/>
    </xf>
    <xf numFmtId="0" fontId="6" fillId="0" borderId="27" xfId="0" applyFont="1" applyBorder="1" applyAlignment="1">
      <alignment horizontal="center"/>
    </xf>
    <xf numFmtId="0" fontId="6" fillId="0" borderId="28" xfId="0" applyFont="1" applyBorder="1" applyAlignment="1">
      <alignment horizontal="center"/>
    </xf>
    <xf numFmtId="0" fontId="1" fillId="2" borderId="1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6" xfId="0" applyFont="1" applyBorder="1" applyAlignment="1">
      <alignment horizontal="center" vertical="center" wrapText="1"/>
    </xf>
    <xf numFmtId="0" fontId="16" fillId="2" borderId="29"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34" xfId="0" applyFont="1" applyBorder="1" applyAlignment="1">
      <alignment horizontal="center" vertical="top" wrapText="1"/>
    </xf>
    <xf numFmtId="0" fontId="16" fillId="0" borderId="35" xfId="0" applyFont="1" applyBorder="1" applyAlignment="1">
      <alignment horizontal="center" vertical="top" wrapText="1"/>
    </xf>
    <xf numFmtId="0" fontId="16" fillId="0" borderId="8" xfId="0" applyFont="1" applyBorder="1" applyAlignment="1">
      <alignment horizontal="center" vertical="top" wrapText="1"/>
    </xf>
    <xf numFmtId="0" fontId="16" fillId="0" borderId="9" xfId="0" applyFont="1" applyBorder="1" applyAlignment="1">
      <alignment horizontal="center" vertical="top" wrapText="1"/>
    </xf>
    <xf numFmtId="0" fontId="23" fillId="0" borderId="17"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7"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4" xfId="0" applyFont="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21" fillId="0" borderId="34" xfId="0" applyFont="1" applyBorder="1" applyAlignment="1">
      <alignment horizontal="center"/>
    </xf>
    <xf numFmtId="0" fontId="21" fillId="0" borderId="42" xfId="0" applyFont="1" applyBorder="1" applyAlignment="1">
      <alignment horizontal="center"/>
    </xf>
    <xf numFmtId="0" fontId="21" fillId="0" borderId="35" xfId="0" applyFont="1" applyBorder="1" applyAlignment="1">
      <alignment horizontal="center"/>
    </xf>
    <xf numFmtId="0" fontId="16" fillId="2" borderId="13"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8" xfId="0" applyFont="1" applyBorder="1" applyAlignment="1">
      <alignment horizontal="center" vertical="center" wrapText="1"/>
    </xf>
    <xf numFmtId="0" fontId="16"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21" fillId="0" borderId="26" xfId="0" applyFont="1" applyBorder="1" applyAlignment="1">
      <alignment horizontal="center"/>
    </xf>
    <xf numFmtId="0" fontId="21" fillId="0" borderId="27" xfId="0" applyFont="1" applyBorder="1" applyAlignment="1">
      <alignment horizontal="center"/>
    </xf>
    <xf numFmtId="0" fontId="21" fillId="0" borderId="28" xfId="0" applyFont="1" applyBorder="1" applyAlignment="1">
      <alignment horizontal="center"/>
    </xf>
    <xf numFmtId="0" fontId="16" fillId="2" borderId="15"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center" vertical="top" wrapText="1"/>
    </xf>
    <xf numFmtId="0" fontId="16" fillId="0" borderId="3" xfId="0" applyFont="1" applyBorder="1" applyAlignment="1">
      <alignment horizontal="center" vertical="top" wrapText="1"/>
    </xf>
    <xf numFmtId="0" fontId="16" fillId="2" borderId="17"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25" xfId="0" applyFont="1" applyFill="1" applyBorder="1" applyAlignment="1">
      <alignment horizontal="center" vertical="center"/>
    </xf>
    <xf numFmtId="0" fontId="16" fillId="2" borderId="39" xfId="0" applyFont="1" applyFill="1" applyBorder="1" applyAlignment="1">
      <alignment horizontal="center" vertical="center"/>
    </xf>
    <xf numFmtId="0" fontId="23" fillId="2" borderId="26"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23" fillId="0" borderId="48" xfId="0" applyFont="1" applyBorder="1" applyAlignment="1">
      <alignment horizontal="center" vertical="center" wrapText="1"/>
    </xf>
    <xf numFmtId="0" fontId="23" fillId="0" borderId="49" xfId="0" applyFont="1" applyBorder="1" applyAlignment="1">
      <alignment horizontal="center" vertical="center" wrapText="1"/>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9"/>
  <sheetViews>
    <sheetView workbookViewId="0">
      <selection activeCell="T8" sqref="T8"/>
    </sheetView>
  </sheetViews>
  <sheetFormatPr defaultRowHeight="15" x14ac:dyDescent="0.25"/>
  <sheetData>
    <row r="1" spans="1:1" ht="21" x14ac:dyDescent="0.35">
      <c r="A1" s="4" t="s">
        <v>0</v>
      </c>
    </row>
    <row r="2" spans="1:1" ht="21" x14ac:dyDescent="0.35">
      <c r="A2" s="4"/>
    </row>
    <row r="3" spans="1:1" x14ac:dyDescent="0.25">
      <c r="A3" s="5" t="s">
        <v>1</v>
      </c>
    </row>
    <row r="4" spans="1:1" x14ac:dyDescent="0.25">
      <c r="A4" s="2" t="s">
        <v>2</v>
      </c>
    </row>
    <row r="5" spans="1:1" x14ac:dyDescent="0.25">
      <c r="A5" s="2" t="s">
        <v>3</v>
      </c>
    </row>
    <row r="6" spans="1:1" x14ac:dyDescent="0.25">
      <c r="A6" s="2"/>
    </row>
    <row r="7" spans="1:1" x14ac:dyDescent="0.25">
      <c r="A7" s="2"/>
    </row>
    <row r="8" spans="1:1" ht="130.69999999999999" customHeight="1" x14ac:dyDescent="0.25">
      <c r="A8" s="1"/>
    </row>
    <row r="9" spans="1:1" ht="38.25" customHeight="1" x14ac:dyDescent="0.25">
      <c r="A9" s="1"/>
    </row>
    <row r="10" spans="1:1" x14ac:dyDescent="0.25">
      <c r="A10" s="3" t="s">
        <v>4</v>
      </c>
    </row>
    <row r="11" spans="1:1" x14ac:dyDescent="0.25">
      <c r="A11" t="s">
        <v>5</v>
      </c>
    </row>
    <row r="12" spans="1:1" x14ac:dyDescent="0.25">
      <c r="A12" t="s">
        <v>6</v>
      </c>
    </row>
    <row r="14" spans="1:1" x14ac:dyDescent="0.25">
      <c r="A14" s="3" t="s">
        <v>7</v>
      </c>
    </row>
    <row r="15" spans="1:1" x14ac:dyDescent="0.25">
      <c r="A15" t="s">
        <v>8</v>
      </c>
    </row>
    <row r="17" spans="1:1" x14ac:dyDescent="0.25">
      <c r="A17" s="5" t="s">
        <v>9</v>
      </c>
    </row>
    <row r="18" spans="1:1" x14ac:dyDescent="0.25">
      <c r="A18" s="2" t="s">
        <v>10</v>
      </c>
    </row>
    <row r="19" spans="1:1" x14ac:dyDescent="0.25">
      <c r="A19" s="6" t="s">
        <v>67</v>
      </c>
    </row>
  </sheetData>
  <hyperlinks>
    <hyperlink ref="A19"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8"/>
  <sheetViews>
    <sheetView tabSelected="1" topLeftCell="A4" workbookViewId="0">
      <selection activeCell="L11" sqref="L11"/>
    </sheetView>
  </sheetViews>
  <sheetFormatPr defaultColWidth="9.28515625" defaultRowHeight="15" x14ac:dyDescent="0.25"/>
  <cols>
    <col min="1" max="1" width="5.5703125" customWidth="1"/>
    <col min="2" max="2" width="9" customWidth="1"/>
    <col min="3" max="3" width="8.7109375" customWidth="1"/>
    <col min="4" max="4" width="8.140625" customWidth="1"/>
    <col min="5" max="5" width="8.7109375" customWidth="1"/>
    <col min="6" max="6" width="8.5703125" customWidth="1"/>
    <col min="7" max="7" width="13" customWidth="1"/>
    <col min="8" max="8" width="8.7109375" customWidth="1"/>
    <col min="9" max="9" width="10" customWidth="1"/>
    <col min="10" max="10" width="9" customWidth="1"/>
    <col min="11" max="11" width="34.140625" customWidth="1"/>
    <col min="12" max="12" width="8.28515625" customWidth="1"/>
    <col min="13" max="13" width="9" customWidth="1"/>
    <col min="14" max="14" width="8" customWidth="1"/>
    <col min="15" max="15" width="8.5703125" customWidth="1"/>
    <col min="16" max="17" width="12.140625" customWidth="1"/>
    <col min="18" max="18" width="10.42578125" customWidth="1"/>
    <col min="19" max="19" width="8.28515625" customWidth="1"/>
  </cols>
  <sheetData>
    <row r="1" spans="1:19" ht="19.5" thickBot="1" x14ac:dyDescent="0.35">
      <c r="A1" s="108" t="s">
        <v>11</v>
      </c>
      <c r="B1" s="109"/>
      <c r="C1" s="109"/>
      <c r="D1" s="109"/>
      <c r="E1" s="109"/>
      <c r="F1" s="109"/>
      <c r="G1" s="109"/>
      <c r="H1" s="109"/>
      <c r="I1" s="109"/>
      <c r="J1" s="109"/>
      <c r="K1" s="109"/>
      <c r="L1" s="109"/>
      <c r="M1" s="109"/>
      <c r="N1" s="109"/>
      <c r="O1" s="109"/>
      <c r="P1" s="109"/>
      <c r="Q1" s="109"/>
      <c r="R1" s="109"/>
      <c r="S1" s="110"/>
    </row>
    <row r="2" spans="1:19" ht="27.2" customHeight="1" x14ac:dyDescent="0.25">
      <c r="A2" s="111" t="s">
        <v>12</v>
      </c>
      <c r="B2" s="113" t="s">
        <v>13</v>
      </c>
      <c r="C2" s="114"/>
      <c r="D2" s="114"/>
      <c r="E2" s="114"/>
      <c r="F2" s="115"/>
      <c r="G2" s="111" t="s">
        <v>14</v>
      </c>
      <c r="H2" s="118" t="s">
        <v>15</v>
      </c>
      <c r="I2" s="120" t="s">
        <v>66</v>
      </c>
      <c r="J2" s="111" t="s">
        <v>16</v>
      </c>
      <c r="K2" s="111" t="s">
        <v>17</v>
      </c>
      <c r="L2" s="116" t="s">
        <v>18</v>
      </c>
      <c r="M2" s="117"/>
      <c r="N2" s="104" t="s">
        <v>19</v>
      </c>
      <c r="O2" s="105"/>
      <c r="P2" s="106" t="s">
        <v>20</v>
      </c>
      <c r="Q2" s="107"/>
      <c r="R2" s="104" t="s">
        <v>21</v>
      </c>
      <c r="S2" s="105"/>
    </row>
    <row r="3" spans="1:19" ht="102" x14ac:dyDescent="0.25">
      <c r="A3" s="112"/>
      <c r="B3" s="11" t="s">
        <v>22</v>
      </c>
      <c r="C3" s="12" t="s">
        <v>23</v>
      </c>
      <c r="D3" s="12" t="s">
        <v>24</v>
      </c>
      <c r="E3" s="12" t="s">
        <v>25</v>
      </c>
      <c r="F3" s="13" t="s">
        <v>26</v>
      </c>
      <c r="G3" s="112"/>
      <c r="H3" s="119"/>
      <c r="I3" s="121"/>
      <c r="J3" s="112"/>
      <c r="K3" s="112"/>
      <c r="L3" s="14" t="s">
        <v>27</v>
      </c>
      <c r="M3" s="15" t="s">
        <v>28</v>
      </c>
      <c r="N3" s="9" t="s">
        <v>29</v>
      </c>
      <c r="O3" s="10" t="s">
        <v>30</v>
      </c>
      <c r="P3" s="16" t="s">
        <v>31</v>
      </c>
      <c r="Q3" s="17" t="s">
        <v>32</v>
      </c>
      <c r="R3" s="18" t="s">
        <v>33</v>
      </c>
      <c r="S3" s="10" t="s">
        <v>34</v>
      </c>
    </row>
    <row r="4" spans="1:19" ht="101.25" x14ac:dyDescent="0.25">
      <c r="A4" s="8">
        <v>1</v>
      </c>
      <c r="B4" s="19" t="s">
        <v>163</v>
      </c>
      <c r="C4" s="19" t="s">
        <v>164</v>
      </c>
      <c r="D4" s="19">
        <v>70895201</v>
      </c>
      <c r="E4" s="19" t="s">
        <v>195</v>
      </c>
      <c r="F4" s="19">
        <v>600067220</v>
      </c>
      <c r="G4" s="19" t="s">
        <v>165</v>
      </c>
      <c r="H4" s="19" t="s">
        <v>84</v>
      </c>
      <c r="I4" s="19" t="s">
        <v>85</v>
      </c>
      <c r="J4" s="19" t="s">
        <v>166</v>
      </c>
      <c r="K4" s="19" t="s">
        <v>171</v>
      </c>
      <c r="L4" s="20">
        <v>27000000</v>
      </c>
      <c r="M4" s="20">
        <f>L4*0.85</f>
        <v>22950000</v>
      </c>
      <c r="N4" s="19" t="s">
        <v>173</v>
      </c>
      <c r="O4" s="19" t="s">
        <v>174</v>
      </c>
      <c r="P4" s="21" t="s">
        <v>169</v>
      </c>
      <c r="Q4" s="21"/>
      <c r="R4" s="19" t="s">
        <v>281</v>
      </c>
      <c r="S4" s="19" t="s">
        <v>280</v>
      </c>
    </row>
    <row r="5" spans="1:19" ht="45" x14ac:dyDescent="0.25">
      <c r="A5" s="8">
        <v>2</v>
      </c>
      <c r="B5" s="19" t="s">
        <v>228</v>
      </c>
      <c r="C5" s="19" t="s">
        <v>229</v>
      </c>
      <c r="D5" s="19">
        <v>70939446</v>
      </c>
      <c r="E5" s="19">
        <v>107541891</v>
      </c>
      <c r="F5" s="19">
        <v>600067009</v>
      </c>
      <c r="G5" s="19" t="s">
        <v>230</v>
      </c>
      <c r="H5" s="19" t="s">
        <v>84</v>
      </c>
      <c r="I5" s="19" t="s">
        <v>85</v>
      </c>
      <c r="J5" s="19" t="s">
        <v>231</v>
      </c>
      <c r="K5" s="19" t="s">
        <v>232</v>
      </c>
      <c r="L5" s="20">
        <v>48000000</v>
      </c>
      <c r="M5" s="20">
        <f>L5*0.85</f>
        <v>40800000</v>
      </c>
      <c r="N5" s="19" t="s">
        <v>367</v>
      </c>
      <c r="O5" s="19" t="s">
        <v>366</v>
      </c>
      <c r="P5" s="21" t="s">
        <v>169</v>
      </c>
      <c r="Q5" s="21" t="s">
        <v>169</v>
      </c>
      <c r="R5" s="19" t="s">
        <v>233</v>
      </c>
      <c r="S5" s="19" t="s">
        <v>107</v>
      </c>
    </row>
    <row r="6" spans="1:19" ht="90" x14ac:dyDescent="0.25">
      <c r="A6" s="8">
        <v>3</v>
      </c>
      <c r="B6" s="22" t="s">
        <v>104</v>
      </c>
      <c r="C6" s="22" t="s">
        <v>104</v>
      </c>
      <c r="D6" s="22">
        <v>29125162</v>
      </c>
      <c r="E6" s="22">
        <v>181076632</v>
      </c>
      <c r="F6" s="22">
        <v>691004269</v>
      </c>
      <c r="G6" s="22" t="s">
        <v>375</v>
      </c>
      <c r="H6" s="22" t="s">
        <v>84</v>
      </c>
      <c r="I6" s="22" t="s">
        <v>85</v>
      </c>
      <c r="J6" s="22" t="s">
        <v>85</v>
      </c>
      <c r="K6" s="22" t="s">
        <v>376</v>
      </c>
      <c r="L6" s="23">
        <v>15000000</v>
      </c>
      <c r="M6" s="23">
        <f>L6*0.85</f>
        <v>12750000</v>
      </c>
      <c r="N6" s="22" t="s">
        <v>367</v>
      </c>
      <c r="O6" s="22" t="s">
        <v>366</v>
      </c>
      <c r="P6" s="24" t="s">
        <v>169</v>
      </c>
      <c r="Q6" s="25"/>
      <c r="R6" s="22" t="s">
        <v>172</v>
      </c>
      <c r="S6" s="22" t="s">
        <v>107</v>
      </c>
    </row>
    <row r="7" spans="1:19" ht="90" x14ac:dyDescent="0.25">
      <c r="A7" s="98">
        <v>4</v>
      </c>
      <c r="B7" s="91" t="s">
        <v>104</v>
      </c>
      <c r="C7" s="91" t="s">
        <v>104</v>
      </c>
      <c r="D7" s="91">
        <v>29125162</v>
      </c>
      <c r="E7" s="91">
        <v>181076632</v>
      </c>
      <c r="F7" s="91">
        <v>691004269</v>
      </c>
      <c r="G7" s="91" t="s">
        <v>455</v>
      </c>
      <c r="H7" s="91" t="s">
        <v>84</v>
      </c>
      <c r="I7" s="91" t="s">
        <v>85</v>
      </c>
      <c r="J7" s="91" t="s">
        <v>85</v>
      </c>
      <c r="K7" s="91" t="s">
        <v>456</v>
      </c>
      <c r="L7" s="99">
        <v>6000000</v>
      </c>
      <c r="M7" s="99">
        <v>5100000</v>
      </c>
      <c r="N7" s="91" t="s">
        <v>364</v>
      </c>
      <c r="O7" s="91" t="s">
        <v>457</v>
      </c>
      <c r="P7" s="100" t="s">
        <v>169</v>
      </c>
      <c r="Q7" s="91"/>
      <c r="R7" s="91" t="s">
        <v>458</v>
      </c>
      <c r="S7" s="91" t="s">
        <v>107</v>
      </c>
    </row>
    <row r="9" spans="1:19" x14ac:dyDescent="0.25">
      <c r="A9" s="101" t="s">
        <v>436</v>
      </c>
      <c r="B9" s="101"/>
      <c r="C9" s="101"/>
      <c r="D9" s="101"/>
      <c r="E9" s="101"/>
      <c r="F9" s="101"/>
      <c r="G9" s="101"/>
      <c r="H9" s="101"/>
      <c r="I9" s="101"/>
      <c r="J9" s="101"/>
      <c r="K9" s="101"/>
    </row>
    <row r="12" spans="1:19" x14ac:dyDescent="0.25">
      <c r="A12" s="1"/>
    </row>
    <row r="20" spans="1:1" x14ac:dyDescent="0.25">
      <c r="A20" t="s">
        <v>35</v>
      </c>
    </row>
    <row r="21" spans="1:1" x14ac:dyDescent="0.25">
      <c r="A21" t="s">
        <v>36</v>
      </c>
    </row>
    <row r="22" spans="1:1" x14ac:dyDescent="0.25">
      <c r="A22" t="s">
        <v>37</v>
      </c>
    </row>
    <row r="24" spans="1:1" x14ac:dyDescent="0.25">
      <c r="A24" t="s">
        <v>38</v>
      </c>
    </row>
    <row r="26" spans="1:1" s="7" customFormat="1" x14ac:dyDescent="0.25">
      <c r="A26" s="2" t="s">
        <v>39</v>
      </c>
    </row>
    <row r="28" spans="1:1" x14ac:dyDescent="0.25">
      <c r="A28" s="2" t="s">
        <v>40</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37"/>
  <sheetViews>
    <sheetView zoomScale="70" zoomScaleNormal="70" workbookViewId="0">
      <pane xSplit="1" ySplit="4" topLeftCell="B102" activePane="bottomRight" state="frozen"/>
      <selection pane="topRight" activeCell="B1" sqref="B1"/>
      <selection pane="bottomLeft" activeCell="A5" sqref="A5"/>
      <selection pane="bottomRight" activeCell="A102" sqref="A102:J102"/>
    </sheetView>
  </sheetViews>
  <sheetFormatPr defaultColWidth="9.28515625" defaultRowHeight="15" x14ac:dyDescent="0.25"/>
  <cols>
    <col min="1" max="1" width="6.5703125" style="26" customWidth="1"/>
    <col min="2" max="3" width="9.28515625" style="26"/>
    <col min="4" max="4" width="9.42578125" style="26" bestFit="1" customWidth="1"/>
    <col min="5" max="5" width="9.28515625" style="26"/>
    <col min="6" max="6" width="9.5703125" style="26" bestFit="1" customWidth="1"/>
    <col min="7" max="7" width="16.28515625" style="26" customWidth="1"/>
    <col min="8" max="9" width="14.28515625" style="26" customWidth="1"/>
    <col min="10" max="10" width="14.7109375" style="26" customWidth="1"/>
    <col min="11" max="11" width="15.5703125" style="26" customWidth="1"/>
    <col min="12" max="12" width="9.42578125" style="26" bestFit="1" customWidth="1"/>
    <col min="13" max="13" width="10.42578125" style="26" customWidth="1"/>
    <col min="14" max="15" width="9.42578125" style="26" bestFit="1" customWidth="1"/>
    <col min="16" max="16" width="8.42578125" style="26" customWidth="1"/>
    <col min="17" max="19" width="10.42578125" style="26" customWidth="1"/>
    <col min="20" max="21" width="13.42578125" style="26" customWidth="1"/>
    <col min="22" max="23" width="14" style="26" customWidth="1"/>
    <col min="24" max="24" width="12.28515625" style="26" customWidth="1"/>
    <col min="25" max="26" width="10.28515625" style="26" customWidth="1"/>
    <col min="27" max="16384" width="9.28515625" style="26"/>
  </cols>
  <sheetData>
    <row r="1" spans="1:26" ht="18" customHeight="1" thickBot="1" x14ac:dyDescent="0.35">
      <c r="A1" s="149" t="s">
        <v>41</v>
      </c>
      <c r="B1" s="150"/>
      <c r="C1" s="150"/>
      <c r="D1" s="150"/>
      <c r="E1" s="150"/>
      <c r="F1" s="150"/>
      <c r="G1" s="150"/>
      <c r="H1" s="150"/>
      <c r="I1" s="150"/>
      <c r="J1" s="150"/>
      <c r="K1" s="150"/>
      <c r="L1" s="150"/>
      <c r="M1" s="150"/>
      <c r="N1" s="150"/>
      <c r="O1" s="150"/>
      <c r="P1" s="150"/>
      <c r="Q1" s="150"/>
      <c r="R1" s="150"/>
      <c r="S1" s="150"/>
      <c r="T1" s="150"/>
      <c r="U1" s="150"/>
      <c r="V1" s="150"/>
      <c r="W1" s="150"/>
      <c r="X1" s="150"/>
      <c r="Y1" s="150"/>
      <c r="Z1" s="151"/>
    </row>
    <row r="2" spans="1:26" ht="29.1" customHeight="1" thickBot="1" x14ac:dyDescent="0.3">
      <c r="A2" s="152" t="s">
        <v>12</v>
      </c>
      <c r="B2" s="122" t="s">
        <v>13</v>
      </c>
      <c r="C2" s="123"/>
      <c r="D2" s="123"/>
      <c r="E2" s="123"/>
      <c r="F2" s="124"/>
      <c r="G2" s="159" t="s">
        <v>14</v>
      </c>
      <c r="H2" s="141" t="s">
        <v>42</v>
      </c>
      <c r="I2" s="146" t="s">
        <v>66</v>
      </c>
      <c r="J2" s="152" t="s">
        <v>16</v>
      </c>
      <c r="K2" s="171" t="s">
        <v>17</v>
      </c>
      <c r="L2" s="125" t="s">
        <v>397</v>
      </c>
      <c r="M2" s="126"/>
      <c r="N2" s="127" t="s">
        <v>398</v>
      </c>
      <c r="O2" s="128"/>
      <c r="P2" s="166" t="s">
        <v>399</v>
      </c>
      <c r="Q2" s="167"/>
      <c r="R2" s="167"/>
      <c r="S2" s="167"/>
      <c r="T2" s="167"/>
      <c r="U2" s="167"/>
      <c r="V2" s="167"/>
      <c r="W2" s="168"/>
      <c r="X2" s="168"/>
      <c r="Y2" s="129" t="s">
        <v>21</v>
      </c>
      <c r="Z2" s="130"/>
    </row>
    <row r="3" spans="1:26" ht="14.85" customHeight="1" x14ac:dyDescent="0.25">
      <c r="A3" s="153"/>
      <c r="B3" s="159" t="s">
        <v>22</v>
      </c>
      <c r="C3" s="155" t="s">
        <v>23</v>
      </c>
      <c r="D3" s="155" t="s">
        <v>24</v>
      </c>
      <c r="E3" s="155" t="s">
        <v>25</v>
      </c>
      <c r="F3" s="157" t="s">
        <v>26</v>
      </c>
      <c r="G3" s="160"/>
      <c r="H3" s="142"/>
      <c r="I3" s="147"/>
      <c r="J3" s="153"/>
      <c r="K3" s="172"/>
      <c r="L3" s="135" t="s">
        <v>27</v>
      </c>
      <c r="M3" s="137" t="s">
        <v>28</v>
      </c>
      <c r="N3" s="139" t="s">
        <v>29</v>
      </c>
      <c r="O3" s="140" t="s">
        <v>30</v>
      </c>
      <c r="P3" s="169" t="s">
        <v>43</v>
      </c>
      <c r="Q3" s="170"/>
      <c r="R3" s="170"/>
      <c r="S3" s="171"/>
      <c r="T3" s="144" t="s">
        <v>44</v>
      </c>
      <c r="U3" s="162" t="s">
        <v>400</v>
      </c>
      <c r="V3" s="162" t="s">
        <v>81</v>
      </c>
      <c r="W3" s="144" t="s">
        <v>45</v>
      </c>
      <c r="X3" s="164" t="s">
        <v>68</v>
      </c>
      <c r="Y3" s="131" t="s">
        <v>33</v>
      </c>
      <c r="Z3" s="133" t="s">
        <v>34</v>
      </c>
    </row>
    <row r="4" spans="1:26" ht="105.75" customHeight="1" thickBot="1" x14ac:dyDescent="0.3">
      <c r="A4" s="154"/>
      <c r="B4" s="161"/>
      <c r="C4" s="156"/>
      <c r="D4" s="156"/>
      <c r="E4" s="156"/>
      <c r="F4" s="158"/>
      <c r="G4" s="161"/>
      <c r="H4" s="143"/>
      <c r="I4" s="148"/>
      <c r="J4" s="154"/>
      <c r="K4" s="173"/>
      <c r="L4" s="136"/>
      <c r="M4" s="138"/>
      <c r="N4" s="136"/>
      <c r="O4" s="138"/>
      <c r="P4" s="27" t="s">
        <v>61</v>
      </c>
      <c r="Q4" s="28" t="s">
        <v>401</v>
      </c>
      <c r="R4" s="28" t="s">
        <v>402</v>
      </c>
      <c r="S4" s="29" t="s">
        <v>403</v>
      </c>
      <c r="T4" s="145"/>
      <c r="U4" s="163"/>
      <c r="V4" s="163"/>
      <c r="W4" s="145"/>
      <c r="X4" s="165"/>
      <c r="Y4" s="132"/>
      <c r="Z4" s="134"/>
    </row>
    <row r="5" spans="1:26" ht="90" x14ac:dyDescent="0.25">
      <c r="A5" s="30">
        <v>1</v>
      </c>
      <c r="B5" s="31" t="s">
        <v>82</v>
      </c>
      <c r="C5" s="31" t="s">
        <v>83</v>
      </c>
      <c r="D5" s="32">
        <v>70989290</v>
      </c>
      <c r="E5" s="32">
        <v>102088578</v>
      </c>
      <c r="F5" s="32">
        <v>600067459</v>
      </c>
      <c r="G5" s="31" t="s">
        <v>314</v>
      </c>
      <c r="H5" s="31" t="s">
        <v>84</v>
      </c>
      <c r="I5" s="31" t="s">
        <v>85</v>
      </c>
      <c r="J5" s="31" t="s">
        <v>86</v>
      </c>
      <c r="K5" s="31" t="s">
        <v>315</v>
      </c>
      <c r="L5" s="33">
        <v>10000000</v>
      </c>
      <c r="M5" s="33">
        <f>L5*0.85</f>
        <v>8500000</v>
      </c>
      <c r="N5" s="32" t="s">
        <v>358</v>
      </c>
      <c r="O5" s="32" t="s">
        <v>210</v>
      </c>
      <c r="P5" s="34"/>
      <c r="Q5" s="34" t="s">
        <v>87</v>
      </c>
      <c r="R5" s="34" t="s">
        <v>87</v>
      </c>
      <c r="S5" s="34" t="s">
        <v>87</v>
      </c>
      <c r="T5" s="34"/>
      <c r="U5" s="34"/>
      <c r="V5" s="34"/>
      <c r="W5" s="34"/>
      <c r="X5" s="34"/>
      <c r="Y5" s="31" t="s">
        <v>316</v>
      </c>
      <c r="Z5" s="31" t="s">
        <v>88</v>
      </c>
    </row>
    <row r="6" spans="1:26" ht="90.75" customHeight="1" x14ac:dyDescent="0.25">
      <c r="A6" s="72">
        <v>2</v>
      </c>
      <c r="B6" s="73" t="s">
        <v>89</v>
      </c>
      <c r="C6" s="73" t="s">
        <v>111</v>
      </c>
      <c r="D6" s="74" t="s">
        <v>90</v>
      </c>
      <c r="E6" s="74" t="s">
        <v>91</v>
      </c>
      <c r="F6" s="74" t="s">
        <v>92</v>
      </c>
      <c r="G6" s="73" t="s">
        <v>93</v>
      </c>
      <c r="H6" s="74" t="s">
        <v>84</v>
      </c>
      <c r="I6" s="74" t="s">
        <v>85</v>
      </c>
      <c r="J6" s="74" t="s">
        <v>94</v>
      </c>
      <c r="K6" s="74" t="s">
        <v>95</v>
      </c>
      <c r="L6" s="75" t="s">
        <v>194</v>
      </c>
      <c r="M6" s="75">
        <v>2550000</v>
      </c>
      <c r="N6" s="74" t="s">
        <v>359</v>
      </c>
      <c r="O6" s="74" t="s">
        <v>360</v>
      </c>
      <c r="P6" s="76"/>
      <c r="Q6" s="76"/>
      <c r="R6" s="76"/>
      <c r="S6" s="76"/>
      <c r="T6" s="76"/>
      <c r="U6" s="76"/>
      <c r="V6" s="76" t="s">
        <v>96</v>
      </c>
      <c r="W6" s="76" t="s">
        <v>96</v>
      </c>
      <c r="X6" s="76"/>
      <c r="Y6" s="74" t="s">
        <v>97</v>
      </c>
      <c r="Z6" s="74" t="s">
        <v>98</v>
      </c>
    </row>
    <row r="7" spans="1:26" ht="102.75" customHeight="1" x14ac:dyDescent="0.25">
      <c r="A7" s="35">
        <v>3</v>
      </c>
      <c r="B7" s="36" t="s">
        <v>89</v>
      </c>
      <c r="C7" s="39" t="s">
        <v>111</v>
      </c>
      <c r="D7" s="37" t="s">
        <v>90</v>
      </c>
      <c r="E7" s="37" t="s">
        <v>91</v>
      </c>
      <c r="F7" s="37" t="s">
        <v>92</v>
      </c>
      <c r="G7" s="36" t="s">
        <v>282</v>
      </c>
      <c r="H7" s="37" t="s">
        <v>84</v>
      </c>
      <c r="I7" s="37" t="s">
        <v>85</v>
      </c>
      <c r="J7" s="37" t="s">
        <v>94</v>
      </c>
      <c r="K7" s="36" t="s">
        <v>99</v>
      </c>
      <c r="L7" s="33">
        <v>34562304</v>
      </c>
      <c r="M7" s="33">
        <f t="shared" ref="M7:M70" si="0">L7*0.85</f>
        <v>29377958.399999999</v>
      </c>
      <c r="N7" s="37" t="s">
        <v>430</v>
      </c>
      <c r="O7" s="37" t="s">
        <v>429</v>
      </c>
      <c r="P7" s="38"/>
      <c r="Q7" s="38"/>
      <c r="R7" s="38" t="s">
        <v>96</v>
      </c>
      <c r="S7" s="38" t="s">
        <v>96</v>
      </c>
      <c r="T7" s="38"/>
      <c r="U7" s="38"/>
      <c r="V7" s="38"/>
      <c r="W7" s="38"/>
      <c r="X7" s="38"/>
      <c r="Y7" s="37" t="s">
        <v>100</v>
      </c>
      <c r="Z7" s="36" t="s">
        <v>88</v>
      </c>
    </row>
    <row r="8" spans="1:26" ht="85.5" customHeight="1" x14ac:dyDescent="0.25">
      <c r="A8" s="35">
        <v>4</v>
      </c>
      <c r="B8" s="36" t="s">
        <v>89</v>
      </c>
      <c r="C8" s="39" t="s">
        <v>111</v>
      </c>
      <c r="D8" s="37" t="s">
        <v>90</v>
      </c>
      <c r="E8" s="37" t="s">
        <v>91</v>
      </c>
      <c r="F8" s="37" t="s">
        <v>92</v>
      </c>
      <c r="G8" s="36" t="s">
        <v>101</v>
      </c>
      <c r="H8" s="37" t="s">
        <v>84</v>
      </c>
      <c r="I8" s="37" t="s">
        <v>85</v>
      </c>
      <c r="J8" s="37" t="s">
        <v>94</v>
      </c>
      <c r="K8" s="36" t="s">
        <v>102</v>
      </c>
      <c r="L8" s="33">
        <v>30000000</v>
      </c>
      <c r="M8" s="33">
        <f t="shared" si="0"/>
        <v>25500000</v>
      </c>
      <c r="N8" s="37" t="s">
        <v>430</v>
      </c>
      <c r="O8" s="37" t="s">
        <v>431</v>
      </c>
      <c r="P8" s="38"/>
      <c r="Q8" s="38"/>
      <c r="R8" s="38"/>
      <c r="S8" s="38"/>
      <c r="T8" s="38"/>
      <c r="U8" s="38"/>
      <c r="V8" s="38" t="s">
        <v>96</v>
      </c>
      <c r="W8" s="38" t="s">
        <v>96</v>
      </c>
      <c r="X8" s="38"/>
      <c r="Y8" s="37" t="s">
        <v>103</v>
      </c>
      <c r="Z8" s="37" t="s">
        <v>98</v>
      </c>
    </row>
    <row r="9" spans="1:26" ht="172.9" customHeight="1" x14ac:dyDescent="0.25">
      <c r="A9" s="35">
        <v>5</v>
      </c>
      <c r="B9" s="36" t="s">
        <v>104</v>
      </c>
      <c r="C9" s="36" t="s">
        <v>104</v>
      </c>
      <c r="D9" s="36">
        <v>29125162</v>
      </c>
      <c r="E9" s="36">
        <v>181076632</v>
      </c>
      <c r="F9" s="36">
        <v>691004269</v>
      </c>
      <c r="G9" s="36" t="s">
        <v>105</v>
      </c>
      <c r="H9" s="36" t="s">
        <v>84</v>
      </c>
      <c r="I9" s="36" t="s">
        <v>85</v>
      </c>
      <c r="J9" s="36" t="s">
        <v>106</v>
      </c>
      <c r="K9" s="91" t="s">
        <v>449</v>
      </c>
      <c r="L9" s="33">
        <v>50000000</v>
      </c>
      <c r="M9" s="33">
        <f t="shared" si="0"/>
        <v>42500000</v>
      </c>
      <c r="N9" s="37" t="s">
        <v>358</v>
      </c>
      <c r="O9" s="80" t="s">
        <v>366</v>
      </c>
      <c r="P9" s="38" t="s">
        <v>87</v>
      </c>
      <c r="Q9" s="38" t="s">
        <v>87</v>
      </c>
      <c r="R9" s="38" t="s">
        <v>87</v>
      </c>
      <c r="S9" s="38" t="s">
        <v>87</v>
      </c>
      <c r="T9" s="38" t="s">
        <v>87</v>
      </c>
      <c r="U9" s="38"/>
      <c r="V9" s="38"/>
      <c r="W9" s="38" t="s">
        <v>87</v>
      </c>
      <c r="X9" s="38" t="s">
        <v>87</v>
      </c>
      <c r="Y9" s="77" t="s">
        <v>450</v>
      </c>
      <c r="Z9" s="37" t="s">
        <v>107</v>
      </c>
    </row>
    <row r="10" spans="1:26" ht="91.5" customHeight="1" x14ac:dyDescent="0.25">
      <c r="A10" s="94">
        <v>6</v>
      </c>
      <c r="B10" s="95" t="s">
        <v>104</v>
      </c>
      <c r="C10" s="95" t="s">
        <v>104</v>
      </c>
      <c r="D10" s="95">
        <v>29125162</v>
      </c>
      <c r="E10" s="95">
        <v>181076632</v>
      </c>
      <c r="F10" s="95">
        <v>691004269</v>
      </c>
      <c r="G10" s="95" t="s">
        <v>108</v>
      </c>
      <c r="H10" s="95" t="s">
        <v>84</v>
      </c>
      <c r="I10" s="95" t="s">
        <v>85</v>
      </c>
      <c r="J10" s="95" t="s">
        <v>106</v>
      </c>
      <c r="K10" s="95" t="s">
        <v>109</v>
      </c>
      <c r="L10" s="93">
        <v>1000000</v>
      </c>
      <c r="M10" s="96">
        <f t="shared" si="0"/>
        <v>850000</v>
      </c>
      <c r="N10" s="93" t="s">
        <v>358</v>
      </c>
      <c r="O10" s="93" t="s">
        <v>210</v>
      </c>
      <c r="P10" s="97"/>
      <c r="Q10" s="97"/>
      <c r="R10" s="97"/>
      <c r="S10" s="97"/>
      <c r="T10" s="97"/>
      <c r="U10" s="97"/>
      <c r="V10" s="97" t="s">
        <v>87</v>
      </c>
      <c r="W10" s="97" t="s">
        <v>87</v>
      </c>
      <c r="X10" s="97"/>
      <c r="Y10" s="93" t="s">
        <v>110</v>
      </c>
      <c r="Z10" s="93" t="s">
        <v>107</v>
      </c>
    </row>
    <row r="11" spans="1:26" ht="164.25" customHeight="1" x14ac:dyDescent="0.25">
      <c r="A11" s="30">
        <v>7</v>
      </c>
      <c r="B11" s="36" t="s">
        <v>277</v>
      </c>
      <c r="C11" s="36" t="s">
        <v>112</v>
      </c>
      <c r="D11" s="36">
        <v>69979359</v>
      </c>
      <c r="E11" s="36">
        <v>102088632</v>
      </c>
      <c r="F11" s="36">
        <v>600067602</v>
      </c>
      <c r="G11" s="36" t="s">
        <v>276</v>
      </c>
      <c r="H11" s="36" t="s">
        <v>84</v>
      </c>
      <c r="I11" s="36" t="s">
        <v>85</v>
      </c>
      <c r="J11" s="36" t="s">
        <v>85</v>
      </c>
      <c r="K11" s="36" t="s">
        <v>113</v>
      </c>
      <c r="L11" s="40">
        <v>10000000</v>
      </c>
      <c r="M11" s="33">
        <f t="shared" si="0"/>
        <v>8500000</v>
      </c>
      <c r="N11" s="37" t="s">
        <v>361</v>
      </c>
      <c r="O11" s="37" t="s">
        <v>362</v>
      </c>
      <c r="P11" s="38"/>
      <c r="Q11" s="38"/>
      <c r="R11" s="38" t="s">
        <v>87</v>
      </c>
      <c r="S11" s="38" t="s">
        <v>169</v>
      </c>
      <c r="T11" s="38"/>
      <c r="U11" s="38"/>
      <c r="V11" s="38" t="s">
        <v>87</v>
      </c>
      <c r="W11" s="38"/>
      <c r="X11" s="38"/>
      <c r="Y11" s="36" t="s">
        <v>275</v>
      </c>
      <c r="Z11" s="37" t="s">
        <v>107</v>
      </c>
    </row>
    <row r="12" spans="1:26" ht="106.5" customHeight="1" x14ac:dyDescent="0.25">
      <c r="A12" s="35">
        <v>8</v>
      </c>
      <c r="B12" s="36" t="s">
        <v>115</v>
      </c>
      <c r="C12" s="36" t="s">
        <v>112</v>
      </c>
      <c r="D12" s="36">
        <v>70933782</v>
      </c>
      <c r="E12" s="36">
        <v>102088420</v>
      </c>
      <c r="F12" s="36">
        <v>600067416</v>
      </c>
      <c r="G12" s="36" t="s">
        <v>116</v>
      </c>
      <c r="H12" s="36" t="s">
        <v>84</v>
      </c>
      <c r="I12" s="36" t="s">
        <v>85</v>
      </c>
      <c r="J12" s="36" t="s">
        <v>85</v>
      </c>
      <c r="K12" s="36" t="s">
        <v>117</v>
      </c>
      <c r="L12" s="40">
        <v>3500000</v>
      </c>
      <c r="M12" s="33">
        <f t="shared" si="0"/>
        <v>2975000</v>
      </c>
      <c r="N12" s="37" t="s">
        <v>363</v>
      </c>
      <c r="O12" s="37">
        <v>12.2021</v>
      </c>
      <c r="P12" s="38"/>
      <c r="Q12" s="38" t="s">
        <v>87</v>
      </c>
      <c r="R12" s="38"/>
      <c r="S12" s="38"/>
      <c r="T12" s="38"/>
      <c r="U12" s="38"/>
      <c r="V12" s="38"/>
      <c r="W12" s="38"/>
      <c r="X12" s="38"/>
      <c r="Y12" s="37" t="s">
        <v>114</v>
      </c>
      <c r="Z12" s="37" t="s">
        <v>107</v>
      </c>
    </row>
    <row r="13" spans="1:26" ht="112.5" x14ac:dyDescent="0.25">
      <c r="A13" s="35">
        <v>9</v>
      </c>
      <c r="B13" s="36" t="s">
        <v>115</v>
      </c>
      <c r="C13" s="36" t="s">
        <v>112</v>
      </c>
      <c r="D13" s="36">
        <v>70933782</v>
      </c>
      <c r="E13" s="36">
        <v>102088420</v>
      </c>
      <c r="F13" s="36">
        <v>600067416</v>
      </c>
      <c r="G13" s="36" t="s">
        <v>118</v>
      </c>
      <c r="H13" s="36" t="s">
        <v>84</v>
      </c>
      <c r="I13" s="36" t="s">
        <v>85</v>
      </c>
      <c r="J13" s="36" t="s">
        <v>85</v>
      </c>
      <c r="K13" s="36" t="s">
        <v>119</v>
      </c>
      <c r="L13" s="40">
        <v>3500000</v>
      </c>
      <c r="M13" s="33">
        <f t="shared" si="0"/>
        <v>2975000</v>
      </c>
      <c r="N13" s="37" t="s">
        <v>363</v>
      </c>
      <c r="O13" s="37">
        <v>12.2021</v>
      </c>
      <c r="P13" s="38"/>
      <c r="Q13" s="38"/>
      <c r="R13" s="38" t="s">
        <v>87</v>
      </c>
      <c r="S13" s="38"/>
      <c r="T13" s="38"/>
      <c r="U13" s="38"/>
      <c r="V13" s="38"/>
      <c r="W13" s="38"/>
      <c r="X13" s="38"/>
      <c r="Y13" s="37" t="s">
        <v>114</v>
      </c>
      <c r="Z13" s="37" t="s">
        <v>107</v>
      </c>
    </row>
    <row r="14" spans="1:26" ht="117.75" customHeight="1" x14ac:dyDescent="0.25">
      <c r="A14" s="35">
        <v>10</v>
      </c>
      <c r="B14" s="36" t="s">
        <v>115</v>
      </c>
      <c r="C14" s="36" t="s">
        <v>112</v>
      </c>
      <c r="D14" s="36">
        <v>70933782</v>
      </c>
      <c r="E14" s="36">
        <v>102088420</v>
      </c>
      <c r="F14" s="36">
        <v>600067416</v>
      </c>
      <c r="G14" s="36" t="s">
        <v>120</v>
      </c>
      <c r="H14" s="36" t="s">
        <v>84</v>
      </c>
      <c r="I14" s="36" t="s">
        <v>85</v>
      </c>
      <c r="J14" s="36" t="s">
        <v>85</v>
      </c>
      <c r="K14" s="36" t="s">
        <v>121</v>
      </c>
      <c r="L14" s="40">
        <v>3500000</v>
      </c>
      <c r="M14" s="33">
        <f t="shared" si="0"/>
        <v>2975000</v>
      </c>
      <c r="N14" s="37" t="s">
        <v>363</v>
      </c>
      <c r="O14" s="37" t="s">
        <v>362</v>
      </c>
      <c r="P14" s="38"/>
      <c r="Q14" s="38"/>
      <c r="R14" s="38"/>
      <c r="S14" s="38" t="s">
        <v>87</v>
      </c>
      <c r="T14" s="38"/>
      <c r="U14" s="38"/>
      <c r="V14" s="38"/>
      <c r="W14" s="38"/>
      <c r="X14" s="38"/>
      <c r="Y14" s="37" t="s">
        <v>114</v>
      </c>
      <c r="Z14" s="37" t="s">
        <v>107</v>
      </c>
    </row>
    <row r="15" spans="1:26" ht="123" customHeight="1" x14ac:dyDescent="0.25">
      <c r="A15" s="35">
        <v>11</v>
      </c>
      <c r="B15" s="36" t="s">
        <v>277</v>
      </c>
      <c r="C15" s="36" t="s">
        <v>112</v>
      </c>
      <c r="D15" s="36">
        <v>69979359</v>
      </c>
      <c r="E15" s="36">
        <v>102088632</v>
      </c>
      <c r="F15" s="36">
        <v>600067602</v>
      </c>
      <c r="G15" s="36" t="s">
        <v>122</v>
      </c>
      <c r="H15" s="36" t="s">
        <v>84</v>
      </c>
      <c r="I15" s="36" t="s">
        <v>85</v>
      </c>
      <c r="J15" s="36" t="s">
        <v>85</v>
      </c>
      <c r="K15" s="36" t="s">
        <v>123</v>
      </c>
      <c r="L15" s="40">
        <v>7000000</v>
      </c>
      <c r="M15" s="33">
        <f t="shared" si="0"/>
        <v>5950000</v>
      </c>
      <c r="N15" s="37" t="s">
        <v>363</v>
      </c>
      <c r="O15" s="37" t="s">
        <v>167</v>
      </c>
      <c r="P15" s="38" t="s">
        <v>87</v>
      </c>
      <c r="Q15" s="38" t="s">
        <v>87</v>
      </c>
      <c r="R15" s="38" t="s">
        <v>87</v>
      </c>
      <c r="S15" s="38"/>
      <c r="T15" s="38"/>
      <c r="U15" s="38"/>
      <c r="V15" s="38" t="s">
        <v>87</v>
      </c>
      <c r="W15" s="38" t="s">
        <v>87</v>
      </c>
      <c r="X15" s="38"/>
      <c r="Y15" s="37" t="s">
        <v>114</v>
      </c>
      <c r="Z15" s="37" t="s">
        <v>107</v>
      </c>
    </row>
    <row r="16" spans="1:26" ht="119.25" customHeight="1" x14ac:dyDescent="0.25">
      <c r="A16" s="35">
        <v>12</v>
      </c>
      <c r="B16" s="36" t="s">
        <v>277</v>
      </c>
      <c r="C16" s="36" t="s">
        <v>112</v>
      </c>
      <c r="D16" s="36">
        <v>69979359</v>
      </c>
      <c r="E16" s="36">
        <v>102088632</v>
      </c>
      <c r="F16" s="36">
        <v>600067602</v>
      </c>
      <c r="G16" s="36" t="s">
        <v>124</v>
      </c>
      <c r="H16" s="36" t="s">
        <v>84</v>
      </c>
      <c r="I16" s="36" t="s">
        <v>85</v>
      </c>
      <c r="J16" s="36" t="s">
        <v>85</v>
      </c>
      <c r="K16" s="36" t="s">
        <v>125</v>
      </c>
      <c r="L16" s="40">
        <v>2500000</v>
      </c>
      <c r="M16" s="33">
        <f t="shared" si="0"/>
        <v>2125000</v>
      </c>
      <c r="N16" s="37" t="s">
        <v>358</v>
      </c>
      <c r="O16" s="37" t="s">
        <v>209</v>
      </c>
      <c r="P16" s="38"/>
      <c r="Q16" s="38"/>
      <c r="R16" s="38"/>
      <c r="S16" s="38"/>
      <c r="T16" s="38"/>
      <c r="U16" s="38"/>
      <c r="V16" s="38"/>
      <c r="W16" s="38"/>
      <c r="X16" s="38"/>
      <c r="Y16" s="37" t="s">
        <v>114</v>
      </c>
      <c r="Z16" s="37" t="s">
        <v>107</v>
      </c>
    </row>
    <row r="17" spans="1:26" ht="156" customHeight="1" x14ac:dyDescent="0.25">
      <c r="A17" s="30">
        <v>13</v>
      </c>
      <c r="B17" s="36" t="s">
        <v>277</v>
      </c>
      <c r="C17" s="36" t="s">
        <v>112</v>
      </c>
      <c r="D17" s="36">
        <v>69979359</v>
      </c>
      <c r="E17" s="36">
        <v>102088632</v>
      </c>
      <c r="F17" s="36">
        <v>600067602</v>
      </c>
      <c r="G17" s="36" t="s">
        <v>126</v>
      </c>
      <c r="H17" s="36" t="s">
        <v>84</v>
      </c>
      <c r="I17" s="36" t="s">
        <v>85</v>
      </c>
      <c r="J17" s="36" t="s">
        <v>85</v>
      </c>
      <c r="K17" s="36" t="s">
        <v>127</v>
      </c>
      <c r="L17" s="40">
        <v>4000000</v>
      </c>
      <c r="M17" s="33">
        <f t="shared" si="0"/>
        <v>3400000</v>
      </c>
      <c r="N17" s="37" t="s">
        <v>364</v>
      </c>
      <c r="O17" s="37" t="s">
        <v>210</v>
      </c>
      <c r="P17" s="38"/>
      <c r="Q17" s="38"/>
      <c r="R17" s="38"/>
      <c r="S17" s="38"/>
      <c r="T17" s="38"/>
      <c r="U17" s="38"/>
      <c r="V17" s="38"/>
      <c r="W17" s="38" t="s">
        <v>87</v>
      </c>
      <c r="X17" s="38"/>
      <c r="Y17" s="37"/>
      <c r="Z17" s="37"/>
    </row>
    <row r="18" spans="1:26" ht="123.6" customHeight="1" x14ac:dyDescent="0.25">
      <c r="A18" s="35">
        <v>14</v>
      </c>
      <c r="B18" s="36" t="s">
        <v>277</v>
      </c>
      <c r="C18" s="36" t="s">
        <v>112</v>
      </c>
      <c r="D18" s="36">
        <v>69979359</v>
      </c>
      <c r="E18" s="36">
        <v>102088632</v>
      </c>
      <c r="F18" s="36">
        <v>600067602</v>
      </c>
      <c r="G18" s="36" t="s">
        <v>128</v>
      </c>
      <c r="H18" s="36" t="s">
        <v>84</v>
      </c>
      <c r="I18" s="36" t="s">
        <v>85</v>
      </c>
      <c r="J18" s="36" t="s">
        <v>85</v>
      </c>
      <c r="K18" s="36" t="s">
        <v>129</v>
      </c>
      <c r="L18" s="40">
        <v>6000000</v>
      </c>
      <c r="M18" s="33">
        <f t="shared" si="0"/>
        <v>5100000</v>
      </c>
      <c r="N18" s="37" t="s">
        <v>365</v>
      </c>
      <c r="O18" s="37">
        <v>12.2026</v>
      </c>
      <c r="P18" s="38"/>
      <c r="Q18" s="38"/>
      <c r="R18" s="38"/>
      <c r="S18" s="38"/>
      <c r="T18" s="38"/>
      <c r="U18" s="38"/>
      <c r="V18" s="38"/>
      <c r="W18" s="38"/>
      <c r="X18" s="38"/>
      <c r="Y18" s="37" t="s">
        <v>114</v>
      </c>
      <c r="Z18" s="37" t="s">
        <v>107</v>
      </c>
    </row>
    <row r="19" spans="1:26" ht="348.75" x14ac:dyDescent="0.25">
      <c r="A19" s="30">
        <v>15</v>
      </c>
      <c r="B19" s="36" t="s">
        <v>277</v>
      </c>
      <c r="C19" s="36" t="s">
        <v>112</v>
      </c>
      <c r="D19" s="36">
        <v>69979359</v>
      </c>
      <c r="E19" s="36">
        <v>102088632</v>
      </c>
      <c r="F19" s="36">
        <v>600067602</v>
      </c>
      <c r="G19" s="36" t="s">
        <v>130</v>
      </c>
      <c r="H19" s="36" t="s">
        <v>84</v>
      </c>
      <c r="I19" s="36" t="s">
        <v>85</v>
      </c>
      <c r="J19" s="36" t="s">
        <v>85</v>
      </c>
      <c r="K19" s="36" t="s">
        <v>131</v>
      </c>
      <c r="L19" s="40">
        <v>50000000</v>
      </c>
      <c r="M19" s="33">
        <f t="shared" si="0"/>
        <v>42500000</v>
      </c>
      <c r="N19" s="37" t="s">
        <v>365</v>
      </c>
      <c r="O19" s="37">
        <v>12.2026</v>
      </c>
      <c r="P19" s="38"/>
      <c r="Q19" s="38"/>
      <c r="R19" s="38"/>
      <c r="S19" s="38"/>
      <c r="T19" s="38"/>
      <c r="U19" s="38"/>
      <c r="V19" s="38"/>
      <c r="W19" s="38"/>
      <c r="X19" s="38"/>
      <c r="Y19" s="37" t="s">
        <v>114</v>
      </c>
      <c r="Z19" s="37" t="s">
        <v>107</v>
      </c>
    </row>
    <row r="20" spans="1:26" ht="291" customHeight="1" x14ac:dyDescent="0.25">
      <c r="A20" s="35">
        <v>16</v>
      </c>
      <c r="B20" s="36" t="s">
        <v>277</v>
      </c>
      <c r="C20" s="36" t="s">
        <v>112</v>
      </c>
      <c r="D20" s="36">
        <v>69979359</v>
      </c>
      <c r="E20" s="36">
        <v>102088632</v>
      </c>
      <c r="F20" s="36">
        <v>600067602</v>
      </c>
      <c r="G20" s="36" t="s">
        <v>132</v>
      </c>
      <c r="H20" s="36" t="s">
        <v>84</v>
      </c>
      <c r="I20" s="36" t="s">
        <v>85</v>
      </c>
      <c r="J20" s="36" t="s">
        <v>85</v>
      </c>
      <c r="K20" s="36" t="s">
        <v>133</v>
      </c>
      <c r="L20" s="40">
        <v>15000000</v>
      </c>
      <c r="M20" s="33">
        <f t="shared" si="0"/>
        <v>12750000</v>
      </c>
      <c r="N20" s="37" t="s">
        <v>364</v>
      </c>
      <c r="O20" s="37" t="s">
        <v>210</v>
      </c>
      <c r="P20" s="38"/>
      <c r="Q20" s="38"/>
      <c r="R20" s="38"/>
      <c r="S20" s="38"/>
      <c r="T20" s="38"/>
      <c r="U20" s="38"/>
      <c r="V20" s="38"/>
      <c r="W20" s="38"/>
      <c r="X20" s="38"/>
      <c r="Y20" s="37" t="s">
        <v>114</v>
      </c>
      <c r="Z20" s="37" t="s">
        <v>107</v>
      </c>
    </row>
    <row r="21" spans="1:26" ht="90" x14ac:dyDescent="0.25">
      <c r="A21" s="35">
        <v>17</v>
      </c>
      <c r="B21" s="36" t="s">
        <v>277</v>
      </c>
      <c r="C21" s="36" t="s">
        <v>112</v>
      </c>
      <c r="D21" s="36">
        <v>69979359</v>
      </c>
      <c r="E21" s="36">
        <v>102088632</v>
      </c>
      <c r="F21" s="36">
        <v>600067602</v>
      </c>
      <c r="G21" s="36" t="s">
        <v>278</v>
      </c>
      <c r="H21" s="36" t="s">
        <v>84</v>
      </c>
      <c r="I21" s="36" t="s">
        <v>85</v>
      </c>
      <c r="J21" s="36" t="s">
        <v>85</v>
      </c>
      <c r="K21" s="36" t="s">
        <v>134</v>
      </c>
      <c r="L21" s="40">
        <v>4500000</v>
      </c>
      <c r="M21" s="33">
        <f t="shared" si="0"/>
        <v>3825000</v>
      </c>
      <c r="N21" s="37" t="s">
        <v>363</v>
      </c>
      <c r="O21" s="37" t="s">
        <v>366</v>
      </c>
      <c r="P21" s="38"/>
      <c r="Q21" s="38"/>
      <c r="R21" s="38"/>
      <c r="S21" s="38"/>
      <c r="T21" s="38"/>
      <c r="U21" s="38"/>
      <c r="V21" s="38"/>
      <c r="W21" s="38" t="s">
        <v>87</v>
      </c>
      <c r="X21" s="38"/>
      <c r="Y21" s="37" t="s">
        <v>114</v>
      </c>
      <c r="Z21" s="37" t="s">
        <v>107</v>
      </c>
    </row>
    <row r="22" spans="1:26" ht="90" x14ac:dyDescent="0.25">
      <c r="A22" s="35">
        <v>18</v>
      </c>
      <c r="B22" s="36" t="s">
        <v>135</v>
      </c>
      <c r="C22" s="36" t="s">
        <v>112</v>
      </c>
      <c r="D22" s="36">
        <v>49753754</v>
      </c>
      <c r="E22" s="41" t="s">
        <v>136</v>
      </c>
      <c r="F22" s="36">
        <v>600067301</v>
      </c>
      <c r="G22" s="36" t="s">
        <v>137</v>
      </c>
      <c r="H22" s="36" t="s">
        <v>84</v>
      </c>
      <c r="I22" s="36" t="s">
        <v>85</v>
      </c>
      <c r="J22" s="36" t="s">
        <v>85</v>
      </c>
      <c r="K22" s="36" t="s">
        <v>404</v>
      </c>
      <c r="L22" s="40">
        <v>7500000</v>
      </c>
      <c r="M22" s="33">
        <f t="shared" si="0"/>
        <v>6375000</v>
      </c>
      <c r="N22" s="37" t="s">
        <v>363</v>
      </c>
      <c r="O22" s="37" t="s">
        <v>366</v>
      </c>
      <c r="P22" s="38"/>
      <c r="Q22" s="38"/>
      <c r="R22" s="38"/>
      <c r="S22" s="38" t="s">
        <v>87</v>
      </c>
      <c r="T22" s="38"/>
      <c r="U22" s="38"/>
      <c r="V22" s="38"/>
      <c r="W22" s="38"/>
      <c r="X22" s="38"/>
      <c r="Y22" s="37" t="s">
        <v>114</v>
      </c>
      <c r="Z22" s="37" t="s">
        <v>107</v>
      </c>
    </row>
    <row r="23" spans="1:26" ht="337.5" x14ac:dyDescent="0.25">
      <c r="A23" s="35">
        <v>19</v>
      </c>
      <c r="B23" s="36" t="s">
        <v>138</v>
      </c>
      <c r="C23" s="36" t="s">
        <v>112</v>
      </c>
      <c r="D23" s="36">
        <v>70933758</v>
      </c>
      <c r="E23" s="36">
        <v>102088519</v>
      </c>
      <c r="F23" s="36">
        <v>600067432</v>
      </c>
      <c r="G23" s="36" t="s">
        <v>139</v>
      </c>
      <c r="H23" s="36" t="s">
        <v>84</v>
      </c>
      <c r="I23" s="36" t="s">
        <v>85</v>
      </c>
      <c r="J23" s="36" t="s">
        <v>85</v>
      </c>
      <c r="K23" s="36" t="s">
        <v>140</v>
      </c>
      <c r="L23" s="40">
        <v>55000000</v>
      </c>
      <c r="M23" s="33">
        <f t="shared" si="0"/>
        <v>46750000</v>
      </c>
      <c r="N23" s="37" t="s">
        <v>363</v>
      </c>
      <c r="O23" s="37" t="s">
        <v>168</v>
      </c>
      <c r="P23" s="38" t="s">
        <v>87</v>
      </c>
      <c r="Q23" s="38" t="s">
        <v>87</v>
      </c>
      <c r="R23" s="38" t="s">
        <v>87</v>
      </c>
      <c r="S23" s="38" t="s">
        <v>87</v>
      </c>
      <c r="T23" s="38"/>
      <c r="U23" s="38"/>
      <c r="V23" s="38" t="s">
        <v>87</v>
      </c>
      <c r="W23" s="38" t="s">
        <v>87</v>
      </c>
      <c r="X23" s="38"/>
      <c r="Y23" s="37" t="s">
        <v>141</v>
      </c>
      <c r="Z23" s="37" t="s">
        <v>107</v>
      </c>
    </row>
    <row r="24" spans="1:26" ht="90" x14ac:dyDescent="0.25">
      <c r="A24" s="35">
        <v>20</v>
      </c>
      <c r="B24" s="36" t="s">
        <v>138</v>
      </c>
      <c r="C24" s="36" t="s">
        <v>112</v>
      </c>
      <c r="D24" s="36">
        <v>70933758</v>
      </c>
      <c r="E24" s="36">
        <v>102088519</v>
      </c>
      <c r="F24" s="36">
        <v>600067432</v>
      </c>
      <c r="G24" s="36" t="s">
        <v>142</v>
      </c>
      <c r="H24" s="36" t="s">
        <v>84</v>
      </c>
      <c r="I24" s="36" t="s">
        <v>85</v>
      </c>
      <c r="J24" s="36" t="s">
        <v>85</v>
      </c>
      <c r="K24" s="36" t="s">
        <v>143</v>
      </c>
      <c r="L24" s="40">
        <v>4500000</v>
      </c>
      <c r="M24" s="33">
        <f t="shared" si="0"/>
        <v>3825000</v>
      </c>
      <c r="N24" s="37" t="s">
        <v>363</v>
      </c>
      <c r="O24" s="37" t="s">
        <v>366</v>
      </c>
      <c r="P24" s="38"/>
      <c r="Q24" s="38" t="s">
        <v>87</v>
      </c>
      <c r="R24" s="38"/>
      <c r="S24" s="38"/>
      <c r="T24" s="38"/>
      <c r="U24" s="38"/>
      <c r="V24" s="38" t="s">
        <v>87</v>
      </c>
      <c r="W24" s="38" t="s">
        <v>87</v>
      </c>
      <c r="X24" s="38"/>
      <c r="Y24" s="37" t="s">
        <v>114</v>
      </c>
      <c r="Z24" s="37" t="s">
        <v>107</v>
      </c>
    </row>
    <row r="25" spans="1:26" ht="90" x14ac:dyDescent="0.25">
      <c r="A25" s="30">
        <v>21</v>
      </c>
      <c r="B25" s="36" t="s">
        <v>135</v>
      </c>
      <c r="C25" s="36" t="s">
        <v>112</v>
      </c>
      <c r="D25" s="36">
        <v>49753754</v>
      </c>
      <c r="E25" s="41" t="s">
        <v>136</v>
      </c>
      <c r="F25" s="36">
        <v>600067301</v>
      </c>
      <c r="G25" s="36" t="s">
        <v>137</v>
      </c>
      <c r="H25" s="36" t="s">
        <v>84</v>
      </c>
      <c r="I25" s="36" t="s">
        <v>85</v>
      </c>
      <c r="J25" s="36" t="s">
        <v>85</v>
      </c>
      <c r="K25" s="36" t="s">
        <v>144</v>
      </c>
      <c r="L25" s="40">
        <v>15000000</v>
      </c>
      <c r="M25" s="33">
        <f t="shared" si="0"/>
        <v>12750000</v>
      </c>
      <c r="N25" s="37" t="s">
        <v>363</v>
      </c>
      <c r="O25" s="37" t="s">
        <v>366</v>
      </c>
      <c r="P25" s="38" t="s">
        <v>87</v>
      </c>
      <c r="Q25" s="38"/>
      <c r="R25" s="38"/>
      <c r="S25" s="38" t="s">
        <v>87</v>
      </c>
      <c r="T25" s="38"/>
      <c r="U25" s="38"/>
      <c r="V25" s="38"/>
      <c r="W25" s="38"/>
      <c r="X25" s="38"/>
      <c r="Y25" s="37" t="s">
        <v>114</v>
      </c>
      <c r="Z25" s="37" t="s">
        <v>107</v>
      </c>
    </row>
    <row r="26" spans="1:26" ht="90" x14ac:dyDescent="0.25">
      <c r="A26" s="35">
        <v>22</v>
      </c>
      <c r="B26" s="36" t="s">
        <v>135</v>
      </c>
      <c r="C26" s="36" t="s">
        <v>112</v>
      </c>
      <c r="D26" s="36">
        <v>49753754</v>
      </c>
      <c r="E26" s="41" t="s">
        <v>136</v>
      </c>
      <c r="F26" s="36">
        <v>600067301</v>
      </c>
      <c r="G26" s="36" t="s">
        <v>145</v>
      </c>
      <c r="H26" s="36" t="s">
        <v>84</v>
      </c>
      <c r="I26" s="36" t="s">
        <v>85</v>
      </c>
      <c r="J26" s="36" t="s">
        <v>85</v>
      </c>
      <c r="K26" s="36" t="s">
        <v>405</v>
      </c>
      <c r="L26" s="40">
        <v>6000000</v>
      </c>
      <c r="M26" s="33">
        <f t="shared" si="0"/>
        <v>5100000</v>
      </c>
      <c r="N26" s="37" t="s">
        <v>363</v>
      </c>
      <c r="O26" s="37" t="s">
        <v>366</v>
      </c>
      <c r="P26" s="38"/>
      <c r="Q26" s="38"/>
      <c r="R26" s="38"/>
      <c r="S26" s="38" t="s">
        <v>169</v>
      </c>
      <c r="T26" s="38"/>
      <c r="U26" s="38"/>
      <c r="V26" s="38"/>
      <c r="W26" s="38" t="s">
        <v>87</v>
      </c>
      <c r="X26" s="38"/>
      <c r="Y26" s="37" t="s">
        <v>114</v>
      </c>
      <c r="Z26" s="37" t="s">
        <v>107</v>
      </c>
    </row>
    <row r="27" spans="1:26" ht="158.25" customHeight="1" x14ac:dyDescent="0.25">
      <c r="A27" s="35">
        <v>23</v>
      </c>
      <c r="B27" s="36" t="s">
        <v>135</v>
      </c>
      <c r="C27" s="36" t="s">
        <v>112</v>
      </c>
      <c r="D27" s="36">
        <v>49753754</v>
      </c>
      <c r="E27" s="41" t="s">
        <v>136</v>
      </c>
      <c r="F27" s="36">
        <v>600067301</v>
      </c>
      <c r="G27" s="36" t="s">
        <v>137</v>
      </c>
      <c r="H27" s="36" t="s">
        <v>84</v>
      </c>
      <c r="I27" s="36" t="s">
        <v>85</v>
      </c>
      <c r="J27" s="36" t="s">
        <v>85</v>
      </c>
      <c r="K27" s="36" t="s">
        <v>406</v>
      </c>
      <c r="L27" s="40">
        <v>7000000</v>
      </c>
      <c r="M27" s="33">
        <f t="shared" si="0"/>
        <v>5950000</v>
      </c>
      <c r="N27" s="37" t="s">
        <v>363</v>
      </c>
      <c r="O27" s="37" t="s">
        <v>366</v>
      </c>
      <c r="P27" s="38"/>
      <c r="Q27" s="38"/>
      <c r="R27" s="38" t="s">
        <v>87</v>
      </c>
      <c r="S27" s="38" t="s">
        <v>87</v>
      </c>
      <c r="T27" s="38"/>
      <c r="U27" s="38"/>
      <c r="V27" s="38"/>
      <c r="W27" s="38"/>
      <c r="X27" s="38"/>
      <c r="Y27" s="37" t="s">
        <v>114</v>
      </c>
      <c r="Z27" s="37" t="s">
        <v>107</v>
      </c>
    </row>
    <row r="28" spans="1:26" ht="90" x14ac:dyDescent="0.25">
      <c r="A28" s="35">
        <v>24</v>
      </c>
      <c r="B28" s="36" t="s">
        <v>135</v>
      </c>
      <c r="C28" s="36" t="s">
        <v>112</v>
      </c>
      <c r="D28" s="36">
        <v>49753754</v>
      </c>
      <c r="E28" s="41" t="s">
        <v>136</v>
      </c>
      <c r="F28" s="36">
        <v>600067301</v>
      </c>
      <c r="G28" s="36" t="s">
        <v>146</v>
      </c>
      <c r="H28" s="36" t="s">
        <v>84</v>
      </c>
      <c r="I28" s="36" t="s">
        <v>85</v>
      </c>
      <c r="J28" s="36" t="s">
        <v>85</v>
      </c>
      <c r="K28" s="36" t="s">
        <v>407</v>
      </c>
      <c r="L28" s="40">
        <v>3500000</v>
      </c>
      <c r="M28" s="33">
        <f t="shared" si="0"/>
        <v>2975000</v>
      </c>
      <c r="N28" s="37" t="s">
        <v>363</v>
      </c>
      <c r="O28" s="37" t="s">
        <v>366</v>
      </c>
      <c r="P28" s="38"/>
      <c r="Q28" s="38"/>
      <c r="R28" s="38"/>
      <c r="S28" s="38"/>
      <c r="T28" s="38"/>
      <c r="U28" s="38" t="s">
        <v>87</v>
      </c>
      <c r="V28" s="38"/>
      <c r="W28" s="38"/>
      <c r="X28" s="38"/>
      <c r="Y28" s="37" t="s">
        <v>114</v>
      </c>
      <c r="Z28" s="37" t="s">
        <v>107</v>
      </c>
    </row>
    <row r="29" spans="1:26" ht="82.15" customHeight="1" x14ac:dyDescent="0.25">
      <c r="A29" s="35">
        <v>25</v>
      </c>
      <c r="B29" s="36" t="s">
        <v>135</v>
      </c>
      <c r="C29" s="36" t="s">
        <v>112</v>
      </c>
      <c r="D29" s="36">
        <v>49753754</v>
      </c>
      <c r="E29" s="41" t="s">
        <v>136</v>
      </c>
      <c r="F29" s="36">
        <v>600067301</v>
      </c>
      <c r="G29" s="36" t="s">
        <v>147</v>
      </c>
      <c r="H29" s="36" t="s">
        <v>84</v>
      </c>
      <c r="I29" s="36" t="s">
        <v>85</v>
      </c>
      <c r="J29" s="36" t="s">
        <v>85</v>
      </c>
      <c r="K29" s="36" t="s">
        <v>148</v>
      </c>
      <c r="L29" s="40">
        <v>9000000</v>
      </c>
      <c r="M29" s="33">
        <f t="shared" si="0"/>
        <v>7650000</v>
      </c>
      <c r="N29" s="37" t="s">
        <v>363</v>
      </c>
      <c r="O29" s="37" t="s">
        <v>366</v>
      </c>
      <c r="P29" s="38" t="s">
        <v>87</v>
      </c>
      <c r="Q29" s="38" t="s">
        <v>87</v>
      </c>
      <c r="R29" s="38" t="s">
        <v>87</v>
      </c>
      <c r="S29" s="38" t="s">
        <v>87</v>
      </c>
      <c r="T29" s="38"/>
      <c r="U29" s="38" t="s">
        <v>87</v>
      </c>
      <c r="V29" s="38"/>
      <c r="W29" s="38" t="s">
        <v>87</v>
      </c>
      <c r="X29" s="38"/>
      <c r="Y29" s="37" t="s">
        <v>114</v>
      </c>
      <c r="Z29" s="37" t="s">
        <v>107</v>
      </c>
    </row>
    <row r="30" spans="1:26" ht="194.25" customHeight="1" x14ac:dyDescent="0.25">
      <c r="A30" s="35">
        <v>26</v>
      </c>
      <c r="B30" s="36" t="s">
        <v>149</v>
      </c>
      <c r="C30" s="36" t="s">
        <v>112</v>
      </c>
      <c r="D30" s="36">
        <v>49751751</v>
      </c>
      <c r="E30" s="41" t="s">
        <v>150</v>
      </c>
      <c r="F30" s="36">
        <v>600067599</v>
      </c>
      <c r="G30" s="36" t="s">
        <v>151</v>
      </c>
      <c r="H30" s="36" t="s">
        <v>84</v>
      </c>
      <c r="I30" s="36" t="s">
        <v>85</v>
      </c>
      <c r="J30" s="36" t="s">
        <v>85</v>
      </c>
      <c r="K30" s="36" t="s">
        <v>152</v>
      </c>
      <c r="L30" s="40">
        <v>3500000</v>
      </c>
      <c r="M30" s="33">
        <f t="shared" si="0"/>
        <v>2975000</v>
      </c>
      <c r="N30" s="37" t="s">
        <v>363</v>
      </c>
      <c r="O30" s="37" t="s">
        <v>366</v>
      </c>
      <c r="P30" s="38"/>
      <c r="Q30" s="38"/>
      <c r="R30" s="38" t="s">
        <v>87</v>
      </c>
      <c r="S30" s="38"/>
      <c r="T30" s="38"/>
      <c r="U30" s="38"/>
      <c r="V30" s="38"/>
      <c r="W30" s="38"/>
      <c r="X30" s="38"/>
      <c r="Y30" s="36" t="s">
        <v>275</v>
      </c>
      <c r="Z30" s="37" t="s">
        <v>107</v>
      </c>
    </row>
    <row r="31" spans="1:26" ht="90" x14ac:dyDescent="0.25">
      <c r="A31" s="30">
        <v>27</v>
      </c>
      <c r="B31" s="36" t="s">
        <v>149</v>
      </c>
      <c r="C31" s="36" t="s">
        <v>112</v>
      </c>
      <c r="D31" s="36">
        <v>49751751</v>
      </c>
      <c r="E31" s="41" t="s">
        <v>150</v>
      </c>
      <c r="F31" s="36">
        <v>600067599</v>
      </c>
      <c r="G31" s="36" t="s">
        <v>153</v>
      </c>
      <c r="H31" s="36" t="s">
        <v>84</v>
      </c>
      <c r="I31" s="36" t="s">
        <v>85</v>
      </c>
      <c r="J31" s="36" t="s">
        <v>85</v>
      </c>
      <c r="K31" s="36" t="s">
        <v>154</v>
      </c>
      <c r="L31" s="40">
        <v>6000000</v>
      </c>
      <c r="M31" s="33">
        <f t="shared" si="0"/>
        <v>5100000</v>
      </c>
      <c r="N31" s="37" t="s">
        <v>363</v>
      </c>
      <c r="O31" s="37" t="s">
        <v>366</v>
      </c>
      <c r="P31" s="38"/>
      <c r="Q31" s="38"/>
      <c r="R31" s="38"/>
      <c r="S31" s="38"/>
      <c r="T31" s="38"/>
      <c r="U31" s="38"/>
      <c r="V31" s="38"/>
      <c r="W31" s="38" t="s">
        <v>87</v>
      </c>
      <c r="X31" s="38"/>
      <c r="Y31" s="36" t="s">
        <v>155</v>
      </c>
      <c r="Z31" s="36" t="s">
        <v>107</v>
      </c>
    </row>
    <row r="32" spans="1:26" ht="400.5" customHeight="1" x14ac:dyDescent="0.25">
      <c r="A32" s="35">
        <v>28</v>
      </c>
      <c r="B32" s="36" t="s">
        <v>149</v>
      </c>
      <c r="C32" s="36" t="s">
        <v>112</v>
      </c>
      <c r="D32" s="36">
        <v>49751751</v>
      </c>
      <c r="E32" s="41" t="s">
        <v>150</v>
      </c>
      <c r="F32" s="36">
        <v>600067599</v>
      </c>
      <c r="G32" s="36" t="s">
        <v>156</v>
      </c>
      <c r="H32" s="36" t="s">
        <v>84</v>
      </c>
      <c r="I32" s="36" t="s">
        <v>85</v>
      </c>
      <c r="J32" s="36" t="s">
        <v>85</v>
      </c>
      <c r="K32" s="36" t="s">
        <v>157</v>
      </c>
      <c r="L32" s="40">
        <v>8000000</v>
      </c>
      <c r="M32" s="33">
        <f t="shared" si="0"/>
        <v>6800000</v>
      </c>
      <c r="N32" s="37" t="s">
        <v>363</v>
      </c>
      <c r="O32" s="37" t="s">
        <v>366</v>
      </c>
      <c r="P32" s="38"/>
      <c r="Q32" s="38" t="s">
        <v>87</v>
      </c>
      <c r="R32" s="38" t="s">
        <v>87</v>
      </c>
      <c r="S32" s="38" t="s">
        <v>87</v>
      </c>
      <c r="T32" s="38"/>
      <c r="U32" s="38"/>
      <c r="V32" s="38"/>
      <c r="W32" s="38"/>
      <c r="X32" s="38"/>
      <c r="Y32" s="36" t="s">
        <v>275</v>
      </c>
      <c r="Z32" s="37" t="s">
        <v>107</v>
      </c>
    </row>
    <row r="33" spans="1:26" ht="90" x14ac:dyDescent="0.25">
      <c r="A33" s="30">
        <v>29</v>
      </c>
      <c r="B33" s="36" t="s">
        <v>149</v>
      </c>
      <c r="C33" s="36" t="s">
        <v>112</v>
      </c>
      <c r="D33" s="36">
        <v>49751751</v>
      </c>
      <c r="E33" s="41" t="s">
        <v>150</v>
      </c>
      <c r="F33" s="36">
        <v>600067599</v>
      </c>
      <c r="G33" s="36" t="s">
        <v>158</v>
      </c>
      <c r="H33" s="36" t="s">
        <v>84</v>
      </c>
      <c r="I33" s="36" t="s">
        <v>85</v>
      </c>
      <c r="J33" s="36" t="s">
        <v>85</v>
      </c>
      <c r="K33" s="36" t="s">
        <v>159</v>
      </c>
      <c r="L33" s="40">
        <v>4000000</v>
      </c>
      <c r="M33" s="33">
        <f t="shared" si="0"/>
        <v>3400000</v>
      </c>
      <c r="N33" s="37" t="s">
        <v>363</v>
      </c>
      <c r="O33" s="37" t="s">
        <v>366</v>
      </c>
      <c r="P33" s="38"/>
      <c r="Q33" s="38" t="s">
        <v>87</v>
      </c>
      <c r="R33" s="38"/>
      <c r="S33" s="38"/>
      <c r="T33" s="38"/>
      <c r="U33" s="38"/>
      <c r="V33" s="38" t="s">
        <v>87</v>
      </c>
      <c r="W33" s="38" t="s">
        <v>87</v>
      </c>
      <c r="X33" s="38"/>
      <c r="Y33" s="36" t="s">
        <v>275</v>
      </c>
      <c r="Z33" s="37" t="s">
        <v>107</v>
      </c>
    </row>
    <row r="34" spans="1:26" ht="90" x14ac:dyDescent="0.25">
      <c r="A34" s="35">
        <v>30</v>
      </c>
      <c r="B34" s="36" t="s">
        <v>149</v>
      </c>
      <c r="C34" s="36" t="s">
        <v>112</v>
      </c>
      <c r="D34" s="36">
        <v>49751751</v>
      </c>
      <c r="E34" s="41" t="s">
        <v>150</v>
      </c>
      <c r="F34" s="36">
        <v>600067599</v>
      </c>
      <c r="G34" s="36" t="s">
        <v>160</v>
      </c>
      <c r="H34" s="36" t="s">
        <v>84</v>
      </c>
      <c r="I34" s="36" t="s">
        <v>85</v>
      </c>
      <c r="J34" s="36" t="s">
        <v>85</v>
      </c>
      <c r="K34" s="36" t="s">
        <v>162</v>
      </c>
      <c r="L34" s="40">
        <v>3000000</v>
      </c>
      <c r="M34" s="33">
        <f t="shared" si="0"/>
        <v>2550000</v>
      </c>
      <c r="N34" s="37" t="s">
        <v>363</v>
      </c>
      <c r="O34" s="37" t="s">
        <v>366</v>
      </c>
      <c r="P34" s="38"/>
      <c r="Q34" s="38"/>
      <c r="R34" s="38"/>
      <c r="S34" s="38"/>
      <c r="T34" s="38"/>
      <c r="U34" s="38"/>
      <c r="V34" s="38"/>
      <c r="W34" s="38" t="s">
        <v>87</v>
      </c>
      <c r="X34" s="38"/>
      <c r="Y34" s="37" t="s">
        <v>114</v>
      </c>
      <c r="Z34" s="37" t="s">
        <v>107</v>
      </c>
    </row>
    <row r="35" spans="1:26" ht="78" customHeight="1" x14ac:dyDescent="0.25">
      <c r="A35" s="35">
        <v>31</v>
      </c>
      <c r="B35" s="36" t="s">
        <v>149</v>
      </c>
      <c r="C35" s="36" t="s">
        <v>112</v>
      </c>
      <c r="D35" s="36">
        <v>49751751</v>
      </c>
      <c r="E35" s="41" t="s">
        <v>150</v>
      </c>
      <c r="F35" s="36">
        <v>600067599</v>
      </c>
      <c r="G35" s="36" t="s">
        <v>161</v>
      </c>
      <c r="H35" s="36" t="s">
        <v>84</v>
      </c>
      <c r="I35" s="36" t="s">
        <v>85</v>
      </c>
      <c r="J35" s="36" t="s">
        <v>85</v>
      </c>
      <c r="K35" s="36" t="s">
        <v>162</v>
      </c>
      <c r="L35" s="40">
        <v>3000000</v>
      </c>
      <c r="M35" s="33">
        <f t="shared" si="0"/>
        <v>2550000</v>
      </c>
      <c r="N35" s="37" t="s">
        <v>363</v>
      </c>
      <c r="O35" s="37" t="s">
        <v>366</v>
      </c>
      <c r="P35" s="42"/>
      <c r="Q35" s="42"/>
      <c r="R35" s="42"/>
      <c r="S35" s="42"/>
      <c r="T35" s="42"/>
      <c r="U35" s="42"/>
      <c r="V35" s="42"/>
      <c r="W35" s="38" t="s">
        <v>87</v>
      </c>
      <c r="X35" s="42"/>
      <c r="Y35" s="37" t="s">
        <v>114</v>
      </c>
      <c r="Z35" s="37" t="s">
        <v>107</v>
      </c>
    </row>
    <row r="36" spans="1:26" ht="81.75" customHeight="1" x14ac:dyDescent="0.25">
      <c r="A36" s="35">
        <v>32</v>
      </c>
      <c r="B36" s="36" t="s">
        <v>163</v>
      </c>
      <c r="C36" s="36" t="s">
        <v>164</v>
      </c>
      <c r="D36" s="36">
        <v>70895201</v>
      </c>
      <c r="E36" s="36">
        <v>872334</v>
      </c>
      <c r="F36" s="36">
        <v>600067220</v>
      </c>
      <c r="G36" s="36" t="s">
        <v>165</v>
      </c>
      <c r="H36" s="36" t="s">
        <v>84</v>
      </c>
      <c r="I36" s="36" t="s">
        <v>85</v>
      </c>
      <c r="J36" s="36" t="s">
        <v>166</v>
      </c>
      <c r="K36" s="36" t="s">
        <v>204</v>
      </c>
      <c r="L36" s="40">
        <v>30000000</v>
      </c>
      <c r="M36" s="33">
        <f t="shared" si="0"/>
        <v>25500000</v>
      </c>
      <c r="N36" s="37" t="s">
        <v>167</v>
      </c>
      <c r="O36" s="37" t="s">
        <v>168</v>
      </c>
      <c r="P36" s="38" t="s">
        <v>169</v>
      </c>
      <c r="Q36" s="38" t="s">
        <v>169</v>
      </c>
      <c r="R36" s="38" t="s">
        <v>169</v>
      </c>
      <c r="S36" s="38" t="s">
        <v>169</v>
      </c>
      <c r="T36" s="38" t="s">
        <v>169</v>
      </c>
      <c r="U36" s="38" t="s">
        <v>169</v>
      </c>
      <c r="V36" s="38" t="s">
        <v>169</v>
      </c>
      <c r="W36" s="38" t="s">
        <v>169</v>
      </c>
      <c r="X36" s="38" t="s">
        <v>169</v>
      </c>
      <c r="Y36" s="36" t="s">
        <v>170</v>
      </c>
      <c r="Z36" s="37" t="s">
        <v>107</v>
      </c>
    </row>
    <row r="37" spans="1:26" ht="87.75" customHeight="1" x14ac:dyDescent="0.25">
      <c r="A37" s="35">
        <v>33</v>
      </c>
      <c r="B37" s="36" t="s">
        <v>163</v>
      </c>
      <c r="C37" s="36" t="s">
        <v>164</v>
      </c>
      <c r="D37" s="36">
        <v>70895201</v>
      </c>
      <c r="E37" s="36">
        <v>872334</v>
      </c>
      <c r="F37" s="36">
        <v>600067220</v>
      </c>
      <c r="G37" s="36" t="s">
        <v>165</v>
      </c>
      <c r="H37" s="36" t="s">
        <v>84</v>
      </c>
      <c r="I37" s="36" t="s">
        <v>85</v>
      </c>
      <c r="J37" s="36" t="s">
        <v>166</v>
      </c>
      <c r="K37" s="36" t="s">
        <v>205</v>
      </c>
      <c r="L37" s="40">
        <v>15000000</v>
      </c>
      <c r="M37" s="33">
        <f t="shared" si="0"/>
        <v>12750000</v>
      </c>
      <c r="N37" s="37" t="s">
        <v>206</v>
      </c>
      <c r="O37" s="37" t="s">
        <v>207</v>
      </c>
      <c r="P37" s="38" t="s">
        <v>169</v>
      </c>
      <c r="Q37" s="38" t="s">
        <v>169</v>
      </c>
      <c r="R37" s="38" t="s">
        <v>169</v>
      </c>
      <c r="S37" s="38" t="s">
        <v>169</v>
      </c>
      <c r="T37" s="38" t="s">
        <v>169</v>
      </c>
      <c r="U37" s="38" t="s">
        <v>169</v>
      </c>
      <c r="V37" s="38" t="s">
        <v>169</v>
      </c>
      <c r="W37" s="38" t="s">
        <v>169</v>
      </c>
      <c r="X37" s="38" t="s">
        <v>169</v>
      </c>
      <c r="Y37" s="36" t="s">
        <v>374</v>
      </c>
      <c r="Z37" s="37" t="s">
        <v>280</v>
      </c>
    </row>
    <row r="38" spans="1:26" ht="93.75" customHeight="1" x14ac:dyDescent="0.25">
      <c r="A38" s="35">
        <v>34</v>
      </c>
      <c r="B38" s="36" t="s">
        <v>163</v>
      </c>
      <c r="C38" s="36" t="s">
        <v>164</v>
      </c>
      <c r="D38" s="36">
        <v>70895201</v>
      </c>
      <c r="E38" s="36">
        <v>872334</v>
      </c>
      <c r="F38" s="36">
        <v>600067220</v>
      </c>
      <c r="G38" s="36" t="s">
        <v>165</v>
      </c>
      <c r="H38" s="36" t="s">
        <v>84</v>
      </c>
      <c r="I38" s="36" t="s">
        <v>85</v>
      </c>
      <c r="J38" s="36" t="s">
        <v>166</v>
      </c>
      <c r="K38" s="36" t="s">
        <v>208</v>
      </c>
      <c r="L38" s="40">
        <v>50000000</v>
      </c>
      <c r="M38" s="33">
        <f t="shared" si="0"/>
        <v>42500000</v>
      </c>
      <c r="N38" s="37" t="s">
        <v>209</v>
      </c>
      <c r="O38" s="37" t="s">
        <v>210</v>
      </c>
      <c r="P38" s="38"/>
      <c r="Q38" s="38"/>
      <c r="R38" s="38"/>
      <c r="S38" s="38"/>
      <c r="T38" s="38"/>
      <c r="U38" s="38"/>
      <c r="V38" s="38" t="s">
        <v>169</v>
      </c>
      <c r="W38" s="38" t="s">
        <v>169</v>
      </c>
      <c r="X38" s="38"/>
      <c r="Y38" s="36" t="s">
        <v>170</v>
      </c>
      <c r="Z38" s="37" t="s">
        <v>107</v>
      </c>
    </row>
    <row r="39" spans="1:26" ht="58.9" customHeight="1" x14ac:dyDescent="0.25">
      <c r="A39" s="35">
        <v>35</v>
      </c>
      <c r="B39" s="36" t="s">
        <v>175</v>
      </c>
      <c r="C39" s="36" t="s">
        <v>176</v>
      </c>
      <c r="D39" s="36">
        <v>70995826</v>
      </c>
      <c r="E39" s="36">
        <v>102088977</v>
      </c>
      <c r="F39" s="36">
        <v>600067491</v>
      </c>
      <c r="G39" s="36" t="s">
        <v>177</v>
      </c>
      <c r="H39" s="36" t="s">
        <v>84</v>
      </c>
      <c r="I39" s="36" t="s">
        <v>85</v>
      </c>
      <c r="J39" s="36" t="s">
        <v>178</v>
      </c>
      <c r="K39" s="36" t="s">
        <v>179</v>
      </c>
      <c r="L39" s="40">
        <v>6300000</v>
      </c>
      <c r="M39" s="33">
        <f t="shared" si="0"/>
        <v>5355000</v>
      </c>
      <c r="N39" s="37" t="s">
        <v>184</v>
      </c>
      <c r="O39" s="37" t="s">
        <v>185</v>
      </c>
      <c r="P39" s="38"/>
      <c r="Q39" s="38"/>
      <c r="R39" s="38"/>
      <c r="S39" s="38"/>
      <c r="T39" s="38"/>
      <c r="U39" s="38"/>
      <c r="V39" s="38"/>
      <c r="W39" s="38"/>
      <c r="X39" s="38" t="s">
        <v>87</v>
      </c>
      <c r="Y39" s="36" t="s">
        <v>190</v>
      </c>
      <c r="Z39" s="37" t="s">
        <v>107</v>
      </c>
    </row>
    <row r="40" spans="1:26" ht="66" customHeight="1" x14ac:dyDescent="0.25">
      <c r="A40" s="35">
        <v>36</v>
      </c>
      <c r="B40" s="36" t="s">
        <v>175</v>
      </c>
      <c r="C40" s="36" t="s">
        <v>176</v>
      </c>
      <c r="D40" s="36">
        <v>70995826</v>
      </c>
      <c r="E40" s="36">
        <v>102088977</v>
      </c>
      <c r="F40" s="36">
        <v>600067491</v>
      </c>
      <c r="G40" s="36" t="s">
        <v>180</v>
      </c>
      <c r="H40" s="36" t="s">
        <v>84</v>
      </c>
      <c r="I40" s="36" t="s">
        <v>85</v>
      </c>
      <c r="J40" s="36" t="s">
        <v>178</v>
      </c>
      <c r="K40" s="36" t="s">
        <v>181</v>
      </c>
      <c r="L40" s="40">
        <v>500000</v>
      </c>
      <c r="M40" s="33">
        <f t="shared" si="0"/>
        <v>425000</v>
      </c>
      <c r="N40" s="37" t="s">
        <v>186</v>
      </c>
      <c r="O40" s="37" t="s">
        <v>187</v>
      </c>
      <c r="P40" s="38" t="s">
        <v>87</v>
      </c>
      <c r="Q40" s="38" t="s">
        <v>87</v>
      </c>
      <c r="R40" s="38" t="s">
        <v>87</v>
      </c>
      <c r="S40" s="38"/>
      <c r="T40" s="38"/>
      <c r="U40" s="38"/>
      <c r="V40" s="38"/>
      <c r="W40" s="38"/>
      <c r="X40" s="38"/>
      <c r="Y40" s="36" t="s">
        <v>114</v>
      </c>
      <c r="Z40" s="37" t="s">
        <v>107</v>
      </c>
    </row>
    <row r="41" spans="1:26" ht="59.45" customHeight="1" x14ac:dyDescent="0.25">
      <c r="A41" s="35">
        <v>37</v>
      </c>
      <c r="B41" s="36" t="s">
        <v>175</v>
      </c>
      <c r="C41" s="36" t="s">
        <v>176</v>
      </c>
      <c r="D41" s="36">
        <v>70995826</v>
      </c>
      <c r="E41" s="36">
        <v>102088977</v>
      </c>
      <c r="F41" s="36">
        <v>600067491</v>
      </c>
      <c r="G41" s="36" t="s">
        <v>182</v>
      </c>
      <c r="H41" s="36" t="s">
        <v>84</v>
      </c>
      <c r="I41" s="36" t="s">
        <v>85</v>
      </c>
      <c r="J41" s="36" t="s">
        <v>178</v>
      </c>
      <c r="K41" s="36" t="s">
        <v>183</v>
      </c>
      <c r="L41" s="40">
        <v>1500000</v>
      </c>
      <c r="M41" s="33">
        <f t="shared" si="0"/>
        <v>1275000</v>
      </c>
      <c r="N41" s="37" t="s">
        <v>188</v>
      </c>
      <c r="O41" s="37" t="s">
        <v>189</v>
      </c>
      <c r="P41" s="38"/>
      <c r="Q41" s="38"/>
      <c r="R41" s="38"/>
      <c r="S41" s="38"/>
      <c r="T41" s="38"/>
      <c r="U41" s="38"/>
      <c r="V41" s="38" t="s">
        <v>87</v>
      </c>
      <c r="W41" s="38" t="s">
        <v>87</v>
      </c>
      <c r="X41" s="38"/>
      <c r="Y41" s="36" t="s">
        <v>114</v>
      </c>
      <c r="Z41" s="37" t="s">
        <v>107</v>
      </c>
    </row>
    <row r="42" spans="1:26" ht="90.75" customHeight="1" x14ac:dyDescent="0.25">
      <c r="A42" s="35">
        <v>38</v>
      </c>
      <c r="B42" s="36" t="s">
        <v>191</v>
      </c>
      <c r="C42" s="36" t="s">
        <v>176</v>
      </c>
      <c r="D42" s="36">
        <v>60611448</v>
      </c>
      <c r="E42" s="36">
        <v>102516839</v>
      </c>
      <c r="F42" s="36">
        <v>600067700</v>
      </c>
      <c r="G42" s="36" t="s">
        <v>192</v>
      </c>
      <c r="H42" s="36" t="s">
        <v>84</v>
      </c>
      <c r="I42" s="36" t="s">
        <v>85</v>
      </c>
      <c r="J42" s="36" t="s">
        <v>178</v>
      </c>
      <c r="K42" s="36" t="s">
        <v>193</v>
      </c>
      <c r="L42" s="40">
        <v>3000000</v>
      </c>
      <c r="M42" s="33">
        <f t="shared" si="0"/>
        <v>2550000</v>
      </c>
      <c r="N42" s="37" t="s">
        <v>358</v>
      </c>
      <c r="O42" s="37" t="s">
        <v>209</v>
      </c>
      <c r="P42" s="38"/>
      <c r="Q42" s="38" t="s">
        <v>87</v>
      </c>
      <c r="R42" s="38"/>
      <c r="S42" s="38"/>
      <c r="T42" s="38"/>
      <c r="U42" s="38"/>
      <c r="V42" s="38"/>
      <c r="W42" s="38" t="s">
        <v>87</v>
      </c>
      <c r="X42" s="38"/>
      <c r="Y42" s="36" t="s">
        <v>190</v>
      </c>
      <c r="Z42" s="37" t="s">
        <v>107</v>
      </c>
    </row>
    <row r="43" spans="1:26" ht="82.9" customHeight="1" x14ac:dyDescent="0.25">
      <c r="A43" s="35">
        <v>39</v>
      </c>
      <c r="B43" s="43" t="s">
        <v>211</v>
      </c>
      <c r="C43" s="36" t="s">
        <v>212</v>
      </c>
      <c r="D43" s="36">
        <v>75006530</v>
      </c>
      <c r="E43" s="36">
        <v>102516847</v>
      </c>
      <c r="F43" s="36">
        <v>600067645</v>
      </c>
      <c r="G43" s="36" t="s">
        <v>213</v>
      </c>
      <c r="H43" s="36" t="s">
        <v>84</v>
      </c>
      <c r="I43" s="36" t="s">
        <v>85</v>
      </c>
      <c r="J43" s="36" t="s">
        <v>214</v>
      </c>
      <c r="K43" s="36" t="s">
        <v>215</v>
      </c>
      <c r="L43" s="40">
        <v>5000000</v>
      </c>
      <c r="M43" s="33">
        <f t="shared" si="0"/>
        <v>4250000</v>
      </c>
      <c r="N43" s="37" t="s">
        <v>363</v>
      </c>
      <c r="O43" s="37" t="s">
        <v>210</v>
      </c>
      <c r="P43" s="38" t="s">
        <v>87</v>
      </c>
      <c r="Q43" s="38" t="s">
        <v>87</v>
      </c>
      <c r="R43" s="38" t="s">
        <v>87</v>
      </c>
      <c r="S43" s="38" t="s">
        <v>87</v>
      </c>
      <c r="T43" s="38"/>
      <c r="U43" s="38"/>
      <c r="V43" s="38"/>
      <c r="W43" s="38"/>
      <c r="X43" s="38" t="s">
        <v>87</v>
      </c>
      <c r="Y43" s="36" t="s">
        <v>172</v>
      </c>
      <c r="Z43" s="36" t="s">
        <v>88</v>
      </c>
    </row>
    <row r="44" spans="1:26" ht="82.9" customHeight="1" x14ac:dyDescent="0.25">
      <c r="A44" s="35">
        <v>40</v>
      </c>
      <c r="B44" s="43" t="s">
        <v>211</v>
      </c>
      <c r="C44" s="36" t="s">
        <v>212</v>
      </c>
      <c r="D44" s="36">
        <v>75006530</v>
      </c>
      <c r="E44" s="36">
        <v>102516847</v>
      </c>
      <c r="F44" s="36">
        <v>600067647</v>
      </c>
      <c r="G44" s="36" t="s">
        <v>216</v>
      </c>
      <c r="H44" s="36" t="s">
        <v>84</v>
      </c>
      <c r="I44" s="36" t="s">
        <v>85</v>
      </c>
      <c r="J44" s="36" t="s">
        <v>214</v>
      </c>
      <c r="K44" s="36" t="s">
        <v>217</v>
      </c>
      <c r="L44" s="40">
        <v>10000000</v>
      </c>
      <c r="M44" s="33">
        <f t="shared" si="0"/>
        <v>8500000</v>
      </c>
      <c r="N44" s="37" t="s">
        <v>363</v>
      </c>
      <c r="O44" s="37" t="s">
        <v>210</v>
      </c>
      <c r="P44" s="42"/>
      <c r="Q44" s="42"/>
      <c r="R44" s="42"/>
      <c r="S44" s="42"/>
      <c r="T44" s="42"/>
      <c r="U44" s="42"/>
      <c r="V44" s="42"/>
      <c r="W44" s="42"/>
      <c r="X44" s="42"/>
      <c r="Y44" s="36" t="s">
        <v>172</v>
      </c>
      <c r="Z44" s="36" t="s">
        <v>88</v>
      </c>
    </row>
    <row r="45" spans="1:26" ht="82.9" customHeight="1" x14ac:dyDescent="0.25">
      <c r="A45" s="35">
        <v>41</v>
      </c>
      <c r="B45" s="43" t="s">
        <v>211</v>
      </c>
      <c r="C45" s="36" t="s">
        <v>212</v>
      </c>
      <c r="D45" s="36">
        <v>75006530</v>
      </c>
      <c r="E45" s="36">
        <v>102516847</v>
      </c>
      <c r="F45" s="36">
        <v>600067648</v>
      </c>
      <c r="G45" s="36" t="s">
        <v>218</v>
      </c>
      <c r="H45" s="36" t="s">
        <v>84</v>
      </c>
      <c r="I45" s="36" t="s">
        <v>85</v>
      </c>
      <c r="J45" s="36" t="s">
        <v>214</v>
      </c>
      <c r="K45" s="36" t="s">
        <v>219</v>
      </c>
      <c r="L45" s="40">
        <v>3000000</v>
      </c>
      <c r="M45" s="33">
        <f t="shared" si="0"/>
        <v>2550000</v>
      </c>
      <c r="N45" s="37" t="s">
        <v>363</v>
      </c>
      <c r="O45" s="37" t="s">
        <v>210</v>
      </c>
      <c r="P45" s="42"/>
      <c r="Q45" s="42"/>
      <c r="R45" s="42"/>
      <c r="S45" s="42"/>
      <c r="T45" s="42"/>
      <c r="U45" s="42"/>
      <c r="V45" s="42"/>
      <c r="W45" s="42"/>
      <c r="X45" s="42"/>
      <c r="Y45" s="36" t="s">
        <v>172</v>
      </c>
      <c r="Z45" s="36" t="s">
        <v>88</v>
      </c>
    </row>
    <row r="46" spans="1:26" ht="82.9" customHeight="1" x14ac:dyDescent="0.25">
      <c r="A46" s="35">
        <v>42</v>
      </c>
      <c r="B46" s="43" t="s">
        <v>211</v>
      </c>
      <c r="C46" s="36" t="s">
        <v>212</v>
      </c>
      <c r="D46" s="36">
        <v>75006530</v>
      </c>
      <c r="E46" s="36">
        <v>102516847</v>
      </c>
      <c r="F46" s="36">
        <v>600067649</v>
      </c>
      <c r="G46" s="36" t="s">
        <v>220</v>
      </c>
      <c r="H46" s="36" t="s">
        <v>84</v>
      </c>
      <c r="I46" s="36" t="s">
        <v>85</v>
      </c>
      <c r="J46" s="36" t="s">
        <v>214</v>
      </c>
      <c r="K46" s="36" t="s">
        <v>221</v>
      </c>
      <c r="L46" s="40">
        <v>1500000</v>
      </c>
      <c r="M46" s="33">
        <f t="shared" si="0"/>
        <v>1275000</v>
      </c>
      <c r="N46" s="37" t="s">
        <v>363</v>
      </c>
      <c r="O46" s="37" t="s">
        <v>210</v>
      </c>
      <c r="P46" s="42"/>
      <c r="Q46" s="42"/>
      <c r="R46" s="42"/>
      <c r="S46" s="42"/>
      <c r="T46" s="42"/>
      <c r="U46" s="42"/>
      <c r="V46" s="42"/>
      <c r="W46" s="42"/>
      <c r="X46" s="42"/>
      <c r="Y46" s="36" t="s">
        <v>172</v>
      </c>
      <c r="Z46" s="36" t="s">
        <v>88</v>
      </c>
    </row>
    <row r="47" spans="1:26" ht="82.9" customHeight="1" x14ac:dyDescent="0.25">
      <c r="A47" s="35">
        <v>43</v>
      </c>
      <c r="B47" s="43" t="s">
        <v>211</v>
      </c>
      <c r="C47" s="36" t="s">
        <v>212</v>
      </c>
      <c r="D47" s="36">
        <v>75006530</v>
      </c>
      <c r="E47" s="36">
        <v>102516847</v>
      </c>
      <c r="F47" s="36">
        <v>600067650</v>
      </c>
      <c r="G47" s="36" t="s">
        <v>225</v>
      </c>
      <c r="H47" s="36" t="s">
        <v>84</v>
      </c>
      <c r="I47" s="36" t="s">
        <v>85</v>
      </c>
      <c r="J47" s="36" t="s">
        <v>214</v>
      </c>
      <c r="K47" s="36" t="s">
        <v>222</v>
      </c>
      <c r="L47" s="40">
        <v>25000000</v>
      </c>
      <c r="M47" s="33">
        <f t="shared" si="0"/>
        <v>21250000</v>
      </c>
      <c r="N47" s="37" t="s">
        <v>358</v>
      </c>
      <c r="O47" s="37" t="s">
        <v>366</v>
      </c>
      <c r="P47" s="38" t="s">
        <v>87</v>
      </c>
      <c r="Q47" s="38" t="s">
        <v>87</v>
      </c>
      <c r="R47" s="38" t="s">
        <v>87</v>
      </c>
      <c r="S47" s="38" t="s">
        <v>87</v>
      </c>
      <c r="T47" s="38"/>
      <c r="U47" s="38"/>
      <c r="V47" s="38"/>
      <c r="W47" s="38"/>
      <c r="X47" s="38" t="s">
        <v>87</v>
      </c>
      <c r="Y47" s="36" t="s">
        <v>223</v>
      </c>
      <c r="Z47" s="36" t="s">
        <v>224</v>
      </c>
    </row>
    <row r="48" spans="1:26" ht="82.9" customHeight="1" x14ac:dyDescent="0.25">
      <c r="A48" s="35">
        <v>44</v>
      </c>
      <c r="B48" s="36" t="s">
        <v>211</v>
      </c>
      <c r="C48" s="36" t="s">
        <v>212</v>
      </c>
      <c r="D48" s="36">
        <v>75006530</v>
      </c>
      <c r="E48" s="36">
        <v>102516847</v>
      </c>
      <c r="F48" s="36">
        <v>600067650</v>
      </c>
      <c r="G48" s="36" t="s">
        <v>226</v>
      </c>
      <c r="H48" s="36" t="s">
        <v>84</v>
      </c>
      <c r="I48" s="36" t="s">
        <v>85</v>
      </c>
      <c r="J48" s="36" t="s">
        <v>214</v>
      </c>
      <c r="K48" s="36" t="s">
        <v>227</v>
      </c>
      <c r="L48" s="40">
        <v>2000000</v>
      </c>
      <c r="M48" s="44">
        <f t="shared" si="0"/>
        <v>1700000</v>
      </c>
      <c r="N48" s="37" t="s">
        <v>363</v>
      </c>
      <c r="O48" s="37" t="s">
        <v>210</v>
      </c>
      <c r="P48" s="38" t="s">
        <v>87</v>
      </c>
      <c r="Q48" s="38" t="s">
        <v>87</v>
      </c>
      <c r="R48" s="38" t="s">
        <v>87</v>
      </c>
      <c r="S48" s="38" t="s">
        <v>87</v>
      </c>
      <c r="T48" s="38"/>
      <c r="U48" s="38"/>
      <c r="V48" s="38"/>
      <c r="W48" s="38" t="s">
        <v>87</v>
      </c>
      <c r="X48" s="38"/>
      <c r="Y48" s="36" t="s">
        <v>172</v>
      </c>
      <c r="Z48" s="36" t="s">
        <v>88</v>
      </c>
    </row>
    <row r="49" spans="1:26" ht="82.9" customHeight="1" x14ac:dyDescent="0.25">
      <c r="A49" s="45">
        <v>45</v>
      </c>
      <c r="B49" s="36" t="s">
        <v>234</v>
      </c>
      <c r="C49" s="36" t="s">
        <v>229</v>
      </c>
      <c r="D49" s="36">
        <v>70939454</v>
      </c>
      <c r="E49" s="36">
        <v>102088781</v>
      </c>
      <c r="F49" s="36">
        <v>600067475</v>
      </c>
      <c r="G49" s="36" t="s">
        <v>317</v>
      </c>
      <c r="H49" s="36" t="s">
        <v>84</v>
      </c>
      <c r="I49" s="36" t="s">
        <v>85</v>
      </c>
      <c r="J49" s="36" t="s">
        <v>235</v>
      </c>
      <c r="K49" s="36" t="s">
        <v>317</v>
      </c>
      <c r="L49" s="40">
        <v>15000000</v>
      </c>
      <c r="M49" s="44">
        <f t="shared" si="0"/>
        <v>12750000</v>
      </c>
      <c r="N49" s="37" t="s">
        <v>367</v>
      </c>
      <c r="O49" s="37" t="s">
        <v>368</v>
      </c>
      <c r="P49" s="38"/>
      <c r="Q49" s="38" t="s">
        <v>87</v>
      </c>
      <c r="R49" s="38" t="s">
        <v>87</v>
      </c>
      <c r="S49" s="38" t="s">
        <v>87</v>
      </c>
      <c r="T49" s="38"/>
      <c r="U49" s="38" t="s">
        <v>87</v>
      </c>
      <c r="V49" s="38" t="s">
        <v>87</v>
      </c>
      <c r="W49" s="38"/>
      <c r="X49" s="38"/>
      <c r="Y49" s="36" t="s">
        <v>318</v>
      </c>
      <c r="Z49" s="36" t="s">
        <v>107</v>
      </c>
    </row>
    <row r="50" spans="1:26" ht="111" customHeight="1" x14ac:dyDescent="0.25">
      <c r="A50" s="35">
        <v>46</v>
      </c>
      <c r="B50" s="36" t="s">
        <v>115</v>
      </c>
      <c r="C50" s="36" t="s">
        <v>112</v>
      </c>
      <c r="D50" s="36">
        <v>70933782</v>
      </c>
      <c r="E50" s="46" t="s">
        <v>236</v>
      </c>
      <c r="F50" s="36">
        <v>600067416</v>
      </c>
      <c r="G50" s="36" t="s">
        <v>237</v>
      </c>
      <c r="H50" s="36" t="s">
        <v>84</v>
      </c>
      <c r="I50" s="36" t="s">
        <v>85</v>
      </c>
      <c r="J50" s="36" t="s">
        <v>85</v>
      </c>
      <c r="K50" s="36" t="s">
        <v>238</v>
      </c>
      <c r="L50" s="40">
        <v>4500000</v>
      </c>
      <c r="M50" s="33">
        <f t="shared" si="0"/>
        <v>3825000</v>
      </c>
      <c r="N50" s="37" t="s">
        <v>358</v>
      </c>
      <c r="O50" s="37" t="s">
        <v>366</v>
      </c>
      <c r="P50" s="38"/>
      <c r="Q50" s="38"/>
      <c r="R50" s="38"/>
      <c r="S50" s="38" t="s">
        <v>87</v>
      </c>
      <c r="T50" s="38"/>
      <c r="U50" s="38"/>
      <c r="V50" s="38"/>
      <c r="W50" s="38"/>
      <c r="X50" s="38"/>
      <c r="Y50" s="37" t="s">
        <v>114</v>
      </c>
      <c r="Z50" s="37" t="s">
        <v>107</v>
      </c>
    </row>
    <row r="51" spans="1:26" ht="108.75" customHeight="1" x14ac:dyDescent="0.25">
      <c r="A51" s="45">
        <v>47</v>
      </c>
      <c r="B51" s="36" t="s">
        <v>115</v>
      </c>
      <c r="C51" s="36" t="s">
        <v>112</v>
      </c>
      <c r="D51" s="36">
        <v>70933782</v>
      </c>
      <c r="E51" s="46" t="s">
        <v>236</v>
      </c>
      <c r="F51" s="36">
        <v>6000067416</v>
      </c>
      <c r="G51" s="36" t="s">
        <v>239</v>
      </c>
      <c r="H51" s="36" t="s">
        <v>84</v>
      </c>
      <c r="I51" s="36" t="s">
        <v>85</v>
      </c>
      <c r="J51" s="36" t="s">
        <v>85</v>
      </c>
      <c r="K51" s="36" t="s">
        <v>240</v>
      </c>
      <c r="L51" s="40">
        <v>3500000</v>
      </c>
      <c r="M51" s="33">
        <f t="shared" si="0"/>
        <v>2975000</v>
      </c>
      <c r="N51" s="37" t="s">
        <v>358</v>
      </c>
      <c r="O51" s="37" t="s">
        <v>366</v>
      </c>
      <c r="P51" s="38" t="s">
        <v>87</v>
      </c>
      <c r="Q51" s="38"/>
      <c r="R51" s="38"/>
      <c r="S51" s="38" t="s">
        <v>169</v>
      </c>
      <c r="T51" s="38"/>
      <c r="U51" s="38"/>
      <c r="V51" s="38"/>
      <c r="W51" s="38"/>
      <c r="X51" s="38"/>
      <c r="Y51" s="37" t="s">
        <v>114</v>
      </c>
      <c r="Z51" s="37" t="s">
        <v>107</v>
      </c>
    </row>
    <row r="52" spans="1:26" ht="142.5" customHeight="1" x14ac:dyDescent="0.25">
      <c r="A52" s="35">
        <v>48</v>
      </c>
      <c r="B52" s="36" t="s">
        <v>115</v>
      </c>
      <c r="C52" s="36" t="s">
        <v>112</v>
      </c>
      <c r="D52" s="36">
        <v>70933782</v>
      </c>
      <c r="E52" s="46" t="s">
        <v>236</v>
      </c>
      <c r="F52" s="36">
        <v>6000067416</v>
      </c>
      <c r="G52" s="36" t="s">
        <v>241</v>
      </c>
      <c r="H52" s="36" t="s">
        <v>84</v>
      </c>
      <c r="I52" s="36" t="s">
        <v>85</v>
      </c>
      <c r="J52" s="36" t="s">
        <v>85</v>
      </c>
      <c r="K52" s="36" t="s">
        <v>242</v>
      </c>
      <c r="L52" s="40">
        <v>3500000</v>
      </c>
      <c r="M52" s="33">
        <f t="shared" si="0"/>
        <v>2975000</v>
      </c>
      <c r="N52" s="37" t="s">
        <v>358</v>
      </c>
      <c r="O52" s="37" t="s">
        <v>366</v>
      </c>
      <c r="P52" s="38"/>
      <c r="Q52" s="38"/>
      <c r="R52" s="38" t="s">
        <v>87</v>
      </c>
      <c r="S52" s="38" t="s">
        <v>169</v>
      </c>
      <c r="T52" s="38"/>
      <c r="U52" s="38"/>
      <c r="V52" s="38"/>
      <c r="W52" s="38"/>
      <c r="X52" s="38"/>
      <c r="Y52" s="37" t="s">
        <v>114</v>
      </c>
      <c r="Z52" s="37" t="s">
        <v>107</v>
      </c>
    </row>
    <row r="53" spans="1:26" ht="120.75" customHeight="1" x14ac:dyDescent="0.25">
      <c r="A53" s="45">
        <v>49</v>
      </c>
      <c r="B53" s="36" t="s">
        <v>115</v>
      </c>
      <c r="C53" s="36" t="s">
        <v>112</v>
      </c>
      <c r="D53" s="36">
        <v>70933782</v>
      </c>
      <c r="E53" s="46" t="s">
        <v>236</v>
      </c>
      <c r="F53" s="36">
        <v>6000067416</v>
      </c>
      <c r="G53" s="36" t="s">
        <v>243</v>
      </c>
      <c r="H53" s="36" t="s">
        <v>84</v>
      </c>
      <c r="I53" s="36" t="s">
        <v>85</v>
      </c>
      <c r="J53" s="36" t="s">
        <v>85</v>
      </c>
      <c r="K53" s="36" t="s">
        <v>244</v>
      </c>
      <c r="L53" s="40">
        <v>3600000</v>
      </c>
      <c r="M53" s="33">
        <f t="shared" si="0"/>
        <v>3060000</v>
      </c>
      <c r="N53" s="37" t="s">
        <v>358</v>
      </c>
      <c r="O53" s="37" t="s">
        <v>366</v>
      </c>
      <c r="P53" s="38"/>
      <c r="Q53" s="38" t="s">
        <v>87</v>
      </c>
      <c r="R53" s="38"/>
      <c r="S53" s="38" t="s">
        <v>169</v>
      </c>
      <c r="T53" s="38"/>
      <c r="U53" s="38"/>
      <c r="V53" s="38"/>
      <c r="W53" s="38"/>
      <c r="X53" s="38"/>
      <c r="Y53" s="37" t="s">
        <v>245</v>
      </c>
      <c r="Z53" s="37" t="s">
        <v>107</v>
      </c>
    </row>
    <row r="54" spans="1:26" ht="117" customHeight="1" x14ac:dyDescent="0.25">
      <c r="A54" s="35">
        <v>50</v>
      </c>
      <c r="B54" s="36" t="s">
        <v>115</v>
      </c>
      <c r="C54" s="36" t="s">
        <v>112</v>
      </c>
      <c r="D54" s="36">
        <v>70933782</v>
      </c>
      <c r="E54" s="46" t="s">
        <v>236</v>
      </c>
      <c r="F54" s="36">
        <v>6000067416</v>
      </c>
      <c r="G54" s="36" t="s">
        <v>246</v>
      </c>
      <c r="H54" s="36" t="s">
        <v>84</v>
      </c>
      <c r="I54" s="36" t="s">
        <v>85</v>
      </c>
      <c r="J54" s="36" t="s">
        <v>85</v>
      </c>
      <c r="K54" s="36" t="s">
        <v>247</v>
      </c>
      <c r="L54" s="40">
        <v>4000000</v>
      </c>
      <c r="M54" s="33">
        <f t="shared" si="0"/>
        <v>3400000</v>
      </c>
      <c r="N54" s="37" t="s">
        <v>358</v>
      </c>
      <c r="O54" s="37" t="s">
        <v>366</v>
      </c>
      <c r="P54" s="38"/>
      <c r="Q54" s="38" t="s">
        <v>87</v>
      </c>
      <c r="R54" s="38" t="s">
        <v>87</v>
      </c>
      <c r="S54" s="38" t="s">
        <v>169</v>
      </c>
      <c r="T54" s="38"/>
      <c r="U54" s="38"/>
      <c r="V54" s="38"/>
      <c r="W54" s="38"/>
      <c r="X54" s="38"/>
      <c r="Y54" s="37" t="s">
        <v>114</v>
      </c>
      <c r="Z54" s="37" t="s">
        <v>107</v>
      </c>
    </row>
    <row r="55" spans="1:26" ht="207.75" customHeight="1" x14ac:dyDescent="0.25">
      <c r="A55" s="45">
        <v>51</v>
      </c>
      <c r="B55" s="36" t="s">
        <v>149</v>
      </c>
      <c r="C55" s="36" t="s">
        <v>112</v>
      </c>
      <c r="D55" s="36">
        <v>49751751</v>
      </c>
      <c r="E55" s="46" t="s">
        <v>150</v>
      </c>
      <c r="F55" s="36">
        <v>600067599</v>
      </c>
      <c r="G55" s="36" t="s">
        <v>248</v>
      </c>
      <c r="H55" s="36" t="s">
        <v>84</v>
      </c>
      <c r="I55" s="36" t="s">
        <v>85</v>
      </c>
      <c r="J55" s="36" t="s">
        <v>85</v>
      </c>
      <c r="K55" s="36" t="s">
        <v>249</v>
      </c>
      <c r="L55" s="40">
        <v>8000000</v>
      </c>
      <c r="M55" s="33">
        <f t="shared" si="0"/>
        <v>6800000</v>
      </c>
      <c r="N55" s="37" t="s">
        <v>358</v>
      </c>
      <c r="O55" s="37" t="s">
        <v>366</v>
      </c>
      <c r="P55" s="38"/>
      <c r="Q55" s="38" t="s">
        <v>87</v>
      </c>
      <c r="R55" s="38"/>
      <c r="S55" s="38" t="s">
        <v>169</v>
      </c>
      <c r="T55" s="38"/>
      <c r="U55" s="38"/>
      <c r="V55" s="38"/>
      <c r="W55" s="38"/>
      <c r="X55" s="38"/>
      <c r="Y55" s="37" t="s">
        <v>114</v>
      </c>
      <c r="Z55" s="37" t="s">
        <v>107</v>
      </c>
    </row>
    <row r="56" spans="1:26" ht="82.9" customHeight="1" x14ac:dyDescent="0.25">
      <c r="A56" s="35">
        <v>52</v>
      </c>
      <c r="B56" s="36" t="s">
        <v>250</v>
      </c>
      <c r="C56" s="36" t="s">
        <v>112</v>
      </c>
      <c r="D56" s="36">
        <v>70933774</v>
      </c>
      <c r="E56" s="46" t="s">
        <v>251</v>
      </c>
      <c r="F56" s="36">
        <v>600067424</v>
      </c>
      <c r="G56" s="36" t="s">
        <v>151</v>
      </c>
      <c r="H56" s="36" t="s">
        <v>84</v>
      </c>
      <c r="I56" s="36" t="s">
        <v>85</v>
      </c>
      <c r="J56" s="36" t="s">
        <v>85</v>
      </c>
      <c r="K56" s="36" t="s">
        <v>252</v>
      </c>
      <c r="L56" s="40">
        <v>3500000</v>
      </c>
      <c r="M56" s="33">
        <f t="shared" si="0"/>
        <v>2975000</v>
      </c>
      <c r="N56" s="37" t="s">
        <v>358</v>
      </c>
      <c r="O56" s="37" t="s">
        <v>366</v>
      </c>
      <c r="P56" s="38"/>
      <c r="Q56" s="38"/>
      <c r="R56" s="38" t="s">
        <v>87</v>
      </c>
      <c r="S56" s="38" t="s">
        <v>169</v>
      </c>
      <c r="T56" s="38"/>
      <c r="U56" s="38"/>
      <c r="V56" s="38"/>
      <c r="W56" s="38"/>
      <c r="X56" s="38"/>
      <c r="Y56" s="37" t="s">
        <v>114</v>
      </c>
      <c r="Z56" s="37" t="s">
        <v>107</v>
      </c>
    </row>
    <row r="57" spans="1:26" ht="82.9" customHeight="1" x14ac:dyDescent="0.25">
      <c r="A57" s="45">
        <v>53</v>
      </c>
      <c r="B57" s="36" t="s">
        <v>250</v>
      </c>
      <c r="C57" s="36" t="s">
        <v>112</v>
      </c>
      <c r="D57" s="36">
        <v>70933774</v>
      </c>
      <c r="E57" s="46" t="s">
        <v>251</v>
      </c>
      <c r="F57" s="36">
        <v>600067424</v>
      </c>
      <c r="G57" s="36" t="s">
        <v>253</v>
      </c>
      <c r="H57" s="36" t="s">
        <v>84</v>
      </c>
      <c r="I57" s="36" t="s">
        <v>85</v>
      </c>
      <c r="J57" s="36" t="s">
        <v>85</v>
      </c>
      <c r="K57" s="36" t="s">
        <v>254</v>
      </c>
      <c r="L57" s="40">
        <v>3800000</v>
      </c>
      <c r="M57" s="33">
        <f t="shared" si="0"/>
        <v>3230000</v>
      </c>
      <c r="N57" s="37" t="s">
        <v>358</v>
      </c>
      <c r="O57" s="37" t="s">
        <v>366</v>
      </c>
      <c r="P57" s="38"/>
      <c r="Q57" s="38"/>
      <c r="R57" s="38" t="s">
        <v>87</v>
      </c>
      <c r="S57" s="38" t="s">
        <v>169</v>
      </c>
      <c r="T57" s="38"/>
      <c r="U57" s="38"/>
      <c r="V57" s="38"/>
      <c r="W57" s="38"/>
      <c r="X57" s="38"/>
      <c r="Y57" s="37" t="s">
        <v>114</v>
      </c>
      <c r="Z57" s="37" t="s">
        <v>107</v>
      </c>
    </row>
    <row r="58" spans="1:26" ht="90" customHeight="1" x14ac:dyDescent="0.25">
      <c r="A58" s="35">
        <v>54</v>
      </c>
      <c r="B58" s="36" t="s">
        <v>138</v>
      </c>
      <c r="C58" s="36" t="s">
        <v>112</v>
      </c>
      <c r="D58" s="36">
        <v>70933758</v>
      </c>
      <c r="E58" s="46" t="s">
        <v>255</v>
      </c>
      <c r="F58" s="36">
        <v>600067432</v>
      </c>
      <c r="G58" s="36" t="s">
        <v>256</v>
      </c>
      <c r="H58" s="36" t="s">
        <v>84</v>
      </c>
      <c r="I58" s="36" t="s">
        <v>85</v>
      </c>
      <c r="J58" s="36" t="s">
        <v>85</v>
      </c>
      <c r="K58" s="36" t="s">
        <v>257</v>
      </c>
      <c r="L58" s="40">
        <v>4500000</v>
      </c>
      <c r="M58" s="33">
        <f t="shared" si="0"/>
        <v>3825000</v>
      </c>
      <c r="N58" s="37" t="s">
        <v>358</v>
      </c>
      <c r="O58" s="37" t="s">
        <v>366</v>
      </c>
      <c r="P58" s="38"/>
      <c r="Q58" s="38"/>
      <c r="R58" s="38" t="s">
        <v>87</v>
      </c>
      <c r="S58" s="38" t="s">
        <v>87</v>
      </c>
      <c r="T58" s="38"/>
      <c r="U58" s="38"/>
      <c r="V58" s="38"/>
      <c r="W58" s="38"/>
      <c r="X58" s="38"/>
      <c r="Y58" s="37" t="s">
        <v>114</v>
      </c>
      <c r="Z58" s="37" t="s">
        <v>107</v>
      </c>
    </row>
    <row r="59" spans="1:26" ht="111" customHeight="1" x14ac:dyDescent="0.25">
      <c r="A59" s="45">
        <v>55</v>
      </c>
      <c r="B59" s="36" t="s">
        <v>135</v>
      </c>
      <c r="C59" s="36" t="s">
        <v>112</v>
      </c>
      <c r="D59" s="36">
        <v>49753754</v>
      </c>
      <c r="E59" s="46" t="s">
        <v>136</v>
      </c>
      <c r="F59" s="36">
        <v>600067301</v>
      </c>
      <c r="G59" s="36" t="s">
        <v>258</v>
      </c>
      <c r="H59" s="36" t="s">
        <v>84</v>
      </c>
      <c r="I59" s="36" t="s">
        <v>85</v>
      </c>
      <c r="J59" s="36" t="s">
        <v>85</v>
      </c>
      <c r="K59" s="36" t="s">
        <v>408</v>
      </c>
      <c r="L59" s="40">
        <v>8500000</v>
      </c>
      <c r="M59" s="33">
        <f t="shared" si="0"/>
        <v>7225000</v>
      </c>
      <c r="N59" s="37" t="s">
        <v>358</v>
      </c>
      <c r="O59" s="37" t="s">
        <v>366</v>
      </c>
      <c r="P59" s="38"/>
      <c r="Q59" s="38"/>
      <c r="R59" s="38" t="s">
        <v>87</v>
      </c>
      <c r="S59" s="38" t="s">
        <v>169</v>
      </c>
      <c r="T59" s="38"/>
      <c r="U59" s="38"/>
      <c r="V59" s="38"/>
      <c r="W59" s="38"/>
      <c r="X59" s="38"/>
      <c r="Y59" s="37" t="s">
        <v>114</v>
      </c>
      <c r="Z59" s="37" t="s">
        <v>107</v>
      </c>
    </row>
    <row r="60" spans="1:26" ht="93.75" customHeight="1" x14ac:dyDescent="0.25">
      <c r="A60" s="35">
        <v>56</v>
      </c>
      <c r="B60" s="36" t="s">
        <v>135</v>
      </c>
      <c r="C60" s="36" t="s">
        <v>112</v>
      </c>
      <c r="D60" s="36">
        <v>49753754</v>
      </c>
      <c r="E60" s="46" t="s">
        <v>136</v>
      </c>
      <c r="F60" s="36">
        <v>600067301</v>
      </c>
      <c r="G60" s="36" t="s">
        <v>259</v>
      </c>
      <c r="H60" s="36" t="s">
        <v>84</v>
      </c>
      <c r="I60" s="36" t="s">
        <v>85</v>
      </c>
      <c r="J60" s="36" t="s">
        <v>85</v>
      </c>
      <c r="K60" s="36" t="s">
        <v>260</v>
      </c>
      <c r="L60" s="40">
        <v>7200000</v>
      </c>
      <c r="M60" s="33">
        <f t="shared" si="0"/>
        <v>6120000</v>
      </c>
      <c r="N60" s="37" t="s">
        <v>358</v>
      </c>
      <c r="O60" s="37" t="s">
        <v>366</v>
      </c>
      <c r="P60" s="38"/>
      <c r="Q60" s="38" t="s">
        <v>87</v>
      </c>
      <c r="R60" s="38"/>
      <c r="S60" s="38"/>
      <c r="T60" s="38"/>
      <c r="U60" s="38"/>
      <c r="V60" s="38"/>
      <c r="W60" s="38"/>
      <c r="X60" s="38"/>
      <c r="Y60" s="37" t="s">
        <v>114</v>
      </c>
      <c r="Z60" s="37" t="s">
        <v>107</v>
      </c>
    </row>
    <row r="61" spans="1:26" ht="127.5" customHeight="1" x14ac:dyDescent="0.25">
      <c r="A61" s="45">
        <v>57</v>
      </c>
      <c r="B61" s="36" t="s">
        <v>261</v>
      </c>
      <c r="C61" s="36" t="s">
        <v>112</v>
      </c>
      <c r="D61" s="36">
        <v>49752626</v>
      </c>
      <c r="E61" s="46" t="s">
        <v>262</v>
      </c>
      <c r="F61" s="36">
        <v>600067661</v>
      </c>
      <c r="G61" s="36" t="s">
        <v>263</v>
      </c>
      <c r="H61" s="36" t="s">
        <v>84</v>
      </c>
      <c r="I61" s="36" t="s">
        <v>85</v>
      </c>
      <c r="J61" s="36" t="s">
        <v>85</v>
      </c>
      <c r="K61" s="36" t="s">
        <v>293</v>
      </c>
      <c r="L61" s="40">
        <v>50000000</v>
      </c>
      <c r="M61" s="33">
        <f t="shared" si="0"/>
        <v>42500000</v>
      </c>
      <c r="N61" s="37" t="s">
        <v>358</v>
      </c>
      <c r="O61" s="37" t="s">
        <v>366</v>
      </c>
      <c r="P61" s="38" t="s">
        <v>87</v>
      </c>
      <c r="Q61" s="38" t="s">
        <v>87</v>
      </c>
      <c r="R61" s="38" t="s">
        <v>87</v>
      </c>
      <c r="S61" s="38" t="s">
        <v>87</v>
      </c>
      <c r="T61" s="38"/>
      <c r="U61" s="38"/>
      <c r="V61" s="38"/>
      <c r="W61" s="38"/>
      <c r="X61" s="38"/>
      <c r="Y61" s="36" t="s">
        <v>264</v>
      </c>
      <c r="Z61" s="37" t="s">
        <v>107</v>
      </c>
    </row>
    <row r="62" spans="1:26" ht="82.9" customHeight="1" x14ac:dyDescent="0.25">
      <c r="A62" s="35">
        <v>58</v>
      </c>
      <c r="B62" s="36" t="s">
        <v>265</v>
      </c>
      <c r="C62" s="36" t="s">
        <v>112</v>
      </c>
      <c r="D62" s="36">
        <v>872296</v>
      </c>
      <c r="E62" s="46" t="s">
        <v>266</v>
      </c>
      <c r="F62" s="36">
        <v>600067211</v>
      </c>
      <c r="G62" s="36" t="s">
        <v>267</v>
      </c>
      <c r="H62" s="36" t="s">
        <v>84</v>
      </c>
      <c r="I62" s="36" t="s">
        <v>85</v>
      </c>
      <c r="J62" s="36" t="s">
        <v>85</v>
      </c>
      <c r="K62" s="36" t="s">
        <v>268</v>
      </c>
      <c r="L62" s="40">
        <v>3500000</v>
      </c>
      <c r="M62" s="33">
        <f t="shared" si="0"/>
        <v>2975000</v>
      </c>
      <c r="N62" s="37" t="s">
        <v>358</v>
      </c>
      <c r="O62" s="37" t="s">
        <v>366</v>
      </c>
      <c r="P62" s="38" t="s">
        <v>269</v>
      </c>
      <c r="Q62" s="38"/>
      <c r="R62" s="38"/>
      <c r="S62" s="38" t="s">
        <v>169</v>
      </c>
      <c r="T62" s="38"/>
      <c r="U62" s="38"/>
      <c r="V62" s="38"/>
      <c r="W62" s="38"/>
      <c r="X62" s="38"/>
      <c r="Y62" s="37" t="s">
        <v>114</v>
      </c>
      <c r="Z62" s="37" t="s">
        <v>107</v>
      </c>
    </row>
    <row r="63" spans="1:26" ht="107.25" customHeight="1" x14ac:dyDescent="0.25">
      <c r="A63" s="45">
        <v>59</v>
      </c>
      <c r="B63" s="36" t="s">
        <v>265</v>
      </c>
      <c r="C63" s="36" t="s">
        <v>112</v>
      </c>
      <c r="D63" s="36">
        <v>872296</v>
      </c>
      <c r="E63" s="46" t="s">
        <v>266</v>
      </c>
      <c r="F63" s="36">
        <v>600067211</v>
      </c>
      <c r="G63" s="36" t="s">
        <v>279</v>
      </c>
      <c r="H63" s="36" t="s">
        <v>84</v>
      </c>
      <c r="I63" s="36" t="s">
        <v>85</v>
      </c>
      <c r="J63" s="36" t="s">
        <v>85</v>
      </c>
      <c r="K63" s="36" t="s">
        <v>270</v>
      </c>
      <c r="L63" s="40">
        <v>4000000</v>
      </c>
      <c r="M63" s="33">
        <f t="shared" si="0"/>
        <v>3400000</v>
      </c>
      <c r="N63" s="37" t="s">
        <v>358</v>
      </c>
      <c r="O63" s="37" t="s">
        <v>366</v>
      </c>
      <c r="P63" s="38"/>
      <c r="Q63" s="38"/>
      <c r="R63" s="38" t="s">
        <v>87</v>
      </c>
      <c r="S63" s="38" t="s">
        <v>87</v>
      </c>
      <c r="T63" s="38"/>
      <c r="U63" s="38"/>
      <c r="V63" s="38"/>
      <c r="W63" s="38"/>
      <c r="X63" s="38"/>
      <c r="Y63" s="37" t="s">
        <v>114</v>
      </c>
      <c r="Z63" s="37" t="s">
        <v>107</v>
      </c>
    </row>
    <row r="64" spans="1:26" ht="82.9" customHeight="1" x14ac:dyDescent="0.25">
      <c r="A64" s="35">
        <v>60</v>
      </c>
      <c r="B64" s="36" t="s">
        <v>265</v>
      </c>
      <c r="C64" s="36" t="s">
        <v>112</v>
      </c>
      <c r="D64" s="36">
        <v>872296</v>
      </c>
      <c r="E64" s="46" t="s">
        <v>266</v>
      </c>
      <c r="F64" s="36">
        <v>600067211</v>
      </c>
      <c r="G64" s="36" t="s">
        <v>294</v>
      </c>
      <c r="H64" s="36" t="s">
        <v>84</v>
      </c>
      <c r="I64" s="36" t="s">
        <v>85</v>
      </c>
      <c r="J64" s="36" t="s">
        <v>85</v>
      </c>
      <c r="K64" s="36" t="s">
        <v>271</v>
      </c>
      <c r="L64" s="40">
        <v>4000000</v>
      </c>
      <c r="M64" s="33">
        <f t="shared" si="0"/>
        <v>3400000</v>
      </c>
      <c r="N64" s="37" t="s">
        <v>358</v>
      </c>
      <c r="O64" s="37" t="s">
        <v>366</v>
      </c>
      <c r="P64" s="38"/>
      <c r="Q64" s="38" t="s">
        <v>87</v>
      </c>
      <c r="R64" s="38"/>
      <c r="S64" s="38" t="s">
        <v>169</v>
      </c>
      <c r="T64" s="38"/>
      <c r="U64" s="38"/>
      <c r="V64" s="38"/>
      <c r="W64" s="38"/>
      <c r="X64" s="38"/>
      <c r="Y64" s="37" t="s">
        <v>114</v>
      </c>
      <c r="Z64" s="37" t="s">
        <v>107</v>
      </c>
    </row>
    <row r="65" spans="1:26" ht="82.9" customHeight="1" x14ac:dyDescent="0.25">
      <c r="A65" s="45">
        <v>61</v>
      </c>
      <c r="B65" s="36" t="s">
        <v>265</v>
      </c>
      <c r="C65" s="36" t="s">
        <v>112</v>
      </c>
      <c r="D65" s="36">
        <v>872296</v>
      </c>
      <c r="E65" s="46" t="s">
        <v>266</v>
      </c>
      <c r="F65" s="36">
        <v>600067211</v>
      </c>
      <c r="G65" s="36" t="s">
        <v>272</v>
      </c>
      <c r="H65" s="36" t="s">
        <v>84</v>
      </c>
      <c r="I65" s="36" t="s">
        <v>85</v>
      </c>
      <c r="J65" s="36" t="s">
        <v>85</v>
      </c>
      <c r="K65" s="36" t="s">
        <v>271</v>
      </c>
      <c r="L65" s="40">
        <v>5500000</v>
      </c>
      <c r="M65" s="33">
        <f t="shared" si="0"/>
        <v>4675000</v>
      </c>
      <c r="N65" s="37" t="s">
        <v>358</v>
      </c>
      <c r="O65" s="37" t="s">
        <v>366</v>
      </c>
      <c r="P65" s="38"/>
      <c r="Q65" s="38"/>
      <c r="R65" s="38" t="s">
        <v>87</v>
      </c>
      <c r="S65" s="38" t="s">
        <v>269</v>
      </c>
      <c r="T65" s="38"/>
      <c r="U65" s="38"/>
      <c r="V65" s="38"/>
      <c r="W65" s="38"/>
      <c r="X65" s="38"/>
      <c r="Y65" s="37" t="s">
        <v>114</v>
      </c>
      <c r="Z65" s="37" t="s">
        <v>107</v>
      </c>
    </row>
    <row r="66" spans="1:26" ht="82.9" customHeight="1" x14ac:dyDescent="0.25">
      <c r="A66" s="35">
        <v>62</v>
      </c>
      <c r="B66" s="36" t="s">
        <v>265</v>
      </c>
      <c r="C66" s="36" t="s">
        <v>112</v>
      </c>
      <c r="D66" s="36">
        <v>872296</v>
      </c>
      <c r="E66" s="46" t="s">
        <v>266</v>
      </c>
      <c r="F66" s="36">
        <v>600067211</v>
      </c>
      <c r="G66" s="36" t="s">
        <v>273</v>
      </c>
      <c r="H66" s="36" t="s">
        <v>84</v>
      </c>
      <c r="I66" s="36" t="s">
        <v>85</v>
      </c>
      <c r="J66" s="36" t="s">
        <v>85</v>
      </c>
      <c r="K66" s="36" t="s">
        <v>274</v>
      </c>
      <c r="L66" s="40">
        <v>3500000</v>
      </c>
      <c r="M66" s="33">
        <f t="shared" si="0"/>
        <v>2975000</v>
      </c>
      <c r="N66" s="37" t="s">
        <v>358</v>
      </c>
      <c r="O66" s="37" t="s">
        <v>366</v>
      </c>
      <c r="P66" s="38"/>
      <c r="Q66" s="38" t="s">
        <v>87</v>
      </c>
      <c r="R66" s="38" t="s">
        <v>87</v>
      </c>
      <c r="S66" s="38" t="s">
        <v>87</v>
      </c>
      <c r="T66" s="38"/>
      <c r="U66" s="38"/>
      <c r="V66" s="38"/>
      <c r="W66" s="38"/>
      <c r="X66" s="38"/>
      <c r="Y66" s="37" t="s">
        <v>275</v>
      </c>
      <c r="Z66" s="37" t="s">
        <v>107</v>
      </c>
    </row>
    <row r="67" spans="1:26" ht="82.9" customHeight="1" x14ac:dyDescent="0.25">
      <c r="A67" s="35">
        <v>63</v>
      </c>
      <c r="B67" s="36" t="s">
        <v>89</v>
      </c>
      <c r="C67" s="39" t="s">
        <v>111</v>
      </c>
      <c r="D67" s="37" t="s">
        <v>90</v>
      </c>
      <c r="E67" s="37" t="s">
        <v>91</v>
      </c>
      <c r="F67" s="37" t="s">
        <v>92</v>
      </c>
      <c r="G67" s="36" t="s">
        <v>283</v>
      </c>
      <c r="H67" s="37" t="s">
        <v>84</v>
      </c>
      <c r="I67" s="37" t="s">
        <v>85</v>
      </c>
      <c r="J67" s="37" t="s">
        <v>94</v>
      </c>
      <c r="K67" s="36" t="s">
        <v>284</v>
      </c>
      <c r="L67" s="33">
        <v>3000000</v>
      </c>
      <c r="M67" s="33">
        <f t="shared" si="0"/>
        <v>2550000</v>
      </c>
      <c r="N67" s="37" t="s">
        <v>369</v>
      </c>
      <c r="O67" s="37" t="s">
        <v>370</v>
      </c>
      <c r="P67" s="38"/>
      <c r="Q67" s="38"/>
      <c r="R67" s="38"/>
      <c r="S67" s="47"/>
      <c r="T67" s="38"/>
      <c r="U67" s="38"/>
      <c r="V67" s="38"/>
      <c r="W67" s="38"/>
      <c r="X67" s="47" t="s">
        <v>87</v>
      </c>
      <c r="Y67" s="37" t="s">
        <v>103</v>
      </c>
      <c r="Z67" s="37" t="s">
        <v>98</v>
      </c>
    </row>
    <row r="68" spans="1:26" ht="93" customHeight="1" x14ac:dyDescent="0.25">
      <c r="A68" s="35">
        <v>64</v>
      </c>
      <c r="B68" s="36" t="s">
        <v>89</v>
      </c>
      <c r="C68" s="39" t="s">
        <v>111</v>
      </c>
      <c r="D68" s="37" t="s">
        <v>90</v>
      </c>
      <c r="E68" s="37" t="s">
        <v>289</v>
      </c>
      <c r="F68" s="37" t="s">
        <v>92</v>
      </c>
      <c r="G68" s="36" t="s">
        <v>285</v>
      </c>
      <c r="H68" s="37" t="s">
        <v>84</v>
      </c>
      <c r="I68" s="37" t="s">
        <v>85</v>
      </c>
      <c r="J68" s="37" t="s">
        <v>94</v>
      </c>
      <c r="K68" s="36" t="s">
        <v>286</v>
      </c>
      <c r="L68" s="33">
        <v>3000000</v>
      </c>
      <c r="M68" s="33">
        <f t="shared" si="0"/>
        <v>2550000</v>
      </c>
      <c r="N68" s="37" t="s">
        <v>371</v>
      </c>
      <c r="O68" s="37" t="s">
        <v>372</v>
      </c>
      <c r="P68" s="47" t="s">
        <v>87</v>
      </c>
      <c r="Q68" s="47" t="s">
        <v>87</v>
      </c>
      <c r="R68" s="47" t="s">
        <v>87</v>
      </c>
      <c r="S68" s="47" t="s">
        <v>87</v>
      </c>
      <c r="T68" s="38"/>
      <c r="U68" s="38"/>
      <c r="V68" s="38"/>
      <c r="W68" s="38"/>
      <c r="X68" s="38"/>
      <c r="Y68" s="37" t="s">
        <v>103</v>
      </c>
      <c r="Z68" s="37" t="s">
        <v>98</v>
      </c>
    </row>
    <row r="69" spans="1:26" ht="96" customHeight="1" x14ac:dyDescent="0.25">
      <c r="A69" s="35">
        <v>65</v>
      </c>
      <c r="B69" s="36" t="s">
        <v>287</v>
      </c>
      <c r="C69" s="39" t="s">
        <v>288</v>
      </c>
      <c r="D69" s="37">
        <v>60611049</v>
      </c>
      <c r="E69" s="37">
        <v>102088730</v>
      </c>
      <c r="F69" s="37">
        <v>600067629</v>
      </c>
      <c r="G69" s="36" t="s">
        <v>290</v>
      </c>
      <c r="H69" s="37" t="s">
        <v>84</v>
      </c>
      <c r="I69" s="37" t="s">
        <v>85</v>
      </c>
      <c r="J69" s="37" t="s">
        <v>291</v>
      </c>
      <c r="K69" s="36" t="s">
        <v>292</v>
      </c>
      <c r="L69" s="44">
        <v>5000000</v>
      </c>
      <c r="M69" s="44">
        <f t="shared" si="0"/>
        <v>4250000</v>
      </c>
      <c r="N69" s="37" t="s">
        <v>367</v>
      </c>
      <c r="O69" s="37" t="s">
        <v>168</v>
      </c>
      <c r="P69" s="47" t="s">
        <v>87</v>
      </c>
      <c r="Q69" s="47"/>
      <c r="R69" s="47"/>
      <c r="S69" s="47"/>
      <c r="T69" s="38"/>
      <c r="U69" s="38"/>
      <c r="V69" s="38"/>
      <c r="W69" s="38"/>
      <c r="X69" s="38"/>
      <c r="Y69" s="36" t="s">
        <v>155</v>
      </c>
      <c r="Z69" s="36" t="s">
        <v>88</v>
      </c>
    </row>
    <row r="70" spans="1:26" ht="119.25" customHeight="1" x14ac:dyDescent="0.25">
      <c r="A70" s="35">
        <v>66</v>
      </c>
      <c r="B70" s="36" t="s">
        <v>115</v>
      </c>
      <c r="C70" s="36" t="s">
        <v>112</v>
      </c>
      <c r="D70" s="36">
        <v>70933782</v>
      </c>
      <c r="E70" s="46" t="s">
        <v>236</v>
      </c>
      <c r="F70" s="36">
        <v>6000067416</v>
      </c>
      <c r="G70" s="36" t="s">
        <v>295</v>
      </c>
      <c r="H70" s="36" t="s">
        <v>84</v>
      </c>
      <c r="I70" s="36" t="s">
        <v>85</v>
      </c>
      <c r="J70" s="36" t="s">
        <v>85</v>
      </c>
      <c r="K70" s="36" t="s">
        <v>296</v>
      </c>
      <c r="L70" s="40">
        <v>4000000</v>
      </c>
      <c r="M70" s="44">
        <f t="shared" si="0"/>
        <v>3400000</v>
      </c>
      <c r="N70" s="37" t="s">
        <v>367</v>
      </c>
      <c r="O70" s="37" t="s">
        <v>366</v>
      </c>
      <c r="P70" s="48"/>
      <c r="Q70" s="48"/>
      <c r="R70" s="48"/>
      <c r="S70" s="48" t="s">
        <v>87</v>
      </c>
      <c r="T70" s="42"/>
      <c r="U70" s="42"/>
      <c r="V70" s="42"/>
      <c r="W70" s="38"/>
      <c r="X70" s="42"/>
      <c r="Y70" s="37" t="s">
        <v>114</v>
      </c>
      <c r="Z70" s="37" t="s">
        <v>107</v>
      </c>
    </row>
    <row r="71" spans="1:26" ht="93.75" customHeight="1" x14ac:dyDescent="0.25">
      <c r="A71" s="35">
        <v>67</v>
      </c>
      <c r="B71" s="36" t="s">
        <v>250</v>
      </c>
      <c r="C71" s="36" t="s">
        <v>112</v>
      </c>
      <c r="D71" s="36">
        <v>70933774</v>
      </c>
      <c r="E71" s="46" t="s">
        <v>251</v>
      </c>
      <c r="F71" s="36">
        <v>600067424</v>
      </c>
      <c r="G71" s="36" t="s">
        <v>297</v>
      </c>
      <c r="H71" s="36" t="s">
        <v>84</v>
      </c>
      <c r="I71" s="36" t="s">
        <v>85</v>
      </c>
      <c r="J71" s="36" t="s">
        <v>85</v>
      </c>
      <c r="K71" s="36" t="s">
        <v>298</v>
      </c>
      <c r="L71" s="40">
        <v>4000000</v>
      </c>
      <c r="M71" s="44">
        <f t="shared" ref="M71:M92" si="1">L71*0.85</f>
        <v>3400000</v>
      </c>
      <c r="N71" s="37" t="s">
        <v>365</v>
      </c>
      <c r="O71" s="37" t="s">
        <v>366</v>
      </c>
      <c r="P71" s="48"/>
      <c r="Q71" s="48"/>
      <c r="R71" s="48"/>
      <c r="S71" s="38" t="s">
        <v>169</v>
      </c>
      <c r="T71" s="42"/>
      <c r="U71" s="48" t="s">
        <v>87</v>
      </c>
      <c r="V71" s="48" t="s">
        <v>87</v>
      </c>
      <c r="W71" s="38" t="s">
        <v>87</v>
      </c>
      <c r="X71" s="42"/>
      <c r="Y71" s="37" t="s">
        <v>114</v>
      </c>
      <c r="Z71" s="37" t="s">
        <v>107</v>
      </c>
    </row>
    <row r="72" spans="1:26" ht="127.5" customHeight="1" x14ac:dyDescent="0.25">
      <c r="A72" s="35">
        <v>68</v>
      </c>
      <c r="B72" s="36" t="s">
        <v>299</v>
      </c>
      <c r="C72" s="36" t="s">
        <v>112</v>
      </c>
      <c r="D72" s="36">
        <v>69979359</v>
      </c>
      <c r="E72" s="46" t="s">
        <v>300</v>
      </c>
      <c r="F72" s="36">
        <v>600067602</v>
      </c>
      <c r="G72" s="36" t="s">
        <v>301</v>
      </c>
      <c r="H72" s="36" t="s">
        <v>84</v>
      </c>
      <c r="I72" s="36" t="s">
        <v>85</v>
      </c>
      <c r="J72" s="36" t="s">
        <v>85</v>
      </c>
      <c r="K72" s="36" t="s">
        <v>302</v>
      </c>
      <c r="L72" s="40">
        <v>12000000</v>
      </c>
      <c r="M72" s="44">
        <f t="shared" si="1"/>
        <v>10200000</v>
      </c>
      <c r="N72" s="37" t="s">
        <v>367</v>
      </c>
      <c r="O72" s="37" t="s">
        <v>366</v>
      </c>
      <c r="P72" s="48"/>
      <c r="Q72" s="48"/>
      <c r="R72" s="48"/>
      <c r="S72" s="38" t="s">
        <v>169</v>
      </c>
      <c r="T72" s="42"/>
      <c r="U72" s="42"/>
      <c r="V72" s="48" t="s">
        <v>87</v>
      </c>
      <c r="W72" s="38" t="s">
        <v>87</v>
      </c>
      <c r="X72" s="42"/>
      <c r="Y72" s="37" t="s">
        <v>114</v>
      </c>
      <c r="Z72" s="37" t="s">
        <v>307</v>
      </c>
    </row>
    <row r="73" spans="1:26" ht="111.75" customHeight="1" x14ac:dyDescent="0.25">
      <c r="A73" s="35">
        <v>69</v>
      </c>
      <c r="B73" s="36" t="s">
        <v>303</v>
      </c>
      <c r="C73" s="36" t="s">
        <v>112</v>
      </c>
      <c r="D73" s="36">
        <v>70933766</v>
      </c>
      <c r="E73" s="46" t="s">
        <v>304</v>
      </c>
      <c r="F73" s="36">
        <v>600067441</v>
      </c>
      <c r="G73" s="36" t="s">
        <v>305</v>
      </c>
      <c r="H73" s="36" t="s">
        <v>84</v>
      </c>
      <c r="I73" s="36" t="s">
        <v>85</v>
      </c>
      <c r="J73" s="36" t="s">
        <v>85</v>
      </c>
      <c r="K73" s="36" t="s">
        <v>306</v>
      </c>
      <c r="L73" s="40">
        <v>6000000</v>
      </c>
      <c r="M73" s="44">
        <f t="shared" si="1"/>
        <v>5100000</v>
      </c>
      <c r="N73" s="37" t="s">
        <v>367</v>
      </c>
      <c r="O73" s="37" t="s">
        <v>366</v>
      </c>
      <c r="P73" s="48"/>
      <c r="Q73" s="48"/>
      <c r="R73" s="48"/>
      <c r="S73" s="48" t="s">
        <v>87</v>
      </c>
      <c r="T73" s="42"/>
      <c r="U73" s="42"/>
      <c r="V73" s="42"/>
      <c r="W73" s="38"/>
      <c r="X73" s="42"/>
      <c r="Y73" s="37" t="s">
        <v>114</v>
      </c>
      <c r="Z73" s="37" t="s">
        <v>107</v>
      </c>
    </row>
    <row r="74" spans="1:26" ht="31.15" customHeight="1" x14ac:dyDescent="0.25">
      <c r="A74" s="49">
        <v>70</v>
      </c>
      <c r="B74" s="50" t="s">
        <v>319</v>
      </c>
      <c r="C74" s="50" t="s">
        <v>229</v>
      </c>
      <c r="D74" s="36">
        <v>70939454</v>
      </c>
      <c r="E74" s="36">
        <v>102088781</v>
      </c>
      <c r="F74" s="36">
        <v>600067475</v>
      </c>
      <c r="G74" s="36" t="s">
        <v>320</v>
      </c>
      <c r="H74" s="36" t="s">
        <v>84</v>
      </c>
      <c r="I74" s="36" t="s">
        <v>107</v>
      </c>
      <c r="J74" s="36" t="s">
        <v>235</v>
      </c>
      <c r="K74" s="36" t="s">
        <v>321</v>
      </c>
      <c r="L74" s="51">
        <v>5000000</v>
      </c>
      <c r="M74" s="51">
        <f t="shared" si="1"/>
        <v>4250000</v>
      </c>
      <c r="N74" s="36" t="s">
        <v>367</v>
      </c>
      <c r="O74" s="36" t="s">
        <v>366</v>
      </c>
      <c r="P74" s="36"/>
      <c r="Q74" s="36"/>
      <c r="R74" s="36"/>
      <c r="S74" s="48" t="s">
        <v>87</v>
      </c>
      <c r="T74" s="48"/>
      <c r="U74" s="48"/>
      <c r="V74" s="48"/>
      <c r="W74" s="48"/>
      <c r="X74" s="48" t="s">
        <v>87</v>
      </c>
      <c r="Y74" s="36" t="s">
        <v>114</v>
      </c>
      <c r="Z74" s="36" t="s">
        <v>107</v>
      </c>
    </row>
    <row r="75" spans="1:26" ht="57" customHeight="1" x14ac:dyDescent="0.25">
      <c r="A75" s="35">
        <v>71</v>
      </c>
      <c r="B75" s="36" t="s">
        <v>322</v>
      </c>
      <c r="C75" s="36" t="s">
        <v>323</v>
      </c>
      <c r="D75" s="43">
        <v>73740420</v>
      </c>
      <c r="E75" s="36">
        <v>102088951</v>
      </c>
      <c r="F75" s="36">
        <v>691002991</v>
      </c>
      <c r="G75" s="36" t="s">
        <v>283</v>
      </c>
      <c r="H75" s="36" t="s">
        <v>84</v>
      </c>
      <c r="I75" s="36" t="s">
        <v>324</v>
      </c>
      <c r="J75" s="36" t="s">
        <v>325</v>
      </c>
      <c r="K75" s="36" t="s">
        <v>326</v>
      </c>
      <c r="L75" s="51">
        <v>10000000</v>
      </c>
      <c r="M75" s="51">
        <f t="shared" si="1"/>
        <v>8500000</v>
      </c>
      <c r="N75" s="36" t="s">
        <v>364</v>
      </c>
      <c r="O75" s="36" t="s">
        <v>368</v>
      </c>
      <c r="P75" s="36"/>
      <c r="Q75" s="36"/>
      <c r="R75" s="36"/>
      <c r="S75" s="48"/>
      <c r="T75" s="48"/>
      <c r="U75" s="48"/>
      <c r="V75" s="48"/>
      <c r="W75" s="48"/>
      <c r="X75" s="48" t="s">
        <v>169</v>
      </c>
      <c r="Y75" s="36" t="s">
        <v>331</v>
      </c>
      <c r="Z75" s="36" t="s">
        <v>332</v>
      </c>
    </row>
    <row r="76" spans="1:26" ht="53.45" customHeight="1" x14ac:dyDescent="0.25">
      <c r="A76" s="35">
        <v>72</v>
      </c>
      <c r="B76" s="36" t="s">
        <v>322</v>
      </c>
      <c r="C76" s="36" t="s">
        <v>323</v>
      </c>
      <c r="D76" s="43">
        <v>73740420</v>
      </c>
      <c r="E76" s="36">
        <v>102088951</v>
      </c>
      <c r="F76" s="36">
        <v>691002991</v>
      </c>
      <c r="G76" s="36" t="s">
        <v>327</v>
      </c>
      <c r="H76" s="36" t="s">
        <v>84</v>
      </c>
      <c r="I76" s="36" t="s">
        <v>324</v>
      </c>
      <c r="J76" s="36" t="s">
        <v>325</v>
      </c>
      <c r="K76" s="36" t="s">
        <v>328</v>
      </c>
      <c r="L76" s="51">
        <v>40000000</v>
      </c>
      <c r="M76" s="51">
        <f t="shared" si="1"/>
        <v>34000000</v>
      </c>
      <c r="N76" s="36" t="s">
        <v>364</v>
      </c>
      <c r="O76" s="36" t="s">
        <v>368</v>
      </c>
      <c r="P76" s="36" t="s">
        <v>169</v>
      </c>
      <c r="Q76" s="36" t="s">
        <v>169</v>
      </c>
      <c r="R76" s="36"/>
      <c r="S76" s="48" t="s">
        <v>169</v>
      </c>
      <c r="T76" s="48"/>
      <c r="U76" s="48"/>
      <c r="V76" s="48"/>
      <c r="W76" s="48"/>
      <c r="X76" s="48"/>
      <c r="Y76" s="36" t="s">
        <v>333</v>
      </c>
      <c r="Z76" s="36" t="s">
        <v>107</v>
      </c>
    </row>
    <row r="77" spans="1:26" ht="46.9" customHeight="1" x14ac:dyDescent="0.25">
      <c r="A77" s="30">
        <v>73</v>
      </c>
      <c r="B77" s="31" t="s">
        <v>322</v>
      </c>
      <c r="C77" s="31" t="s">
        <v>323</v>
      </c>
      <c r="D77" s="36">
        <v>73740420</v>
      </c>
      <c r="E77" s="36">
        <v>102088951</v>
      </c>
      <c r="F77" s="36">
        <v>691002991</v>
      </c>
      <c r="G77" s="36" t="s">
        <v>329</v>
      </c>
      <c r="H77" s="36" t="s">
        <v>84</v>
      </c>
      <c r="I77" s="36" t="s">
        <v>324</v>
      </c>
      <c r="J77" s="36" t="s">
        <v>325</v>
      </c>
      <c r="K77" s="36" t="s">
        <v>330</v>
      </c>
      <c r="L77" s="51">
        <v>5000000</v>
      </c>
      <c r="M77" s="51">
        <f t="shared" si="1"/>
        <v>4250000</v>
      </c>
      <c r="N77" s="36" t="s">
        <v>364</v>
      </c>
      <c r="O77" s="36" t="s">
        <v>210</v>
      </c>
      <c r="P77" s="36"/>
      <c r="Q77" s="36"/>
      <c r="R77" s="36"/>
      <c r="S77" s="48"/>
      <c r="T77" s="48"/>
      <c r="U77" s="48"/>
      <c r="V77" s="48"/>
      <c r="W77" s="48"/>
      <c r="X77" s="48"/>
      <c r="Y77" s="36" t="s">
        <v>333</v>
      </c>
      <c r="Z77" s="36" t="s">
        <v>107</v>
      </c>
    </row>
    <row r="78" spans="1:26" ht="235.9" customHeight="1" x14ac:dyDescent="0.25">
      <c r="A78" s="35">
        <v>74</v>
      </c>
      <c r="B78" s="36" t="s">
        <v>334</v>
      </c>
      <c r="C78" s="36" t="s">
        <v>334</v>
      </c>
      <c r="D78" s="36">
        <v>29125812</v>
      </c>
      <c r="E78" s="36">
        <v>181034824</v>
      </c>
      <c r="F78" s="36">
        <v>691004005</v>
      </c>
      <c r="G78" s="36" t="s">
        <v>335</v>
      </c>
      <c r="H78" s="36" t="s">
        <v>84</v>
      </c>
      <c r="I78" s="36" t="s">
        <v>85</v>
      </c>
      <c r="J78" s="36" t="s">
        <v>85</v>
      </c>
      <c r="K78" s="36" t="s">
        <v>336</v>
      </c>
      <c r="L78" s="51">
        <v>1100000</v>
      </c>
      <c r="M78" s="51">
        <f t="shared" si="1"/>
        <v>935000</v>
      </c>
      <c r="N78" s="36" t="s">
        <v>358</v>
      </c>
      <c r="O78" s="36" t="s">
        <v>209</v>
      </c>
      <c r="P78" s="36"/>
      <c r="Q78" s="36" t="s">
        <v>169</v>
      </c>
      <c r="R78" s="36" t="s">
        <v>169</v>
      </c>
      <c r="S78" s="48"/>
      <c r="T78" s="48"/>
      <c r="U78" s="48"/>
      <c r="V78" s="48"/>
      <c r="W78" s="48"/>
      <c r="X78" s="48"/>
      <c r="Y78" s="36" t="s">
        <v>337</v>
      </c>
      <c r="Z78" s="36" t="s">
        <v>107</v>
      </c>
    </row>
    <row r="79" spans="1:26" ht="97.9" customHeight="1" x14ac:dyDescent="0.25">
      <c r="A79" s="35">
        <v>75</v>
      </c>
      <c r="B79" s="36" t="s">
        <v>338</v>
      </c>
      <c r="C79" s="36" t="s">
        <v>339</v>
      </c>
      <c r="D79" s="36">
        <v>60610395</v>
      </c>
      <c r="E79" s="36">
        <v>102516961</v>
      </c>
      <c r="F79" s="36">
        <v>600067653</v>
      </c>
      <c r="G79" s="36" t="s">
        <v>285</v>
      </c>
      <c r="H79" s="36" t="s">
        <v>84</v>
      </c>
      <c r="I79" s="36" t="s">
        <v>85</v>
      </c>
      <c r="J79" s="36" t="s">
        <v>199</v>
      </c>
      <c r="K79" s="36" t="s">
        <v>340</v>
      </c>
      <c r="L79" s="51">
        <v>2500000</v>
      </c>
      <c r="M79" s="51">
        <f t="shared" si="1"/>
        <v>2125000</v>
      </c>
      <c r="N79" s="36" t="s">
        <v>369</v>
      </c>
      <c r="O79" s="36" t="s">
        <v>370</v>
      </c>
      <c r="P79" s="36" t="s">
        <v>169</v>
      </c>
      <c r="Q79" s="36" t="s">
        <v>169</v>
      </c>
      <c r="R79" s="36" t="s">
        <v>169</v>
      </c>
      <c r="S79" s="48" t="s">
        <v>169</v>
      </c>
      <c r="T79" s="48"/>
      <c r="U79" s="48"/>
      <c r="V79" s="48"/>
      <c r="W79" s="48"/>
      <c r="X79" s="48"/>
      <c r="Y79" s="36" t="s">
        <v>103</v>
      </c>
      <c r="Z79" s="36" t="s">
        <v>98</v>
      </c>
    </row>
    <row r="80" spans="1:26" ht="195" customHeight="1" x14ac:dyDescent="0.25">
      <c r="A80" s="35">
        <v>76</v>
      </c>
      <c r="B80" s="36" t="s">
        <v>338</v>
      </c>
      <c r="C80" s="36" t="s">
        <v>341</v>
      </c>
      <c r="D80" s="36">
        <v>60610395</v>
      </c>
      <c r="E80" s="36">
        <v>102516961</v>
      </c>
      <c r="F80" s="36">
        <v>600067653</v>
      </c>
      <c r="G80" s="36" t="s">
        <v>342</v>
      </c>
      <c r="H80" s="36" t="s">
        <v>84</v>
      </c>
      <c r="I80" s="36" t="s">
        <v>85</v>
      </c>
      <c r="J80" s="36" t="s">
        <v>199</v>
      </c>
      <c r="K80" s="36" t="s">
        <v>343</v>
      </c>
      <c r="L80" s="51">
        <v>6000000</v>
      </c>
      <c r="M80" s="51">
        <f t="shared" si="1"/>
        <v>5100000</v>
      </c>
      <c r="N80" s="36" t="s">
        <v>367</v>
      </c>
      <c r="O80" s="36" t="s">
        <v>372</v>
      </c>
      <c r="P80" s="36"/>
      <c r="Q80" s="36"/>
      <c r="R80" s="36"/>
      <c r="S80" s="48"/>
      <c r="T80" s="48"/>
      <c r="U80" s="48"/>
      <c r="V80" s="48" t="s">
        <v>169</v>
      </c>
      <c r="W80" s="48" t="s">
        <v>169</v>
      </c>
      <c r="X80" s="48"/>
      <c r="Y80" s="36" t="s">
        <v>97</v>
      </c>
      <c r="Z80" s="36" t="s">
        <v>98</v>
      </c>
    </row>
    <row r="81" spans="1:26" ht="284.45" customHeight="1" x14ac:dyDescent="0.25">
      <c r="A81" s="35">
        <v>77</v>
      </c>
      <c r="B81" s="36" t="s">
        <v>338</v>
      </c>
      <c r="C81" s="36" t="s">
        <v>341</v>
      </c>
      <c r="D81" s="36">
        <v>60610395</v>
      </c>
      <c r="E81" s="36">
        <v>102516961</v>
      </c>
      <c r="F81" s="36">
        <v>600067653</v>
      </c>
      <c r="G81" s="36" t="s">
        <v>344</v>
      </c>
      <c r="H81" s="36" t="s">
        <v>84</v>
      </c>
      <c r="I81" s="36" t="s">
        <v>85</v>
      </c>
      <c r="J81" s="36" t="s">
        <v>199</v>
      </c>
      <c r="K81" s="36" t="s">
        <v>133</v>
      </c>
      <c r="L81" s="51">
        <v>17000000</v>
      </c>
      <c r="M81" s="51">
        <f t="shared" si="1"/>
        <v>14450000</v>
      </c>
      <c r="N81" s="36" t="s">
        <v>367</v>
      </c>
      <c r="O81" s="36" t="s">
        <v>370</v>
      </c>
      <c r="P81" s="36"/>
      <c r="Q81" s="36"/>
      <c r="R81" s="36"/>
      <c r="S81" s="48"/>
      <c r="T81" s="48"/>
      <c r="U81" s="48"/>
      <c r="V81" s="48" t="s">
        <v>169</v>
      </c>
      <c r="W81" s="48" t="s">
        <v>169</v>
      </c>
      <c r="X81" s="48"/>
      <c r="Y81" s="36" t="s">
        <v>97</v>
      </c>
      <c r="Z81" s="36" t="s">
        <v>98</v>
      </c>
    </row>
    <row r="82" spans="1:26" ht="130.15" customHeight="1" x14ac:dyDescent="0.25">
      <c r="A82" s="35">
        <v>78</v>
      </c>
      <c r="B82" s="36" t="s">
        <v>338</v>
      </c>
      <c r="C82" s="36" t="s">
        <v>341</v>
      </c>
      <c r="D82" s="36">
        <v>60610395</v>
      </c>
      <c r="E82" s="36">
        <v>102516961</v>
      </c>
      <c r="F82" s="36">
        <v>600067653</v>
      </c>
      <c r="G82" s="36" t="s">
        <v>345</v>
      </c>
      <c r="H82" s="36" t="s">
        <v>84</v>
      </c>
      <c r="I82" s="36" t="s">
        <v>85</v>
      </c>
      <c r="J82" s="36" t="s">
        <v>199</v>
      </c>
      <c r="K82" s="36" t="s">
        <v>346</v>
      </c>
      <c r="L82" s="51">
        <v>18440000</v>
      </c>
      <c r="M82" s="51">
        <f t="shared" si="1"/>
        <v>15674000</v>
      </c>
      <c r="N82" s="36" t="s">
        <v>367</v>
      </c>
      <c r="O82" s="36" t="s">
        <v>372</v>
      </c>
      <c r="P82" s="36"/>
      <c r="Q82" s="36"/>
      <c r="R82" s="36"/>
      <c r="S82" s="48"/>
      <c r="T82" s="48"/>
      <c r="U82" s="48"/>
      <c r="V82" s="48"/>
      <c r="W82" s="48"/>
      <c r="X82" s="48"/>
      <c r="Y82" s="36" t="s">
        <v>97</v>
      </c>
      <c r="Z82" s="36" t="s">
        <v>280</v>
      </c>
    </row>
    <row r="83" spans="1:26" ht="90.6" customHeight="1" x14ac:dyDescent="0.25">
      <c r="A83" s="35">
        <v>79</v>
      </c>
      <c r="B83" s="36" t="s">
        <v>338</v>
      </c>
      <c r="C83" s="36" t="s">
        <v>347</v>
      </c>
      <c r="D83" s="36">
        <v>60610395</v>
      </c>
      <c r="E83" s="36">
        <v>102516961</v>
      </c>
      <c r="F83" s="36">
        <v>600067653</v>
      </c>
      <c r="G83" s="36" t="s">
        <v>348</v>
      </c>
      <c r="H83" s="36" t="s">
        <v>84</v>
      </c>
      <c r="I83" s="36" t="s">
        <v>85</v>
      </c>
      <c r="J83" s="36" t="s">
        <v>199</v>
      </c>
      <c r="K83" s="36" t="s">
        <v>349</v>
      </c>
      <c r="L83" s="51">
        <v>6000000</v>
      </c>
      <c r="M83" s="51">
        <f t="shared" si="1"/>
        <v>5100000</v>
      </c>
      <c r="N83" s="36" t="s">
        <v>364</v>
      </c>
      <c r="O83" s="36" t="s">
        <v>373</v>
      </c>
      <c r="P83" s="36"/>
      <c r="Q83" s="36"/>
      <c r="R83" s="36"/>
      <c r="S83" s="48"/>
      <c r="T83" s="48"/>
      <c r="U83" s="48"/>
      <c r="V83" s="48"/>
      <c r="W83" s="48"/>
      <c r="X83" s="48"/>
      <c r="Y83" s="36" t="s">
        <v>97</v>
      </c>
      <c r="Z83" s="36" t="s">
        <v>280</v>
      </c>
    </row>
    <row r="84" spans="1:26" ht="90.6" customHeight="1" x14ac:dyDescent="0.25">
      <c r="A84" s="35">
        <v>80</v>
      </c>
      <c r="B84" s="36" t="s">
        <v>211</v>
      </c>
      <c r="C84" s="36" t="s">
        <v>212</v>
      </c>
      <c r="D84" s="36">
        <v>75006530</v>
      </c>
      <c r="E84" s="36">
        <v>102516847</v>
      </c>
      <c r="F84" s="36">
        <v>600067645</v>
      </c>
      <c r="G84" s="36" t="s">
        <v>350</v>
      </c>
      <c r="H84" s="36" t="s">
        <v>351</v>
      </c>
      <c r="I84" s="36" t="s">
        <v>85</v>
      </c>
      <c r="J84" s="36" t="s">
        <v>214</v>
      </c>
      <c r="K84" s="36" t="s">
        <v>215</v>
      </c>
      <c r="L84" s="51">
        <v>5000000</v>
      </c>
      <c r="M84" s="51">
        <f t="shared" si="1"/>
        <v>4250000</v>
      </c>
      <c r="N84" s="36" t="s">
        <v>358</v>
      </c>
      <c r="O84" s="36" t="s">
        <v>210</v>
      </c>
      <c r="P84" s="82" t="s">
        <v>169</v>
      </c>
      <c r="Q84" s="82" t="s">
        <v>169</v>
      </c>
      <c r="R84" s="82" t="s">
        <v>169</v>
      </c>
      <c r="S84" s="83" t="s">
        <v>169</v>
      </c>
      <c r="T84" s="48"/>
      <c r="U84" s="48"/>
      <c r="V84" s="48"/>
      <c r="W84" s="48"/>
      <c r="X84" s="83" t="s">
        <v>169</v>
      </c>
      <c r="Y84" s="36" t="s">
        <v>172</v>
      </c>
      <c r="Z84" s="36" t="s">
        <v>88</v>
      </c>
    </row>
    <row r="85" spans="1:26" ht="90.6" customHeight="1" x14ac:dyDescent="0.25">
      <c r="A85" s="35">
        <v>81</v>
      </c>
      <c r="B85" s="36" t="s">
        <v>211</v>
      </c>
      <c r="C85" s="36" t="s">
        <v>212</v>
      </c>
      <c r="D85" s="36">
        <v>75006530</v>
      </c>
      <c r="E85" s="36">
        <v>102516847</v>
      </c>
      <c r="F85" s="36">
        <v>600067647</v>
      </c>
      <c r="G85" s="36" t="s">
        <v>216</v>
      </c>
      <c r="H85" s="36" t="s">
        <v>351</v>
      </c>
      <c r="I85" s="36" t="s">
        <v>85</v>
      </c>
      <c r="J85" s="36" t="s">
        <v>214</v>
      </c>
      <c r="K85" s="36" t="s">
        <v>217</v>
      </c>
      <c r="L85" s="51">
        <v>10000000</v>
      </c>
      <c r="M85" s="51">
        <f t="shared" si="1"/>
        <v>8500000</v>
      </c>
      <c r="N85" s="36" t="s">
        <v>358</v>
      </c>
      <c r="O85" s="36" t="s">
        <v>210</v>
      </c>
      <c r="P85" s="84" t="s">
        <v>169</v>
      </c>
      <c r="Q85" s="84" t="s">
        <v>169</v>
      </c>
      <c r="R85" s="84" t="s">
        <v>169</v>
      </c>
      <c r="S85" s="85" t="s">
        <v>169</v>
      </c>
      <c r="T85" s="86"/>
      <c r="U85" s="86"/>
      <c r="V85" s="86"/>
      <c r="W85" s="86"/>
      <c r="X85" s="85" t="s">
        <v>169</v>
      </c>
      <c r="Y85" s="36" t="s">
        <v>172</v>
      </c>
      <c r="Z85" s="36" t="s">
        <v>88</v>
      </c>
    </row>
    <row r="86" spans="1:26" ht="90.6" customHeight="1" x14ac:dyDescent="0.25">
      <c r="A86" s="35">
        <v>82</v>
      </c>
      <c r="B86" s="36" t="s">
        <v>211</v>
      </c>
      <c r="C86" s="36" t="s">
        <v>212</v>
      </c>
      <c r="D86" s="36">
        <v>75006530</v>
      </c>
      <c r="E86" s="36">
        <v>102516847</v>
      </c>
      <c r="F86" s="36">
        <v>600067648</v>
      </c>
      <c r="G86" s="36" t="s">
        <v>352</v>
      </c>
      <c r="H86" s="36" t="s">
        <v>351</v>
      </c>
      <c r="I86" s="36" t="s">
        <v>85</v>
      </c>
      <c r="J86" s="36" t="s">
        <v>214</v>
      </c>
      <c r="K86" s="36" t="s">
        <v>353</v>
      </c>
      <c r="L86" s="51">
        <v>6000000</v>
      </c>
      <c r="M86" s="51">
        <f t="shared" si="1"/>
        <v>5100000</v>
      </c>
      <c r="N86" s="36" t="s">
        <v>358</v>
      </c>
      <c r="O86" s="36" t="s">
        <v>210</v>
      </c>
      <c r="P86" s="36"/>
      <c r="Q86" s="36"/>
      <c r="R86" s="36"/>
      <c r="S86" s="48"/>
      <c r="T86" s="48"/>
      <c r="U86" s="48"/>
      <c r="V86" s="48"/>
      <c r="W86" s="48"/>
      <c r="X86" s="48"/>
      <c r="Y86" s="36" t="s">
        <v>172</v>
      </c>
      <c r="Z86" s="36" t="s">
        <v>88</v>
      </c>
    </row>
    <row r="87" spans="1:26" ht="76.150000000000006" customHeight="1" x14ac:dyDescent="0.25">
      <c r="A87" s="35">
        <v>83</v>
      </c>
      <c r="B87" s="36" t="s">
        <v>211</v>
      </c>
      <c r="C87" s="36" t="s">
        <v>212</v>
      </c>
      <c r="D87" s="36">
        <v>75006530</v>
      </c>
      <c r="E87" s="36">
        <v>102516847</v>
      </c>
      <c r="F87" s="36">
        <v>600067649</v>
      </c>
      <c r="G87" s="36" t="s">
        <v>354</v>
      </c>
      <c r="H87" s="36" t="s">
        <v>351</v>
      </c>
      <c r="I87" s="36" t="s">
        <v>85</v>
      </c>
      <c r="J87" s="36" t="s">
        <v>214</v>
      </c>
      <c r="K87" s="36" t="s">
        <v>221</v>
      </c>
      <c r="L87" s="51">
        <v>1500000</v>
      </c>
      <c r="M87" s="51">
        <f t="shared" si="1"/>
        <v>1275000</v>
      </c>
      <c r="N87" s="36" t="s">
        <v>358</v>
      </c>
      <c r="O87" s="36" t="s">
        <v>210</v>
      </c>
      <c r="P87" s="36"/>
      <c r="Q87" s="36"/>
      <c r="R87" s="36"/>
      <c r="S87" s="48"/>
      <c r="T87" s="48"/>
      <c r="U87" s="48"/>
      <c r="V87" s="48"/>
      <c r="W87" s="48"/>
      <c r="X87" s="48"/>
      <c r="Y87" s="36" t="s">
        <v>172</v>
      </c>
      <c r="Z87" s="36" t="s">
        <v>88</v>
      </c>
    </row>
    <row r="88" spans="1:26" ht="69.599999999999994" customHeight="1" x14ac:dyDescent="0.25">
      <c r="A88" s="35">
        <v>84</v>
      </c>
      <c r="B88" s="36" t="s">
        <v>211</v>
      </c>
      <c r="C88" s="36" t="s">
        <v>212</v>
      </c>
      <c r="D88" s="36">
        <v>75006530</v>
      </c>
      <c r="E88" s="36">
        <v>102516847</v>
      </c>
      <c r="F88" s="36">
        <v>600067650</v>
      </c>
      <c r="G88" s="36" t="s">
        <v>355</v>
      </c>
      <c r="H88" s="36" t="s">
        <v>351</v>
      </c>
      <c r="I88" s="36" t="s">
        <v>85</v>
      </c>
      <c r="J88" s="36" t="s">
        <v>214</v>
      </c>
      <c r="K88" s="36" t="s">
        <v>222</v>
      </c>
      <c r="L88" s="51">
        <v>25000000</v>
      </c>
      <c r="M88" s="51">
        <f t="shared" si="1"/>
        <v>21250000</v>
      </c>
      <c r="N88" s="36" t="s">
        <v>358</v>
      </c>
      <c r="O88" s="36" t="s">
        <v>366</v>
      </c>
      <c r="P88" s="36" t="s">
        <v>169</v>
      </c>
      <c r="Q88" s="36" t="s">
        <v>169</v>
      </c>
      <c r="R88" s="36" t="s">
        <v>169</v>
      </c>
      <c r="S88" s="48" t="s">
        <v>169</v>
      </c>
      <c r="T88" s="48"/>
      <c r="U88" s="48"/>
      <c r="V88" s="48"/>
      <c r="W88" s="48"/>
      <c r="X88" s="48" t="s">
        <v>169</v>
      </c>
      <c r="Y88" s="36" t="s">
        <v>223</v>
      </c>
      <c r="Z88" s="36" t="s">
        <v>107</v>
      </c>
    </row>
    <row r="89" spans="1:26" ht="83.45" customHeight="1" x14ac:dyDescent="0.25">
      <c r="A89" s="35">
        <v>85</v>
      </c>
      <c r="B89" s="36" t="s">
        <v>211</v>
      </c>
      <c r="C89" s="36" t="s">
        <v>212</v>
      </c>
      <c r="D89" s="36">
        <v>75006530</v>
      </c>
      <c r="E89" s="36">
        <v>102516847</v>
      </c>
      <c r="F89" s="36">
        <v>600067650</v>
      </c>
      <c r="G89" s="36" t="s">
        <v>356</v>
      </c>
      <c r="H89" s="36" t="s">
        <v>351</v>
      </c>
      <c r="I89" s="36" t="s">
        <v>85</v>
      </c>
      <c r="J89" s="36" t="s">
        <v>214</v>
      </c>
      <c r="K89" s="36" t="s">
        <v>357</v>
      </c>
      <c r="L89" s="51">
        <v>2000000</v>
      </c>
      <c r="M89" s="51">
        <f t="shared" si="1"/>
        <v>1700000</v>
      </c>
      <c r="N89" s="36" t="s">
        <v>358</v>
      </c>
      <c r="O89" s="36" t="s">
        <v>210</v>
      </c>
      <c r="P89" s="36" t="s">
        <v>169</v>
      </c>
      <c r="Q89" s="36" t="s">
        <v>169</v>
      </c>
      <c r="R89" s="36" t="s">
        <v>169</v>
      </c>
      <c r="S89" s="48" t="s">
        <v>169</v>
      </c>
      <c r="T89" s="48"/>
      <c r="U89" s="48"/>
      <c r="V89" s="48"/>
      <c r="W89" s="48" t="s">
        <v>169</v>
      </c>
      <c r="X89" s="48"/>
      <c r="Y89" s="36" t="s">
        <v>172</v>
      </c>
      <c r="Z89" s="36" t="s">
        <v>88</v>
      </c>
    </row>
    <row r="90" spans="1:26" ht="83.45" customHeight="1" x14ac:dyDescent="0.25">
      <c r="A90" s="52">
        <v>86</v>
      </c>
      <c r="B90" s="50" t="s">
        <v>104</v>
      </c>
      <c r="C90" s="50" t="s">
        <v>104</v>
      </c>
      <c r="D90" s="50">
        <v>29125162</v>
      </c>
      <c r="E90" s="50">
        <v>181076632</v>
      </c>
      <c r="F90" s="50">
        <v>691004269</v>
      </c>
      <c r="G90" s="50" t="s">
        <v>108</v>
      </c>
      <c r="H90" s="50" t="s">
        <v>84</v>
      </c>
      <c r="I90" s="50" t="s">
        <v>85</v>
      </c>
      <c r="J90" s="50" t="s">
        <v>106</v>
      </c>
      <c r="K90" s="50" t="s">
        <v>109</v>
      </c>
      <c r="L90" s="92">
        <v>5000000</v>
      </c>
      <c r="M90" s="92">
        <f t="shared" si="1"/>
        <v>4250000</v>
      </c>
      <c r="N90" s="50" t="s">
        <v>358</v>
      </c>
      <c r="O90" s="50" t="s">
        <v>210</v>
      </c>
      <c r="P90" s="50"/>
      <c r="Q90" s="50"/>
      <c r="R90" s="50"/>
      <c r="S90" s="54"/>
      <c r="T90" s="54"/>
      <c r="U90" s="54"/>
      <c r="V90" s="54" t="s">
        <v>169</v>
      </c>
      <c r="W90" s="54" t="s">
        <v>169</v>
      </c>
      <c r="X90" s="54"/>
      <c r="Y90" s="50" t="s">
        <v>172</v>
      </c>
      <c r="Z90" s="50" t="s">
        <v>107</v>
      </c>
    </row>
    <row r="91" spans="1:26" ht="83.45" customHeight="1" x14ac:dyDescent="0.25">
      <c r="A91" s="49">
        <v>87</v>
      </c>
      <c r="B91" s="50" t="s">
        <v>384</v>
      </c>
      <c r="C91" s="50" t="s">
        <v>288</v>
      </c>
      <c r="D91" s="50">
        <v>60611057</v>
      </c>
      <c r="E91" s="50">
        <v>102088764</v>
      </c>
      <c r="F91" s="50">
        <v>600067467</v>
      </c>
      <c r="G91" s="50" t="s">
        <v>385</v>
      </c>
      <c r="H91" s="50" t="s">
        <v>84</v>
      </c>
      <c r="I91" s="50" t="s">
        <v>85</v>
      </c>
      <c r="J91" s="50" t="s">
        <v>291</v>
      </c>
      <c r="K91" s="50" t="s">
        <v>386</v>
      </c>
      <c r="L91" s="53">
        <v>2500000</v>
      </c>
      <c r="M91" s="53">
        <f t="shared" si="1"/>
        <v>2125000</v>
      </c>
      <c r="N91" s="50" t="s">
        <v>389</v>
      </c>
      <c r="O91" s="50" t="s">
        <v>390</v>
      </c>
      <c r="P91" s="50"/>
      <c r="Q91" s="50"/>
      <c r="R91" s="69" t="s">
        <v>169</v>
      </c>
      <c r="S91" s="54" t="s">
        <v>169</v>
      </c>
      <c r="T91" s="54"/>
      <c r="U91" s="54"/>
      <c r="V91" s="54"/>
      <c r="W91" s="54"/>
      <c r="X91" s="54"/>
      <c r="Y91" s="50" t="s">
        <v>391</v>
      </c>
      <c r="Z91" s="50" t="s">
        <v>392</v>
      </c>
    </row>
    <row r="92" spans="1:26" ht="83.45" customHeight="1" x14ac:dyDescent="0.25">
      <c r="A92" s="35">
        <v>88</v>
      </c>
      <c r="B92" s="36" t="s">
        <v>384</v>
      </c>
      <c r="C92" s="36" t="s">
        <v>288</v>
      </c>
      <c r="D92" s="36">
        <v>60611057</v>
      </c>
      <c r="E92" s="36">
        <v>102088764</v>
      </c>
      <c r="F92" s="36">
        <v>600067467</v>
      </c>
      <c r="G92" s="36" t="s">
        <v>387</v>
      </c>
      <c r="H92" s="36" t="s">
        <v>84</v>
      </c>
      <c r="I92" s="36" t="s">
        <v>85</v>
      </c>
      <c r="J92" s="36" t="s">
        <v>291</v>
      </c>
      <c r="K92" s="36" t="s">
        <v>388</v>
      </c>
      <c r="L92" s="51">
        <v>5000000</v>
      </c>
      <c r="M92" s="51">
        <f t="shared" si="1"/>
        <v>4250000</v>
      </c>
      <c r="N92" s="36" t="s">
        <v>389</v>
      </c>
      <c r="O92" s="36" t="s">
        <v>390</v>
      </c>
      <c r="P92" s="36"/>
      <c r="Q92" s="36"/>
      <c r="R92" s="36"/>
      <c r="S92" s="48"/>
      <c r="T92" s="48"/>
      <c r="U92" s="48"/>
      <c r="V92" s="48"/>
      <c r="W92" s="48" t="s">
        <v>169</v>
      </c>
      <c r="X92" s="48"/>
      <c r="Y92" s="36" t="s">
        <v>391</v>
      </c>
      <c r="Z92" s="36" t="s">
        <v>392</v>
      </c>
    </row>
    <row r="93" spans="1:26" s="68" customFormat="1" ht="101.25" customHeight="1" x14ac:dyDescent="0.25">
      <c r="A93" s="35">
        <v>89</v>
      </c>
      <c r="B93" s="36" t="s">
        <v>338</v>
      </c>
      <c r="C93" s="36" t="s">
        <v>339</v>
      </c>
      <c r="D93" s="36">
        <v>60610395</v>
      </c>
      <c r="E93" s="36">
        <v>102516961</v>
      </c>
      <c r="F93" s="36">
        <v>600067653</v>
      </c>
      <c r="G93" s="36" t="s">
        <v>285</v>
      </c>
      <c r="H93" s="36" t="s">
        <v>84</v>
      </c>
      <c r="I93" s="36" t="s">
        <v>85</v>
      </c>
      <c r="J93" s="36" t="s">
        <v>199</v>
      </c>
      <c r="K93" s="36" t="s">
        <v>414</v>
      </c>
      <c r="L93" s="70">
        <v>4500000</v>
      </c>
      <c r="M93" s="70">
        <f>L93/100*85</f>
        <v>3825000</v>
      </c>
      <c r="N93" s="39" t="s">
        <v>371</v>
      </c>
      <c r="O93" s="39" t="s">
        <v>370</v>
      </c>
      <c r="P93" s="38" t="s">
        <v>169</v>
      </c>
      <c r="Q93" s="38" t="s">
        <v>169</v>
      </c>
      <c r="R93" s="38" t="s">
        <v>169</v>
      </c>
      <c r="S93" s="38" t="s">
        <v>169</v>
      </c>
      <c r="T93" s="39"/>
      <c r="U93" s="39"/>
      <c r="V93" s="39"/>
      <c r="W93" s="39"/>
      <c r="X93" s="39"/>
      <c r="Y93" s="36" t="s">
        <v>103</v>
      </c>
      <c r="Z93" s="37" t="s">
        <v>98</v>
      </c>
    </row>
    <row r="94" spans="1:26" s="68" customFormat="1" ht="83.45" customHeight="1" x14ac:dyDescent="0.25">
      <c r="A94" s="71">
        <v>90</v>
      </c>
      <c r="B94" s="36" t="s">
        <v>163</v>
      </c>
      <c r="C94" s="36" t="s">
        <v>164</v>
      </c>
      <c r="D94" s="36">
        <v>70895201</v>
      </c>
      <c r="E94" s="36">
        <v>872334</v>
      </c>
      <c r="F94" s="36">
        <v>600067220</v>
      </c>
      <c r="G94" s="36" t="s">
        <v>165</v>
      </c>
      <c r="H94" s="36" t="s">
        <v>84</v>
      </c>
      <c r="I94" s="36" t="s">
        <v>85</v>
      </c>
      <c r="J94" s="36" t="s">
        <v>166</v>
      </c>
      <c r="K94" s="36" t="s">
        <v>415</v>
      </c>
      <c r="L94" s="40">
        <v>30000000</v>
      </c>
      <c r="M94" s="44">
        <f t="shared" ref="M94" si="2">L94*0.85</f>
        <v>25500000</v>
      </c>
      <c r="N94" s="37" t="s">
        <v>365</v>
      </c>
      <c r="O94" s="37" t="s">
        <v>416</v>
      </c>
      <c r="P94" s="38" t="s">
        <v>169</v>
      </c>
      <c r="Q94" s="38" t="s">
        <v>169</v>
      </c>
      <c r="R94" s="38" t="s">
        <v>169</v>
      </c>
      <c r="S94" s="38" t="s">
        <v>169</v>
      </c>
      <c r="T94" s="38" t="s">
        <v>169</v>
      </c>
      <c r="U94" s="38" t="s">
        <v>169</v>
      </c>
      <c r="V94" s="38" t="s">
        <v>169</v>
      </c>
      <c r="W94" s="38" t="s">
        <v>169</v>
      </c>
      <c r="X94" s="38" t="s">
        <v>169</v>
      </c>
      <c r="Y94" s="36" t="s">
        <v>170</v>
      </c>
      <c r="Z94" s="37" t="s">
        <v>107</v>
      </c>
    </row>
    <row r="95" spans="1:26" s="68" customFormat="1" ht="102.6" customHeight="1" x14ac:dyDescent="0.25">
      <c r="A95" s="35">
        <v>91</v>
      </c>
      <c r="B95" s="36" t="s">
        <v>417</v>
      </c>
      <c r="C95" s="36" t="s">
        <v>418</v>
      </c>
      <c r="D95" s="36">
        <v>75006219</v>
      </c>
      <c r="E95" s="36">
        <v>102088161</v>
      </c>
      <c r="F95" s="36">
        <v>600067343</v>
      </c>
      <c r="G95" s="36" t="s">
        <v>419</v>
      </c>
      <c r="H95" s="36" t="s">
        <v>310</v>
      </c>
      <c r="I95" s="36" t="s">
        <v>85</v>
      </c>
      <c r="J95" s="36" t="s">
        <v>420</v>
      </c>
      <c r="K95" s="36" t="s">
        <v>421</v>
      </c>
      <c r="L95" s="40">
        <v>1750000</v>
      </c>
      <c r="M95" s="40">
        <f>L95/100*70</f>
        <v>1225000</v>
      </c>
      <c r="N95" s="37" t="s">
        <v>367</v>
      </c>
      <c r="O95" s="37" t="s">
        <v>168</v>
      </c>
      <c r="P95" s="38" t="s">
        <v>87</v>
      </c>
      <c r="Q95" s="38" t="s">
        <v>87</v>
      </c>
      <c r="R95" s="38"/>
      <c r="S95" s="38" t="s">
        <v>87</v>
      </c>
      <c r="T95" s="38"/>
      <c r="U95" s="38"/>
      <c r="V95" s="38" t="s">
        <v>87</v>
      </c>
      <c r="W95" s="38" t="s">
        <v>87</v>
      </c>
      <c r="X95" s="38"/>
      <c r="Y95" s="36" t="s">
        <v>422</v>
      </c>
      <c r="Z95" s="36" t="s">
        <v>423</v>
      </c>
    </row>
    <row r="96" spans="1:26" s="68" customFormat="1" ht="90" customHeight="1" x14ac:dyDescent="0.25">
      <c r="A96" s="35">
        <v>92</v>
      </c>
      <c r="B96" s="36" t="s">
        <v>424</v>
      </c>
      <c r="C96" s="36" t="s">
        <v>418</v>
      </c>
      <c r="D96" s="36">
        <v>75006219</v>
      </c>
      <c r="E96" s="36">
        <v>102088161</v>
      </c>
      <c r="F96" s="36">
        <v>600067343</v>
      </c>
      <c r="G96" s="36" t="s">
        <v>425</v>
      </c>
      <c r="H96" s="36" t="s">
        <v>310</v>
      </c>
      <c r="I96" s="36" t="s">
        <v>85</v>
      </c>
      <c r="J96" s="36" t="s">
        <v>420</v>
      </c>
      <c r="K96" s="36" t="s">
        <v>426</v>
      </c>
      <c r="L96" s="40">
        <v>3500000</v>
      </c>
      <c r="M96" s="40">
        <f>L96/100*85</f>
        <v>2975000</v>
      </c>
      <c r="N96" s="37" t="s">
        <v>364</v>
      </c>
      <c r="O96" s="37" t="s">
        <v>210</v>
      </c>
      <c r="P96" s="38" t="s">
        <v>87</v>
      </c>
      <c r="Q96" s="38" t="s">
        <v>87</v>
      </c>
      <c r="R96" s="38" t="s">
        <v>87</v>
      </c>
      <c r="S96" s="38" t="s">
        <v>87</v>
      </c>
      <c r="T96" s="38" t="s">
        <v>87</v>
      </c>
      <c r="U96" s="38"/>
      <c r="V96" s="38"/>
      <c r="W96" s="38" t="s">
        <v>87</v>
      </c>
      <c r="X96" s="38" t="s">
        <v>87</v>
      </c>
      <c r="Y96" s="36" t="s">
        <v>427</v>
      </c>
      <c r="Z96" s="36" t="s">
        <v>428</v>
      </c>
    </row>
    <row r="97" spans="1:26" s="68" customFormat="1" ht="90" customHeight="1" x14ac:dyDescent="0.25">
      <c r="A97" s="35">
        <v>93</v>
      </c>
      <c r="B97" s="36" t="s">
        <v>89</v>
      </c>
      <c r="C97" s="36" t="s">
        <v>111</v>
      </c>
      <c r="D97" s="36" t="s">
        <v>90</v>
      </c>
      <c r="E97" s="36" t="s">
        <v>289</v>
      </c>
      <c r="F97" s="36" t="s">
        <v>92</v>
      </c>
      <c r="G97" s="36" t="s">
        <v>285</v>
      </c>
      <c r="H97" s="36" t="s">
        <v>84</v>
      </c>
      <c r="I97" s="36" t="s">
        <v>85</v>
      </c>
      <c r="J97" s="36" t="s">
        <v>94</v>
      </c>
      <c r="K97" s="36" t="s">
        <v>432</v>
      </c>
      <c r="L97" s="40">
        <v>3000000</v>
      </c>
      <c r="M97" s="40">
        <f>L97/100*85</f>
        <v>2550000</v>
      </c>
      <c r="N97" s="37" t="s">
        <v>433</v>
      </c>
      <c r="O97" s="37" t="s">
        <v>373</v>
      </c>
      <c r="P97" s="47" t="s">
        <v>87</v>
      </c>
      <c r="Q97" s="47" t="s">
        <v>87</v>
      </c>
      <c r="R97" s="47" t="s">
        <v>87</v>
      </c>
      <c r="S97" s="47" t="s">
        <v>87</v>
      </c>
      <c r="T97" s="38"/>
      <c r="U97" s="38"/>
      <c r="V97" s="38"/>
      <c r="W97" s="38"/>
      <c r="X97" s="38"/>
      <c r="Y97" s="37" t="s">
        <v>103</v>
      </c>
      <c r="Z97" s="37" t="s">
        <v>98</v>
      </c>
    </row>
    <row r="98" spans="1:26" s="68" customFormat="1" ht="90" customHeight="1" x14ac:dyDescent="0.25">
      <c r="A98" s="35">
        <v>94</v>
      </c>
      <c r="B98" s="36" t="s">
        <v>89</v>
      </c>
      <c r="C98" s="36" t="s">
        <v>111</v>
      </c>
      <c r="D98" s="36" t="s">
        <v>90</v>
      </c>
      <c r="E98" s="36" t="s">
        <v>91</v>
      </c>
      <c r="F98" s="36" t="s">
        <v>92</v>
      </c>
      <c r="G98" s="36" t="s">
        <v>283</v>
      </c>
      <c r="H98" s="36" t="s">
        <v>84</v>
      </c>
      <c r="I98" s="36" t="s">
        <v>85</v>
      </c>
      <c r="J98" s="36" t="s">
        <v>94</v>
      </c>
      <c r="K98" s="36" t="s">
        <v>434</v>
      </c>
      <c r="L98" s="40">
        <v>6000000</v>
      </c>
      <c r="M98" s="40">
        <f>L98/100*85</f>
        <v>5100000</v>
      </c>
      <c r="N98" s="37" t="s">
        <v>435</v>
      </c>
      <c r="O98" s="37" t="s">
        <v>431</v>
      </c>
      <c r="P98" s="38"/>
      <c r="Q98" s="38"/>
      <c r="R98" s="38"/>
      <c r="S98" s="47" t="s">
        <v>169</v>
      </c>
      <c r="T98" s="38"/>
      <c r="U98" s="38"/>
      <c r="V98" s="38"/>
      <c r="W98" s="38"/>
      <c r="X98" s="47" t="s">
        <v>87</v>
      </c>
      <c r="Y98" s="37" t="s">
        <v>103</v>
      </c>
      <c r="Z98" s="37" t="s">
        <v>98</v>
      </c>
    </row>
    <row r="99" spans="1:26" s="68" customFormat="1" ht="90" customHeight="1" x14ac:dyDescent="0.25">
      <c r="A99" s="90">
        <v>95</v>
      </c>
      <c r="B99" s="77" t="s">
        <v>104</v>
      </c>
      <c r="C99" s="77" t="s">
        <v>104</v>
      </c>
      <c r="D99" s="77">
        <v>29125162</v>
      </c>
      <c r="E99" s="77">
        <v>181076632</v>
      </c>
      <c r="F99" s="77">
        <v>691004269</v>
      </c>
      <c r="G99" s="77" t="s">
        <v>437</v>
      </c>
      <c r="H99" s="77" t="s">
        <v>84</v>
      </c>
      <c r="I99" s="77" t="s">
        <v>85</v>
      </c>
      <c r="J99" s="77" t="s">
        <v>106</v>
      </c>
      <c r="K99" s="77" t="s">
        <v>438</v>
      </c>
      <c r="L99" s="78">
        <v>10000000</v>
      </c>
      <c r="M99" s="79">
        <f>L99/100*85</f>
        <v>8500000</v>
      </c>
      <c r="N99" s="80" t="s">
        <v>439</v>
      </c>
      <c r="O99" s="80" t="s">
        <v>210</v>
      </c>
      <c r="P99" s="81" t="s">
        <v>87</v>
      </c>
      <c r="Q99" s="81" t="s">
        <v>87</v>
      </c>
      <c r="R99" s="81" t="s">
        <v>87</v>
      </c>
      <c r="S99" s="81" t="s">
        <v>87</v>
      </c>
      <c r="T99" s="81"/>
      <c r="U99" s="81"/>
      <c r="V99" s="81"/>
      <c r="W99" s="81" t="s">
        <v>87</v>
      </c>
      <c r="X99" s="81" t="s">
        <v>87</v>
      </c>
      <c r="Y99" s="77" t="s">
        <v>451</v>
      </c>
      <c r="Z99" s="80" t="s">
        <v>280</v>
      </c>
    </row>
    <row r="100" spans="1:26" s="68" customFormat="1" ht="186.6" customHeight="1" x14ac:dyDescent="0.25">
      <c r="A100" s="77">
        <v>96</v>
      </c>
      <c r="B100" s="77" t="s">
        <v>104</v>
      </c>
      <c r="C100" s="77" t="s">
        <v>104</v>
      </c>
      <c r="D100" s="77">
        <v>29125162</v>
      </c>
      <c r="E100" s="77">
        <v>181076632</v>
      </c>
      <c r="F100" s="77">
        <v>691004269</v>
      </c>
      <c r="G100" s="77" t="s">
        <v>452</v>
      </c>
      <c r="H100" s="77" t="s">
        <v>84</v>
      </c>
      <c r="I100" s="77" t="s">
        <v>85</v>
      </c>
      <c r="J100" s="77" t="s">
        <v>106</v>
      </c>
      <c r="K100" s="77" t="s">
        <v>453</v>
      </c>
      <c r="L100" s="78">
        <v>10000000</v>
      </c>
      <c r="M100" s="79">
        <f>L100/100*85</f>
        <v>8500000</v>
      </c>
      <c r="N100" s="77" t="s">
        <v>454</v>
      </c>
      <c r="O100" s="77" t="s">
        <v>366</v>
      </c>
      <c r="P100" s="77"/>
      <c r="Q100" s="77"/>
      <c r="R100" s="81" t="s">
        <v>169</v>
      </c>
      <c r="S100" s="81" t="s">
        <v>169</v>
      </c>
      <c r="T100" s="81"/>
      <c r="U100" s="81"/>
      <c r="V100" s="81"/>
      <c r="W100" s="81"/>
      <c r="X100" s="81" t="s">
        <v>169</v>
      </c>
      <c r="Y100" s="77" t="s">
        <v>391</v>
      </c>
      <c r="Z100" s="80" t="s">
        <v>107</v>
      </c>
    </row>
    <row r="102" spans="1:26" x14ac:dyDescent="0.25">
      <c r="A102" s="102" t="s">
        <v>436</v>
      </c>
      <c r="B102" s="102"/>
      <c r="C102" s="102"/>
      <c r="D102" s="102"/>
      <c r="E102" s="102"/>
      <c r="F102" s="102"/>
      <c r="G102" s="102"/>
      <c r="H102" s="102"/>
      <c r="I102" s="102"/>
      <c r="J102" s="102"/>
    </row>
    <row r="108" spans="1:26" x14ac:dyDescent="0.25">
      <c r="A108" s="26" t="s">
        <v>35</v>
      </c>
    </row>
    <row r="109" spans="1:26" x14ac:dyDescent="0.25">
      <c r="A109" s="55" t="s">
        <v>46</v>
      </c>
    </row>
    <row r="110" spans="1:26" x14ac:dyDescent="0.25">
      <c r="A110" s="26" t="s">
        <v>409</v>
      </c>
    </row>
    <row r="111" spans="1:26" x14ac:dyDescent="0.25">
      <c r="A111" s="26" t="s">
        <v>37</v>
      </c>
    </row>
    <row r="113" spans="1:1" x14ac:dyDescent="0.25">
      <c r="A113" s="26" t="s">
        <v>47</v>
      </c>
    </row>
    <row r="115" spans="1:1" x14ac:dyDescent="0.25">
      <c r="A115" s="26" t="s">
        <v>77</v>
      </c>
    </row>
    <row r="116" spans="1:1" x14ac:dyDescent="0.25">
      <c r="A116" s="26" t="s">
        <v>73</v>
      </c>
    </row>
    <row r="117" spans="1:1" x14ac:dyDescent="0.25">
      <c r="A117" s="26" t="s">
        <v>69</v>
      </c>
    </row>
    <row r="118" spans="1:1" x14ac:dyDescent="0.25">
      <c r="A118" s="26" t="s">
        <v>70</v>
      </c>
    </row>
    <row r="119" spans="1:1" x14ac:dyDescent="0.25">
      <c r="A119" s="26" t="s">
        <v>71</v>
      </c>
    </row>
    <row r="120" spans="1:1" x14ac:dyDescent="0.25">
      <c r="A120" s="26" t="s">
        <v>72</v>
      </c>
    </row>
    <row r="121" spans="1:1" x14ac:dyDescent="0.25">
      <c r="A121" s="26" t="s">
        <v>75</v>
      </c>
    </row>
    <row r="122" spans="1:1" x14ac:dyDescent="0.25">
      <c r="A122" s="26" t="s">
        <v>74</v>
      </c>
    </row>
    <row r="123" spans="1:1" x14ac:dyDescent="0.25">
      <c r="A123" s="26" t="s">
        <v>76</v>
      </c>
    </row>
    <row r="124" spans="1:1" x14ac:dyDescent="0.25">
      <c r="A124" s="26" t="s">
        <v>49</v>
      </c>
    </row>
    <row r="126" spans="1:1" x14ac:dyDescent="0.25">
      <c r="A126" s="26" t="s">
        <v>78</v>
      </c>
    </row>
    <row r="127" spans="1:1" x14ac:dyDescent="0.25">
      <c r="A127" s="26" t="s">
        <v>65</v>
      </c>
    </row>
    <row r="129" spans="1:9" x14ac:dyDescent="0.25">
      <c r="A129" s="26" t="s">
        <v>50</v>
      </c>
    </row>
    <row r="130" spans="1:9" x14ac:dyDescent="0.25">
      <c r="A130" s="26" t="s">
        <v>51</v>
      </c>
    </row>
    <row r="131" spans="1:9" x14ac:dyDescent="0.25">
      <c r="A131" s="26" t="s">
        <v>52</v>
      </c>
    </row>
    <row r="137" spans="1:9" s="56" customFormat="1" x14ac:dyDescent="0.25">
      <c r="A137" s="26"/>
      <c r="B137" s="26"/>
      <c r="C137" s="26"/>
      <c r="D137" s="26"/>
      <c r="E137" s="26"/>
      <c r="F137" s="26"/>
      <c r="G137" s="26"/>
      <c r="H137" s="26"/>
      <c r="I137" s="26"/>
    </row>
  </sheetData>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2"/>
  <sheetViews>
    <sheetView topLeftCell="B1" zoomScale="70" zoomScaleNormal="70" workbookViewId="0">
      <pane xSplit="1" ySplit="4" topLeftCell="C9" activePane="bottomRight" state="frozen"/>
      <selection activeCell="B1" sqref="B1"/>
      <selection pane="topRight" activeCell="C1" sqref="C1"/>
      <selection pane="bottomLeft" activeCell="B5" sqref="B5"/>
      <selection pane="bottomRight" activeCell="J9" sqref="J9"/>
    </sheetView>
  </sheetViews>
  <sheetFormatPr defaultColWidth="8.7109375" defaultRowHeight="15" x14ac:dyDescent="0.25"/>
  <cols>
    <col min="1" max="1" width="14.28515625" style="26" hidden="1" customWidth="1"/>
    <col min="2" max="2" width="7.28515625" style="26" customWidth="1"/>
    <col min="3" max="3" width="10.5703125" style="26" customWidth="1"/>
    <col min="4" max="4" width="8.42578125" style="26" customWidth="1"/>
    <col min="5" max="5" width="9" style="26" customWidth="1"/>
    <col min="6" max="6" width="12.28515625" style="26" customWidth="1"/>
    <col min="7" max="7" width="9.5703125" style="26" customWidth="1"/>
    <col min="8" max="8" width="10.7109375" style="26" customWidth="1"/>
    <col min="9" max="9" width="7.85546875" style="26" customWidth="1"/>
    <col min="10" max="10" width="38.5703125" style="26" customWidth="1"/>
    <col min="11" max="11" width="9.140625" style="26" customWidth="1"/>
    <col min="12" max="12" width="9.85546875" style="26" customWidth="1"/>
    <col min="13" max="13" width="8.140625" style="26" customWidth="1"/>
    <col min="14" max="14" width="7.85546875" style="26" customWidth="1"/>
    <col min="15" max="15" width="6.42578125" style="26" customWidth="1"/>
    <col min="16" max="16" width="7.42578125" style="26" customWidth="1"/>
    <col min="17" max="17" width="7.5703125" style="26" customWidth="1"/>
    <col min="18" max="18" width="7.42578125" style="26" customWidth="1"/>
    <col min="19" max="19" width="8.42578125" style="26" customWidth="1"/>
    <col min="20" max="20" width="8" style="26" customWidth="1"/>
    <col min="21" max="16384" width="8.7109375" style="26"/>
  </cols>
  <sheetData>
    <row r="1" spans="1:20" ht="21.75" customHeight="1" thickBot="1" x14ac:dyDescent="0.35">
      <c r="A1" s="174" t="s">
        <v>53</v>
      </c>
      <c r="B1" s="175"/>
      <c r="C1" s="175"/>
      <c r="D1" s="175"/>
      <c r="E1" s="175"/>
      <c r="F1" s="175"/>
      <c r="G1" s="175"/>
      <c r="H1" s="175"/>
      <c r="I1" s="175"/>
      <c r="J1" s="175"/>
      <c r="K1" s="175"/>
      <c r="L1" s="175"/>
      <c r="M1" s="175"/>
      <c r="N1" s="175"/>
      <c r="O1" s="175"/>
      <c r="P1" s="175"/>
      <c r="Q1" s="175"/>
      <c r="R1" s="175"/>
      <c r="S1" s="175"/>
      <c r="T1" s="176"/>
    </row>
    <row r="2" spans="1:20" ht="40.5" customHeight="1" thickBot="1" x14ac:dyDescent="0.3">
      <c r="A2" s="169" t="s">
        <v>54</v>
      </c>
      <c r="B2" s="179" t="s">
        <v>12</v>
      </c>
      <c r="C2" s="159" t="s">
        <v>55</v>
      </c>
      <c r="D2" s="155"/>
      <c r="E2" s="157"/>
      <c r="F2" s="179" t="s">
        <v>14</v>
      </c>
      <c r="G2" s="146" t="s">
        <v>42</v>
      </c>
      <c r="H2" s="146" t="s">
        <v>66</v>
      </c>
      <c r="I2" s="146" t="s">
        <v>16</v>
      </c>
      <c r="J2" s="179" t="s">
        <v>56</v>
      </c>
      <c r="K2" s="181" t="s">
        <v>410</v>
      </c>
      <c r="L2" s="182"/>
      <c r="M2" s="183" t="s">
        <v>398</v>
      </c>
      <c r="N2" s="184"/>
      <c r="O2" s="189" t="s">
        <v>411</v>
      </c>
      <c r="P2" s="190"/>
      <c r="Q2" s="190"/>
      <c r="R2" s="190"/>
      <c r="S2" s="183" t="s">
        <v>21</v>
      </c>
      <c r="T2" s="184"/>
    </row>
    <row r="3" spans="1:20" ht="22.35" customHeight="1" thickBot="1" x14ac:dyDescent="0.3">
      <c r="A3" s="177"/>
      <c r="B3" s="180"/>
      <c r="C3" s="185" t="s">
        <v>57</v>
      </c>
      <c r="D3" s="187" t="s">
        <v>58</v>
      </c>
      <c r="E3" s="193" t="s">
        <v>59</v>
      </c>
      <c r="F3" s="180"/>
      <c r="G3" s="147"/>
      <c r="H3" s="147"/>
      <c r="I3" s="147"/>
      <c r="J3" s="180"/>
      <c r="K3" s="131" t="s">
        <v>60</v>
      </c>
      <c r="L3" s="131" t="s">
        <v>28</v>
      </c>
      <c r="M3" s="131" t="s">
        <v>29</v>
      </c>
      <c r="N3" s="133" t="s">
        <v>30</v>
      </c>
      <c r="O3" s="191" t="s">
        <v>43</v>
      </c>
      <c r="P3" s="192"/>
      <c r="Q3" s="192"/>
      <c r="R3" s="192"/>
      <c r="S3" s="135" t="s">
        <v>412</v>
      </c>
      <c r="T3" s="137" t="s">
        <v>34</v>
      </c>
    </row>
    <row r="4" spans="1:20" ht="68.25" customHeight="1" thickBot="1" x14ac:dyDescent="0.3">
      <c r="A4" s="178"/>
      <c r="B4" s="180"/>
      <c r="C4" s="186"/>
      <c r="D4" s="188"/>
      <c r="E4" s="194"/>
      <c r="F4" s="180"/>
      <c r="G4" s="147"/>
      <c r="H4" s="147"/>
      <c r="I4" s="147"/>
      <c r="J4" s="180"/>
      <c r="K4" s="195"/>
      <c r="L4" s="195"/>
      <c r="M4" s="195"/>
      <c r="N4" s="196"/>
      <c r="O4" s="57" t="s">
        <v>61</v>
      </c>
      <c r="P4" s="58" t="s">
        <v>401</v>
      </c>
      <c r="Q4" s="58" t="s">
        <v>402</v>
      </c>
      <c r="R4" s="59" t="s">
        <v>413</v>
      </c>
      <c r="S4" s="131"/>
      <c r="T4" s="133"/>
    </row>
    <row r="5" spans="1:20" ht="194.45" customHeight="1" x14ac:dyDescent="0.3">
      <c r="A5" s="26">
        <v>1</v>
      </c>
      <c r="B5" s="35">
        <v>1</v>
      </c>
      <c r="C5" s="39" t="s">
        <v>196</v>
      </c>
      <c r="D5" s="39" t="s">
        <v>197</v>
      </c>
      <c r="E5" s="60">
        <v>66364256</v>
      </c>
      <c r="F5" s="39" t="s">
        <v>198</v>
      </c>
      <c r="G5" s="60" t="s">
        <v>84</v>
      </c>
      <c r="H5" s="60" t="s">
        <v>85</v>
      </c>
      <c r="I5" s="39" t="s">
        <v>199</v>
      </c>
      <c r="J5" s="39" t="s">
        <v>200</v>
      </c>
      <c r="K5" s="61">
        <v>25000000</v>
      </c>
      <c r="L5" s="61">
        <f>K5*0.85</f>
        <v>21250000</v>
      </c>
      <c r="M5" s="62" t="s">
        <v>201</v>
      </c>
      <c r="N5" s="62" t="s">
        <v>202</v>
      </c>
      <c r="O5" s="60"/>
      <c r="P5" s="63" t="s">
        <v>169</v>
      </c>
      <c r="Q5" s="63" t="s">
        <v>169</v>
      </c>
      <c r="R5" s="60"/>
      <c r="S5" s="39" t="s">
        <v>203</v>
      </c>
      <c r="T5" s="60" t="s">
        <v>107</v>
      </c>
    </row>
    <row r="6" spans="1:20" ht="409.15" customHeight="1" x14ac:dyDescent="0.3">
      <c r="B6" s="35">
        <v>2</v>
      </c>
      <c r="C6" s="39" t="s">
        <v>308</v>
      </c>
      <c r="D6" s="39" t="s">
        <v>312</v>
      </c>
      <c r="E6" s="60">
        <v>26992809</v>
      </c>
      <c r="F6" s="39" t="s">
        <v>309</v>
      </c>
      <c r="G6" s="39" t="s">
        <v>310</v>
      </c>
      <c r="H6" s="39" t="s">
        <v>310</v>
      </c>
      <c r="I6" s="39" t="s">
        <v>85</v>
      </c>
      <c r="J6" s="39" t="s">
        <v>313</v>
      </c>
      <c r="K6" s="61">
        <v>10000000</v>
      </c>
      <c r="L6" s="61">
        <f>K6/100*85</f>
        <v>8500000</v>
      </c>
      <c r="M6" s="64">
        <v>44986</v>
      </c>
      <c r="N6" s="65">
        <v>45536</v>
      </c>
      <c r="O6" s="60"/>
      <c r="P6" s="63"/>
      <c r="Q6" s="63" t="s">
        <v>169</v>
      </c>
      <c r="R6" s="63" t="s">
        <v>169</v>
      </c>
      <c r="S6" s="39" t="s">
        <v>311</v>
      </c>
      <c r="T6" s="39" t="s">
        <v>311</v>
      </c>
    </row>
    <row r="7" spans="1:20" ht="99.6" customHeight="1" x14ac:dyDescent="0.3">
      <c r="B7" s="35">
        <v>3</v>
      </c>
      <c r="C7" s="39" t="s">
        <v>382</v>
      </c>
      <c r="D7" s="39" t="s">
        <v>112</v>
      </c>
      <c r="E7" s="66" t="s">
        <v>383</v>
      </c>
      <c r="F7" s="39" t="s">
        <v>381</v>
      </c>
      <c r="G7" s="39" t="s">
        <v>310</v>
      </c>
      <c r="H7" s="39" t="s">
        <v>85</v>
      </c>
      <c r="I7" s="39" t="s">
        <v>85</v>
      </c>
      <c r="J7" s="39" t="s">
        <v>380</v>
      </c>
      <c r="K7" s="61">
        <v>21780000</v>
      </c>
      <c r="L7" s="61">
        <f t="shared" ref="L7:L11" si="0">K7/100*85</f>
        <v>18513000</v>
      </c>
      <c r="M7" s="67" t="s">
        <v>367</v>
      </c>
      <c r="N7" s="67" t="s">
        <v>366</v>
      </c>
      <c r="O7" s="60"/>
      <c r="P7" s="63" t="s">
        <v>169</v>
      </c>
      <c r="Q7" s="63" t="s">
        <v>169</v>
      </c>
      <c r="R7" s="63" t="s">
        <v>169</v>
      </c>
      <c r="S7" s="39" t="s">
        <v>378</v>
      </c>
      <c r="T7" s="39" t="s">
        <v>379</v>
      </c>
    </row>
    <row r="8" spans="1:20" ht="140.44999999999999" customHeight="1" x14ac:dyDescent="0.3">
      <c r="B8" s="35">
        <v>4</v>
      </c>
      <c r="C8" s="39" t="s">
        <v>382</v>
      </c>
      <c r="D8" s="39" t="s">
        <v>112</v>
      </c>
      <c r="E8" s="66" t="s">
        <v>383</v>
      </c>
      <c r="F8" s="39" t="s">
        <v>381</v>
      </c>
      <c r="G8" s="39" t="s">
        <v>377</v>
      </c>
      <c r="H8" s="39" t="s">
        <v>85</v>
      </c>
      <c r="I8" s="39" t="s">
        <v>85</v>
      </c>
      <c r="J8" s="39" t="s">
        <v>380</v>
      </c>
      <c r="K8" s="61">
        <v>21780000</v>
      </c>
      <c r="L8" s="61">
        <f t="shared" si="0"/>
        <v>18513000</v>
      </c>
      <c r="M8" s="67" t="s">
        <v>367</v>
      </c>
      <c r="N8" s="67" t="s">
        <v>366</v>
      </c>
      <c r="O8" s="60"/>
      <c r="P8" s="63" t="s">
        <v>169</v>
      </c>
      <c r="Q8" s="63" t="s">
        <v>169</v>
      </c>
      <c r="R8" s="63" t="s">
        <v>169</v>
      </c>
      <c r="S8" s="39" t="s">
        <v>378</v>
      </c>
      <c r="T8" s="39" t="s">
        <v>379</v>
      </c>
    </row>
    <row r="9" spans="1:20" ht="140.44999999999999" customHeight="1" x14ac:dyDescent="0.3">
      <c r="B9" s="35">
        <v>5</v>
      </c>
      <c r="C9" s="39" t="s">
        <v>384</v>
      </c>
      <c r="D9" s="39" t="s">
        <v>393</v>
      </c>
      <c r="E9" s="39">
        <v>60611057</v>
      </c>
      <c r="F9" s="39" t="s">
        <v>394</v>
      </c>
      <c r="G9" s="39" t="s">
        <v>84</v>
      </c>
      <c r="H9" s="39" t="s">
        <v>85</v>
      </c>
      <c r="I9" s="39" t="s">
        <v>291</v>
      </c>
      <c r="J9" s="39" t="s">
        <v>395</v>
      </c>
      <c r="K9" s="61">
        <v>7000000</v>
      </c>
      <c r="L9" s="61">
        <f t="shared" si="0"/>
        <v>5950000</v>
      </c>
      <c r="M9" s="67" t="s">
        <v>389</v>
      </c>
      <c r="N9" s="67" t="s">
        <v>390</v>
      </c>
      <c r="O9" s="60"/>
      <c r="P9" s="63"/>
      <c r="Q9" s="63" t="s">
        <v>169</v>
      </c>
      <c r="R9" s="63" t="s">
        <v>169</v>
      </c>
      <c r="S9" s="39" t="s">
        <v>391</v>
      </c>
      <c r="T9" s="39" t="s">
        <v>396</v>
      </c>
    </row>
    <row r="10" spans="1:20" ht="91.9" customHeight="1" x14ac:dyDescent="0.3">
      <c r="B10" s="90">
        <v>6</v>
      </c>
      <c r="C10" s="87" t="s">
        <v>440</v>
      </c>
      <c r="D10" s="87" t="s">
        <v>310</v>
      </c>
      <c r="E10" s="87">
        <v>63554453</v>
      </c>
      <c r="F10" s="87" t="s">
        <v>441</v>
      </c>
      <c r="G10" s="87" t="s">
        <v>310</v>
      </c>
      <c r="H10" s="87" t="s">
        <v>85</v>
      </c>
      <c r="I10" s="87" t="s">
        <v>199</v>
      </c>
      <c r="J10" s="87" t="s">
        <v>442</v>
      </c>
      <c r="K10" s="88">
        <v>28000000</v>
      </c>
      <c r="L10" s="88">
        <f t="shared" si="0"/>
        <v>23800000</v>
      </c>
      <c r="M10" s="87" t="s">
        <v>447</v>
      </c>
      <c r="N10" s="87" t="s">
        <v>448</v>
      </c>
      <c r="O10" s="87"/>
      <c r="P10" s="87"/>
      <c r="Q10" s="89" t="s">
        <v>87</v>
      </c>
      <c r="R10" s="89" t="s">
        <v>87</v>
      </c>
      <c r="S10" s="87" t="s">
        <v>443</v>
      </c>
      <c r="T10" s="87" t="s">
        <v>444</v>
      </c>
    </row>
    <row r="11" spans="1:20" ht="93" customHeight="1" x14ac:dyDescent="0.3">
      <c r="B11" s="90">
        <v>7</v>
      </c>
      <c r="C11" s="87" t="s">
        <v>440</v>
      </c>
      <c r="D11" s="87" t="s">
        <v>310</v>
      </c>
      <c r="E11" s="87">
        <v>63554453</v>
      </c>
      <c r="F11" s="87" t="s">
        <v>445</v>
      </c>
      <c r="G11" s="87" t="s">
        <v>310</v>
      </c>
      <c r="H11" s="87" t="s">
        <v>85</v>
      </c>
      <c r="I11" s="87" t="s">
        <v>199</v>
      </c>
      <c r="J11" s="87" t="s">
        <v>446</v>
      </c>
      <c r="K11" s="88">
        <v>17000000</v>
      </c>
      <c r="L11" s="88">
        <f t="shared" si="0"/>
        <v>14450000</v>
      </c>
      <c r="M11" s="87" t="s">
        <v>447</v>
      </c>
      <c r="N11" s="87" t="s">
        <v>448</v>
      </c>
      <c r="O11" s="87"/>
      <c r="P11" s="89" t="s">
        <v>87</v>
      </c>
      <c r="Q11" s="89" t="s">
        <v>87</v>
      </c>
      <c r="R11" s="87"/>
      <c r="S11" s="87" t="s">
        <v>443</v>
      </c>
      <c r="T11" s="87" t="s">
        <v>444</v>
      </c>
    </row>
    <row r="12" spans="1:20" x14ac:dyDescent="0.25">
      <c r="B12" s="52"/>
    </row>
    <row r="13" spans="1:20" x14ac:dyDescent="0.25">
      <c r="B13" s="102" t="s">
        <v>436</v>
      </c>
      <c r="C13" s="103"/>
      <c r="D13" s="103"/>
      <c r="E13" s="103"/>
      <c r="F13" s="103"/>
      <c r="G13" s="103"/>
      <c r="H13" s="103"/>
      <c r="I13" s="103"/>
      <c r="J13" s="103"/>
    </row>
    <row r="14" spans="1:20" x14ac:dyDescent="0.25">
      <c r="B14" s="52"/>
    </row>
    <row r="18" spans="1:2" x14ac:dyDescent="0.25">
      <c r="A18" s="26" t="s">
        <v>62</v>
      </c>
    </row>
    <row r="19" spans="1:2" x14ac:dyDescent="0.25">
      <c r="B19" s="26" t="s">
        <v>63</v>
      </c>
    </row>
    <row r="20" spans="1:2" ht="15.95" customHeight="1" x14ac:dyDescent="0.25">
      <c r="B20" s="26" t="s">
        <v>64</v>
      </c>
    </row>
    <row r="21" spans="1:2" x14ac:dyDescent="0.25">
      <c r="B21" s="26" t="s">
        <v>409</v>
      </c>
    </row>
    <row r="22" spans="1:2" x14ac:dyDescent="0.25">
      <c r="B22" s="26" t="s">
        <v>37</v>
      </c>
    </row>
    <row r="24" spans="1:2" x14ac:dyDescent="0.25">
      <c r="B24" s="26" t="s">
        <v>47</v>
      </c>
    </row>
    <row r="26" spans="1:2" x14ac:dyDescent="0.25">
      <c r="A26" s="26" t="s">
        <v>48</v>
      </c>
      <c r="B26" s="26" t="s">
        <v>80</v>
      </c>
    </row>
    <row r="27" spans="1:2" x14ac:dyDescent="0.25">
      <c r="A27" s="26" t="s">
        <v>49</v>
      </c>
      <c r="B27" s="26" t="s">
        <v>73</v>
      </c>
    </row>
    <row r="28" spans="1:2" x14ac:dyDescent="0.25">
      <c r="B28" s="26" t="s">
        <v>69</v>
      </c>
    </row>
    <row r="29" spans="1:2" x14ac:dyDescent="0.25">
      <c r="B29" s="26" t="s">
        <v>70</v>
      </c>
    </row>
    <row r="30" spans="1:2" x14ac:dyDescent="0.25">
      <c r="B30" s="26" t="s">
        <v>71</v>
      </c>
    </row>
    <row r="31" spans="1:2" x14ac:dyDescent="0.25">
      <c r="B31" s="26" t="s">
        <v>72</v>
      </c>
    </row>
    <row r="32" spans="1:2" x14ac:dyDescent="0.25">
      <c r="B32" s="26" t="s">
        <v>75</v>
      </c>
    </row>
    <row r="34" spans="2:2" x14ac:dyDescent="0.25">
      <c r="B34" s="26" t="s">
        <v>79</v>
      </c>
    </row>
    <row r="35" spans="2:2" x14ac:dyDescent="0.25">
      <c r="B35" s="26" t="s">
        <v>49</v>
      </c>
    </row>
    <row r="37" spans="2:2" x14ac:dyDescent="0.25">
      <c r="B37" s="26" t="s">
        <v>78</v>
      </c>
    </row>
    <row r="38" spans="2:2" x14ac:dyDescent="0.25">
      <c r="B38" s="26" t="s">
        <v>65</v>
      </c>
    </row>
    <row r="39" spans="2:2" ht="15.95" customHeight="1" x14ac:dyDescent="0.25"/>
    <row r="40" spans="2:2" x14ac:dyDescent="0.25">
      <c r="B40" s="26" t="s">
        <v>50</v>
      </c>
    </row>
    <row r="41" spans="2:2" x14ac:dyDescent="0.25">
      <c r="B41" s="26" t="s">
        <v>51</v>
      </c>
    </row>
    <row r="42" spans="2:2" x14ac:dyDescent="0.25">
      <c r="B42" s="26" t="s">
        <v>52</v>
      </c>
    </row>
  </sheetData>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Lásková Lenka</cp:lastModifiedBy>
  <cp:revision/>
  <cp:lastPrinted>2021-11-15T09:04:21Z</cp:lastPrinted>
  <dcterms:created xsi:type="dcterms:W3CDTF">2020-07-22T07:46:04Z</dcterms:created>
  <dcterms:modified xsi:type="dcterms:W3CDTF">2023-07-17T10:22:28Z</dcterms:modified>
  <cp:category/>
  <cp:contentStatus/>
</cp:coreProperties>
</file>