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7C75E6A7-851A-43D2-AA9B-595FED06B42C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 s="1"/>
  <c r="P24" i="3"/>
  <c r="O24" i="3"/>
  <c r="N24" i="3"/>
  <c r="L24" i="3"/>
  <c r="K24" i="3"/>
  <c r="J24" i="3"/>
  <c r="K31" i="3" l="1"/>
  <c r="L2" i="7" s="1"/>
  <c r="K30" i="3"/>
  <c r="K2" i="7" s="1"/>
  <c r="K29" i="3"/>
  <c r="J2" i="7" s="1"/>
  <c r="K28" i="3"/>
  <c r="I2" i="7" s="1"/>
  <c r="C28" i="3"/>
  <c r="Q31" i="3"/>
  <c r="Q29" i="3"/>
  <c r="Q30" i="3"/>
  <c r="Q28" i="3"/>
  <c r="N31" i="3"/>
  <c r="P2" i="7" s="1"/>
  <c r="N30" i="3"/>
  <c r="O2" i="7" s="1"/>
  <c r="N29" i="3"/>
  <c r="N2" i="7" s="1"/>
  <c r="N28" i="3"/>
  <c r="M2" i="7" s="1"/>
  <c r="H2" i="7"/>
  <c r="G2" i="7"/>
  <c r="F2" i="7"/>
  <c r="E2" i="7"/>
  <c r="C2" i="7"/>
  <c r="Q24" i="3"/>
  <c r="A2" i="7"/>
  <c r="B2" i="7"/>
  <c r="D2" i="7"/>
  <c r="I29" i="3" l="1"/>
  <c r="I30" i="3"/>
  <c r="E29" i="3"/>
  <c r="G29" i="3" s="1"/>
  <c r="E30" i="3"/>
  <c r="G30" i="3" s="1"/>
  <c r="E31" i="3"/>
  <c r="E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<sst xmlns="http://schemas.openxmlformats.org/spreadsheetml/2006/main" count="131" uniqueCount="112">
  <si>
    <t>Pokyny k vyplnění formuláře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</si>
  <si>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</si>
  <si>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</si>
  <si>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</si>
  <si>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</si>
  <si>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</si>
  <si>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</si>
  <si>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</si>
  <si>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</si>
  <si>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</si>
  <si>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</si>
  <si>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</si>
  <si>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</si>
  <si>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</si>
  <si>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</si>
  <si>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</si>
  <si>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</si>
  <si>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</si>
  <si>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</si>
  <si>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</si>
  <si>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</si>
  <si>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</si>
  <si>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</si>
  <si>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</si>
  <si>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</si>
  <si>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</si>
  <si>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</si>
  <si>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»  vyberte hodnotu z číselníku podle nastavení na Výzvě a dle zařezaní výdaje do režimu veřejné podpory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</si>
  <si>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</si>
  <si>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</si>
  <si>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</si>
  <si>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</si>
  <si>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</si>
  <si>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</si>
  <si>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</si>
  <si>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</si>
  <si>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</si>
  <si>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</si>
  <si>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</si>
  <si>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</si>
  <si>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</si>
  <si>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Poradové číslo dokladu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</si>
  <si>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</si>
  <si>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</si>
  <si>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</si>
  <si>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</si>
  <si>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</si>
  <si>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</si>
  <si>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t>Částka celkem s DPH (Kč) uvedená na dokladu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</si>
  <si>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</si>
  <si>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</si>
  <si>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</si>
  <si>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</si>
  <si>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</si>
  <si>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</si>
  <si>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</si>
  <si>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</si>
  <si>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</si>
  <si>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Celkem</t>
  </si>
  <si>
    <t>NR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</si>
  <si>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</si>
  <si>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</si>
  <si>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</si>
  <si>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</si>
  <si>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</si>
  <si>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</si>
  <si>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</si>
  <si>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</si>
  <si>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</si>
  <si>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</si>
  <si>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</si>
  <si>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</si>
  <si>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</si>
  <si>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</si>
  <si>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</si>
  <si>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</si>
  <si>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</si>
  <si>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</si>
  <si>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</si>
  <si>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</si>
  <si>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</si>
  <si>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</si>
  <si>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</si>
  <si>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</si>
  <si>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</si>
  <si>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</si>
  <si>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</si>
  <si>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</si>
  <si>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Za příjemce dotace schválil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</si>
  <si>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</si>
  <si>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</si>
  <si>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</si>
  <si>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</si>
  <si>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</si>
  <si>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</si>
  <si>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</si>
  <si>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</si>
  <si>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</si>
  <si>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</si>
  <si>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</si>
  <si>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</si>
  <si>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</si>
  <si>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</si>
  <si>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</si>
  <si>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</si>
  <si>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</si>
  <si>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</si>
  <si>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</si>
  <si>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</si>
  <si>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</si>
  <si>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</si>
  <si>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>V případě, že jsou údaje ve sloupcích J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K - Částka požadovaná z dotace (Kč) a L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N až Q (Ne)investiční dotace/ vlastní nebo jiný zdroj (Kč). 
Pokud jsou buňky J až L podbarveny červeně, prosíme ověřte správnost vyplnění tabulky. Po opravě údajů červené podbarvení zmizí. Kontrola je relevantní pouze pro způsobilé výdaje.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</si>
</sst>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0" xfId="0" applyNumberFormat="1" applyFont="1" applyFill="1" applyBorder="1" applyAlignment="1">
      <alignment horizontal="right" vertical="center" wrapText="1" indent="2"/>
    </xf>
    <xf numFmtId="4" fontId="5" fillId="2" borderId="61" xfId="0" applyNumberFormat="1" applyFont="1" applyFill="1" applyBorder="1" applyAlignment="1">
      <alignment horizontal="right" vertical="center" wrapText="1" indent="2"/>
    </xf>
    <xf numFmtId="4" fontId="5" fillId="2" borderId="6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0" fontId="0" fillId="3" borderId="0" xfId="0" applyFill="1" applyAlignment="1">
      <alignment horizontal="center"/>
    </xf>
    <xf numFmtId="0" fontId="0" fillId="3" borderId="7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9" fillId="5" borderId="74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165" fontId="5" fillId="0" borderId="68" xfId="0" applyNumberFormat="1" applyFont="1" applyBorder="1" applyAlignment="1">
      <alignment horizontal="center" vertical="center" wrapText="1"/>
    </xf>
    <xf numFmtId="165" fontId="5" fillId="0" borderId="69" xfId="0" applyNumberFormat="1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" fillId="3" borderId="49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29" fillId="3" borderId="50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165" fontId="5" fillId="3" borderId="65" xfId="0" applyNumberFormat="1" applyFont="1" applyFill="1" applyBorder="1" applyAlignment="1">
      <alignment horizontal="center" vertical="center" wrapText="1"/>
    </xf>
    <xf numFmtId="165" fontId="5" fillId="3" borderId="67" xfId="0" applyNumberFormat="1" applyFont="1" applyFill="1" applyBorder="1" applyAlignment="1">
      <alignment horizontal="center" vertical="center" wrapText="1"/>
    </xf>
    <xf numFmtId="165" fontId="5" fillId="3" borderId="70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37" xfId="0" applyFont="1" applyFill="1" applyBorder="1" applyAlignment="1" applyProtection="1">
      <alignment horizontal="center" vertical="center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ZVA'!$K28</calculatedColumnFormula>
    </tableColumn>
    <tableColumn id="10" xr3:uid="{088F0D92-57B4-486F-9BEF-43586BE9FA19}" name="     z toho podíl dotace - investice DE MINIMIS" dataDxfId="10">
      <calculatedColumnFormula>'Soupis dokladů ZVA'!$K29</calculatedColumnFormula>
    </tableColumn>
    <tableColumn id="11" xr3:uid="{58CFCDF0-E56C-415B-97B3-326CE9B2D7A7}" name="     z toho podíl dotace - neinvestice DE MINIMIS" dataDxfId="9">
      <calculatedColumnFormula>'Soupis dokladů ZVA'!$K30</calculatedColumnFormula>
    </tableColumn>
    <tableColumn id="12" xr3:uid="{C380264C-4593-415B-A824-321AB41D34E5}" name="     z toho podíl vlastních zdrojů DE MINIMIS" dataDxfId="8">
      <calculatedColumnFormula>'Soupis dokladů ZVA'!$K31</calculatedColumnFormula>
    </tableColumn>
    <tableColumn id="13" xr3:uid="{B4389270-74A8-45D0-9041-AF88D74C0A5B}" name="CELKOVÉ ZPŮSOBILÉ VÝDAJE  BEZ GBER" dataDxfId="7">
      <calculatedColumnFormula>'Soupis dokladů ZVA'!$N28</calculatedColumnFormula>
    </tableColumn>
    <tableColumn id="14" xr3:uid="{FA30FC30-B554-449D-9559-7B4F7F721779}" name="     z toho podíl dotace - investice GBER" dataDxfId="6">
      <calculatedColumnFormula>'Soupis dokladů ZVA'!$N29</calculatedColumnFormula>
    </tableColumn>
    <tableColumn id="15" xr3:uid="{2670E4A2-9824-4A45-A316-1399C75E11D9}" name="     z toho podíl dotace - neinvestice GBER" dataDxfId="5">
      <calculatedColumnFormula>'Soupis dokladů ZVA'!$N30</calculatedColumnFormula>
    </tableColumn>
    <tableColumn id="16" xr3:uid="{7B699873-FADD-4686-AB62-A7FAFCC763B2}" name="     z toho podíl vlastních zdrojů GBER" dataDxfId="4">
      <calculatedColumnFormula>'Soupis dokladů ZVA'!$N31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39"/>
    </row>
    <row r="3" spans="1:2" ht="108.75" customHeight="1" x14ac:dyDescent="0.25">
      <c r="A3" s="72" t="s">
        <v>1</v>
      </c>
    </row>
    <row r="4" spans="1:2" x14ac:dyDescent="0.25">
      <c r="A4" s="33"/>
    </row>
    <row r="5" spans="1:2" ht="15.75" x14ac:dyDescent="0.25">
      <c r="A5" s="10" t="s">
        <v>2</v>
      </c>
    </row>
    <row r="6" spans="1:2" x14ac:dyDescent="0.25">
      <c r="A6" s="11" t="s">
        <v>3</v>
      </c>
    </row>
    <row r="7" spans="1:2" x14ac:dyDescent="0.25">
      <c r="A7" s="38" t="s">
        <v>4</v>
      </c>
    </row>
    <row r="8" spans="1:2" x14ac:dyDescent="0.25">
      <c r="A8" s="38"/>
    </row>
    <row r="9" spans="1:2" x14ac:dyDescent="0.25">
      <c r="A9" s="11" t="s">
        <v>5</v>
      </c>
    </row>
    <row r="11" spans="1:2" ht="75" x14ac:dyDescent="0.25">
      <c r="A11" s="73" t="s">
        <v>6</v>
      </c>
      <c r="B11" s="34"/>
    </row>
    <row r="13" spans="1:2" x14ac:dyDescent="0.25">
      <c r="A13" s="37" t="s">
        <v>7</v>
      </c>
    </row>
    <row r="14" spans="1:2" x14ac:dyDescent="0.25">
      <c r="A14" s="11" t="s">
        <v>8</v>
      </c>
    </row>
    <row r="15" spans="1:2" x14ac:dyDescent="0.25">
      <c r="A15" s="38" t="s">
        <v>9</v>
      </c>
    </row>
    <row r="16" spans="1:2" x14ac:dyDescent="0.25">
      <c r="A16" s="38" t="s">
        <v>10</v>
      </c>
    </row>
    <row r="17" spans="1:3" x14ac:dyDescent="0.25">
      <c r="A17" s="11" t="s">
        <v>11</v>
      </c>
    </row>
    <row r="18" spans="1:3" x14ac:dyDescent="0.25">
      <c r="A18" s="11" t="s">
        <v>12</v>
      </c>
    </row>
    <row r="19" spans="1:3" ht="30" x14ac:dyDescent="0.25">
      <c r="A19" s="38" t="s">
        <v>13</v>
      </c>
    </row>
    <row r="20" spans="1:3" x14ac:dyDescent="0.25">
      <c r="A20" s="11" t="s">
        <v>14</v>
      </c>
    </row>
    <row r="22" spans="1:3" x14ac:dyDescent="0.25">
      <c r="A22" s="37" t="s">
        <v>15</v>
      </c>
    </row>
    <row r="23" spans="1:3" ht="30" x14ac:dyDescent="0.25">
      <c r="A23" s="40" t="s">
        <v>16</v>
      </c>
    </row>
    <row r="24" spans="1:3" x14ac:dyDescent="0.25">
      <c r="A24" s="11" t="s">
        <v>17</v>
      </c>
    </row>
    <row r="25" spans="1:3" x14ac:dyDescent="0.25">
      <c r="A25" s="11" t="s">
        <v>18</v>
      </c>
    </row>
    <row r="26" spans="1:3" ht="30" x14ac:dyDescent="0.25">
      <c r="A26" s="38" t="s">
        <v>19</v>
      </c>
    </row>
    <row r="28" spans="1:3" x14ac:dyDescent="0.25">
      <c r="A28" s="37" t="s">
        <v>20</v>
      </c>
    </row>
    <row r="29" spans="1:3" x14ac:dyDescent="0.25">
      <c r="A29" s="11" t="s">
        <v>21</v>
      </c>
      <c r="B29" s="35"/>
    </row>
    <row r="30" spans="1:3" x14ac:dyDescent="0.25">
      <c r="A30" s="11" t="s">
        <v>22</v>
      </c>
      <c r="B30" s="35"/>
      <c r="C30" s="36"/>
    </row>
    <row r="31" spans="1:3" x14ac:dyDescent="0.25">
      <c r="A31" s="11" t="s">
        <v>23</v>
      </c>
      <c r="B31" s="35"/>
    </row>
    <row r="32" spans="1:3" x14ac:dyDescent="0.25">
      <c r="A32" s="11" t="s">
        <v>24</v>
      </c>
      <c r="B32" s="35"/>
    </row>
    <row r="33" spans="1:1" x14ac:dyDescent="0.25">
      <c r="A33" s="11" t="s">
        <v>25</v>
      </c>
    </row>
    <row r="34" spans="1:1" x14ac:dyDescent="0.25">
      <c r="A34" s="37" t="s">
        <v>26</v>
      </c>
    </row>
    <row r="35" spans="1:1" x14ac:dyDescent="0.25">
      <c r="A35" s="11" t="s">
        <v>27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1"/>
  <sheetViews>
    <sheetView showGridLines="0" tabSelected="1" zoomScale="50" zoomScaleNormal="50" zoomScalePageLayoutView="82" workbookViewId="0">
      <selection activeCell="P17" sqref="P17"/>
    </sheetView>
  </sheetViews>
  <sheetFormatPr defaultRowHeight="15" x14ac:dyDescent="0.25"/>
  <cols>
    <col min="2" max="2" width="35" customWidth="1"/>
    <col min="3" max="4" width="30.7109375" customWidth="1"/>
    <col min="5" max="5" width="32.140625" customWidth="1"/>
    <col min="6" max="6" width="20.28515625" bestFit="1" customWidth="1"/>
    <col min="7" max="7" width="26.85546875" customWidth="1"/>
    <col min="8" max="8" width="27.28515625" customWidth="1"/>
    <col min="9" max="9" width="42.28515625" customWidth="1"/>
    <col min="10" max="10" width="30.7109375" customWidth="1"/>
    <col min="11" max="11" width="27.5703125" customWidth="1"/>
    <col min="12" max="12" width="23.28515625" customWidth="1"/>
    <col min="13" max="13" width="26.7109375" customWidth="1"/>
    <col min="14" max="15" width="22" customWidth="1"/>
    <col min="16" max="16" width="23.28515625" customWidth="1"/>
    <col min="17" max="17" width="28.5703125" customWidth="1"/>
  </cols>
  <sheetData>
    <row r="1" spans="1:17" ht="36" thickBot="1" x14ac:dyDescent="0.3">
      <c r="A1" s="147"/>
      <c r="B1" s="154" t="s">
        <v>28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5"/>
    </row>
    <row r="2" spans="1:17" ht="27.75" customHeight="1" thickBot="1" x14ac:dyDescent="0.3">
      <c r="A2" s="147"/>
      <c r="B2" s="162" t="s">
        <v>29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</row>
    <row r="3" spans="1:17" ht="27.75" customHeight="1" thickBot="1" x14ac:dyDescent="0.3">
      <c r="A3" s="147"/>
      <c r="B3" s="124" t="s">
        <v>30</v>
      </c>
      <c r="C3" s="124"/>
      <c r="D3" s="124"/>
      <c r="E3" s="124"/>
      <c r="F3" s="124"/>
      <c r="G3" s="124"/>
      <c r="H3" s="124"/>
      <c r="I3" s="124"/>
      <c r="J3" s="110"/>
      <c r="K3" s="110"/>
      <c r="L3" s="110"/>
      <c r="M3" s="110"/>
      <c r="N3" s="110"/>
      <c r="O3" s="110"/>
      <c r="P3" s="110"/>
      <c r="Q3" s="123"/>
    </row>
    <row r="4" spans="1:17" ht="32.25" customHeight="1" x14ac:dyDescent="0.25">
      <c r="A4" s="147"/>
      <c r="B4" s="4" t="s">
        <v>31</v>
      </c>
      <c r="C4" s="165"/>
      <c r="D4" s="166"/>
      <c r="E4" s="166"/>
      <c r="F4" s="166"/>
      <c r="G4" s="166"/>
      <c r="H4" s="166"/>
      <c r="I4" s="167"/>
      <c r="J4" s="156"/>
      <c r="K4" s="156"/>
      <c r="L4" s="156"/>
      <c r="M4" s="156"/>
      <c r="N4" s="156"/>
      <c r="O4" s="156"/>
      <c r="P4" s="156"/>
      <c r="Q4" s="157"/>
    </row>
    <row r="5" spans="1:17" ht="32.25" customHeight="1" x14ac:dyDescent="0.25">
      <c r="A5" s="147"/>
      <c r="B5" s="5" t="s">
        <v>32</v>
      </c>
      <c r="C5" s="168"/>
      <c r="D5" s="169"/>
      <c r="E5" s="169"/>
      <c r="F5" s="169"/>
      <c r="G5" s="169"/>
      <c r="H5" s="169"/>
      <c r="I5" s="170"/>
      <c r="J5" s="158"/>
      <c r="K5" s="158"/>
      <c r="L5" s="158"/>
      <c r="M5" s="158"/>
      <c r="N5" s="158"/>
      <c r="O5" s="158"/>
      <c r="P5" s="158"/>
      <c r="Q5" s="159"/>
    </row>
    <row r="6" spans="1:17" ht="99" customHeight="1" x14ac:dyDescent="0.25">
      <c r="A6" s="147"/>
      <c r="B6" s="6" t="s">
        <v>33</v>
      </c>
      <c r="C6" s="168"/>
      <c r="D6" s="169"/>
      <c r="E6" s="169"/>
      <c r="F6" s="169"/>
      <c r="G6" s="169"/>
      <c r="H6" s="169"/>
      <c r="I6" s="170"/>
      <c r="J6" s="158"/>
      <c r="K6" s="158"/>
      <c r="L6" s="158"/>
      <c r="M6" s="158"/>
      <c r="N6" s="158"/>
      <c r="O6" s="158"/>
      <c r="P6" s="158"/>
      <c r="Q6" s="159"/>
    </row>
    <row r="7" spans="1:17" ht="32.25" customHeight="1" x14ac:dyDescent="0.25">
      <c r="A7" s="147"/>
      <c r="B7" s="6" t="s">
        <v>34</v>
      </c>
      <c r="C7" s="168"/>
      <c r="D7" s="169"/>
      <c r="E7" s="169"/>
      <c r="F7" s="169"/>
      <c r="G7" s="169"/>
      <c r="H7" s="169"/>
      <c r="I7" s="170"/>
      <c r="J7" s="158"/>
      <c r="K7" s="158"/>
      <c r="L7" s="158"/>
      <c r="M7" s="158"/>
      <c r="N7" s="158"/>
      <c r="O7" s="158"/>
      <c r="P7" s="158"/>
      <c r="Q7" s="159"/>
    </row>
    <row r="8" spans="1:17" ht="69" customHeight="1" thickBot="1" x14ac:dyDescent="0.3">
      <c r="A8" s="147"/>
      <c r="B8" s="74" t="s">
        <v>35</v>
      </c>
      <c r="C8" s="102"/>
      <c r="D8" s="103"/>
      <c r="E8" s="103"/>
      <c r="F8" s="103"/>
      <c r="G8" s="107" t="s">
        <v>36</v>
      </c>
      <c r="H8" s="108"/>
      <c r="I8" s="109"/>
      <c r="J8" s="160"/>
      <c r="K8" s="160"/>
      <c r="L8" s="160"/>
      <c r="M8" s="160"/>
      <c r="N8" s="160"/>
      <c r="O8" s="160"/>
      <c r="P8" s="160"/>
      <c r="Q8" s="161"/>
    </row>
    <row r="9" spans="1:17" s="50" customFormat="1" ht="27" thickBot="1" x14ac:dyDescent="0.3">
      <c r="A9" s="148"/>
      <c r="B9" s="116" t="s">
        <v>37</v>
      </c>
      <c r="C9" s="116"/>
      <c r="D9" s="116"/>
      <c r="E9" s="116"/>
      <c r="F9" s="116"/>
      <c r="G9" s="116"/>
      <c r="H9" s="116"/>
      <c r="I9" s="49" t="s">
        <v>38</v>
      </c>
      <c r="J9" s="124" t="s">
        <v>39</v>
      </c>
      <c r="K9" s="124"/>
      <c r="L9" s="124"/>
      <c r="M9" s="125"/>
      <c r="N9" s="110" t="s">
        <v>40</v>
      </c>
      <c r="O9" s="110"/>
      <c r="P9" s="110"/>
      <c r="Q9" s="123"/>
    </row>
    <row r="10" spans="1:17" ht="209.25" customHeight="1" thickBot="1" x14ac:dyDescent="0.3">
      <c r="A10" s="7" t="s">
        <v>41</v>
      </c>
      <c r="B10" s="7" t="s">
        <v>42</v>
      </c>
      <c r="C10" s="8" t="s">
        <v>43</v>
      </c>
      <c r="D10" s="8" t="s">
        <v>44</v>
      </c>
      <c r="E10" s="14" t="s">
        <v>45</v>
      </c>
      <c r="F10" s="14" t="s">
        <v>46</v>
      </c>
      <c r="G10" s="15" t="s">
        <v>47</v>
      </c>
      <c r="H10" s="48" t="s">
        <v>48</v>
      </c>
      <c r="I10" s="12" t="s">
        <v>49</v>
      </c>
      <c r="J10" s="59" t="s">
        <v>50</v>
      </c>
      <c r="K10" s="47" t="s">
        <v>51</v>
      </c>
      <c r="L10" s="47" t="s">
        <v>52</v>
      </c>
      <c r="M10" s="60" t="s">
        <v>53</v>
      </c>
      <c r="N10" s="65" t="s">
        <v>54</v>
      </c>
      <c r="O10" s="8" t="s">
        <v>55</v>
      </c>
      <c r="P10" s="8" t="s">
        <v>56</v>
      </c>
      <c r="Q10" s="13" t="s">
        <v>57</v>
      </c>
    </row>
    <row r="11" spans="1:17" ht="31.7" customHeight="1" x14ac:dyDescent="0.25">
      <c r="A11" s="98" cm="1">
        <f t="array" ref="A11:A23">_xlfn.SEQUENCE(_xlfn.XLOOKUP("Údaje z posledního RoPD", B:B, ROW(B:B), , 2)-ROW()-3,1,1,1)</f>
        <v>1</v>
      </c>
      <c r="B11" s="16"/>
      <c r="C11" s="17"/>
      <c r="D11" s="25"/>
      <c r="E11" s="18"/>
      <c r="F11" s="18"/>
      <c r="G11" s="18"/>
      <c r="H11" s="26"/>
      <c r="I11" s="19"/>
      <c r="J11" s="61"/>
      <c r="K11" s="46"/>
      <c r="L11" s="46"/>
      <c r="M11" s="62"/>
      <c r="N11" s="66"/>
      <c r="O11" s="27"/>
      <c r="P11" s="27"/>
      <c r="Q11" s="28"/>
    </row>
    <row r="12" spans="1:17" ht="31.7" customHeight="1" x14ac:dyDescent="0.25">
      <c r="A12" s="99">
        <v>2</v>
      </c>
      <c r="B12" s="20"/>
      <c r="C12" s="21"/>
      <c r="D12" s="22"/>
      <c r="E12" s="23"/>
      <c r="F12" s="23"/>
      <c r="G12" s="23"/>
      <c r="H12" s="29"/>
      <c r="I12" s="24"/>
      <c r="J12" s="63"/>
      <c r="K12" s="45"/>
      <c r="L12" s="45"/>
      <c r="M12" s="64"/>
      <c r="N12" s="67"/>
      <c r="O12" s="31"/>
      <c r="P12" s="31"/>
      <c r="Q12" s="30"/>
    </row>
    <row r="13" spans="1:17" ht="31.7" customHeight="1" x14ac:dyDescent="0.25">
      <c r="A13" s="99">
        <v>3</v>
      </c>
      <c r="B13" s="20"/>
      <c r="C13" s="21"/>
      <c r="D13" s="25"/>
      <c r="E13" s="23"/>
      <c r="F13" s="23"/>
      <c r="G13" s="23"/>
      <c r="H13" s="29"/>
      <c r="I13" s="24"/>
      <c r="J13" s="63"/>
      <c r="K13" s="45"/>
      <c r="L13" s="45"/>
      <c r="M13" s="64"/>
      <c r="N13" s="67"/>
      <c r="O13" s="31"/>
      <c r="P13" s="31"/>
      <c r="Q13" s="30"/>
    </row>
    <row r="14" spans="1:17" ht="31.7" customHeight="1" x14ac:dyDescent="0.25">
      <c r="A14" s="100">
        <v>4</v>
      </c>
      <c r="B14" s="20"/>
      <c r="C14" s="21"/>
      <c r="D14" s="25"/>
      <c r="E14" s="23"/>
      <c r="F14" s="23"/>
      <c r="G14" s="23"/>
      <c r="H14" s="29"/>
      <c r="I14" s="24"/>
      <c r="J14" s="63"/>
      <c r="K14" s="45"/>
      <c r="L14" s="45"/>
      <c r="M14" s="64"/>
      <c r="N14" s="67"/>
      <c r="O14" s="31"/>
      <c r="P14" s="31"/>
      <c r="Q14" s="30"/>
    </row>
    <row r="15" spans="1:17" ht="31.7" customHeight="1" x14ac:dyDescent="0.25">
      <c r="A15" s="98">
        <v>5</v>
      </c>
      <c r="B15" s="20"/>
      <c r="C15" s="21"/>
      <c r="D15" s="25"/>
      <c r="E15" s="23"/>
      <c r="F15" s="23"/>
      <c r="G15" s="23"/>
      <c r="H15" s="29"/>
      <c r="I15" s="24"/>
      <c r="J15" s="63"/>
      <c r="K15" s="45"/>
      <c r="L15" s="45"/>
      <c r="M15" s="64"/>
      <c r="N15" s="67"/>
      <c r="O15" s="31"/>
      <c r="P15" s="31"/>
      <c r="Q15" s="30"/>
    </row>
    <row r="16" spans="1:17" ht="31.7" customHeight="1" x14ac:dyDescent="0.25">
      <c r="A16" s="99">
        <v>6</v>
      </c>
      <c r="B16" s="20"/>
      <c r="C16" s="21"/>
      <c r="D16" s="25"/>
      <c r="E16" s="23"/>
      <c r="F16" s="23"/>
      <c r="G16" s="23"/>
      <c r="H16" s="29"/>
      <c r="I16" s="24"/>
      <c r="J16" s="63"/>
      <c r="K16" s="45"/>
      <c r="L16" s="45"/>
      <c r="M16" s="64"/>
      <c r="N16" s="67"/>
      <c r="O16" s="31"/>
      <c r="P16" s="31"/>
      <c r="Q16" s="30"/>
    </row>
    <row r="17" spans="1:17" ht="31.7" customHeight="1" x14ac:dyDescent="0.25">
      <c r="A17" s="99">
        <v>7</v>
      </c>
      <c r="B17" s="20"/>
      <c r="C17" s="21"/>
      <c r="D17" s="25"/>
      <c r="E17" s="23"/>
      <c r="F17" s="23"/>
      <c r="G17" s="23"/>
      <c r="H17" s="29"/>
      <c r="I17" s="24"/>
      <c r="J17" s="63"/>
      <c r="K17" s="45"/>
      <c r="L17" s="45"/>
      <c r="M17" s="64"/>
      <c r="N17" s="67"/>
      <c r="O17" s="31"/>
      <c r="P17" s="31"/>
      <c r="Q17" s="30"/>
    </row>
    <row r="18" spans="1:17" ht="31.7" customHeight="1" x14ac:dyDescent="0.25">
      <c r="A18" s="100">
        <v>8</v>
      </c>
      <c r="B18" s="20"/>
      <c r="C18" s="21"/>
      <c r="D18" s="25"/>
      <c r="E18" s="23"/>
      <c r="F18" s="23"/>
      <c r="G18" s="23"/>
      <c r="H18" s="29"/>
      <c r="I18" s="24"/>
      <c r="J18" s="63"/>
      <c r="K18" s="45"/>
      <c r="L18" s="45"/>
      <c r="M18" s="64"/>
      <c r="N18" s="67"/>
      <c r="O18" s="31"/>
      <c r="P18" s="31"/>
      <c r="Q18" s="30"/>
    </row>
    <row r="19" spans="1:17" ht="31.7" customHeight="1" x14ac:dyDescent="0.25">
      <c r="A19" s="98">
        <v>9</v>
      </c>
      <c r="B19" s="20"/>
      <c r="C19" s="21"/>
      <c r="D19" s="25"/>
      <c r="E19" s="23"/>
      <c r="F19" s="23"/>
      <c r="G19" s="23"/>
      <c r="H19" s="29"/>
      <c r="I19" s="24"/>
      <c r="J19" s="63"/>
      <c r="K19" s="45"/>
      <c r="L19" s="45"/>
      <c r="M19" s="64"/>
      <c r="N19" s="67"/>
      <c r="O19" s="31"/>
      <c r="P19" s="31"/>
      <c r="Q19" s="30"/>
    </row>
    <row r="20" spans="1:17" ht="31.7" customHeight="1" x14ac:dyDescent="0.25">
      <c r="A20" s="99">
        <v>10</v>
      </c>
      <c r="B20" s="20"/>
      <c r="C20" s="21"/>
      <c r="D20" s="22"/>
      <c r="E20" s="23"/>
      <c r="F20" s="23"/>
      <c r="G20" s="23"/>
      <c r="H20" s="29"/>
      <c r="I20" s="24"/>
      <c r="J20" s="63"/>
      <c r="K20" s="45"/>
      <c r="L20" s="45"/>
      <c r="M20" s="64"/>
      <c r="N20" s="67"/>
      <c r="O20" s="31"/>
      <c r="P20" s="31"/>
      <c r="Q20" s="30"/>
    </row>
    <row r="21" spans="1:17" ht="31.7" customHeight="1" x14ac:dyDescent="0.25">
      <c r="A21" s="100">
        <v>11</v>
      </c>
      <c r="B21" s="20"/>
      <c r="C21" s="21"/>
      <c r="D21" s="22"/>
      <c r="E21" s="23"/>
      <c r="F21" s="23"/>
      <c r="G21" s="23"/>
      <c r="H21" s="29"/>
      <c r="I21" s="24"/>
      <c r="J21" s="63"/>
      <c r="K21" s="45"/>
      <c r="L21" s="45"/>
      <c r="M21" s="64"/>
      <c r="N21" s="67"/>
      <c r="O21" s="31"/>
      <c r="P21" s="31"/>
      <c r="Q21" s="30"/>
    </row>
    <row r="22" spans="1:17" ht="31.7" customHeight="1" x14ac:dyDescent="0.25">
      <c r="A22" s="98">
        <v>12</v>
      </c>
      <c r="B22" s="20"/>
      <c r="C22" s="21"/>
      <c r="D22" s="22"/>
      <c r="E22" s="23"/>
      <c r="F22" s="23"/>
      <c r="G22" s="23"/>
      <c r="H22" s="29"/>
      <c r="I22" s="24"/>
      <c r="J22" s="63"/>
      <c r="K22" s="45"/>
      <c r="L22" s="45"/>
      <c r="M22" s="64"/>
      <c r="N22" s="67"/>
      <c r="O22" s="31"/>
      <c r="P22" s="31"/>
      <c r="Q22" s="30"/>
    </row>
    <row r="23" spans="1:17" ht="31.7" customHeight="1" thickBot="1" x14ac:dyDescent="0.3">
      <c r="A23" s="101">
        <v>13</v>
      </c>
      <c r="B23" s="20"/>
      <c r="C23" s="21"/>
      <c r="D23" s="22"/>
      <c r="E23" s="23"/>
      <c r="F23" s="23"/>
      <c r="G23" s="23"/>
      <c r="H23" s="29"/>
      <c r="I23" s="24"/>
      <c r="J23" s="63"/>
      <c r="K23" s="45"/>
      <c r="L23" s="45"/>
      <c r="M23" s="64"/>
      <c r="N23" s="67"/>
      <c r="O23" s="32"/>
      <c r="P23" s="32"/>
      <c r="Q23" s="30"/>
    </row>
    <row r="24" spans="1:17" s="3" customFormat="1" ht="20.25" customHeight="1" thickBot="1" x14ac:dyDescent="0.3">
      <c r="A24" s="146"/>
      <c r="B24" s="7" t="s">
        <v>58</v>
      </c>
      <c r="C24" s="75" t="s">
        <v>59</v>
      </c>
      <c r="D24" s="75" t="s">
        <v>59</v>
      </c>
      <c r="E24" s="76" t="s">
        <v>59</v>
      </c>
      <c r="F24" s="76" t="s">
        <v>59</v>
      </c>
      <c r="G24" s="77" t="s">
        <v>59</v>
      </c>
      <c r="H24" s="78" t="s">
        <v>59</v>
      </c>
      <c r="I24" s="79" t="s">
        <v>59</v>
      </c>
      <c r="J24" s="80">
        <f>SUM(J11:J23)</f>
        <v>0</v>
      </c>
      <c r="K24" s="81">
        <f>SUM(K11:K23)</f>
        <v>0</v>
      </c>
      <c r="L24" s="81">
        <f>SUM(L11:L23)</f>
        <v>0</v>
      </c>
      <c r="M24" s="82" t="s">
        <v>59</v>
      </c>
      <c r="N24" s="83">
        <f>SUM(N11:N23)</f>
        <v>0</v>
      </c>
      <c r="O24" s="78">
        <f>SUM(O11:O23)</f>
        <v>0</v>
      </c>
      <c r="P24" s="78">
        <f>SUM(P11:P23)</f>
        <v>0</v>
      </c>
      <c r="Q24" s="84">
        <f>SUM(Q11:Q23)</f>
        <v>0</v>
      </c>
    </row>
    <row r="25" spans="1:17" ht="47.25" customHeight="1" thickBot="1" x14ac:dyDescent="0.3">
      <c r="A25" s="147"/>
      <c r="B25" s="117" t="s">
        <v>111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8"/>
    </row>
    <row r="26" spans="1:17" ht="12" customHeight="1" thickBot="1" x14ac:dyDescent="0.3">
      <c r="A26" s="14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8"/>
    </row>
    <row r="27" spans="1:17" s="51" customFormat="1" ht="37.5" customHeight="1" thickBot="1" x14ac:dyDescent="0.45">
      <c r="A27" s="147"/>
      <c r="B27" s="112" t="s">
        <v>60</v>
      </c>
      <c r="C27" s="113"/>
      <c r="D27" s="112" t="s">
        <v>61</v>
      </c>
      <c r="E27" s="113"/>
      <c r="F27" s="110" t="s">
        <v>62</v>
      </c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4"/>
    </row>
    <row r="28" spans="1:17" ht="47.25" customHeight="1" x14ac:dyDescent="0.25">
      <c r="A28" s="147"/>
      <c r="B28" s="89" t="s">
        <v>63</v>
      </c>
      <c r="C28" s="90">
        <f>SUM(C29:C31)</f>
        <v>0</v>
      </c>
      <c r="D28" s="58" t="s">
        <v>61</v>
      </c>
      <c r="E28" s="53">
        <f>SUM(E29:E31)</f>
        <v>0</v>
      </c>
      <c r="F28" s="120" t="s">
        <v>64</v>
      </c>
      <c r="G28" s="121" t="s">
        <v>64</v>
      </c>
      <c r="H28" s="69" t="s">
        <v>65</v>
      </c>
      <c r="I28" s="91">
        <v>1</v>
      </c>
      <c r="J28" s="70" t="s">
        <v>66</v>
      </c>
      <c r="K28" s="92">
        <f>SUMIF(I11:I23,"Bez VP",J11:J23)</f>
        <v>0</v>
      </c>
      <c r="L28" s="122" t="s">
        <v>67</v>
      </c>
      <c r="M28" s="122"/>
      <c r="N28" s="92">
        <f>SUMIF(I11:I23,"De minimis",J11:J23)</f>
        <v>0</v>
      </c>
      <c r="O28" s="122" t="s">
        <v>68</v>
      </c>
      <c r="P28" s="122"/>
      <c r="Q28" s="92">
        <f>SUMIF(I11:I23,"GBER",J11:J23)</f>
        <v>0</v>
      </c>
    </row>
    <row r="29" spans="1:17" ht="47.25" customHeight="1" x14ac:dyDescent="0.25">
      <c r="A29" s="147"/>
      <c r="B29" s="57" t="s">
        <v>69</v>
      </c>
      <c r="C29" s="93"/>
      <c r="D29" s="94" t="s">
        <v>69</v>
      </c>
      <c r="E29" s="53">
        <f>N24</f>
        <v>0</v>
      </c>
      <c r="F29" s="55" t="s">
        <v>70</v>
      </c>
      <c r="G29" s="55" t="str">
        <f>IF(E29&gt;C29,"přečerpáno","v pořádku")</f>
        <v>v pořádku</v>
      </c>
      <c r="H29" s="95" t="s">
        <v>71</v>
      </c>
      <c r="I29" s="91" t="str">
        <f>IFERROR((N24+P24)/J24,"")</f>
        <v/>
      </c>
      <c r="J29" s="70" t="s">
        <v>69</v>
      </c>
      <c r="K29" s="92">
        <f>SUMIF(I11:I23,"Bez VP",N11:N23)</f>
        <v>0</v>
      </c>
      <c r="L29" s="119" t="s">
        <v>72</v>
      </c>
      <c r="M29" s="119"/>
      <c r="N29" s="92">
        <f>SUMIF(I11:I23,"De minimis",N11:N23)</f>
        <v>0</v>
      </c>
      <c r="O29" s="119" t="s">
        <v>72</v>
      </c>
      <c r="P29" s="119"/>
      <c r="Q29" s="92">
        <f>SUMIF(I11:I23,"GBER",N11:N23)</f>
        <v>0</v>
      </c>
    </row>
    <row r="30" spans="1:17" ht="47.25" customHeight="1" x14ac:dyDescent="0.25">
      <c r="A30" s="147"/>
      <c r="B30" s="57" t="s">
        <v>73</v>
      </c>
      <c r="C30" s="93"/>
      <c r="D30" s="94" t="s">
        <v>73</v>
      </c>
      <c r="E30" s="53">
        <f>P24</f>
        <v>0</v>
      </c>
      <c r="F30" s="55" t="s">
        <v>74</v>
      </c>
      <c r="G30" s="55" t="str">
        <f>IF(E30&gt;C30,"přečerpáno","v pořádku")</f>
        <v>v pořádku</v>
      </c>
      <c r="H30" s="68" t="s">
        <v>75</v>
      </c>
      <c r="I30" s="91" t="str">
        <f>IFERROR((O24+Q24)/J24,"")</f>
        <v/>
      </c>
      <c r="J30" s="70" t="s">
        <v>73</v>
      </c>
      <c r="K30" s="92">
        <f>SUMIF(I11:I23,"Bez VP",P11:P23)</f>
        <v>0</v>
      </c>
      <c r="L30" s="119" t="s">
        <v>76</v>
      </c>
      <c r="M30" s="119"/>
      <c r="N30" s="92">
        <f>SUMIF(I11:I23,"De Minimis",P11:P23)</f>
        <v>0</v>
      </c>
      <c r="O30" s="119" t="s">
        <v>76</v>
      </c>
      <c r="P30" s="119"/>
      <c r="Q30" s="92">
        <f>SUMIF(I11:I23,"GBER",P11:P23)</f>
        <v>0</v>
      </c>
    </row>
    <row r="31" spans="1:17" ht="47.25" customHeight="1" thickBot="1" x14ac:dyDescent="0.3">
      <c r="A31" s="147"/>
      <c r="B31" s="56" t="s">
        <v>77</v>
      </c>
      <c r="C31" s="88"/>
      <c r="D31" s="96" t="s">
        <v>77</v>
      </c>
      <c r="E31" s="54">
        <f>L24</f>
        <v>0</v>
      </c>
      <c r="F31" s="104"/>
      <c r="G31" s="105"/>
      <c r="H31" s="105"/>
      <c r="I31" s="106"/>
      <c r="J31" s="71" t="s">
        <v>77</v>
      </c>
      <c r="K31" s="92">
        <f>SUMIF(I11:I23,"Bez VP",L11:L23)</f>
        <v>0</v>
      </c>
      <c r="L31" s="130" t="s">
        <v>77</v>
      </c>
      <c r="M31" s="130"/>
      <c r="N31" s="97">
        <f>SUMIF(I11:I23,"De minimis",L11:L23)</f>
        <v>0</v>
      </c>
      <c r="O31" s="130" t="s">
        <v>77</v>
      </c>
      <c r="P31" s="130"/>
      <c r="Q31" s="92">
        <f>SUMIF(I11:I23,"GBER",L11:L23)</f>
        <v>0</v>
      </c>
    </row>
    <row r="32" spans="1:17" s="51" customFormat="1" ht="81" customHeight="1" thickBot="1" x14ac:dyDescent="0.45">
      <c r="A32" s="147"/>
      <c r="B32" s="115" t="s">
        <v>78</v>
      </c>
      <c r="C32" s="115"/>
      <c r="D32" s="115"/>
      <c r="E32" s="52" t="s">
        <v>79</v>
      </c>
      <c r="F32" s="110" t="s">
        <v>80</v>
      </c>
      <c r="G32" s="111"/>
      <c r="H32" s="111"/>
      <c r="I32" s="111"/>
      <c r="J32" s="111" t="s">
        <v>81</v>
      </c>
      <c r="K32" s="111"/>
      <c r="L32" s="111"/>
      <c r="M32" s="111"/>
      <c r="N32" s="111"/>
      <c r="O32" s="111"/>
      <c r="P32" s="111"/>
      <c r="Q32" s="114"/>
    </row>
    <row r="33" spans="1:17" ht="33.950000000000003" customHeight="1" x14ac:dyDescent="0.25">
      <c r="A33" s="147"/>
      <c r="B33" s="172" t="s">
        <v>82</v>
      </c>
      <c r="C33" s="172"/>
      <c r="D33" s="172"/>
      <c r="E33" s="85"/>
      <c r="F33" s="137"/>
      <c r="G33" s="138"/>
      <c r="H33" s="138"/>
      <c r="I33" s="139"/>
      <c r="J33" s="131" t="s">
        <v>83</v>
      </c>
      <c r="K33" s="131"/>
      <c r="L33" s="131"/>
      <c r="M33" s="131"/>
      <c r="N33" s="131"/>
      <c r="O33" s="131"/>
      <c r="P33" s="131"/>
      <c r="Q33" s="132"/>
    </row>
    <row r="34" spans="1:17" ht="47.25" customHeight="1" x14ac:dyDescent="0.25">
      <c r="A34" s="147"/>
      <c r="B34" s="128" t="s">
        <v>84</v>
      </c>
      <c r="C34" s="128"/>
      <c r="D34" s="128"/>
      <c r="E34" s="86"/>
      <c r="F34" s="140"/>
      <c r="G34" s="141"/>
      <c r="H34" s="141"/>
      <c r="I34" s="142"/>
      <c r="J34" s="133"/>
      <c r="K34" s="133"/>
      <c r="L34" s="133"/>
      <c r="M34" s="133"/>
      <c r="N34" s="133"/>
      <c r="O34" s="133"/>
      <c r="P34" s="133"/>
      <c r="Q34" s="134"/>
    </row>
    <row r="35" spans="1:17" ht="44.45" customHeight="1" x14ac:dyDescent="0.25">
      <c r="A35" s="147"/>
      <c r="B35" s="128" t="s">
        <v>85</v>
      </c>
      <c r="C35" s="128"/>
      <c r="D35" s="128"/>
      <c r="E35" s="87"/>
      <c r="F35" s="140"/>
      <c r="G35" s="141"/>
      <c r="H35" s="141"/>
      <c r="I35" s="142"/>
      <c r="J35" s="133"/>
      <c r="K35" s="133"/>
      <c r="L35" s="133"/>
      <c r="M35" s="133"/>
      <c r="N35" s="133"/>
      <c r="O35" s="133"/>
      <c r="P35" s="133"/>
      <c r="Q35" s="134"/>
    </row>
    <row r="36" spans="1:17" ht="78" customHeight="1" x14ac:dyDescent="0.25">
      <c r="A36" s="147"/>
      <c r="B36" s="128" t="s">
        <v>86</v>
      </c>
      <c r="C36" s="128"/>
      <c r="D36" s="128"/>
      <c r="E36" s="87"/>
      <c r="F36" s="140"/>
      <c r="G36" s="141"/>
      <c r="H36" s="141"/>
      <c r="I36" s="142"/>
      <c r="J36" s="133"/>
      <c r="K36" s="133"/>
      <c r="L36" s="133"/>
      <c r="M36" s="133"/>
      <c r="N36" s="133"/>
      <c r="O36" s="133"/>
      <c r="P36" s="133"/>
      <c r="Q36" s="134"/>
    </row>
    <row r="37" spans="1:17" ht="36" customHeight="1" x14ac:dyDescent="0.25">
      <c r="A37" s="147"/>
      <c r="B37" s="126" t="s">
        <v>87</v>
      </c>
      <c r="C37" s="126"/>
      <c r="D37" s="126"/>
      <c r="E37" s="127"/>
      <c r="F37" s="140"/>
      <c r="G37" s="141"/>
      <c r="H37" s="141"/>
      <c r="I37" s="142"/>
      <c r="J37" s="133"/>
      <c r="K37" s="133"/>
      <c r="L37" s="133"/>
      <c r="M37" s="133"/>
      <c r="N37" s="133"/>
      <c r="O37" s="133"/>
      <c r="P37" s="133"/>
      <c r="Q37" s="134"/>
    </row>
    <row r="38" spans="1:17" ht="39.75" customHeight="1" x14ac:dyDescent="0.25">
      <c r="A38" s="147"/>
      <c r="B38" s="129"/>
      <c r="C38" s="129"/>
      <c r="D38" s="129"/>
      <c r="E38" s="87"/>
      <c r="F38" s="140"/>
      <c r="G38" s="141"/>
      <c r="H38" s="141"/>
      <c r="I38" s="142"/>
      <c r="J38" s="133"/>
      <c r="K38" s="133"/>
      <c r="L38" s="133"/>
      <c r="M38" s="133"/>
      <c r="N38" s="133"/>
      <c r="O38" s="133"/>
      <c r="P38" s="133"/>
      <c r="Q38" s="134"/>
    </row>
    <row r="39" spans="1:17" ht="60.75" customHeight="1" thickBot="1" x14ac:dyDescent="0.3">
      <c r="A39" s="147"/>
      <c r="B39" s="129"/>
      <c r="C39" s="129"/>
      <c r="D39" s="129"/>
      <c r="E39" s="87"/>
      <c r="F39" s="140"/>
      <c r="G39" s="141"/>
      <c r="H39" s="141"/>
      <c r="I39" s="142"/>
      <c r="J39" s="133"/>
      <c r="K39" s="133"/>
      <c r="L39" s="133"/>
      <c r="M39" s="133"/>
      <c r="N39" s="133"/>
      <c r="O39" s="133"/>
      <c r="P39" s="133"/>
      <c r="Q39" s="134"/>
    </row>
    <row r="40" spans="1:17" ht="40.700000000000003" customHeight="1" thickBot="1" x14ac:dyDescent="0.3">
      <c r="A40" s="147"/>
      <c r="B40" s="153" t="s">
        <v>88</v>
      </c>
      <c r="C40" s="153"/>
      <c r="D40" s="171" t="s">
        <v>89</v>
      </c>
      <c r="E40" s="123"/>
      <c r="F40" s="140"/>
      <c r="G40" s="141"/>
      <c r="H40" s="141"/>
      <c r="I40" s="142"/>
      <c r="J40" s="133"/>
      <c r="K40" s="133"/>
      <c r="L40" s="133"/>
      <c r="M40" s="133"/>
      <c r="N40" s="133"/>
      <c r="O40" s="133"/>
      <c r="P40" s="133"/>
      <c r="Q40" s="134"/>
    </row>
    <row r="41" spans="1:17" ht="40.700000000000003" customHeight="1" thickBot="1" x14ac:dyDescent="0.3">
      <c r="A41" s="147"/>
      <c r="B41" s="149"/>
      <c r="C41" s="149"/>
      <c r="D41" s="149"/>
      <c r="E41" s="150"/>
      <c r="F41" s="140"/>
      <c r="G41" s="141"/>
      <c r="H41" s="141"/>
      <c r="I41" s="142"/>
      <c r="J41" s="133"/>
      <c r="K41" s="133"/>
      <c r="L41" s="133"/>
      <c r="M41" s="133"/>
      <c r="N41" s="133"/>
      <c r="O41" s="133"/>
      <c r="P41" s="133"/>
      <c r="Q41" s="134"/>
    </row>
    <row r="42" spans="1:17" ht="62.45" customHeight="1" thickBot="1" x14ac:dyDescent="0.3">
      <c r="A42" s="148"/>
      <c r="B42" s="151"/>
      <c r="C42" s="151"/>
      <c r="D42" s="151"/>
      <c r="E42" s="152"/>
      <c r="F42" s="143"/>
      <c r="G42" s="144"/>
      <c r="H42" s="144"/>
      <c r="I42" s="145"/>
      <c r="J42" s="135"/>
      <c r="K42" s="135"/>
      <c r="L42" s="135"/>
      <c r="M42" s="135"/>
      <c r="N42" s="135"/>
      <c r="O42" s="135"/>
      <c r="P42" s="135"/>
      <c r="Q42" s="136"/>
    </row>
    <row r="43" spans="1:17" ht="102.2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9.75" customHeight="1" x14ac:dyDescent="0.25"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33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33" customHeight="1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33" customHeight="1" x14ac:dyDescent="0.25"/>
    <row r="48" spans="1:17" ht="33" customHeight="1" x14ac:dyDescent="0.25"/>
    <row r="49" customFormat="1" ht="33" customHeight="1" x14ac:dyDescent="0.25"/>
    <row r="50" customFormat="1" ht="33" customHeight="1" x14ac:dyDescent="0.25"/>
    <row r="51" customFormat="1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5">
    <mergeCell ref="A24:A42"/>
    <mergeCell ref="A1:A9"/>
    <mergeCell ref="D41:E42"/>
    <mergeCell ref="B40:C40"/>
    <mergeCell ref="B41:C42"/>
    <mergeCell ref="B1:Q1"/>
    <mergeCell ref="J4:Q8"/>
    <mergeCell ref="B2:Q2"/>
    <mergeCell ref="B3:Q3"/>
    <mergeCell ref="C4:I4"/>
    <mergeCell ref="C5:I5"/>
    <mergeCell ref="C6:I6"/>
    <mergeCell ref="C7:I7"/>
    <mergeCell ref="B38:D38"/>
    <mergeCell ref="D40:E40"/>
    <mergeCell ref="B33:D33"/>
    <mergeCell ref="B39:D39"/>
    <mergeCell ref="O31:P31"/>
    <mergeCell ref="L31:M31"/>
    <mergeCell ref="J33:Q42"/>
    <mergeCell ref="F33:I42"/>
    <mergeCell ref="J32:Q32"/>
    <mergeCell ref="L28:M28"/>
    <mergeCell ref="L29:M29"/>
    <mergeCell ref="L30:M30"/>
    <mergeCell ref="B37:E37"/>
    <mergeCell ref="B34:D34"/>
    <mergeCell ref="B36:D36"/>
    <mergeCell ref="B35:D35"/>
    <mergeCell ref="C8:F8"/>
    <mergeCell ref="F31:I31"/>
    <mergeCell ref="G8:I8"/>
    <mergeCell ref="F32:I32"/>
    <mergeCell ref="B27:C27"/>
    <mergeCell ref="D27:E27"/>
    <mergeCell ref="F27:Q27"/>
    <mergeCell ref="B32:D32"/>
    <mergeCell ref="B9:H9"/>
    <mergeCell ref="B25:Q26"/>
    <mergeCell ref="O29:P29"/>
    <mergeCell ref="O30:P30"/>
    <mergeCell ref="F28:G28"/>
    <mergeCell ref="O28:P28"/>
    <mergeCell ref="N9:Q9"/>
    <mergeCell ref="J9:M9"/>
  </mergeCells>
  <phoneticPr fontId="37" type="noConversion"/>
  <conditionalFormatting sqref="G29:G30">
    <cfRule type="expression" dxfId="3" priority="1">
      <formula>G29= "v pořádku"</formula>
    </cfRule>
    <cfRule type="cellIs" dxfId="2" priority="3" operator="equal">
      <formula>"přečerpáno"</formula>
    </cfRule>
  </conditionalFormatting>
  <conditionalFormatting sqref="J11:J24">
    <cfRule type="expression" dxfId="1" priority="6">
      <formula>J11&lt;&gt;K11+L11</formula>
    </cfRule>
  </conditionalFormatting>
  <conditionalFormatting sqref="K11:L24">
    <cfRule type="expression" dxfId="0" priority="5">
      <formula>K11&lt;&gt;N11+P11</formula>
    </cfRule>
  </conditionalFormatting>
  <dataValidations disablePrompts="1" count="2">
    <dataValidation type="list" allowBlank="1" showInputMessage="1" showErrorMessage="1" sqref="E33:E36 E38:E39" xr:uid="{79C22437-054D-4EF2-8FFC-BB77A16BDDC1}">
      <formula1>"ANO, NE, Nerelevantní"</formula1>
    </dataValidation>
    <dataValidation type="list" allowBlank="1" showInputMessage="1" showErrorMessage="1" sqref="I11:I23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
Příloha č. 07 Zásad podprogramu  
11776 PODPORA OBNOVY A ROZVOJE REGIONŮ
117D7601 ŽIVEL 1  - OBNOVA OBECNÍHO A KRAJSKÉHO MAJETKU PO KRIZOVÝCH STAVECH1
Výzva č.1/2025/117D7601</oddHeader>
    <oddFooter xml:space="preserve">&amp;C&amp;P/&amp;N&amp;R&amp;K00-003Miloš </oddFooter>
  </headerFooter>
  <colBreaks count="1" manualBreakCount="1">
    <brk id="9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2" t="s">
        <v>90</v>
      </c>
      <c r="B1" s="43" t="s">
        <v>91</v>
      </c>
      <c r="C1" s="43" t="s">
        <v>92</v>
      </c>
      <c r="D1" s="44" t="s">
        <v>93</v>
      </c>
      <c r="E1" s="42" t="s">
        <v>94</v>
      </c>
      <c r="F1" s="43" t="s">
        <v>95</v>
      </c>
      <c r="G1" s="43" t="s">
        <v>96</v>
      </c>
      <c r="H1" s="44" t="s">
        <v>97</v>
      </c>
      <c r="I1" s="42" t="s">
        <v>98</v>
      </c>
      <c r="J1" s="43" t="s">
        <v>99</v>
      </c>
      <c r="K1" s="43" t="s">
        <v>100</v>
      </c>
      <c r="L1" s="44" t="s">
        <v>101</v>
      </c>
      <c r="M1" s="42" t="s">
        <v>102</v>
      </c>
      <c r="N1" s="43" t="s">
        <v>103</v>
      </c>
      <c r="O1" s="43" t="s">
        <v>104</v>
      </c>
      <c r="P1" s="44" t="s">
        <v>105</v>
      </c>
    </row>
    <row r="2" spans="1:16" s="41" customFormat="1" x14ac:dyDescent="0.25">
      <c r="A2" s="41" t="e">
        <f>'Soupis dokladů ZVA'!#REF!</f>
        <v>#REF!</v>
      </c>
      <c r="B2" s="41" t="e">
        <f>'Soupis dokladů ZVA'!#REF!</f>
        <v>#REF!</v>
      </c>
      <c r="C2" s="41" t="e">
        <f>'Soupis dokladů ZVA'!#REF!</f>
        <v>#REF!</v>
      </c>
      <c r="D2" s="41" t="e">
        <f>'Soupis dokladů ZVA'!#REF!</f>
        <v>#REF!</v>
      </c>
      <c r="E2" s="41" t="e">
        <f>'Soupis dokladů ZVA'!#REF!</f>
        <v>#REF!</v>
      </c>
      <c r="F2" s="41" t="e">
        <f>'Soupis dokladů ZVA'!#REF!</f>
        <v>#REF!</v>
      </c>
      <c r="G2" s="41" t="e">
        <f>'Soupis dokladů ZVA'!#REF!</f>
        <v>#REF!</v>
      </c>
      <c r="H2" s="41" t="e">
        <f>'Soupis dokladů ZVA'!#REF!</f>
        <v>#REF!</v>
      </c>
      <c r="I2" s="41">
        <f>'Soupis dokladů ZVA'!$K28</f>
        <v>0</v>
      </c>
      <c r="J2" s="41">
        <f>'Soupis dokladů ZVA'!$K29</f>
        <v>0</v>
      </c>
      <c r="K2" s="41">
        <f>'Soupis dokladů ZVA'!$K30</f>
        <v>0</v>
      </c>
      <c r="L2" s="41">
        <f>'Soupis dokladů ZVA'!$K31</f>
        <v>0</v>
      </c>
      <c r="M2" s="41">
        <f>'Soupis dokladů ZVA'!$N28</f>
        <v>0</v>
      </c>
      <c r="N2" s="41">
        <f>'Soupis dokladů ZVA'!$N29</f>
        <v>0</v>
      </c>
      <c r="O2" s="41">
        <f>'Soupis dokladů ZVA'!$N30</f>
        <v>0</v>
      </c>
      <c r="P2" s="41">
        <f>'Soupis dokladů ZVA'!$N31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106</v>
      </c>
    </row>
    <row r="2" spans="1:1" x14ac:dyDescent="0.25">
      <c r="A2" s="11" t="s">
        <v>107</v>
      </c>
    </row>
    <row r="3" spans="1:1" x14ac:dyDescent="0.25">
      <c r="A3" s="11" t="s">
        <v>108</v>
      </c>
    </row>
    <row r="4" spans="1:1" x14ac:dyDescent="0.25">
      <c r="A4" s="11" t="s">
        <v>109</v>
      </c>
    </row>
    <row r="5" spans="1:1" x14ac:dyDescent="0.25">
      <c r="A5" s="11" t="s">
        <v>110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26add-3524-4531-8af5-a731d61c9c4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14CEDE290CD7408434DE462ABFB3A4" ma:contentTypeVersion="11" ma:contentTypeDescription="Vytvoří nový dokument" ma:contentTypeScope="" ma:versionID="975f99b52cdeb3760cce863ec1ef2315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fb9db02c34113e5cf6100022bbf3d6bd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7f926add-3524-4531-8af5-a731d61c9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2FED44-FCC9-4EB4-8304-446600A19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26add-3524-4531-8af5-a731d61c9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2026-03-25T09:49:02Z</cp:lastPrinted>
  <dcterms:created xsi:type="dcterms:W3CDTF">2020-08-20T07:38:09Z</dcterms:created>
  <dcterms:modified xsi:type="dcterms:W3CDTF">2026-03-25T09:49:25Z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