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ulsim\Desktop\"/>
    </mc:Choice>
  </mc:AlternateContent>
  <xr:revisionPtr revIDLastSave="0" documentId="13_ncr:1_{AF16FE74-4A09-4450-AF23-2D51EF136F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okace ITI schválené realo" sheetId="8" r:id="rId1"/>
  </sheets>
  <externalReferences>
    <externalReference r:id="rId2"/>
    <externalReference r:id="rId3"/>
  </externalReferences>
  <definedNames>
    <definedName name="_xlnm._FilterDatabase" localSheetId="0" hidden="1">'alokace ITI schválené realo'!$B$1:$T$22</definedName>
    <definedName name="castkyfinpodlekodu.ITI" localSheetId="0">#REF!</definedName>
    <definedName name="castkyfinpodlekodu.ITI">#REF!</definedName>
    <definedName name="CP1.1castUP" localSheetId="0">#REF!</definedName>
    <definedName name="CP1.1castUP">#REF!</definedName>
    <definedName name="CP2.1castUP" localSheetId="0">#REF!</definedName>
    <definedName name="CP2.1castUP">#REF!</definedName>
    <definedName name="CP2.2castUP">#REF!</definedName>
    <definedName name="CP2.3castUP">#REF!</definedName>
    <definedName name="CP3.1castUP">#REF!</definedName>
    <definedName name="CP4.1castUP">#REF!</definedName>
    <definedName name="CP4.2castUP">#REF!</definedName>
    <definedName name="CP4.3castUP">#REF!</definedName>
    <definedName name="CP4.4castUP">#REF!</definedName>
    <definedName name="CP5.1castUP">#REF!</definedName>
    <definedName name="detail.SCall">[1]model!$B$31:$B$140</definedName>
    <definedName name="EFRR_SC_Tab_AP">'[1]alokace zjedn. AP - po aktivit.'!$E$8:$E$22</definedName>
    <definedName name="iti.kr">#REF!</definedName>
    <definedName name="ITI.pocetobci">#REF!</definedName>
    <definedName name="iti.pocetobyvatel">#REF!</definedName>
    <definedName name="iti.rozloha">#REF!</definedName>
    <definedName name="Klimakody.Kod.nazev">'[1]rozpad do aktivit v % + klima'!$C$2:$D$53</definedName>
    <definedName name="nazvy_SC_Tab_AP">'[1]alokace zjedn. AP - po aktivit.'!$C$8:$C$22</definedName>
    <definedName name="PO1celkem">'[2]finanční tabulky'!$L$28:$L$33</definedName>
    <definedName name="PO2celkem">'[2]finanční tabulky'!$L$34:$L$59</definedName>
    <definedName name="PO3celkem">'[2]finanční tabulky'!$L$60:$L$63</definedName>
    <definedName name="PO4celkem">'[2]finanční tabulky'!$L$64:$L$81</definedName>
    <definedName name="PO5celkem">'[2]finanční tabulky'!$L$82:$L$87</definedName>
    <definedName name="priosaSC1KR">'[2]finanční tabulky'!$D$28:$D$33</definedName>
    <definedName name="priosaSC31KR">'[2]finanční tabulky'!$D$60:$D$63</definedName>
    <definedName name="Procenta_SC_Tab_AP">'[1]alokace zjedn. AP - po aktivit.'!$F$8:$F$22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" i="8" l="1"/>
  <c r="S22" i="8"/>
  <c r="R22" i="8"/>
  <c r="Q22" i="8"/>
  <c r="P22" i="8"/>
  <c r="O22" i="8"/>
  <c r="N22" i="8"/>
  <c r="M22" i="8"/>
  <c r="L22" i="8"/>
  <c r="K22" i="8"/>
  <c r="J22" i="8"/>
  <c r="I22" i="8"/>
  <c r="H22" i="8"/>
  <c r="G21" i="8"/>
  <c r="F21" i="8"/>
  <c r="G20" i="8"/>
  <c r="F20" i="8"/>
  <c r="G19" i="8"/>
  <c r="F19" i="8"/>
  <c r="G18" i="8"/>
  <c r="F18" i="8"/>
  <c r="G17" i="8"/>
  <c r="F17" i="8"/>
  <c r="G16" i="8"/>
  <c r="F16" i="8"/>
  <c r="G15" i="8"/>
  <c r="F15" i="8"/>
  <c r="G14" i="8"/>
  <c r="F14" i="8"/>
  <c r="G13" i="8"/>
  <c r="F13" i="8"/>
  <c r="G12" i="8"/>
  <c r="F12" i="8"/>
  <c r="G11" i="8"/>
  <c r="F11" i="8"/>
  <c r="G10" i="8"/>
  <c r="F10" i="8"/>
  <c r="G9" i="8"/>
  <c r="F9" i="8"/>
  <c r="G8" i="8"/>
  <c r="F8" i="8"/>
  <c r="G7" i="8"/>
  <c r="F7" i="8"/>
  <c r="E7" i="8" s="1"/>
  <c r="G6" i="8"/>
  <c r="F6" i="8"/>
  <c r="G5" i="8"/>
  <c r="F5" i="8"/>
  <c r="E9" i="8" l="1"/>
  <c r="E14" i="8"/>
  <c r="E10" i="8"/>
  <c r="E19" i="8"/>
  <c r="E5" i="8"/>
  <c r="E13" i="8"/>
  <c r="E6" i="8"/>
  <c r="E15" i="8"/>
  <c r="E17" i="8"/>
  <c r="E18" i="8"/>
  <c r="E20" i="8"/>
  <c r="E16" i="8"/>
  <c r="E12" i="8"/>
  <c r="F22" i="8"/>
  <c r="E8" i="8"/>
  <c r="E21" i="8"/>
  <c r="E11" i="8"/>
  <c r="G22" i="8"/>
  <c r="E22" i="8" l="1"/>
</calcChain>
</file>

<file path=xl/sharedStrings.xml><?xml version="1.0" encoding="utf-8"?>
<sst xmlns="http://schemas.openxmlformats.org/spreadsheetml/2006/main" count="76" uniqueCount="52">
  <si>
    <t>CP</t>
  </si>
  <si>
    <t>SC</t>
  </si>
  <si>
    <t>1.1</t>
  </si>
  <si>
    <t>2.2</t>
  </si>
  <si>
    <t>4.1</t>
  </si>
  <si>
    <t>4.2</t>
  </si>
  <si>
    <t>4.4</t>
  </si>
  <si>
    <t>6.1</t>
  </si>
  <si>
    <t>PR</t>
  </si>
  <si>
    <t>MRR</t>
  </si>
  <si>
    <t>celkem</t>
  </si>
  <si>
    <t>Ostravská metropolitní oblast</t>
  </si>
  <si>
    <t>Ústecko-chomutovská aglomerace</t>
  </si>
  <si>
    <t>Olomoucká aglomerace</t>
  </si>
  <si>
    <t>Hradecko-pardubická aglomerace</t>
  </si>
  <si>
    <t>Liberecko-jablonecká aglomerace</t>
  </si>
  <si>
    <t>Karlovarská aglomerace</t>
  </si>
  <si>
    <t>Zlínská aglomerace</t>
  </si>
  <si>
    <t>Pražská metropolitní oblast</t>
  </si>
  <si>
    <t>Brněnská metropolitní oblast</t>
  </si>
  <si>
    <t>Plzeňská aglomerace</t>
  </si>
  <si>
    <t>Českobudějovická aglomerace</t>
  </si>
  <si>
    <t>Mladoboleslavská aglomerace</t>
  </si>
  <si>
    <t>Jihlavská aglomerace</t>
  </si>
  <si>
    <t>EFRR (v Kč - kurz 24,50 Kč za 1 EUR)</t>
  </si>
  <si>
    <t>Méně rozvinutý region</t>
  </si>
  <si>
    <t>Přechodový region</t>
  </si>
  <si>
    <t xml:space="preserve">Celkem </t>
  </si>
  <si>
    <t xml:space="preserve">PR </t>
  </si>
  <si>
    <t xml:space="preserve">MRR </t>
  </si>
  <si>
    <t>Kategorie regionu</t>
  </si>
  <si>
    <t>eGovernment a kybernetická bezpečnost</t>
  </si>
  <si>
    <t>Základní školy</t>
  </si>
  <si>
    <t>Mateřské školy</t>
  </si>
  <si>
    <t>Infrastruktura sociálních služeb</t>
  </si>
  <si>
    <t>Sociální bydlení</t>
  </si>
  <si>
    <t>IROP2</t>
  </si>
  <si>
    <t>Památky</t>
  </si>
  <si>
    <t>Knihovny</t>
  </si>
  <si>
    <t>Muzea</t>
  </si>
  <si>
    <t>Cestovní ruch</t>
  </si>
  <si>
    <t>Vozidla</t>
  </si>
  <si>
    <t xml:space="preserve">Plnicí a dobíjecí stanice </t>
  </si>
  <si>
    <t xml:space="preserve">Telematika </t>
  </si>
  <si>
    <t>Multimodalita</t>
  </si>
  <si>
    <t xml:space="preserve">Bezpečná nemotorová doprava  </t>
  </si>
  <si>
    <t>Cyklistická doprava</t>
  </si>
  <si>
    <t xml:space="preserve">Zelená infrastruktura </t>
  </si>
  <si>
    <t xml:space="preserve">Zájmové a neformální vzdělávání </t>
  </si>
  <si>
    <t>Aktivita zkrácený název</t>
  </si>
  <si>
    <t xml:space="preserve">Alokace nositelů ITI </t>
  </si>
  <si>
    <t>IROP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</si>
</sst>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11" x14ac:knownFonts="1">
    <font>
      <sz val="10"/>
      <color theme="1"/>
      <name val="Arial"/>
      <family val="2"/>
      <charset val="238"/>
    </font>
    <font>
      <sz val="10"/>
      <color rgb="FF9C65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2" fillId="0" borderId="0"/>
  </cellStyleXfs>
  <cellXfs count="81">
    <xf numFmtId="0" fontId="0" fillId="0" borderId="0" xfId="0"/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2" borderId="0" xfId="0" applyFont="1" applyFill="1"/>
    <xf numFmtId="164" fontId="4" fillId="2" borderId="0" xfId="0" applyNumberFormat="1" applyFont="1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4" borderId="16" xfId="0" applyFont="1" applyFill="1" applyBorder="1"/>
    <xf numFmtId="0" fontId="4" fillId="5" borderId="16" xfId="0" applyFont="1" applyFill="1" applyBorder="1"/>
    <xf numFmtId="0" fontId="4" fillId="5" borderId="16" xfId="2" applyFont="1" applyFill="1" applyBorder="1"/>
    <xf numFmtId="0" fontId="5" fillId="4" borderId="16" xfId="2" applyFont="1" applyFill="1" applyBorder="1"/>
    <xf numFmtId="0" fontId="6" fillId="5" borderId="17" xfId="0" applyFont="1" applyFill="1" applyBorder="1"/>
    <xf numFmtId="0" fontId="5" fillId="5" borderId="5" xfId="2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0" fontId="4" fillId="5" borderId="5" xfId="2" applyFont="1" applyFill="1" applyBorder="1" applyAlignment="1">
      <alignment horizontal="center" vertical="center"/>
    </xf>
    <xf numFmtId="0" fontId="6" fillId="5" borderId="7" xfId="0" applyFont="1" applyFill="1" applyBorder="1"/>
    <xf numFmtId="0" fontId="6" fillId="5" borderId="10" xfId="0" applyFont="1" applyFill="1" applyBorder="1"/>
    <xf numFmtId="4" fontId="4" fillId="8" borderId="5" xfId="0" applyNumberFormat="1" applyFont="1" applyFill="1" applyBorder="1"/>
    <xf numFmtId="4" fontId="4" fillId="8" borderId="7" xfId="0" applyNumberFormat="1" applyFont="1" applyFill="1" applyBorder="1"/>
    <xf numFmtId="3" fontId="4" fillId="2" borderId="0" xfId="0" applyNumberFormat="1" applyFont="1" applyFill="1"/>
    <xf numFmtId="0" fontId="6" fillId="2" borderId="0" xfId="0" applyFont="1" applyFill="1"/>
    <xf numFmtId="4" fontId="4" fillId="2" borderId="0" xfId="0" applyNumberFormat="1" applyFont="1" applyFill="1"/>
    <xf numFmtId="0" fontId="2" fillId="7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4" fillId="6" borderId="2" xfId="2" applyFont="1" applyFill="1" applyBorder="1" applyAlignment="1">
      <alignment horizontal="center" vertical="center"/>
    </xf>
    <xf numFmtId="0" fontId="4" fillId="6" borderId="12" xfId="2" applyFont="1" applyFill="1" applyBorder="1" applyAlignment="1">
      <alignment horizontal="center" vertical="center"/>
    </xf>
    <xf numFmtId="0" fontId="4" fillId="6" borderId="15" xfId="2" applyFont="1" applyFill="1" applyBorder="1" applyAlignment="1">
      <alignment horizontal="center" vertical="center"/>
    </xf>
    <xf numFmtId="4" fontId="5" fillId="6" borderId="2" xfId="2" applyNumberFormat="1" applyFont="1" applyFill="1" applyBorder="1" applyAlignment="1">
      <alignment horizontal="center" vertical="center" wrapText="1"/>
    </xf>
    <xf numFmtId="0" fontId="5" fillId="6" borderId="3" xfId="2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4" fontId="4" fillId="8" borderId="1" xfId="0" applyNumberFormat="1" applyFont="1" applyFill="1" applyBorder="1"/>
    <xf numFmtId="4" fontId="4" fillId="8" borderId="8" xfId="0" applyNumberFormat="1" applyFont="1" applyFill="1" applyBorder="1"/>
    <xf numFmtId="0" fontId="5" fillId="6" borderId="12" xfId="2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/>
    </xf>
    <xf numFmtId="4" fontId="4" fillId="8" borderId="11" xfId="0" applyNumberFormat="1" applyFont="1" applyFill="1" applyBorder="1"/>
    <xf numFmtId="4" fontId="4" fillId="8" borderId="10" xfId="0" applyNumberFormat="1" applyFont="1" applyFill="1" applyBorder="1"/>
    <xf numFmtId="0" fontId="10" fillId="0" borderId="0" xfId="0" applyFont="1"/>
    <xf numFmtId="0" fontId="4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" fontId="4" fillId="0" borderId="0" xfId="0" applyNumberFormat="1" applyFont="1"/>
    <xf numFmtId="0" fontId="4" fillId="0" borderId="0" xfId="2" applyFont="1"/>
    <xf numFmtId="4" fontId="4" fillId="0" borderId="0" xfId="2" applyNumberFormat="1" applyFont="1"/>
    <xf numFmtId="0" fontId="5" fillId="0" borderId="0" xfId="2" applyFont="1"/>
    <xf numFmtId="4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/>
    <xf numFmtId="4" fontId="4" fillId="0" borderId="5" xfId="0" applyNumberFormat="1" applyFont="1" applyBorder="1"/>
    <xf numFmtId="4" fontId="4" fillId="0" borderId="1" xfId="0" applyNumberFormat="1" applyFont="1" applyBorder="1"/>
    <xf numFmtId="4" fontId="4" fillId="0" borderId="6" xfId="0" applyNumberFormat="1" applyFont="1" applyBorder="1"/>
    <xf numFmtId="4" fontId="9" fillId="0" borderId="1" xfId="0" applyNumberFormat="1" applyFont="1" applyBorder="1"/>
    <xf numFmtId="4" fontId="4" fillId="0" borderId="13" xfId="0" applyNumberFormat="1" applyFont="1" applyBorder="1"/>
    <xf numFmtId="0" fontId="9" fillId="0" borderId="1" xfId="0" applyFont="1" applyBorder="1"/>
    <xf numFmtId="4" fontId="2" fillId="0" borderId="6" xfId="2" applyNumberFormat="1" applyBorder="1" applyAlignment="1">
      <alignment horizontal="right"/>
    </xf>
    <xf numFmtId="4" fontId="4" fillId="0" borderId="11" xfId="0" applyNumberFormat="1" applyFont="1" applyBorder="1"/>
    <xf numFmtId="4" fontId="4" fillId="0" borderId="18" xfId="0" applyNumberFormat="1" applyFont="1" applyBorder="1"/>
    <xf numFmtId="4" fontId="4" fillId="0" borderId="8" xfId="0" applyNumberFormat="1" applyFont="1" applyBorder="1"/>
    <xf numFmtId="4" fontId="4" fillId="0" borderId="14" xfId="0" applyNumberFormat="1" applyFont="1" applyBorder="1"/>
    <xf numFmtId="4" fontId="4" fillId="0" borderId="9" xfId="0" applyNumberFormat="1" applyFont="1" applyBorder="1"/>
    <xf numFmtId="0" fontId="3" fillId="10" borderId="1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/>
    </xf>
    <xf numFmtId="0" fontId="9" fillId="0" borderId="0" xfId="0" applyFont="1"/>
    <xf numFmtId="4" fontId="9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</cellXfs>
  <cellStyles count="3">
    <cellStyle name="Neutrální 2" xfId="1" xr:uid="{00000000-0005-0000-0000-000000000000}"/>
    <cellStyle name="Normální" xfId="0" builtinId="0"/>
    <cellStyle name="Normální 2" xfId="2" xr:uid="{00000000-0005-0000-0000-000002000000}"/>
  </cellStyles>
  <dxfs count="0"/>
  <tableStyles count="0" defaultTableStyle="TableStyleMedium2" defaultPivotStyle="PivotStyleLight16"/>
  <colors>
    <mruColors>
      <color rgb="FF33CCFF"/>
      <color rgb="FFCC99FF"/>
      <color rgb="FFCC66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krilen/Desktop/Aloka&#269;n&#237;%20model_IROP_silvestrovsk&#253;%20speci&#225;l_Lenka.xlsx" TargetMode="External"/><Relationship Id="rId1" Type="http://schemas.openxmlformats.org/officeDocument/2006/relationships/externalLinkPath" Target="/Users/krilen/Desktop/Aloka&#269;n&#237;%20model_IROP_silvestrovsk&#253;%20speci&#225;l_Lenk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SF\IROP2\16%20-%20Monitoring%20a%20IS\3%20-%20Indik&#225;tory\P&#345;&#237;prava%20indik&#225;torov&#233;%20soustavy\Kopie%20-%20DRAFT%20indik&#225;torov&#233;%20soustavy%20IROP2_2019_V0.3%20-%20n&#225;vrhov&#225;%20&#269;&#225;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l"/>
      <sheetName val="Aktivity - rozpad indiv. a  ITI"/>
      <sheetName val="alokace zjedn. AP - po aktivit."/>
      <sheetName val="rozpad do aktivit v % + klima"/>
      <sheetName val="SC propojené"/>
      <sheetName val="výpočty - převod do CP2 + VSUM"/>
      <sheetName val="model_ITI (2)"/>
      <sheetName val="model_ITI (3)"/>
      <sheetName val="model_ITI (4)"/>
    </sheetNames>
    <sheetDataSet>
      <sheetData sheetId="0" refreshError="1">
        <row r="31">
          <cell r="B31" t="str">
            <v>SC 1.1</v>
          </cell>
        </row>
        <row r="32">
          <cell r="B32" t="str">
            <v>SC 1.1</v>
          </cell>
        </row>
        <row r="33">
          <cell r="B33" t="str">
            <v>SC 1.1</v>
          </cell>
        </row>
        <row r="34">
          <cell r="B34" t="str">
            <v>SC 1.1</v>
          </cell>
        </row>
        <row r="35">
          <cell r="B35" t="str">
            <v>SC 1.1</v>
          </cell>
        </row>
        <row r="36">
          <cell r="B36" t="str">
            <v>SC 1.1</v>
          </cell>
        </row>
        <row r="37">
          <cell r="B37" t="str">
            <v>SC 1.1</v>
          </cell>
        </row>
        <row r="38">
          <cell r="B38" t="str">
            <v>SC 1.1</v>
          </cell>
        </row>
        <row r="39">
          <cell r="B39" t="str">
            <v>SC 1.1</v>
          </cell>
        </row>
        <row r="40">
          <cell r="B40" t="str">
            <v>SC 2.1</v>
          </cell>
        </row>
        <row r="41">
          <cell r="B41" t="str">
            <v>SC 2.1</v>
          </cell>
        </row>
        <row r="42">
          <cell r="B42" t="str">
            <v>SC 2.1</v>
          </cell>
        </row>
        <row r="43">
          <cell r="B43" t="str">
            <v>SC 2.1</v>
          </cell>
        </row>
        <row r="44">
          <cell r="B44" t="str">
            <v>SC 2.1</v>
          </cell>
        </row>
        <row r="45">
          <cell r="B45" t="str">
            <v>SC 2.1</v>
          </cell>
        </row>
        <row r="46">
          <cell r="B46" t="str">
            <v>SC 2.1</v>
          </cell>
        </row>
        <row r="47">
          <cell r="B47" t="str">
            <v>SC 2.1</v>
          </cell>
        </row>
        <row r="48">
          <cell r="B48" t="str">
            <v>SC 2.1</v>
          </cell>
        </row>
        <row r="49">
          <cell r="B49" t="str">
            <v>SC 2.1</v>
          </cell>
        </row>
        <row r="50">
          <cell r="B50" t="str">
            <v>SC 2.1</v>
          </cell>
        </row>
        <row r="51">
          <cell r="B51" t="str">
            <v>SC 2.1</v>
          </cell>
        </row>
        <row r="52">
          <cell r="B52" t="str">
            <v>SC 2.1</v>
          </cell>
        </row>
        <row r="53">
          <cell r="B53" t="str">
            <v>SC 2.1</v>
          </cell>
        </row>
        <row r="54">
          <cell r="B54" t="str">
            <v>SC 2.1</v>
          </cell>
        </row>
        <row r="55">
          <cell r="B55" t="str">
            <v>SC 2.2</v>
          </cell>
        </row>
        <row r="56">
          <cell r="B56" t="str">
            <v>SC 2.2</v>
          </cell>
        </row>
        <row r="57">
          <cell r="B57" t="str">
            <v>SC 2.2</v>
          </cell>
        </row>
        <row r="58">
          <cell r="B58" t="str">
            <v>SC 2.2</v>
          </cell>
        </row>
        <row r="59">
          <cell r="B59" t="str">
            <v>SC 2.2</v>
          </cell>
        </row>
        <row r="60">
          <cell r="B60" t="str">
            <v>SC 2.2</v>
          </cell>
        </row>
        <row r="61">
          <cell r="B61" t="str">
            <v>SC 2.2</v>
          </cell>
        </row>
        <row r="62">
          <cell r="B62" t="str">
            <v>SC 2.2</v>
          </cell>
        </row>
        <row r="63">
          <cell r="B63" t="str">
            <v>SC 2.2</v>
          </cell>
        </row>
        <row r="64">
          <cell r="B64" t="str">
            <v>SC 2.2</v>
          </cell>
        </row>
        <row r="65">
          <cell r="B65" t="str">
            <v>SC 2.3</v>
          </cell>
        </row>
        <row r="66">
          <cell r="B66" t="str">
            <v>SC 2.3</v>
          </cell>
        </row>
        <row r="67">
          <cell r="B67" t="str">
            <v>SC 2.3</v>
          </cell>
        </row>
        <row r="68">
          <cell r="B68" t="str">
            <v>SC 2.3</v>
          </cell>
        </row>
        <row r="69">
          <cell r="B69" t="str">
            <v>SC 2.3</v>
          </cell>
        </row>
        <row r="70">
          <cell r="B70" t="str">
            <v>SC 2.3</v>
          </cell>
        </row>
        <row r="71">
          <cell r="B71" t="str">
            <v>SC 2.3</v>
          </cell>
        </row>
        <row r="72">
          <cell r="B72" t="str">
            <v>SC 2.3</v>
          </cell>
        </row>
        <row r="73">
          <cell r="B73" t="str">
            <v>SC 2.3</v>
          </cell>
        </row>
        <row r="74">
          <cell r="B74" t="str">
            <v>SC 2.3</v>
          </cell>
        </row>
        <row r="75">
          <cell r="B75" t="str">
            <v>SC 2.3</v>
          </cell>
        </row>
        <row r="76">
          <cell r="B76" t="str">
            <v>SC 3.1</v>
          </cell>
        </row>
        <row r="77">
          <cell r="B77" t="str">
            <v>SC 3.1</v>
          </cell>
        </row>
        <row r="78">
          <cell r="B78" t="str">
            <v>SC 3.1</v>
          </cell>
        </row>
        <row r="79">
          <cell r="B79" t="str">
            <v>SC 3.1</v>
          </cell>
        </row>
        <row r="80">
          <cell r="B80" t="str">
            <v>SC 3.1</v>
          </cell>
        </row>
        <row r="81">
          <cell r="B81" t="str">
            <v>SC 3.1</v>
          </cell>
        </row>
        <row r="82">
          <cell r="B82" t="str">
            <v>SC 3.1</v>
          </cell>
        </row>
        <row r="83">
          <cell r="B83" t="str">
            <v>SC 4.1</v>
          </cell>
        </row>
        <row r="84">
          <cell r="B84" t="str">
            <v>SC 4.1</v>
          </cell>
        </row>
        <row r="85">
          <cell r="B85" t="str">
            <v>SC 4.1</v>
          </cell>
        </row>
        <row r="86">
          <cell r="B86" t="str">
            <v>SC 4.1</v>
          </cell>
        </row>
        <row r="87">
          <cell r="B87" t="str">
            <v>SC 4.1</v>
          </cell>
        </row>
        <row r="88">
          <cell r="B88" t="str">
            <v>SC 4.1</v>
          </cell>
        </row>
        <row r="89">
          <cell r="B89" t="str">
            <v>SC 4.1</v>
          </cell>
        </row>
        <row r="90">
          <cell r="B90" t="str">
            <v>SC 4.1</v>
          </cell>
        </row>
        <row r="91">
          <cell r="B91" t="str">
            <v>SC 4.1</v>
          </cell>
        </row>
        <row r="92">
          <cell r="B92" t="str">
            <v>SC 4.1</v>
          </cell>
        </row>
        <row r="93">
          <cell r="B93" t="str">
            <v>SC 4.2</v>
          </cell>
        </row>
        <row r="94">
          <cell r="B94" t="str">
            <v>SC 4.2</v>
          </cell>
        </row>
        <row r="95">
          <cell r="B95" t="str">
            <v>SC 4.2</v>
          </cell>
        </row>
        <row r="96">
          <cell r="B96" t="str">
            <v>SC 4.2</v>
          </cell>
        </row>
        <row r="97">
          <cell r="B97" t="str">
            <v>SC 4.2</v>
          </cell>
        </row>
        <row r="98">
          <cell r="B98" t="str">
            <v>SC 4.2</v>
          </cell>
        </row>
        <row r="99">
          <cell r="B99" t="str">
            <v>SC 4.2</v>
          </cell>
        </row>
        <row r="100">
          <cell r="B100" t="str">
            <v>SC 4.3</v>
          </cell>
        </row>
        <row r="101">
          <cell r="B101" t="str">
            <v>SC 4.3</v>
          </cell>
        </row>
        <row r="102">
          <cell r="B102" t="str">
            <v>SC 4.3</v>
          </cell>
        </row>
        <row r="103">
          <cell r="B103" t="str">
            <v>SC 4.3</v>
          </cell>
        </row>
        <row r="104">
          <cell r="B104" t="str">
            <v>SC 4.3</v>
          </cell>
        </row>
        <row r="105">
          <cell r="B105" t="str">
            <v>SC 4.3</v>
          </cell>
        </row>
        <row r="106">
          <cell r="B106" t="str">
            <v>SC 4.3</v>
          </cell>
        </row>
        <row r="107">
          <cell r="B107" t="str">
            <v>SC 4.3</v>
          </cell>
        </row>
        <row r="108">
          <cell r="B108" t="str">
            <v>SC 4.3</v>
          </cell>
        </row>
        <row r="109">
          <cell r="B109" t="str">
            <v>SC 4.3</v>
          </cell>
        </row>
        <row r="110">
          <cell r="B110" t="str">
            <v>SC 4.3</v>
          </cell>
        </row>
        <row r="111">
          <cell r="B111" t="str">
            <v>SC 4.4</v>
          </cell>
        </row>
        <row r="112">
          <cell r="B112" t="str">
            <v>SC 4.4</v>
          </cell>
        </row>
        <row r="113">
          <cell r="B113" t="str">
            <v>SC 4.4</v>
          </cell>
        </row>
        <row r="114">
          <cell r="B114" t="str">
            <v>SC 4.4</v>
          </cell>
        </row>
        <row r="115">
          <cell r="B115" t="str">
            <v>SC 4.4</v>
          </cell>
        </row>
        <row r="116">
          <cell r="B116" t="str">
            <v>SC 4.4</v>
          </cell>
        </row>
        <row r="117">
          <cell r="B117" t="str">
            <v>SC 4.4</v>
          </cell>
        </row>
        <row r="118">
          <cell r="B118" t="str">
            <v>SC 5.1</v>
          </cell>
        </row>
        <row r="119">
          <cell r="B119" t="str">
            <v>SC 5.1</v>
          </cell>
        </row>
        <row r="120">
          <cell r="B120" t="str">
            <v>SC 5.1</v>
          </cell>
        </row>
        <row r="121">
          <cell r="B121" t="str">
            <v>SC 5.1</v>
          </cell>
        </row>
        <row r="122">
          <cell r="B122" t="str">
            <v>SC 5.1</v>
          </cell>
        </row>
        <row r="123">
          <cell r="B123" t="str">
            <v>SC 5.1</v>
          </cell>
        </row>
        <row r="124">
          <cell r="B124" t="str">
            <v>SC 5.1</v>
          </cell>
        </row>
        <row r="125">
          <cell r="B125" t="str">
            <v>SC 5.1</v>
          </cell>
        </row>
        <row r="126">
          <cell r="B126" t="str">
            <v>SC 5.1</v>
          </cell>
        </row>
        <row r="127">
          <cell r="B127" t="str">
            <v>SC 5.1</v>
          </cell>
        </row>
        <row r="128">
          <cell r="B128" t="str">
            <v>SC 5.1</v>
          </cell>
        </row>
        <row r="129">
          <cell r="B129" t="str">
            <v>SC 5.1</v>
          </cell>
        </row>
        <row r="130">
          <cell r="B130" t="str">
            <v>SC 5.1</v>
          </cell>
        </row>
        <row r="131">
          <cell r="B131" t="str">
            <v>SC 5.1</v>
          </cell>
        </row>
        <row r="132">
          <cell r="B132" t="str">
            <v>SC 5.1</v>
          </cell>
        </row>
        <row r="133">
          <cell r="B133" t="str">
            <v>SC 5.1</v>
          </cell>
        </row>
        <row r="134">
          <cell r="B134" t="str">
            <v>SC 5.1</v>
          </cell>
        </row>
        <row r="135">
          <cell r="B135" t="str">
            <v>SC 5.1</v>
          </cell>
        </row>
        <row r="136">
          <cell r="B136" t="str">
            <v>SC 5.1</v>
          </cell>
        </row>
        <row r="137">
          <cell r="B137" t="str">
            <v>SC 5.1</v>
          </cell>
        </row>
        <row r="138">
          <cell r="B138" t="str">
            <v>SC 5.1</v>
          </cell>
        </row>
        <row r="139">
          <cell r="B139" t="str">
            <v>SC 5.1</v>
          </cell>
        </row>
        <row r="140">
          <cell r="B140" t="str">
            <v>SC 5.1</v>
          </cell>
        </row>
      </sheetData>
      <sheetData sheetId="1" refreshError="1"/>
      <sheetData sheetId="2" refreshError="1">
        <row r="8">
          <cell r="C8" t="str">
            <v>SC 1.1</v>
          </cell>
          <cell r="E8">
            <v>584006206.31157935</v>
          </cell>
          <cell r="F8">
            <v>1</v>
          </cell>
        </row>
        <row r="9">
          <cell r="C9" t="str">
            <v>CP1 celkem</v>
          </cell>
          <cell r="E9">
            <v>584006206.31157935</v>
          </cell>
          <cell r="F9">
            <v>1</v>
          </cell>
        </row>
        <row r="10">
          <cell r="C10" t="str">
            <v>SC 2.1</v>
          </cell>
          <cell r="E10">
            <v>571278475.87528479</v>
          </cell>
          <cell r="F10">
            <v>0.3562387386182666</v>
          </cell>
        </row>
        <row r="11">
          <cell r="C11" t="str">
            <v>SC 2.2</v>
          </cell>
          <cell r="E11">
            <v>670770180.6524415</v>
          </cell>
          <cell r="F11">
            <v>0.41827993377880818</v>
          </cell>
        </row>
        <row r="12">
          <cell r="C12" t="str">
            <v>SC 2.3</v>
          </cell>
          <cell r="E12">
            <v>361590740.16193998</v>
          </cell>
          <cell r="F12">
            <v>0.22548132760292522</v>
          </cell>
        </row>
        <row r="13">
          <cell r="C13" t="str">
            <v>CP2 celkem</v>
          </cell>
          <cell r="E13">
            <v>1603639396.6896663</v>
          </cell>
          <cell r="F13">
            <v>1</v>
          </cell>
        </row>
        <row r="14">
          <cell r="C14" t="str">
            <v>SC 3.1</v>
          </cell>
          <cell r="E14">
            <v>494005184.63044608</v>
          </cell>
          <cell r="F14">
            <v>1</v>
          </cell>
        </row>
        <row r="15">
          <cell r="C15" t="str">
            <v>CP3 celkem</v>
          </cell>
          <cell r="E15">
            <v>494005184.63044608</v>
          </cell>
          <cell r="F15">
            <v>1</v>
          </cell>
        </row>
        <row r="16">
          <cell r="C16" t="str">
            <v>SC 4.1</v>
          </cell>
          <cell r="E16">
            <v>578766228.78207219</v>
          </cell>
          <cell r="F16">
            <v>0.33884378985509672</v>
          </cell>
        </row>
        <row r="17">
          <cell r="C17" t="str">
            <v>SC 4.2</v>
          </cell>
          <cell r="E17">
            <v>393542493.90150899</v>
          </cell>
          <cell r="F17">
            <v>0.23040292171716326</v>
          </cell>
        </row>
        <row r="18">
          <cell r="C18" t="str">
            <v>SC 4.3</v>
          </cell>
          <cell r="E18">
            <v>393542493.90150899</v>
          </cell>
          <cell r="F18">
            <v>0.23040292171716326</v>
          </cell>
        </row>
        <row r="19">
          <cell r="C19" t="str">
            <v>SC 4.4</v>
          </cell>
          <cell r="E19">
            <v>342210864.2621817</v>
          </cell>
          <cell r="F19">
            <v>0.20035036671057674</v>
          </cell>
        </row>
        <row r="20">
          <cell r="C20" t="str">
            <v>CP4 celkem</v>
          </cell>
          <cell r="E20">
            <v>1708062080.8472719</v>
          </cell>
          <cell r="F20">
            <v>1</v>
          </cell>
        </row>
        <row r="21">
          <cell r="C21" t="str">
            <v>SC 5.1</v>
          </cell>
          <cell r="E21">
            <v>327839804.34565967</v>
          </cell>
          <cell r="F21">
            <v>1</v>
          </cell>
        </row>
        <row r="22">
          <cell r="C22" t="str">
            <v>CP5 Celkem</v>
          </cell>
          <cell r="E22">
            <v>327839804.34565967</v>
          </cell>
          <cell r="F22">
            <v>1</v>
          </cell>
        </row>
      </sheetData>
      <sheetData sheetId="3" refreshError="1">
        <row r="2">
          <cell r="B2" t="str">
            <v>SC 1.1</v>
          </cell>
          <cell r="C2">
            <v>11</v>
          </cell>
          <cell r="D2" t="str">
            <v>Vládní IKT řešení, elektronické služby, aplikace / Government ICT solutions, e-services, applications</v>
          </cell>
        </row>
        <row r="3">
          <cell r="C3">
            <v>13</v>
          </cell>
          <cell r="D3" t="str">
            <v>Služby a aplikace elektronického zdravotnictví / e-Health services and applications (including e-Care, Internet of Things for physical activity and ambient assisted living)</v>
          </cell>
        </row>
        <row r="4">
          <cell r="D4" t="str">
            <v>celkem</v>
          </cell>
        </row>
        <row r="5">
          <cell r="C5">
            <v>73</v>
          </cell>
          <cell r="D5" t="str">
            <v>Infrastruktura čisté městské dopravy / Clean urban transport infrastructure</v>
          </cell>
        </row>
        <row r="6">
          <cell r="C6">
            <v>74</v>
          </cell>
          <cell r="D6" t="str">
            <v>Kolejová vozidla čisté městské dopravy / Clean urban transport rolling stock</v>
          </cell>
        </row>
        <row r="7">
          <cell r="C7">
            <v>75</v>
          </cell>
          <cell r="D7" t="str">
            <v>Cyklistická infrastruktura / Cycling infrastructure</v>
          </cell>
        </row>
        <row r="8">
          <cell r="C8">
            <v>76</v>
          </cell>
          <cell r="D8" t="str">
            <v>Digitalizace městské dopravy / Digitalisation of urban transport</v>
          </cell>
        </row>
        <row r="9">
          <cell r="C9">
            <v>77</v>
          </cell>
          <cell r="D9" t="str">
            <v>Infrastruktura pro alternativní paliva / Alternative fuels infrastructure</v>
          </cell>
        </row>
        <row r="10">
          <cell r="D10" t="str">
            <v>celkem</v>
          </cell>
        </row>
        <row r="11">
          <cell r="C11">
            <v>50</v>
          </cell>
          <cell r="D11" t="str">
            <v>Ochrana přírody a biologické rozmanitosti, zelená a modrá infrastruktura / Nature and biodiversity protection, green and blue infrastructure</v>
          </cell>
        </row>
        <row r="12">
          <cell r="D12" t="str">
            <v>celkem</v>
          </cell>
        </row>
        <row r="13">
          <cell r="C13">
            <v>35</v>
          </cell>
          <cell r="D13" t="str">
            <v xml:space="preserve">Opatření pro přizpůsobování se změně klimatu, předcházení rizikům a řízení rizik souvisejících s oblastí klimatu: povodně a sesuvy půdy (včetně zvyšování povědomí, civilní ochrany a systémů a infrastruktur řízení katastrof) / Adaptation to climate change measures, prevention or management of climate related risks: floods and landslides (including awareness raising, civil protection and disaster management systems and infrastructures) </v>
          </cell>
        </row>
        <row r="14">
          <cell r="C14">
            <v>36</v>
          </cell>
          <cell r="D14" t="str">
            <v>Opatření pro přizpůsobování se změně klimatu, předcházení rizikům a řízení rizik souvisejících s oblastí klimatu: požáry /  Adaptation to climate change measures, prevention or management of climate related risks: fires (including …)</v>
          </cell>
        </row>
        <row r="15">
          <cell r="C15">
            <v>37</v>
          </cell>
          <cell r="D15" t="str">
            <v>Opatření pro přizpůsobování se změně klimatu, předcházení rizikům a řízení rizik souvisejících s oblastí klimatu: jiné, např. bouře a sucha /  Adaptation to climate change measures, prevention or management of climate related risks: others, e.g. storms and drought</v>
          </cell>
        </row>
        <row r="16">
          <cell r="C16">
            <v>38</v>
          </cell>
          <cell r="D16" t="str">
            <v>Předcházení rizikům a řízení přírodních rizik nesouvisejících se změnou klimatu (zemětřesení) a rizik souvisejících s lidskou činností (např. technologických nehod), včetně zvyšování povědomí, civilní ochrany a systémů a infrastruktur řízení katastrof / Risk prevention and management of non-climate related natural risks (i.e. earthquakes) and risks linked to human activities (e.g. technological accidents)</v>
          </cell>
        </row>
        <row r="17">
          <cell r="D17" t="str">
            <v>celkem</v>
          </cell>
        </row>
        <row r="18">
          <cell r="C18">
            <v>58</v>
          </cell>
          <cell r="D18" t="str">
            <v>Nově postavené vedlejší silniční napojení na silniční síť  TEN-T a uzly / Newly built or upgraded secondary road links to TEN-T road network and nodes</v>
          </cell>
        </row>
        <row r="19">
          <cell r="C19">
            <v>62</v>
          </cell>
          <cell r="D19" t="str">
            <v>Jiné rekonstruované či modernizované vedlejší silnice/Other reconstructed or improved modernised roads (motorway, national, regional or local)</v>
          </cell>
        </row>
        <row r="20">
          <cell r="D20" t="str">
            <v>celkem</v>
          </cell>
        </row>
        <row r="21">
          <cell r="C21">
            <v>85</v>
          </cell>
          <cell r="D21" t="str">
            <v>Infrastruktura pro předškolní vzdělávání a péči</v>
          </cell>
        </row>
        <row r="22">
          <cell r="C22">
            <v>86</v>
          </cell>
          <cell r="D22" t="str">
            <v>Infrastruktura pro primární a sekundární vzdělávání</v>
          </cell>
        </row>
        <row r="23">
          <cell r="C23">
            <v>88</v>
          </cell>
          <cell r="D23" t="str">
            <v>Infrastruktura pro odborné vzdělávání a přípravu a vzdělávání dospělých</v>
          </cell>
        </row>
        <row r="24">
          <cell r="D24" t="str">
            <v>celkem</v>
          </cell>
        </row>
        <row r="25">
          <cell r="C25">
            <v>90</v>
          </cell>
          <cell r="D25" t="str">
            <v>Bytová infrastruktura (nikoli pro migranty, uprchlíky a osoby pod mezinárodní ochranou nebo osoby, které o ni žádají)</v>
          </cell>
        </row>
        <row r="26">
          <cell r="C26">
            <v>91</v>
          </cell>
          <cell r="D26" t="str">
            <v>Jiná sociální infrastruktura přispívající k sociálnímu začlenění do komunity</v>
          </cell>
        </row>
        <row r="27">
          <cell r="D27" t="str">
            <v>celkem</v>
          </cell>
        </row>
        <row r="28">
          <cell r="C28">
            <v>92</v>
          </cell>
          <cell r="D28" t="str">
            <v>Zdravotní infrastruktura</v>
          </cell>
        </row>
        <row r="29">
          <cell r="C29">
            <v>93</v>
          </cell>
          <cell r="D29" t="str">
            <v>Zdravotní vybavení</v>
          </cell>
        </row>
        <row r="30">
          <cell r="C30">
            <v>94</v>
          </cell>
          <cell r="D30" t="str">
            <v>Mobilní majetek zdravotnických zařízení</v>
          </cell>
        </row>
        <row r="31">
          <cell r="C31">
            <v>95</v>
          </cell>
          <cell r="D31" t="str">
            <v>digitalizace ve zdravotní péči/digitalisation in health care</v>
          </cell>
        </row>
        <row r="32">
          <cell r="D32" t="str">
            <v>celkem</v>
          </cell>
        </row>
        <row r="33">
          <cell r="C33">
            <v>129</v>
          </cell>
          <cell r="D33" t="str">
            <v>Ochrana, rozvoj a podpora kulturního dědictví a kulturních služeb / Protection, development and promotion of cultural heritage and cultural services</v>
          </cell>
        </row>
        <row r="34">
          <cell r="C34">
            <v>128</v>
          </cell>
          <cell r="D34" t="str">
            <v>Ochrana, rozvoj a podpora veřejných objektů cestovního ruchu a souvisejících služeb cestovního ruchu / Protection, development and promotion of public tourism assets and related tourism services</v>
          </cell>
        </row>
        <row r="35">
          <cell r="D35" t="str">
            <v>celkem</v>
          </cell>
        </row>
        <row r="36">
          <cell r="C36">
            <v>36</v>
          </cell>
          <cell r="D36" t="str">
            <v xml:space="preserve">Opatření pro přizpůsobování se změně klimatu, předcházení rizikům a řízení rizik souvisejících s oblastí klimatu: požáry /  Adaptation to climate change measures, prevention or management of climate related risks: fires (including awareness raising, civil protection and disaster management systems and infrastructures) </v>
          </cell>
        </row>
        <row r="37">
          <cell r="C37">
            <v>50</v>
          </cell>
          <cell r="D37" t="str">
            <v>Ochrana přírody a biologické rozmanitosti, zelená a modrá infrastruktura / Nature and biodiversity protection, green and blue infrastructure</v>
          </cell>
        </row>
        <row r="38">
          <cell r="C38">
            <v>62</v>
          </cell>
          <cell r="D38" t="str">
            <v>Other reconstructed or improved modernised roads (motorway, national, regional or local)</v>
          </cell>
        </row>
        <row r="39">
          <cell r="C39">
            <v>73</v>
          </cell>
          <cell r="D39" t="str">
            <v>Infrastruktura čisté městské dopravy / Clean urban transport infrastructure</v>
          </cell>
        </row>
        <row r="40">
          <cell r="C40">
            <v>75</v>
          </cell>
          <cell r="D40" t="str">
            <v>Cyklistická infrastruktura / Cycling infrastructure</v>
          </cell>
        </row>
        <row r="41">
          <cell r="C41">
            <v>85</v>
          </cell>
          <cell r="D41" t="str">
            <v>Infrastruktura pro předškolní vzdělávání a péči / Infrastructure for early childhood education and care</v>
          </cell>
        </row>
        <row r="42">
          <cell r="C42">
            <v>86</v>
          </cell>
          <cell r="D42" t="str">
            <v xml:space="preserve">Infrastruktura pro primární a sekundární vzdělávání / Infrastructure for primary and secondary education </v>
          </cell>
        </row>
        <row r="43">
          <cell r="C43">
            <v>91</v>
          </cell>
          <cell r="D43" t="str">
            <v>Jiná sociální infrastruktura přispívající k sociálnímu začlenění do komunity / Other social infrastructure contributing to social inclusion in the community</v>
          </cell>
        </row>
        <row r="44">
          <cell r="C44">
            <v>128</v>
          </cell>
          <cell r="D44" t="str">
            <v>Ochrana, rozvoj a podpora veřejných objektů cestovního ruchu a souvisejících služeb cestovního ruchu / Protection, development and promotion of public tourism assets and related tourism services</v>
          </cell>
        </row>
        <row r="45">
          <cell r="C45">
            <v>129</v>
          </cell>
          <cell r="D45" t="str">
            <v>Ochrana, rozvoj a podpora kulturního dědictví a kulturních služeb / Protection, development and promotion of cultural heritage and cultural services</v>
          </cell>
        </row>
        <row r="46">
          <cell r="C46">
            <v>129</v>
          </cell>
          <cell r="D46" t="str">
            <v xml:space="preserve">Ochrana, rozvoj a podpora kulturního dědictví a kulturních služeb </v>
          </cell>
        </row>
        <row r="47">
          <cell r="D47" t="str">
            <v>celkem</v>
          </cell>
        </row>
        <row r="48">
          <cell r="C48">
            <v>140</v>
          </cell>
          <cell r="D48" t="str">
            <v>TP</v>
          </cell>
        </row>
        <row r="49">
          <cell r="C49">
            <v>141</v>
          </cell>
          <cell r="D49" t="str">
            <v>TP</v>
          </cell>
        </row>
        <row r="50">
          <cell r="C50">
            <v>142</v>
          </cell>
          <cell r="D50" t="str">
            <v>TP</v>
          </cell>
        </row>
        <row r="51">
          <cell r="C51">
            <v>143</v>
          </cell>
          <cell r="D51" t="str">
            <v>TP</v>
          </cell>
        </row>
        <row r="52">
          <cell r="D52" t="str">
            <v>celkem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OP2 - návrh indikátorů"/>
      <sheetName val="Indi VR (IROP 2021)_draft 1"/>
      <sheetName val="finanční tabulky"/>
      <sheetName val="klima pro nk"/>
      <sheetName val="rozpad EFRR  do aktivit + klima"/>
      <sheetName val="KI"/>
      <sheetName val="finanční tabulky -původní alok."/>
    </sheetNames>
    <sheetDataSet>
      <sheetData sheetId="0"/>
      <sheetData sheetId="1"/>
      <sheetData sheetId="2">
        <row r="28">
          <cell r="D28">
            <v>11</v>
          </cell>
          <cell r="L28">
            <v>144718155</v>
          </cell>
        </row>
        <row r="29">
          <cell r="D29">
            <v>11</v>
          </cell>
          <cell r="L29">
            <v>180897693.75</v>
          </cell>
        </row>
        <row r="30">
          <cell r="D30">
            <v>11</v>
          </cell>
          <cell r="L30">
            <v>36179538.75</v>
          </cell>
        </row>
        <row r="31">
          <cell r="D31">
            <v>12</v>
          </cell>
          <cell r="L31">
            <v>144718155</v>
          </cell>
        </row>
        <row r="32">
          <cell r="D32">
            <v>12</v>
          </cell>
          <cell r="L32">
            <v>180897693.75</v>
          </cell>
        </row>
        <row r="33">
          <cell r="D33">
            <v>12</v>
          </cell>
          <cell r="L33">
            <v>36179538.75</v>
          </cell>
        </row>
        <row r="34">
          <cell r="L34">
            <v>54645575.328000009</v>
          </cell>
        </row>
        <row r="35">
          <cell r="L35">
            <v>68306969.160000011</v>
          </cell>
        </row>
        <row r="36">
          <cell r="L36">
            <v>13661393.832000002</v>
          </cell>
        </row>
        <row r="37">
          <cell r="L37">
            <v>54645575.328000009</v>
          </cell>
        </row>
        <row r="38">
          <cell r="L38">
            <v>68306969.160000011</v>
          </cell>
        </row>
        <row r="39">
          <cell r="L39">
            <v>13661393.832000002</v>
          </cell>
        </row>
        <row r="40">
          <cell r="L40">
            <v>54645575.328000009</v>
          </cell>
        </row>
        <row r="41">
          <cell r="L41">
            <v>68306969.160000011</v>
          </cell>
        </row>
        <row r="42">
          <cell r="L42">
            <v>13661393.832000002</v>
          </cell>
        </row>
        <row r="43">
          <cell r="L43">
            <v>54645575.328000009</v>
          </cell>
        </row>
        <row r="44">
          <cell r="L44">
            <v>68306969.160000011</v>
          </cell>
        </row>
        <row r="45">
          <cell r="L45">
            <v>13661393.832000002</v>
          </cell>
        </row>
        <row r="46">
          <cell r="L46">
            <v>54645575.328000009</v>
          </cell>
        </row>
        <row r="47">
          <cell r="L47">
            <v>68306969.160000011</v>
          </cell>
        </row>
        <row r="48">
          <cell r="L48">
            <v>13661393.832000002</v>
          </cell>
        </row>
        <row r="49">
          <cell r="L49">
            <v>120405504.96000002</v>
          </cell>
        </row>
        <row r="50">
          <cell r="L50">
            <v>150506881.20000002</v>
          </cell>
        </row>
        <row r="51">
          <cell r="L51">
            <v>30101376.240000006</v>
          </cell>
        </row>
        <row r="52">
          <cell r="L52">
            <v>19293824.424600005</v>
          </cell>
        </row>
        <row r="53">
          <cell r="L53">
            <v>24121622.07540001</v>
          </cell>
        </row>
        <row r="54">
          <cell r="L54">
            <v>19293824.424600005</v>
          </cell>
        </row>
        <row r="55">
          <cell r="L55">
            <v>24121622.07540001</v>
          </cell>
        </row>
        <row r="56">
          <cell r="L56">
            <v>19293824.424600005</v>
          </cell>
        </row>
        <row r="57">
          <cell r="L57">
            <v>24121622.07540001</v>
          </cell>
        </row>
        <row r="58">
          <cell r="L58">
            <v>19293824.424600005</v>
          </cell>
        </row>
        <row r="59">
          <cell r="L59">
            <v>24121622.07540001</v>
          </cell>
        </row>
        <row r="60">
          <cell r="D60">
            <v>58</v>
          </cell>
          <cell r="L60">
            <v>53593956.734999999</v>
          </cell>
        </row>
        <row r="61">
          <cell r="D61">
            <v>58</v>
          </cell>
          <cell r="L61">
            <v>67004505.765000008</v>
          </cell>
        </row>
        <row r="62">
          <cell r="D62">
            <v>62</v>
          </cell>
          <cell r="L62">
            <v>53593956.734999999</v>
          </cell>
        </row>
        <row r="63">
          <cell r="D63">
            <v>62</v>
          </cell>
          <cell r="L63">
            <v>67004505.765000008</v>
          </cell>
        </row>
        <row r="64">
          <cell r="L64">
            <v>66853292.803053245</v>
          </cell>
        </row>
        <row r="65">
          <cell r="L65">
            <v>83581659.499046773</v>
          </cell>
        </row>
        <row r="66">
          <cell r="L66">
            <v>66853292.803053245</v>
          </cell>
        </row>
        <row r="67">
          <cell r="L67">
            <v>83581659.499046773</v>
          </cell>
        </row>
        <row r="68">
          <cell r="L68">
            <v>66853292.803053245</v>
          </cell>
        </row>
        <row r="69">
          <cell r="L69">
            <v>83581659.499046773</v>
          </cell>
        </row>
        <row r="70">
          <cell r="L70">
            <v>69193849.923000008</v>
          </cell>
        </row>
        <row r="71">
          <cell r="L71">
            <v>86507882.577000022</v>
          </cell>
        </row>
        <row r="72">
          <cell r="L72">
            <v>69193849.923000008</v>
          </cell>
        </row>
        <row r="73">
          <cell r="L73">
            <v>86507882.577000022</v>
          </cell>
        </row>
        <row r="74">
          <cell r="L74">
            <v>34596924.961500004</v>
          </cell>
        </row>
        <row r="75">
          <cell r="L75">
            <v>43253941.288500011</v>
          </cell>
        </row>
        <row r="76">
          <cell r="L76">
            <v>34596924.961500004</v>
          </cell>
        </row>
        <row r="77">
          <cell r="L77">
            <v>43253941.288500011</v>
          </cell>
        </row>
        <row r="78">
          <cell r="L78">
            <v>34596924.961500004</v>
          </cell>
        </row>
        <row r="79">
          <cell r="L79">
            <v>43253941.288500011</v>
          </cell>
        </row>
        <row r="80">
          <cell r="L80">
            <v>34596924.961500004</v>
          </cell>
        </row>
        <row r="81">
          <cell r="L81">
            <v>43253941.288500011</v>
          </cell>
        </row>
        <row r="82">
          <cell r="L82">
            <v>58497216.137800001</v>
          </cell>
        </row>
        <row r="83">
          <cell r="L83">
            <v>73134683.362200007</v>
          </cell>
        </row>
        <row r="84">
          <cell r="L84">
            <v>58497216.137800001</v>
          </cell>
        </row>
        <row r="85">
          <cell r="L85">
            <v>73134683.362200007</v>
          </cell>
        </row>
        <row r="86">
          <cell r="L86">
            <v>133707922.5372</v>
          </cell>
        </row>
        <row r="87">
          <cell r="L87">
            <v>167164990.46280003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DBA49-020F-4074-9AE0-4FA359A37D1C}">
  <dimension ref="A1:AA50"/>
  <sheetViews>
    <sheetView tabSelected="1" zoomScale="80" zoomScaleNormal="80" workbookViewId="0">
      <selection activeCell="G29" sqref="G29"/>
    </sheetView>
  </sheetViews>
  <sheetFormatPr defaultRowHeight="12.75" x14ac:dyDescent="0.2"/>
  <cols>
    <col min="2" max="2" width="5.140625" customWidth="1"/>
    <col min="3" max="3" width="5.42578125" customWidth="1"/>
    <col min="4" max="4" width="37.7109375" customWidth="1"/>
    <col min="5" max="5" width="20.85546875" style="1" customWidth="1"/>
    <col min="6" max="6" width="18.5703125" customWidth="1"/>
    <col min="7" max="7" width="19.42578125" customWidth="1"/>
    <col min="8" max="8" width="17.85546875" customWidth="1"/>
    <col min="9" max="9" width="20.5703125" customWidth="1"/>
    <col min="10" max="10" width="18.7109375" customWidth="1"/>
    <col min="11" max="11" width="19.85546875" customWidth="1"/>
    <col min="12" max="12" width="18.28515625" customWidth="1"/>
    <col min="13" max="13" width="16.85546875" customWidth="1"/>
    <col min="14" max="14" width="17.5703125" customWidth="1"/>
    <col min="15" max="15" width="20.5703125" customWidth="1"/>
    <col min="16" max="16" width="17.85546875" customWidth="1"/>
    <col min="17" max="17" width="16.85546875" customWidth="1"/>
    <col min="18" max="18" width="17.5703125" customWidth="1"/>
    <col min="19" max="19" width="16.5703125" customWidth="1"/>
    <col min="20" max="20" width="19.140625" customWidth="1"/>
    <col min="21" max="21" width="17.140625" customWidth="1"/>
    <col min="22" max="22" width="19.85546875" customWidth="1"/>
    <col min="23" max="23" width="3.85546875" customWidth="1"/>
    <col min="24" max="24" width="2.5703125" customWidth="1"/>
    <col min="25" max="25" width="19.5703125" customWidth="1"/>
    <col min="26" max="26" width="20.42578125" customWidth="1"/>
    <col min="27" max="27" width="16.5703125" customWidth="1"/>
  </cols>
  <sheetData>
    <row r="1" spans="1:27" ht="31.35" customHeight="1" x14ac:dyDescent="0.25">
      <c r="A1" s="78" t="s">
        <v>50</v>
      </c>
      <c r="B1" s="78"/>
      <c r="C1" s="78"/>
      <c r="D1" s="78"/>
      <c r="I1" s="45" t="s">
        <v>36</v>
      </c>
    </row>
    <row r="2" spans="1:27" s="2" customFormat="1" ht="30.6" customHeight="1" thickBot="1" x14ac:dyDescent="0.3">
      <c r="A2" s="47"/>
      <c r="B2" s="47" t="s">
        <v>51</v>
      </c>
      <c r="C2" s="46"/>
      <c r="D2" s="47"/>
      <c r="E2" s="3"/>
    </row>
    <row r="3" spans="1:27" s="4" customFormat="1" ht="65.099999999999994" customHeight="1" thickBot="1" x14ac:dyDescent="0.3">
      <c r="B3" s="47" t="s">
        <v>24</v>
      </c>
      <c r="C3" s="48"/>
      <c r="E3" s="5"/>
      <c r="H3" s="33" t="s">
        <v>11</v>
      </c>
      <c r="I3" s="34" t="s">
        <v>12</v>
      </c>
      <c r="J3" s="34" t="s">
        <v>13</v>
      </c>
      <c r="K3" s="34" t="s">
        <v>14</v>
      </c>
      <c r="L3" s="34" t="s">
        <v>15</v>
      </c>
      <c r="M3" s="34" t="s">
        <v>16</v>
      </c>
      <c r="N3" s="74" t="s">
        <v>17</v>
      </c>
      <c r="O3" s="73" t="s">
        <v>18</v>
      </c>
      <c r="P3" s="36" t="s">
        <v>19</v>
      </c>
      <c r="Q3" s="36" t="s">
        <v>20</v>
      </c>
      <c r="R3" s="36" t="s">
        <v>21</v>
      </c>
      <c r="S3" s="36" t="s">
        <v>22</v>
      </c>
      <c r="T3" s="37" t="s">
        <v>23</v>
      </c>
      <c r="U3" s="8"/>
    </row>
    <row r="4" spans="1:27" s="9" customFormat="1" ht="15" x14ac:dyDescent="0.2">
      <c r="B4" s="28" t="s">
        <v>0</v>
      </c>
      <c r="C4" s="29" t="s">
        <v>1</v>
      </c>
      <c r="D4" s="30" t="s">
        <v>49</v>
      </c>
      <c r="E4" s="31" t="s">
        <v>27</v>
      </c>
      <c r="F4" s="32" t="s">
        <v>28</v>
      </c>
      <c r="G4" s="41" t="s">
        <v>29</v>
      </c>
      <c r="H4" s="25" t="s">
        <v>9</v>
      </c>
      <c r="I4" s="26" t="s">
        <v>9</v>
      </c>
      <c r="J4" s="26" t="s">
        <v>9</v>
      </c>
      <c r="K4" s="26" t="s">
        <v>9</v>
      </c>
      <c r="L4" s="26" t="s">
        <v>9</v>
      </c>
      <c r="M4" s="26" t="s">
        <v>9</v>
      </c>
      <c r="N4" s="75" t="s">
        <v>9</v>
      </c>
      <c r="O4" s="42" t="s">
        <v>8</v>
      </c>
      <c r="P4" s="26" t="s">
        <v>8</v>
      </c>
      <c r="Q4" s="26" t="s">
        <v>8</v>
      </c>
      <c r="R4" s="26" t="s">
        <v>8</v>
      </c>
      <c r="S4" s="26" t="s">
        <v>8</v>
      </c>
      <c r="T4" s="27" t="s">
        <v>8</v>
      </c>
    </row>
    <row r="5" spans="1:27" s="2" customFormat="1" ht="15" x14ac:dyDescent="0.25">
      <c r="B5" s="15">
        <v>1</v>
      </c>
      <c r="C5" s="16" t="s">
        <v>2</v>
      </c>
      <c r="D5" s="10" t="s">
        <v>31</v>
      </c>
      <c r="E5" s="20">
        <f>F5+G5</f>
        <v>116234471.62</v>
      </c>
      <c r="F5" s="39">
        <f>O5+P5+Q5+R5+S5+T5</f>
        <v>56491323.390000001</v>
      </c>
      <c r="G5" s="43">
        <f>H5+I5+J5+K5+L5+M5+N5</f>
        <v>59743148.229999997</v>
      </c>
      <c r="H5" s="61">
        <v>0</v>
      </c>
      <c r="I5" s="76">
        <v>0</v>
      </c>
      <c r="J5" s="62">
        <v>0</v>
      </c>
      <c r="K5" s="62">
        <v>0</v>
      </c>
      <c r="L5" s="62">
        <v>12412505.289999999</v>
      </c>
      <c r="M5" s="62">
        <v>23772950.289999999</v>
      </c>
      <c r="N5" s="63">
        <v>23557692.649999999</v>
      </c>
      <c r="O5" s="65">
        <v>10728673.1</v>
      </c>
      <c r="P5" s="62">
        <v>0</v>
      </c>
      <c r="Q5" s="62">
        <v>0</v>
      </c>
      <c r="R5" s="62">
        <v>11642607.26</v>
      </c>
      <c r="S5" s="62">
        <v>34120043.030000001</v>
      </c>
      <c r="T5" s="63">
        <v>0</v>
      </c>
      <c r="U5" s="8"/>
      <c r="V5" s="54"/>
      <c r="W5" s="24"/>
      <c r="X5" s="24"/>
      <c r="Y5" s="24"/>
      <c r="Z5" s="24"/>
      <c r="AA5" s="24"/>
    </row>
    <row r="6" spans="1:27" s="2" customFormat="1" ht="15" x14ac:dyDescent="0.25">
      <c r="B6" s="15">
        <v>2</v>
      </c>
      <c r="C6" s="16" t="s">
        <v>3</v>
      </c>
      <c r="D6" s="10" t="s">
        <v>47</v>
      </c>
      <c r="E6" s="20">
        <f t="shared" ref="E6:E22" si="0">F6+G6</f>
        <v>4541679586.3099995</v>
      </c>
      <c r="F6" s="39">
        <f t="shared" ref="F6:F22" si="1">O6+P6+Q6+R6+S6+T6</f>
        <v>2144213093.3499997</v>
      </c>
      <c r="G6" s="43">
        <f t="shared" ref="G6:G22" si="2">H6+I6+J6+K6+L6+M6+N6</f>
        <v>2397466492.96</v>
      </c>
      <c r="H6" s="61">
        <v>730000687.21000004</v>
      </c>
      <c r="I6" s="64">
        <v>452983815.42000002</v>
      </c>
      <c r="J6" s="62">
        <v>343843929.45999998</v>
      </c>
      <c r="K6" s="62">
        <v>305546702.65999997</v>
      </c>
      <c r="L6" s="62">
        <v>226177893.00999999</v>
      </c>
      <c r="M6" s="62">
        <v>172446408.84999999</v>
      </c>
      <c r="N6" s="63">
        <v>166467056.34999999</v>
      </c>
      <c r="O6" s="65">
        <v>924735489.56999993</v>
      </c>
      <c r="P6" s="62">
        <v>321499977.36000001</v>
      </c>
      <c r="Q6" s="62">
        <v>328585863.80000001</v>
      </c>
      <c r="R6" s="62">
        <v>248171241.31999999</v>
      </c>
      <c r="S6" s="62">
        <v>163579554.72</v>
      </c>
      <c r="T6" s="63">
        <v>157640966.58000001</v>
      </c>
      <c r="U6" s="8"/>
      <c r="V6" s="54"/>
      <c r="W6" s="24"/>
      <c r="X6" s="24"/>
      <c r="Y6" s="24"/>
      <c r="Z6" s="24"/>
      <c r="AA6" s="24"/>
    </row>
    <row r="7" spans="1:27" s="2" customFormat="1" ht="15" x14ac:dyDescent="0.25">
      <c r="B7" s="15">
        <v>4</v>
      </c>
      <c r="C7" s="16" t="s">
        <v>4</v>
      </c>
      <c r="D7" s="10" t="s">
        <v>33</v>
      </c>
      <c r="E7" s="20">
        <f t="shared" si="0"/>
        <v>1520132346.76</v>
      </c>
      <c r="F7" s="39">
        <f t="shared" si="1"/>
        <v>683052950.54999995</v>
      </c>
      <c r="G7" s="43">
        <f t="shared" si="2"/>
        <v>837079396.21000004</v>
      </c>
      <c r="H7" s="61">
        <v>305039812.43000001</v>
      </c>
      <c r="I7" s="64">
        <v>47047119.32</v>
      </c>
      <c r="J7" s="62">
        <v>80348729.069999993</v>
      </c>
      <c r="K7" s="62">
        <v>211937170.80000001</v>
      </c>
      <c r="L7" s="62">
        <v>183283487.71000001</v>
      </c>
      <c r="M7" s="62">
        <v>0</v>
      </c>
      <c r="N7" s="63">
        <v>9423076.8800000008</v>
      </c>
      <c r="O7" s="65">
        <v>0</v>
      </c>
      <c r="P7" s="65">
        <v>465194234.88</v>
      </c>
      <c r="Q7" s="62">
        <v>111649241.13999999</v>
      </c>
      <c r="R7" s="62">
        <v>74421967.120000005</v>
      </c>
      <c r="S7" s="62">
        <v>15559659.490000002</v>
      </c>
      <c r="T7" s="63">
        <v>16227847.920000002</v>
      </c>
      <c r="U7" s="8"/>
      <c r="V7" s="54"/>
      <c r="W7" s="24"/>
      <c r="X7" s="24"/>
      <c r="Y7" s="24"/>
      <c r="Z7" s="24"/>
      <c r="AA7" s="24"/>
    </row>
    <row r="8" spans="1:27" s="2" customFormat="1" ht="15" x14ac:dyDescent="0.25">
      <c r="B8" s="15">
        <v>4</v>
      </c>
      <c r="C8" s="16" t="s">
        <v>4</v>
      </c>
      <c r="D8" s="10" t="s">
        <v>32</v>
      </c>
      <c r="E8" s="20">
        <f t="shared" si="0"/>
        <v>2908642810.5099998</v>
      </c>
      <c r="F8" s="39">
        <f t="shared" si="1"/>
        <v>946985748.01999986</v>
      </c>
      <c r="G8" s="43">
        <f t="shared" si="2"/>
        <v>1961657062.4899998</v>
      </c>
      <c r="H8" s="61">
        <v>567888850.95000005</v>
      </c>
      <c r="I8" s="64">
        <v>324200088.97000003</v>
      </c>
      <c r="J8" s="62">
        <v>287248002.81999999</v>
      </c>
      <c r="K8" s="62">
        <v>244677877.76999998</v>
      </c>
      <c r="L8" s="62">
        <v>218134078.86000001</v>
      </c>
      <c r="M8" s="62">
        <v>168460712.59999999</v>
      </c>
      <c r="N8" s="63">
        <v>151047450.52000001</v>
      </c>
      <c r="O8" s="65">
        <v>0</v>
      </c>
      <c r="P8" s="62">
        <v>444546464.15999997</v>
      </c>
      <c r="Q8" s="62">
        <v>163038467.28</v>
      </c>
      <c r="R8" s="62">
        <v>135746055.18000001</v>
      </c>
      <c r="S8" s="62">
        <v>124629737.13</v>
      </c>
      <c r="T8" s="63">
        <v>79025024.269999996</v>
      </c>
      <c r="U8" s="8"/>
      <c r="V8" s="54"/>
      <c r="W8" s="24"/>
      <c r="X8" s="24"/>
      <c r="Y8" s="24"/>
      <c r="Z8" s="24"/>
      <c r="AA8" s="24"/>
    </row>
    <row r="9" spans="1:27" s="2" customFormat="1" ht="15" x14ac:dyDescent="0.25">
      <c r="B9" s="15">
        <v>4</v>
      </c>
      <c r="C9" s="16" t="s">
        <v>4</v>
      </c>
      <c r="D9" s="10" t="s">
        <v>48</v>
      </c>
      <c r="E9" s="20">
        <f t="shared" si="0"/>
        <v>346851048.05000001</v>
      </c>
      <c r="F9" s="39">
        <f t="shared" si="1"/>
        <v>113628015.23999999</v>
      </c>
      <c r="G9" s="43">
        <f t="shared" si="2"/>
        <v>233223032.81</v>
      </c>
      <c r="H9" s="61">
        <v>83990341.120000005</v>
      </c>
      <c r="I9" s="66">
        <v>0</v>
      </c>
      <c r="J9" s="62">
        <v>35619680.409999996</v>
      </c>
      <c r="K9" s="62">
        <v>68439400.099999994</v>
      </c>
      <c r="L9" s="3">
        <v>23207193.850000001</v>
      </c>
      <c r="M9" s="62">
        <v>21966417.329999998</v>
      </c>
      <c r="N9" s="63">
        <v>0</v>
      </c>
      <c r="O9" s="65">
        <v>0</v>
      </c>
      <c r="P9" s="62">
        <v>56638764.670000002</v>
      </c>
      <c r="Q9" s="62">
        <v>18194888.309999999</v>
      </c>
      <c r="R9" s="62">
        <v>5276923.08</v>
      </c>
      <c r="S9" s="62">
        <v>10536930.1</v>
      </c>
      <c r="T9" s="63">
        <v>22980509.079999998</v>
      </c>
      <c r="U9" s="8"/>
      <c r="V9" s="54"/>
      <c r="W9" s="24"/>
      <c r="X9" s="24"/>
      <c r="Y9" s="24"/>
      <c r="Z9" s="24"/>
      <c r="AA9" s="24"/>
    </row>
    <row r="10" spans="1:27" s="2" customFormat="1" ht="15" x14ac:dyDescent="0.25">
      <c r="B10" s="15">
        <v>4</v>
      </c>
      <c r="C10" s="16" t="s">
        <v>5</v>
      </c>
      <c r="D10" s="10" t="s">
        <v>35</v>
      </c>
      <c r="E10" s="20">
        <f t="shared" si="0"/>
        <v>359213515.19</v>
      </c>
      <c r="F10" s="39">
        <f t="shared" si="1"/>
        <v>208828094.72999999</v>
      </c>
      <c r="G10" s="43">
        <f t="shared" si="2"/>
        <v>150385420.46000001</v>
      </c>
      <c r="H10" s="61">
        <v>0</v>
      </c>
      <c r="I10" s="64">
        <v>18846153.850000001</v>
      </c>
      <c r="J10" s="62">
        <v>29088161.66</v>
      </c>
      <c r="K10" s="62">
        <v>0</v>
      </c>
      <c r="L10" s="62">
        <v>87650344.899999991</v>
      </c>
      <c r="M10" s="65">
        <v>0</v>
      </c>
      <c r="N10" s="63">
        <v>14800760.050000001</v>
      </c>
      <c r="O10" s="65">
        <v>0</v>
      </c>
      <c r="P10" s="62">
        <v>133033714.67</v>
      </c>
      <c r="Q10" s="62">
        <v>36744299.960000001</v>
      </c>
      <c r="R10" s="62">
        <v>0</v>
      </c>
      <c r="S10" s="62">
        <v>39050080.100000001</v>
      </c>
      <c r="T10" s="63">
        <v>0</v>
      </c>
      <c r="U10" s="8"/>
      <c r="V10" s="54"/>
      <c r="W10" s="24"/>
      <c r="X10" s="24"/>
      <c r="Y10" s="54"/>
      <c r="Z10" s="54"/>
      <c r="AA10" s="24"/>
    </row>
    <row r="11" spans="1:27" s="2" customFormat="1" ht="15" x14ac:dyDescent="0.25">
      <c r="B11" s="17">
        <v>4</v>
      </c>
      <c r="C11" s="16" t="s">
        <v>5</v>
      </c>
      <c r="D11" s="11" t="s">
        <v>34</v>
      </c>
      <c r="E11" s="20">
        <f t="shared" si="0"/>
        <v>1513247241.8500001</v>
      </c>
      <c r="F11" s="39">
        <f t="shared" si="1"/>
        <v>585552927.01000011</v>
      </c>
      <c r="G11" s="43">
        <f t="shared" si="2"/>
        <v>927694314.84000003</v>
      </c>
      <c r="H11" s="61">
        <v>293825841.29000002</v>
      </c>
      <c r="I11" s="66">
        <v>0</v>
      </c>
      <c r="J11" s="62">
        <v>147080429.44999999</v>
      </c>
      <c r="K11" s="62">
        <v>217902177.19999999</v>
      </c>
      <c r="L11" s="62">
        <v>93176641.390000001</v>
      </c>
      <c r="M11" s="62">
        <v>93848303.480000004</v>
      </c>
      <c r="N11" s="67">
        <v>81860922.030000001</v>
      </c>
      <c r="O11" s="65">
        <v>0</v>
      </c>
      <c r="P11" s="62">
        <v>314261514.81</v>
      </c>
      <c r="Q11" s="62">
        <v>112149548.28</v>
      </c>
      <c r="R11" s="62">
        <v>63953264.259999998</v>
      </c>
      <c r="S11" s="62">
        <v>47679771.829999998</v>
      </c>
      <c r="T11" s="63">
        <v>47508827.829999998</v>
      </c>
      <c r="U11" s="8"/>
      <c r="V11" s="54"/>
      <c r="W11" s="24"/>
      <c r="X11" s="24"/>
      <c r="Y11" s="24"/>
      <c r="Z11" s="24"/>
      <c r="AA11" s="24"/>
    </row>
    <row r="12" spans="1:27" s="2" customFormat="1" ht="15" x14ac:dyDescent="0.25">
      <c r="B12" s="17">
        <v>4</v>
      </c>
      <c r="C12" s="16" t="s">
        <v>6</v>
      </c>
      <c r="D12" s="11" t="s">
        <v>37</v>
      </c>
      <c r="E12" s="20">
        <f t="shared" si="0"/>
        <v>2195579470.4689999</v>
      </c>
      <c r="F12" s="39">
        <f t="shared" si="1"/>
        <v>712155173.5</v>
      </c>
      <c r="G12" s="43">
        <f t="shared" si="2"/>
        <v>1483424296.9690001</v>
      </c>
      <c r="H12" s="61">
        <v>379202398.82999998</v>
      </c>
      <c r="I12" s="64">
        <v>283285248.77000004</v>
      </c>
      <c r="J12" s="62">
        <v>283308548.74000001</v>
      </c>
      <c r="K12" s="62">
        <v>155995823.59900001</v>
      </c>
      <c r="L12" s="62">
        <v>117489203.90000001</v>
      </c>
      <c r="M12" s="62">
        <v>92327758.609999999</v>
      </c>
      <c r="N12" s="67">
        <v>171815314.52000001</v>
      </c>
      <c r="O12" s="65">
        <v>390704000.86000001</v>
      </c>
      <c r="P12" s="62">
        <v>66604762.990000002</v>
      </c>
      <c r="Q12" s="62">
        <v>46940825.730000004</v>
      </c>
      <c r="R12" s="62">
        <v>75149108.019999996</v>
      </c>
      <c r="S12" s="62">
        <v>56698276.049999997</v>
      </c>
      <c r="T12" s="63">
        <v>76058199.849999994</v>
      </c>
      <c r="U12" s="8"/>
      <c r="V12" s="54"/>
      <c r="W12" s="24"/>
      <c r="X12" s="24"/>
      <c r="Y12" s="24"/>
      <c r="Z12" s="24"/>
      <c r="AA12" s="24"/>
    </row>
    <row r="13" spans="1:27" s="2" customFormat="1" ht="15" x14ac:dyDescent="0.25">
      <c r="B13" s="17">
        <v>4</v>
      </c>
      <c r="C13" s="16" t="s">
        <v>6</v>
      </c>
      <c r="D13" s="12" t="s">
        <v>38</v>
      </c>
      <c r="E13" s="20">
        <f t="shared" si="0"/>
        <v>849701171.28999996</v>
      </c>
      <c r="F13" s="39">
        <f t="shared" si="1"/>
        <v>222126036.65000001</v>
      </c>
      <c r="G13" s="43">
        <f t="shared" si="2"/>
        <v>627575134.63999999</v>
      </c>
      <c r="H13" s="61">
        <v>144819337.72</v>
      </c>
      <c r="I13" s="64">
        <v>393251519.77999997</v>
      </c>
      <c r="J13" s="62">
        <v>56269622.159999996</v>
      </c>
      <c r="K13" s="62">
        <v>0</v>
      </c>
      <c r="L13" s="62">
        <v>0</v>
      </c>
      <c r="M13" s="62">
        <v>33234654.98</v>
      </c>
      <c r="N13" s="63">
        <v>0</v>
      </c>
      <c r="O13" s="65">
        <v>153187240.83000001</v>
      </c>
      <c r="P13" s="62">
        <v>0</v>
      </c>
      <c r="Q13" s="62">
        <v>48663307</v>
      </c>
      <c r="R13" s="62">
        <v>0</v>
      </c>
      <c r="S13" s="62">
        <v>20275488.82</v>
      </c>
      <c r="T13" s="63">
        <v>0</v>
      </c>
      <c r="U13" s="8"/>
      <c r="V13" s="54"/>
      <c r="W13" s="24"/>
      <c r="X13" s="24"/>
      <c r="Y13" s="24"/>
      <c r="Z13" s="24"/>
      <c r="AA13" s="24"/>
    </row>
    <row r="14" spans="1:27" s="2" customFormat="1" ht="15" x14ac:dyDescent="0.25">
      <c r="B14" s="17">
        <v>4</v>
      </c>
      <c r="C14" s="16" t="s">
        <v>6</v>
      </c>
      <c r="D14" s="12" t="s">
        <v>39</v>
      </c>
      <c r="E14" s="20">
        <f t="shared" si="0"/>
        <v>889581925.11999989</v>
      </c>
      <c r="F14" s="39">
        <f t="shared" si="1"/>
        <v>332161688.22999996</v>
      </c>
      <c r="G14" s="43">
        <f t="shared" si="2"/>
        <v>557420236.88999999</v>
      </c>
      <c r="H14" s="61">
        <v>149329606.13</v>
      </c>
      <c r="I14" s="64">
        <v>49424853.950000003</v>
      </c>
      <c r="J14" s="62">
        <v>95362471.079999998</v>
      </c>
      <c r="K14" s="62">
        <v>181760355.11000001</v>
      </c>
      <c r="L14" s="62">
        <v>46267156.009999998</v>
      </c>
      <c r="M14" s="62">
        <v>35275794.609999999</v>
      </c>
      <c r="N14" s="63">
        <v>0</v>
      </c>
      <c r="O14" s="65">
        <v>152014985.87</v>
      </c>
      <c r="P14" s="62">
        <v>37943503.200000003</v>
      </c>
      <c r="Q14" s="62">
        <v>57209975.990000002</v>
      </c>
      <c r="R14" s="62">
        <v>34044307.640000001</v>
      </c>
      <c r="S14" s="62">
        <v>25658491.829999998</v>
      </c>
      <c r="T14" s="63">
        <v>25290423.699999999</v>
      </c>
      <c r="U14" s="8"/>
      <c r="V14" s="54"/>
      <c r="W14" s="24"/>
      <c r="X14" s="24"/>
      <c r="Y14" s="24"/>
      <c r="Z14" s="24"/>
      <c r="AA14" s="24"/>
    </row>
    <row r="15" spans="1:27" s="2" customFormat="1" ht="15" x14ac:dyDescent="0.25">
      <c r="B15" s="17">
        <v>4</v>
      </c>
      <c r="C15" s="16" t="s">
        <v>6</v>
      </c>
      <c r="D15" s="12" t="s">
        <v>40</v>
      </c>
      <c r="E15" s="20">
        <f t="shared" si="0"/>
        <v>373090955.91000003</v>
      </c>
      <c r="F15" s="39">
        <f t="shared" si="1"/>
        <v>142565257.38</v>
      </c>
      <c r="G15" s="43">
        <f t="shared" si="2"/>
        <v>230525698.53000003</v>
      </c>
      <c r="H15" s="61">
        <v>64242110.859999999</v>
      </c>
      <c r="I15" s="64">
        <v>55597669.369999997</v>
      </c>
      <c r="J15" s="62">
        <v>41606778.090000004</v>
      </c>
      <c r="K15" s="62">
        <v>0</v>
      </c>
      <c r="L15" s="62">
        <v>27760293.609999999</v>
      </c>
      <c r="M15" s="62">
        <v>21165476.77</v>
      </c>
      <c r="N15" s="63">
        <v>20153369.829999998</v>
      </c>
      <c r="O15" s="65">
        <v>49284827.949999996</v>
      </c>
      <c r="P15" s="62">
        <v>28115112.559999999</v>
      </c>
      <c r="Q15" s="62">
        <v>14134615.380000001</v>
      </c>
      <c r="R15" s="62">
        <v>20426584.59</v>
      </c>
      <c r="S15" s="62">
        <v>15429862.68</v>
      </c>
      <c r="T15" s="63">
        <v>15174254.220000001</v>
      </c>
      <c r="U15" s="8"/>
      <c r="V15" s="54"/>
      <c r="W15" s="24"/>
      <c r="X15" s="24"/>
      <c r="Y15" s="24"/>
      <c r="Z15" s="24"/>
      <c r="AA15" s="24"/>
    </row>
    <row r="16" spans="1:27" s="6" customFormat="1" ht="15" x14ac:dyDescent="0.25">
      <c r="B16" s="17">
        <v>2</v>
      </c>
      <c r="C16" s="16" t="s">
        <v>7</v>
      </c>
      <c r="D16" s="12" t="s">
        <v>41</v>
      </c>
      <c r="E16" s="20">
        <f t="shared" si="0"/>
        <v>3325866769.0799999</v>
      </c>
      <c r="F16" s="39">
        <f t="shared" si="1"/>
        <v>1477473349.6799998</v>
      </c>
      <c r="G16" s="43">
        <f t="shared" si="2"/>
        <v>1848393419.3999999</v>
      </c>
      <c r="H16" s="61">
        <v>656185799.04999995</v>
      </c>
      <c r="I16" s="64">
        <v>542090887.59000003</v>
      </c>
      <c r="J16" s="62">
        <v>245765600</v>
      </c>
      <c r="K16" s="62">
        <v>199205384.92000002</v>
      </c>
      <c r="L16" s="62">
        <v>0</v>
      </c>
      <c r="M16" s="62">
        <v>96615254.980000004</v>
      </c>
      <c r="N16" s="63">
        <v>108530492.86</v>
      </c>
      <c r="O16" s="65">
        <v>504086600</v>
      </c>
      <c r="P16" s="62">
        <v>354582305</v>
      </c>
      <c r="Q16" s="62">
        <v>292422564.12</v>
      </c>
      <c r="R16" s="62">
        <v>136031588.59</v>
      </c>
      <c r="S16" s="62">
        <v>91290545.75</v>
      </c>
      <c r="T16" s="63">
        <v>99059746.219999999</v>
      </c>
      <c r="U16" s="8"/>
      <c r="V16" s="54"/>
      <c r="W16" s="24"/>
      <c r="X16" s="24"/>
      <c r="Y16" s="24"/>
      <c r="Z16" s="24"/>
      <c r="AA16" s="24"/>
    </row>
    <row r="17" spans="2:27" s="2" customFormat="1" ht="15" x14ac:dyDescent="0.25">
      <c r="B17" s="17">
        <v>2</v>
      </c>
      <c r="C17" s="16" t="s">
        <v>7</v>
      </c>
      <c r="D17" s="12" t="s">
        <v>46</v>
      </c>
      <c r="E17" s="20">
        <f t="shared" si="0"/>
        <v>2071639666.8200002</v>
      </c>
      <c r="F17" s="39">
        <f t="shared" si="1"/>
        <v>1213224298.6099999</v>
      </c>
      <c r="G17" s="43">
        <f t="shared" si="2"/>
        <v>858415368.21000016</v>
      </c>
      <c r="H17" s="61">
        <v>236261270.00999999</v>
      </c>
      <c r="I17" s="64">
        <v>177797228.98000002</v>
      </c>
      <c r="J17" s="62">
        <v>132072465.18000001</v>
      </c>
      <c r="K17" s="62">
        <v>97716786.439999998</v>
      </c>
      <c r="L17" s="62">
        <v>42084634.350000001</v>
      </c>
      <c r="M17" s="62">
        <v>110488278.03</v>
      </c>
      <c r="N17" s="67">
        <v>61994705.219999999</v>
      </c>
      <c r="O17" s="65">
        <v>476564275.51999992</v>
      </c>
      <c r="P17" s="62">
        <v>292653935.30000001</v>
      </c>
      <c r="Q17" s="62">
        <v>104316053.11</v>
      </c>
      <c r="R17" s="62">
        <v>166774801.38999999</v>
      </c>
      <c r="S17" s="68">
        <v>105975888.28</v>
      </c>
      <c r="T17" s="63">
        <v>66939345.009999998</v>
      </c>
      <c r="U17" s="8"/>
      <c r="V17" s="54"/>
      <c r="W17" s="24"/>
      <c r="X17" s="24"/>
      <c r="Y17" s="24"/>
      <c r="Z17" s="24"/>
      <c r="AA17" s="24"/>
    </row>
    <row r="18" spans="2:27" s="2" customFormat="1" ht="15" x14ac:dyDescent="0.25">
      <c r="B18" s="17">
        <v>2</v>
      </c>
      <c r="C18" s="16" t="s">
        <v>7</v>
      </c>
      <c r="D18" s="12" t="s">
        <v>42</v>
      </c>
      <c r="E18" s="20">
        <f t="shared" si="0"/>
        <v>129737139.01000001</v>
      </c>
      <c r="F18" s="39">
        <f t="shared" si="1"/>
        <v>0</v>
      </c>
      <c r="G18" s="43">
        <f t="shared" si="2"/>
        <v>129737139.01000001</v>
      </c>
      <c r="H18" s="61">
        <v>101369591.15000001</v>
      </c>
      <c r="I18" s="64">
        <v>18053047.859999999</v>
      </c>
      <c r="J18" s="62">
        <v>0</v>
      </c>
      <c r="K18" s="62">
        <v>0</v>
      </c>
      <c r="L18" s="62">
        <v>0</v>
      </c>
      <c r="M18" s="62">
        <v>0</v>
      </c>
      <c r="N18" s="67">
        <v>10314500</v>
      </c>
      <c r="O18" s="65">
        <v>0</v>
      </c>
      <c r="P18" s="62">
        <v>0</v>
      </c>
      <c r="Q18" s="62">
        <v>0</v>
      </c>
      <c r="R18" s="62">
        <v>0</v>
      </c>
      <c r="S18" s="68">
        <v>0</v>
      </c>
      <c r="T18" s="63">
        <v>0</v>
      </c>
      <c r="U18" s="8"/>
      <c r="V18" s="54"/>
      <c r="W18" s="24"/>
      <c r="X18" s="24"/>
      <c r="Y18" s="24"/>
      <c r="Z18" s="24"/>
      <c r="AA18" s="24"/>
    </row>
    <row r="19" spans="2:27" s="2" customFormat="1" ht="15" x14ac:dyDescent="0.25">
      <c r="B19" s="15">
        <v>2</v>
      </c>
      <c r="C19" s="16" t="s">
        <v>7</v>
      </c>
      <c r="D19" s="13" t="s">
        <v>43</v>
      </c>
      <c r="E19" s="20">
        <f t="shared" si="0"/>
        <v>643427368.16000009</v>
      </c>
      <c r="F19" s="39">
        <f t="shared" si="1"/>
        <v>213090517.86000001</v>
      </c>
      <c r="G19" s="43">
        <f t="shared" si="2"/>
        <v>430336850.30000007</v>
      </c>
      <c r="H19" s="61">
        <v>151351198.98000002</v>
      </c>
      <c r="I19" s="64">
        <v>82222718.359999999</v>
      </c>
      <c r="J19" s="62">
        <v>62409975.82</v>
      </c>
      <c r="K19" s="62">
        <v>0</v>
      </c>
      <c r="L19" s="62">
        <v>50477438.170000002</v>
      </c>
      <c r="M19" s="62">
        <v>53659485.740000002</v>
      </c>
      <c r="N19" s="63">
        <v>30216033.23</v>
      </c>
      <c r="O19" s="65">
        <v>0</v>
      </c>
      <c r="P19" s="62">
        <v>75967909.969999999</v>
      </c>
      <c r="Q19" s="62">
        <v>41790001.109999999</v>
      </c>
      <c r="R19" s="62">
        <v>33377177.440000001</v>
      </c>
      <c r="S19" s="62">
        <v>25728895.260000002</v>
      </c>
      <c r="T19" s="63">
        <v>36226534.079999998</v>
      </c>
      <c r="U19" s="8"/>
      <c r="V19" s="54"/>
      <c r="W19" s="24"/>
      <c r="X19" s="24"/>
      <c r="Y19" s="24"/>
      <c r="Z19" s="24"/>
      <c r="AA19" s="24"/>
    </row>
    <row r="20" spans="2:27" s="2" customFormat="1" ht="15" x14ac:dyDescent="0.25">
      <c r="B20" s="15">
        <v>2</v>
      </c>
      <c r="C20" s="16" t="s">
        <v>7</v>
      </c>
      <c r="D20" s="13" t="s">
        <v>44</v>
      </c>
      <c r="E20" s="20">
        <f t="shared" si="0"/>
        <v>1753084416.26</v>
      </c>
      <c r="F20" s="39">
        <f t="shared" si="1"/>
        <v>924598114.76999998</v>
      </c>
      <c r="G20" s="43">
        <f t="shared" si="2"/>
        <v>828486301.49000001</v>
      </c>
      <c r="H20" s="61">
        <v>255000000</v>
      </c>
      <c r="I20" s="64">
        <v>132350789.25</v>
      </c>
      <c r="J20" s="62">
        <v>64230031.280000001</v>
      </c>
      <c r="K20" s="62">
        <v>127480769.23</v>
      </c>
      <c r="L20" s="62">
        <v>114321929.27</v>
      </c>
      <c r="M20" s="62">
        <v>53580883.219999999</v>
      </c>
      <c r="N20" s="63">
        <v>81521899.239999995</v>
      </c>
      <c r="O20" s="65">
        <v>456400622.17000002</v>
      </c>
      <c r="P20" s="62">
        <v>226636573.54999998</v>
      </c>
      <c r="Q20" s="62">
        <v>88522971.900000006</v>
      </c>
      <c r="R20" s="62">
        <v>0</v>
      </c>
      <c r="S20" s="62">
        <v>53563269.299999997</v>
      </c>
      <c r="T20" s="63">
        <v>99474677.849999994</v>
      </c>
      <c r="U20" s="8"/>
      <c r="V20" s="54"/>
      <c r="W20" s="24"/>
      <c r="X20" s="24"/>
      <c r="Y20" s="24"/>
      <c r="Z20" s="24"/>
      <c r="AA20" s="24"/>
    </row>
    <row r="21" spans="2:27" s="2" customFormat="1" ht="15" x14ac:dyDescent="0.25">
      <c r="B21" s="15">
        <v>2</v>
      </c>
      <c r="C21" s="16" t="s">
        <v>7</v>
      </c>
      <c r="D21" s="13" t="s">
        <v>45</v>
      </c>
      <c r="E21" s="20">
        <f t="shared" si="0"/>
        <v>864539893.28999996</v>
      </c>
      <c r="F21" s="39">
        <f t="shared" si="1"/>
        <v>368762653.32999998</v>
      </c>
      <c r="G21" s="43">
        <f t="shared" si="2"/>
        <v>495777239.96000004</v>
      </c>
      <c r="H21" s="61">
        <v>128539998.65000001</v>
      </c>
      <c r="I21" s="77">
        <v>78880872.859999999</v>
      </c>
      <c r="J21" s="62">
        <v>111845164.84999999</v>
      </c>
      <c r="K21" s="62">
        <v>14134615.380000001</v>
      </c>
      <c r="L21" s="62">
        <v>83732008.400000006</v>
      </c>
      <c r="M21" s="62">
        <v>34282449.219999999</v>
      </c>
      <c r="N21" s="63">
        <v>44362130.600000001</v>
      </c>
      <c r="O21" s="65">
        <v>132681493.13999999</v>
      </c>
      <c r="P21" s="62">
        <v>46426166.699999996</v>
      </c>
      <c r="Q21" s="62">
        <v>71850532.180000007</v>
      </c>
      <c r="R21" s="62">
        <v>37403348.020000003</v>
      </c>
      <c r="S21" s="62">
        <v>32510988.41</v>
      </c>
      <c r="T21" s="63">
        <v>47890124.880000003</v>
      </c>
      <c r="U21" s="8"/>
      <c r="V21" s="54"/>
      <c r="W21" s="24"/>
      <c r="X21" s="24"/>
      <c r="Y21" s="24"/>
      <c r="Z21" s="24"/>
      <c r="AA21" s="24"/>
    </row>
    <row r="22" spans="2:27" s="8" customFormat="1" ht="15.75" thickBot="1" x14ac:dyDescent="0.3">
      <c r="B22" s="18"/>
      <c r="C22" s="19"/>
      <c r="D22" s="14" t="s">
        <v>10</v>
      </c>
      <c r="E22" s="21">
        <f t="shared" si="0"/>
        <v>24402249795.698997</v>
      </c>
      <c r="F22" s="40">
        <f t="shared" si="1"/>
        <v>10344909242.300001</v>
      </c>
      <c r="G22" s="44">
        <f t="shared" si="2"/>
        <v>14057340553.398998</v>
      </c>
      <c r="H22" s="69">
        <f>SUM(H5:H21)</f>
        <v>4247046844.3800006</v>
      </c>
      <c r="I22" s="70">
        <f>SUM(I5:I21)</f>
        <v>2656032014.3300004</v>
      </c>
      <c r="J22" s="71">
        <f>SUM(J5:J21)</f>
        <v>2016099590.0699997</v>
      </c>
      <c r="K22" s="70">
        <f>SUM(K5:K21)</f>
        <v>1824797063.2090001</v>
      </c>
      <c r="L22" s="70">
        <f t="shared" ref="L22:T22" si="3">SUM(L5:L21)</f>
        <v>1326174808.72</v>
      </c>
      <c r="M22" s="70">
        <f t="shared" si="3"/>
        <v>1011124828.71</v>
      </c>
      <c r="N22" s="72">
        <f t="shared" si="3"/>
        <v>976065403.98000014</v>
      </c>
      <c r="O22" s="71">
        <f t="shared" si="3"/>
        <v>3250388209.0100002</v>
      </c>
      <c r="P22" s="70">
        <f t="shared" si="3"/>
        <v>2864104939.8200002</v>
      </c>
      <c r="Q22" s="70">
        <f t="shared" si="3"/>
        <v>1536213155.29</v>
      </c>
      <c r="R22" s="70">
        <f t="shared" si="3"/>
        <v>1042418973.9100001</v>
      </c>
      <c r="S22" s="70">
        <f t="shared" si="3"/>
        <v>862287482.77999985</v>
      </c>
      <c r="T22" s="72">
        <f t="shared" si="3"/>
        <v>789496481.49000001</v>
      </c>
      <c r="U22" s="60"/>
      <c r="V22" s="54"/>
      <c r="W22" s="24"/>
      <c r="X22" s="24"/>
      <c r="Y22" s="24"/>
      <c r="Z22" s="24"/>
      <c r="AA22" s="24"/>
    </row>
    <row r="23" spans="2:27" s="8" customFormat="1" ht="15" x14ac:dyDescent="0.25">
      <c r="B23" s="23"/>
      <c r="C23" s="23"/>
      <c r="D23" s="23"/>
      <c r="E23" s="24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2:27" s="2" customFormat="1" ht="15" x14ac:dyDescent="0.25">
      <c r="E24" s="3"/>
      <c r="F24" s="7"/>
      <c r="G24" s="7"/>
      <c r="I24" s="59"/>
    </row>
    <row r="25" spans="2:27" s="2" customFormat="1" ht="18.75" x14ac:dyDescent="0.25">
      <c r="B25" s="49"/>
      <c r="D25" s="8" t="s">
        <v>30</v>
      </c>
      <c r="E25" s="3"/>
      <c r="G25" s="59"/>
      <c r="I25" s="59"/>
    </row>
    <row r="26" spans="2:27" s="2" customFormat="1" ht="19.350000000000001" customHeight="1" x14ac:dyDescent="0.25">
      <c r="B26" s="5"/>
      <c r="C26" s="8"/>
      <c r="D26" s="35" t="s">
        <v>9</v>
      </c>
      <c r="E26" s="2" t="s">
        <v>25</v>
      </c>
      <c r="K26" s="54"/>
      <c r="S26" s="3"/>
    </row>
    <row r="27" spans="2:27" s="2" customFormat="1" ht="17.45" customHeight="1" x14ac:dyDescent="0.25">
      <c r="B27" s="50"/>
      <c r="C27" s="50"/>
      <c r="D27" s="38" t="s">
        <v>8</v>
      </c>
      <c r="E27" s="2" t="s">
        <v>26</v>
      </c>
      <c r="I27"/>
      <c r="K27" s="54"/>
      <c r="P27" s="54"/>
      <c r="Q27" s="54"/>
    </row>
    <row r="28" spans="2:27" s="2" customFormat="1" ht="15" x14ac:dyDescent="0.25">
      <c r="B28" s="51"/>
      <c r="C28" s="52"/>
      <c r="D28" s="53"/>
      <c r="E28" s="54"/>
      <c r="I28"/>
      <c r="P28" s="54"/>
      <c r="Q28" s="54"/>
    </row>
    <row r="29" spans="2:27" s="2" customFormat="1" ht="15" x14ac:dyDescent="0.25">
      <c r="B29" s="51"/>
      <c r="C29" s="52"/>
      <c r="D29" s="53"/>
      <c r="E29" s="54"/>
      <c r="F29" s="54"/>
      <c r="G29" s="54"/>
    </row>
    <row r="30" spans="2:27" s="2" customFormat="1" ht="15" x14ac:dyDescent="0.25">
      <c r="B30" s="51"/>
      <c r="C30" s="52"/>
      <c r="D30" s="46"/>
      <c r="E30" s="54"/>
      <c r="F30" s="54"/>
      <c r="G30" s="54"/>
      <c r="Q30" s="3"/>
    </row>
    <row r="31" spans="2:27" s="2" customFormat="1" ht="15" x14ac:dyDescent="0.25">
      <c r="B31" s="51"/>
      <c r="C31" s="52"/>
      <c r="D31" s="53"/>
      <c r="E31" s="54"/>
      <c r="F31" s="54"/>
      <c r="G31" s="54"/>
    </row>
    <row r="32" spans="2:27" s="2" customFormat="1" ht="15" x14ac:dyDescent="0.25">
      <c r="B32" s="51"/>
      <c r="C32" s="52"/>
      <c r="D32" s="53"/>
      <c r="E32" s="54"/>
      <c r="F32" s="54"/>
      <c r="G32" s="54"/>
      <c r="R32" s="59"/>
    </row>
    <row r="33" spans="2:13" s="2" customFormat="1" ht="15" x14ac:dyDescent="0.25">
      <c r="B33" s="51"/>
      <c r="C33" s="52"/>
      <c r="D33" s="53"/>
      <c r="E33" s="54"/>
      <c r="F33" s="54"/>
      <c r="G33" s="54"/>
    </row>
    <row r="34" spans="2:13" s="2" customFormat="1" ht="15" x14ac:dyDescent="0.25">
      <c r="B34" s="50"/>
      <c r="C34" s="52"/>
      <c r="D34" s="46"/>
      <c r="E34" s="54"/>
      <c r="F34" s="54"/>
      <c r="G34" s="54"/>
    </row>
    <row r="35" spans="2:13" s="2" customFormat="1" ht="15" x14ac:dyDescent="0.25">
      <c r="B35" s="50"/>
      <c r="C35" s="52"/>
      <c r="D35" s="46"/>
      <c r="E35" s="54"/>
      <c r="F35" s="54"/>
      <c r="G35" s="54"/>
    </row>
    <row r="36" spans="2:13" s="2" customFormat="1" ht="15" x14ac:dyDescent="0.25">
      <c r="B36" s="50"/>
      <c r="C36" s="52"/>
      <c r="D36" s="55"/>
      <c r="E36" s="54"/>
      <c r="F36" s="54"/>
      <c r="G36" s="54"/>
    </row>
    <row r="37" spans="2:13" s="2" customFormat="1" ht="15" x14ac:dyDescent="0.25">
      <c r="B37" s="50"/>
      <c r="C37" s="52"/>
      <c r="D37" s="55"/>
      <c r="E37" s="54"/>
      <c r="F37" s="56"/>
      <c r="G37" s="54"/>
    </row>
    <row r="38" spans="2:13" s="2" customFormat="1" ht="15" x14ac:dyDescent="0.25">
      <c r="B38" s="50"/>
      <c r="C38" s="52"/>
      <c r="D38" s="55"/>
      <c r="E38" s="54"/>
      <c r="F38" s="56"/>
      <c r="G38" s="54"/>
    </row>
    <row r="39" spans="2:13" s="2" customFormat="1" ht="15" x14ac:dyDescent="0.25">
      <c r="B39" s="50"/>
      <c r="C39" s="52"/>
      <c r="D39" s="55"/>
      <c r="E39" s="54"/>
      <c r="F39" s="54"/>
      <c r="G39" s="54"/>
    </row>
    <row r="40" spans="2:13" s="2" customFormat="1" ht="15" x14ac:dyDescent="0.25">
      <c r="B40" s="50"/>
      <c r="C40" s="52"/>
      <c r="D40" s="55"/>
      <c r="E40" s="54"/>
      <c r="F40" s="54"/>
      <c r="G40" s="54"/>
    </row>
    <row r="41" spans="2:13" s="2" customFormat="1" ht="15" x14ac:dyDescent="0.25">
      <c r="B41" s="50"/>
      <c r="C41" s="52"/>
      <c r="D41" s="55"/>
      <c r="E41" s="54"/>
      <c r="F41" s="54"/>
      <c r="G41" s="54"/>
    </row>
    <row r="42" spans="2:13" s="2" customFormat="1" ht="15" x14ac:dyDescent="0.25">
      <c r="B42" s="51"/>
      <c r="C42" s="52"/>
      <c r="D42" s="57"/>
      <c r="E42" s="54"/>
      <c r="F42" s="54"/>
      <c r="G42" s="54"/>
    </row>
    <row r="43" spans="2:13" s="2" customFormat="1" ht="15" x14ac:dyDescent="0.25">
      <c r="B43" s="51"/>
      <c r="C43" s="52"/>
      <c r="D43" s="57"/>
      <c r="E43" s="54"/>
      <c r="F43" s="54"/>
      <c r="G43" s="54"/>
    </row>
    <row r="44" spans="2:13" s="2" customFormat="1" ht="15" x14ac:dyDescent="0.25">
      <c r="B44" s="51"/>
      <c r="C44" s="52"/>
      <c r="D44" s="57"/>
      <c r="E44" s="54"/>
      <c r="F44" s="54"/>
      <c r="G44" s="54"/>
      <c r="I44" s="79"/>
      <c r="J44" s="79"/>
      <c r="K44" s="79"/>
      <c r="L44" s="80"/>
      <c r="M44" s="80"/>
    </row>
    <row r="45" spans="2:13" s="2" customFormat="1" ht="15" x14ac:dyDescent="0.25">
      <c r="B45" s="8"/>
      <c r="C45" s="8"/>
      <c r="D45" s="8"/>
      <c r="E45" s="58"/>
      <c r="F45" s="58"/>
      <c r="G45" s="58"/>
      <c r="I45" s="79"/>
      <c r="J45" s="79"/>
      <c r="K45" s="79"/>
      <c r="L45" s="80"/>
      <c r="M45" s="80"/>
    </row>
    <row r="48" spans="2:13" x14ac:dyDescent="0.2">
      <c r="D48" s="1"/>
    </row>
    <row r="49" spans="4:4" x14ac:dyDescent="0.2">
      <c r="D49" s="1"/>
    </row>
    <row r="50" spans="4:4" x14ac:dyDescent="0.2">
      <c r="D50" s="1"/>
    </row>
  </sheetData>
  <autoFilter ref="B1:T22" xr:uid="{8CEDBA49-020F-4074-9AE0-4FA359A37D1C}"/>
  <mergeCells count="4">
    <mergeCell ref="I44:K44"/>
    <mergeCell ref="L44:M44"/>
    <mergeCell ref="I45:K45"/>
    <mergeCell ref="L45:M4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alokace ITI schválené realo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Kriegischová Lenka</dc:creator>
  <cp:lastModifiedBy>Rulcová Simona</cp:lastModifiedBy>
  <cp:lastPrinted>2022-07-18T11:36:42Z</cp:lastPrinted>
  <dcterms:created xsi:type="dcterms:W3CDTF">2021-01-11T16:14:49Z</dcterms:created>
  <dcterms:modified xsi:type="dcterms:W3CDTF">2026-10-22T06:43:39Z</dcterms:modified>
</cp:coreProperties>
</file>