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ORR\Hloušková\2020+\RAP Pk 21+\A Aktuální září 2022\Per rollam RSK (SŠ a silnice)\"/>
    </mc:Choice>
  </mc:AlternateContent>
  <bookViews>
    <workbookView xWindow="0" yWindow="0" windowWidth="24990" windowHeight="11820"/>
  </bookViews>
  <sheets>
    <sheet name="SŠ " sheetId="10" r:id="rId1"/>
    <sheet name="Speciální školy" sheetId="6" r:id="rId2"/>
  </sheets>
  <definedNames>
    <definedName name="_xlnm.Print_Area" localSheetId="1">'Speciální školy'!$B$1:$V$14</definedName>
    <definedName name="_xlnm.Print_Area" localSheetId="0">'SŠ '!$B$1:$AA$11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6" l="1"/>
  <c r="M20" i="6"/>
  <c r="M19" i="6"/>
  <c r="M18" i="6"/>
  <c r="M17" i="6"/>
  <c r="M16" i="6"/>
  <c r="M15" i="6"/>
  <c r="M6" i="6"/>
  <c r="M5" i="6"/>
  <c r="M6" i="10" l="1"/>
  <c r="M10" i="10" l="1"/>
</calcChain>
</file>

<file path=xl/sharedStrings.xml><?xml version="1.0" encoding="utf-8"?>
<sst xmlns="http://schemas.openxmlformats.org/spreadsheetml/2006/main" count="310" uniqueCount="168">
  <si>
    <t>Seznam projektů</t>
  </si>
  <si>
    <t>Název projektu</t>
  </si>
  <si>
    <t xml:space="preserve">Stav připravenosti projektu k realizaci </t>
  </si>
  <si>
    <t>zahájení realizace</t>
  </si>
  <si>
    <t>ukončení realizace</t>
  </si>
  <si>
    <t>název indikátoru</t>
  </si>
  <si>
    <t>cílová hodnota dosažená realizací  projektu</t>
  </si>
  <si>
    <t>vydané stavební povolení ano/ne</t>
  </si>
  <si>
    <t>Dokumentace pro provádění stavby</t>
  </si>
  <si>
    <t>ANO</t>
  </si>
  <si>
    <t>Skuteč</t>
  </si>
  <si>
    <t>NE</t>
  </si>
  <si>
    <t>Naplňování indikátorů</t>
  </si>
  <si>
    <t>Žadatel</t>
  </si>
  <si>
    <t>Identifikace organizace (školy či školského zařízení)</t>
  </si>
  <si>
    <t>Obec realizace</t>
  </si>
  <si>
    <t>Stručný popis investic projektu</t>
  </si>
  <si>
    <r>
      <t xml:space="preserve">Typ projektu </t>
    </r>
    <r>
      <rPr>
        <b/>
        <vertAlign val="superscript"/>
        <sz val="10"/>
        <color theme="1"/>
        <rFont val="Calibri"/>
        <family val="2"/>
        <charset val="238"/>
        <scheme val="minor"/>
      </rPr>
      <t>2)</t>
    </r>
    <r>
      <rPr>
        <b/>
        <sz val="10"/>
        <color theme="1"/>
        <rFont val="Calibri"/>
        <family val="2"/>
        <charset val="238"/>
        <scheme val="minor"/>
      </rPr>
      <t>:</t>
    </r>
  </si>
  <si>
    <t>Název organizace</t>
  </si>
  <si>
    <t>Zřizovatel (název, IČ)</t>
  </si>
  <si>
    <t>IČ školy či školského zařízení</t>
  </si>
  <si>
    <t>IZO</t>
  </si>
  <si>
    <t>REDIZO</t>
  </si>
  <si>
    <t>celkové výdaje projektu</t>
  </si>
  <si>
    <r>
      <t xml:space="preserve">z toho podíl EFRR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</si>
  <si>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t>s vazbou na podporovanou oblast IROP</t>
  </si>
  <si>
    <r>
      <t xml:space="preserve">Zázemí pro školní poradenské pracoviště </t>
    </r>
    <r>
      <rPr>
        <vertAlign val="superscript"/>
        <sz val="10"/>
        <color theme="1"/>
        <rFont val="Calibri"/>
        <family val="2"/>
        <charset val="238"/>
        <scheme val="minor"/>
      </rPr>
      <t xml:space="preserve"> 6)</t>
    </r>
  </si>
  <si>
    <r>
      <t xml:space="preserve">Vnitřní/venkovní zázemí pro komunitní aktivity vedoucí k sociální inkluzi  </t>
    </r>
    <r>
      <rPr>
        <vertAlign val="superscript"/>
        <sz val="10"/>
        <color theme="1"/>
        <rFont val="Calibri"/>
        <family val="2"/>
        <charset val="238"/>
        <scheme val="minor"/>
      </rPr>
      <t>7)</t>
    </r>
  </si>
  <si>
    <t>budování zázemí školních klubů pro žáky nižšího stupně víceletých gymnázií</t>
  </si>
  <si>
    <t>konektivita</t>
  </si>
  <si>
    <t>stručný popis např. zpracovaná PD, zajištěné výkupy, výběr dodavatele</t>
  </si>
  <si>
    <t xml:space="preserve">cizí jazyky
</t>
  </si>
  <si>
    <r>
      <t xml:space="preserve">přírodní vědy 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
</t>
    </r>
  </si>
  <si>
    <r>
      <t xml:space="preserve">polytechnické vzdělávání 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</si>
  <si>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 xml:space="preserve">práce s digitálními tech. </t>
    </r>
    <r>
      <rPr>
        <vertAlign val="superscript"/>
        <sz val="10"/>
        <color theme="1"/>
        <rFont val="Calibri"/>
        <family val="2"/>
        <charset val="238"/>
        <scheme val="minor"/>
      </rPr>
      <t>5)</t>
    </r>
  </si>
  <si>
    <t>Pardubický kraj</t>
  </si>
  <si>
    <t>Střední škola chovu koní a jezdectví Kladruby nad Labem</t>
  </si>
  <si>
    <t>Pardubický kraj
 IČ 70892822</t>
  </si>
  <si>
    <t>600012361</t>
  </si>
  <si>
    <t xml:space="preserve">Výstavba jízdárny </t>
  </si>
  <si>
    <t>Kladruby nad Labem</t>
  </si>
  <si>
    <t>Střední průmyslová škola elektrotechnická a Vyšší odborná škola Pardubice</t>
  </si>
  <si>
    <t>181048841, 181048868</t>
  </si>
  <si>
    <t>691005559</t>
  </si>
  <si>
    <t>Rekonstrukce areálu Do Nového</t>
  </si>
  <si>
    <t>Pardubice</t>
  </si>
  <si>
    <t>stručný popis, např. zpracovaná PD, zajištěné výkupy, výběr dodavatele</t>
  </si>
  <si>
    <t>Studie</t>
  </si>
  <si>
    <t>Vize</t>
  </si>
  <si>
    <t>Základní škola Lanškroun, nám. A. Jiráska 140</t>
  </si>
  <si>
    <t>Lanškroun</t>
  </si>
  <si>
    <t>Předmětem projektu je nutná přístavba k původní budově školy. Nově vzniklé prostory budou pro děti a žáky s mentálním a vícenásobným postižením a autismem, které budou prostřednictvím terapií ve speciální pedagogice vedeny k co největšímu osamostatnění a tím dojde ke zvýšení jejcih kvality života. Nové učebny budou využívány k výuce a terapiím (muzikoterapie,  senzorickou integrace, artefiletika, ergoterapie).</t>
  </si>
  <si>
    <t>Speciální mateřská škola a základní škola Polička</t>
  </si>
  <si>
    <t>Polička</t>
  </si>
  <si>
    <t>Předmětem realizace je přístavba učeben pro žáky s více vadami a autismem, WC pro žáky, bezbariérové WC, senzomotorická místnost, cvičná kuchyňka a učebna pro ergoterapii. Součástí projektu je i vybavení učeben.</t>
  </si>
  <si>
    <t>Speciální základní škola a střední škola Svitavy</t>
  </si>
  <si>
    <t>Půdní vestavby a bezbariérový přístup - výtahy</t>
  </si>
  <si>
    <t>Svitavy</t>
  </si>
  <si>
    <t xml:space="preserve">Půdní vestavby odborných učeben arteterapie, muzikoterapie, multisenzoriální učebny, zázemí pro učitele, bezbariérové WC a výstavba výtahů pro bezbariérový přístup. </t>
  </si>
  <si>
    <t>Střední škola a základní škola Žamberk</t>
  </si>
  <si>
    <t>Přístavba odborných učeben</t>
  </si>
  <si>
    <t>Žamberk</t>
  </si>
  <si>
    <t>Přístavba odborných učeben včetně vybavení pro výuku odborného výcviku, dílen pro praktické vyučování a chybějících tříd pro ZŠ. Záměrem je zabezpeční odborné praxe oboru vzdělání potravinářská výroba, dále zkvalitnění výuky žáků základní školy zřízené podle § 16 odst. 9 a zabezpeční praktických činností žáků základní i střední školy. K tomuto účelu je navržena 3podlažní budova, která je umístěna za přístavbu objektu č.p. 214. Dojde k zajištění prostor pro odborné učebny odborného výcviku, chybějící učebny odborného výcviku, chybějící učebny pro ZŠ, dílny pro praktické činnosti žáků základní školy zřízené prodle § 16 odst. 9, základní školy speciální a pro žáky střední školy.</t>
  </si>
  <si>
    <t>Speciální základní škola a praktická škola Vysoké Mýto</t>
  </si>
  <si>
    <t>Přístavba terapeutické dílny, rekonstrukce stávajících učeben a tělocvičny a venkovní učebna</t>
  </si>
  <si>
    <t>Vysoké Mýto</t>
  </si>
  <si>
    <t xml:space="preserve">Předmětem realizace je přístavba budovy pro sociálně terapeutickou dílnu, ktera bude situována v zahradě školy, dále její propojení se stávající budovou školy. Propojení bude realizováno v přízemí budovy, v místnosti, která slouží jako kabinet jedné z učeben. Součástí projektu sociálně terapeutické dílny bude rovněž vybavení nově vybudovaných prostor odpovídajícím sociálním zázemím, nábytkem a pomůckami. Rekonstrukce stávající školní tělocvičny spočívá v kompletní výměně dřevěné podlahové krytiny včetně dřevěného obložení, dále vybudování bezbariérového přístupu do tělocvičny, které nahradí současné schody.  Rekostrukce tří učeben v přízemí školy-vybudování odborných učeben pro muzikoterapii, multisenzoriální učebna pro žáky s autismem včetně jejího vybavení pomůckami. PC učebna - nutná modernizace SW a HW vybavení, pořízení nové výpočetní techniky (obnova dosluhujících PC sestav). Obnova projekční techniky a počítačů u interaktivních tabulí. Výměna starého a nefunkčního nábytku ve sborovně školy včetně židlí a malé kuchyňky. Obnova dřevěné pergoly v zahradě školy, která bude přeměněna na venkovní učebnu pro výuku. </t>
  </si>
  <si>
    <t>Speciální základní škola Králíky</t>
  </si>
  <si>
    <t xml:space="preserve">Rekonstrukce a modernizace učeben včetně zajištění bezbariérovosti </t>
  </si>
  <si>
    <t>Králíky</t>
  </si>
  <si>
    <t>Předmětem projektového záměru je rekonstrukce a modernizace stávající učebny PC, rekonstrukce rehabilitační učebny, učebny Snoezelen a gymnastického sálu. U těchto učeben budou provedeny stavební úpravy a zároveň budou vybaveny novým nábytkem, pomůckami a IT a AV technikou. V rámci projektu bude potřeba řešit i bezbariérovost učeben i WC.</t>
  </si>
  <si>
    <t>Základní škola a Praktická škola SVÍTÁNÍ, o.p.s.</t>
  </si>
  <si>
    <t xml:space="preserve">Mgr. Miluše Horská </t>
  </si>
  <si>
    <t>IČ 25916092</t>
  </si>
  <si>
    <t>Montessori třída</t>
  </si>
  <si>
    <t>Vybudování a vybaven í montessori třídy pomůckami</t>
  </si>
  <si>
    <t>9/2022</t>
  </si>
  <si>
    <t>6/2023</t>
  </si>
  <si>
    <t>projektový záměr, nebude vyžadována PD</t>
  </si>
  <si>
    <t>vize</t>
  </si>
  <si>
    <t>IČ 25916093</t>
  </si>
  <si>
    <t>Řemeslná dílna</t>
  </si>
  <si>
    <t>Rekonstrukce prostor a vybudování řemeslné dílny vč. vybavení.</t>
  </si>
  <si>
    <t>9/2023</t>
  </si>
  <si>
    <t>6/2024</t>
  </si>
  <si>
    <t>projektový záměr; PD bude připravována v r. 2022</t>
  </si>
  <si>
    <t>IČ 25916094</t>
  </si>
  <si>
    <t>Vytvoření učebny ICT a robotiky</t>
  </si>
  <si>
    <t>Rekonstrukce půdních prostor, ve kterých vznikne učebna ICT a robotiky a zajištění bezbariérového přístupu v rámci celého objektu (vybudování výtahu).</t>
  </si>
  <si>
    <t>6/2025</t>
  </si>
  <si>
    <t>IČ 25916095</t>
  </si>
  <si>
    <t>Pořízení vybavení pro výuku přírodvědných oborů</t>
  </si>
  <si>
    <t>Pořízení vybavení pro výuku přírodovědných oborů, zejména přírodopis, fyzika, chemie vč. interaktivní tabule.</t>
  </si>
  <si>
    <t>4/2022</t>
  </si>
  <si>
    <t>8/2022</t>
  </si>
  <si>
    <t>IČ 25916096</t>
  </si>
  <si>
    <t>Úprava venkovních prostor pro podporu sociální inkluze</t>
  </si>
  <si>
    <t>Úprava a vybavení venkovních prostor/zahrady v Nemošicích pro podporu sociální inkluze, komunitního setkávání.</t>
  </si>
  <si>
    <t>IČ 25916097</t>
  </si>
  <si>
    <t>Učebna cizích jazyků</t>
  </si>
  <si>
    <t>Pořízení vybavení pro výuku cizích jazyků</t>
  </si>
  <si>
    <t>IČ 25916098</t>
  </si>
  <si>
    <t>Logopedická třída</t>
  </si>
  <si>
    <t>Pořízení vybavení pro logopedickou třídu</t>
  </si>
  <si>
    <r>
      <t xml:space="preserve">Výdaje projektu </t>
    </r>
    <r>
      <rPr>
        <i/>
        <sz val="10"/>
        <rFont val="Calibri"/>
        <family val="2"/>
        <charset val="238"/>
        <scheme val="minor"/>
      </rPr>
      <t>v Kč</t>
    </r>
  </si>
  <si>
    <t>Ústí nad Orlicí</t>
  </si>
  <si>
    <t>Speciální MŠ a ZŠ Polička - přístavba učeben</t>
  </si>
  <si>
    <t>ZŠ Lanškroun - rekonstrukce a přístavba školy Olbrachtova</t>
  </si>
  <si>
    <r>
      <t xml:space="preserve">Předpokládaný termín realizace </t>
    </r>
    <r>
      <rPr>
        <i/>
        <sz val="10"/>
        <rFont val="Calibri"/>
        <family val="2"/>
        <charset val="238"/>
        <scheme val="minor"/>
      </rPr>
      <t>měsíc, rok</t>
    </r>
  </si>
  <si>
    <t>Střední odborné učiliště plynárenské Pardubice</t>
  </si>
  <si>
    <t>600012484</t>
  </si>
  <si>
    <t>Přístavba dílny a odborných učeben</t>
  </si>
  <si>
    <t xml:space="preserve">Střední škola obchodu, řemesel a služeb Žamberk </t>
  </si>
  <si>
    <t>600013171</t>
  </si>
  <si>
    <t>Rekonstrukce a vybavení odborných učeben a dílen</t>
  </si>
  <si>
    <t>Pardubický kraj, 70892822</t>
  </si>
  <si>
    <t xml:space="preserve">Speciální základní škola, mateřská škola a praktická škola Skuteč </t>
  </si>
  <si>
    <t>IZO - ZŠ  108008070 nebo praktické 181087154?</t>
  </si>
  <si>
    <t>Projekt přirozeně navazuje na realizovaný projekt přístavby a půdní vestavby školy. Předmětem projektu je vybudování edukační zahrady tak, aby mohla být využívána žáky různého stupně postižení i vzdělání (základní, střední - praktická škola). Zahrada bude vybudována zejména za účelem realizace  výuky praktických a pracovních činností (pěstitelské práce, řemeslné aktivity) a výuku smyslové a pohybové výchovy pro žáky s těžkým zdravotním postižením. Měla by vycházet z odborně zpracovaného projektu a bude obsahovat prvky jako např. pergola s pódiem pro venkovní výuku, zahradní domek pro ukládání zahradního nářadí. V zahradě bude vybudován skleník, zhotoveny záhony pro pěstování plodin a bylin, vysazeny ovocné stromy, případně odborně ošetřeny stromy stávající, vybudován vodní prvek). V souvislosti s plánovanou realizací aktivit bude pořízeno také potřebné nářadí a nástroje. Součástí realizace projektu by mělo být také zhotovení prostor pro pohybové aktivity (hřiště s vhodnými prvky) a koutky pro rozvoj smyslového vnímání určené zejména žákům s těžkým a kombinovaným zdravotním postižením. Dále počítáme s vybudováním bezbariérového přístupu do zahrady i po celé zahradě.</t>
  </si>
  <si>
    <t>01/2023</t>
  </si>
  <si>
    <t>12/2024</t>
  </si>
  <si>
    <t xml:space="preserve">PD </t>
  </si>
  <si>
    <r>
      <t xml:space="preserve">Výdaje projektu  </t>
    </r>
    <r>
      <rPr>
        <i/>
        <sz val="11"/>
        <rFont val="Calibri"/>
        <family val="2"/>
        <charset val="238"/>
        <scheme val="minor"/>
      </rPr>
      <t>v Kč</t>
    </r>
  </si>
  <si>
    <r>
      <t xml:space="preserve">Předpokládaný termín realizace </t>
    </r>
    <r>
      <rPr>
        <i/>
        <sz val="11"/>
        <rFont val="Calibri"/>
        <family val="2"/>
        <charset val="238"/>
        <scheme val="minor"/>
      </rPr>
      <t>měsíc, rok</t>
    </r>
  </si>
  <si>
    <r>
      <t xml:space="preserve">z toho podíl EFRR </t>
    </r>
    <r>
      <rPr>
        <vertAlign val="superscript"/>
        <sz val="11"/>
        <rFont val="Calibri"/>
        <family val="2"/>
        <charset val="238"/>
        <scheme val="minor"/>
      </rPr>
      <t>1)</t>
    </r>
  </si>
  <si>
    <t>Speciální ZŠ, MŠ a praktická škola Skuteč - Revitalizace zahrady pro výuku praktických a pracovních činností, smyslové a pohybové výchovy</t>
  </si>
  <si>
    <t>Pardubický kraj, 70892823</t>
  </si>
  <si>
    <t>Speciální základní škola, mateřská škola a praktická škola Ústí nad Orlicí</t>
  </si>
  <si>
    <t>Původní WC pro žáky a zaměstnance  je  z roku 1990, nevyhovuje současným hygienickým požadavkům. Je nutná kompletní rekonstrukce včetně rozvodů vody a elektřiny.</t>
  </si>
  <si>
    <t>08/2023</t>
  </si>
  <si>
    <t>09/2023</t>
  </si>
  <si>
    <t>Pardubický kraj, 70892824</t>
  </si>
  <si>
    <t>Výměna dveří a dveřních zárubní ve všech místnostech druhé a třetí budovy školy / rok 1984 a 1990 /.</t>
  </si>
  <si>
    <t>Pardubický kraj, 70892825</t>
  </si>
  <si>
    <t>Rekonstrukce chodníku před hlavním vchodem do školy - vybagrování podkladu a vydláždění zámkovou dlažbou /původní chodník z roku 1984.</t>
  </si>
  <si>
    <t>08/2024</t>
  </si>
  <si>
    <t>09/2024</t>
  </si>
  <si>
    <t>Architektonická studie</t>
  </si>
  <si>
    <t>PD pro stavební povolení</t>
  </si>
  <si>
    <t>07/2026</t>
  </si>
  <si>
    <t>Speciální základní škola Heřmanův Městec</t>
  </si>
  <si>
    <t>Město Heřmanův Městec</t>
  </si>
  <si>
    <t>Učebna školní kuchyňky</t>
  </si>
  <si>
    <t>Heřmanův Městec</t>
  </si>
  <si>
    <t>Výměna nábytku a podlahy školní kuchyňky</t>
  </si>
  <si>
    <t>po schválení</t>
  </si>
  <si>
    <t>cenová nabídka a vyčkávání na termín realizace</t>
  </si>
  <si>
    <t>není třeba</t>
  </si>
  <si>
    <r>
      <t xml:space="preserve">Jedná se o rekonstrukci stávajícího objektu „A“, který využívá SPŠE a VOŠ Pardubice pro odbornou výuku. Objekt je ve zcela nevyhovujícím stavu. V rámci projektu se řeší jeho kompletní rekonstrukce, která řeší nevyhovující stav podlah, rozvodů vody, kanalizace, elektroinstalace, střechy, okenních výplní. Dojde k dispozičním úpravám objektu. Ke stávajícímu objektu bude provedena </t>
    </r>
    <r>
      <rPr>
        <b/>
        <sz val="10"/>
        <color theme="1"/>
        <rFont val="Calibri"/>
        <family val="2"/>
        <charset val="238"/>
        <scheme val="minor"/>
      </rPr>
      <t>přístavba „objektu B“</t>
    </r>
    <r>
      <rPr>
        <sz val="10"/>
        <color theme="1"/>
        <rFont val="Calibri"/>
        <family val="2"/>
        <charset val="238"/>
        <scheme val="minor"/>
      </rPr>
      <t xml:space="preserve">, ve kterém budou umístěny odborné učebny a potřebné zázemí (šatny, výdejna jídla, kabinety apod.). Součástí projektu je i vybavení učeben nábytkem a učebními pomůckami. </t>
    </r>
  </si>
  <si>
    <r>
      <rPr>
        <b/>
        <sz val="10"/>
        <color theme="1"/>
        <rFont val="Calibri"/>
        <family val="2"/>
        <charset val="238"/>
        <scheme val="minor"/>
      </rPr>
      <t>Novostavba</t>
    </r>
    <r>
      <rPr>
        <sz val="10"/>
        <color theme="1"/>
        <rFont val="Calibri"/>
        <family val="2"/>
        <charset val="238"/>
        <scheme val="minor"/>
      </rPr>
      <t xml:space="preserve"> jízdárny v areálu školy. Součástí bude i hygienické zázemí a sklad překážek. Objekt je navržen v přímé návaznosti na objekt školy a souběžně s objektem určeným na obytování studentů. Nutnost řešit v návaznosti na UNESCO. </t>
    </r>
  </si>
  <si>
    <r>
      <rPr>
        <b/>
        <sz val="10"/>
        <rFont val="Calibri"/>
        <family val="2"/>
        <charset val="238"/>
        <scheme val="minor"/>
      </rPr>
      <t>Přístavba objektu</t>
    </r>
    <r>
      <rPr>
        <sz val="10"/>
        <rFont val="Calibri"/>
        <family val="2"/>
        <charset val="238"/>
        <scheme val="minor"/>
      </rPr>
      <t xml:space="preserve"> dílenského pracoviště pro realizaci výuky odborného výcviku oborů vzdělání Kominík a Instalatér a výstavba odborných učeben pro výuku technologií souvisejících s plynárenstvím a s tepelnou technikou.</t>
    </r>
  </si>
  <si>
    <r>
      <t xml:space="preserve">Předmětem projektu je rekonstrukce a modernizace odborných učeben technických oborů (instalatér, truhlář, zedník), zřízení a vybavení odborné učebny pro výuku nového oboru Obráběč kovů. Na odloučeném pracovišti odborného výcviku technických oborů budou provedeny rekonstrukce a modernizace učeben, dílen a ostatních prostor pro výuku technických oborů (Instalatér, Truhlář, Zedník, Obráběč kovů), </t>
    </r>
    <r>
      <rPr>
        <b/>
        <sz val="10"/>
        <rFont val="Calibri"/>
        <family val="2"/>
        <charset val="238"/>
        <scheme val="minor"/>
      </rPr>
      <t>vybudování výukových prostor</t>
    </r>
    <r>
      <rPr>
        <sz val="10"/>
        <rFont val="Calibri"/>
        <family val="2"/>
        <charset val="238"/>
        <scheme val="minor"/>
      </rPr>
      <t xml:space="preserve"> pro nový obor Obráběč kovů, modernizace a obnova strojního zařízení pro technické obory. Dílny jsou v přízemí, bezbariérově dostupné.</t>
    </r>
  </si>
  <si>
    <t>Střední školy</t>
  </si>
  <si>
    <t>Projekty předpokládané do RAP Pk</t>
  </si>
  <si>
    <t xml:space="preserve">Souhrnný rámec pro investice do infrastruktury školských poradenských zařízení a vzdělávání ve školách a třídách zřízených dle § 16 odst. 9 školského zákona </t>
  </si>
  <si>
    <t>07/2025</t>
  </si>
  <si>
    <t>Střední škola                 umělockoprůmyslová Ústí nad Orlicí</t>
  </si>
  <si>
    <t>600013138</t>
  </si>
  <si>
    <t>Areál Perla</t>
  </si>
  <si>
    <t>Speciální ZŠ, MŠ a PrŠ Ústí nad Orlicí - rekonstrukce WC v II.nadzemním podlaží</t>
  </si>
  <si>
    <t>Speciální ZŠ, MŠ a PrŠ Ústí nad Orlicí - výměna dveří a dveřních zárubní</t>
  </si>
  <si>
    <t>Speciální zŠ, MŠ a PrŠ Ústí nad Orlicí - rekonstrukce chodníku před vchodem</t>
  </si>
  <si>
    <t xml:space="preserve">200 000 000 </t>
  </si>
  <si>
    <r>
      <rPr>
        <b/>
        <sz val="10"/>
        <color theme="1"/>
        <rFont val="Calibri"/>
        <family val="2"/>
        <charset val="238"/>
        <scheme val="minor"/>
      </rPr>
      <t>Výstavba</t>
    </r>
    <r>
      <rPr>
        <sz val="10"/>
        <color theme="1"/>
        <rFont val="Calibri"/>
        <family val="2"/>
        <charset val="238"/>
        <scheme val="minor"/>
      </rPr>
      <t xml:space="preserve"> objektu pro praktickou výuku uměleckoprůmyslových oborů školy - řešení nevyhovujících podmínek ve stávajícím objektu Špindlerova 1167. Předmětem realizace je přestavba současné výrobní haly areálu PERLY v Ústí nad Orlicí (včetně její demolice a realizace následné novostavby), ve které jsou umístěny učebny, dílny, ateliéry a potřebné zázemí pro výuku uměleckých oborů textilní výtvarnictví, užitná fotografie a média, průmyslový design, modelářství a návrhářství oděvů, grafický design a pro obor obalová technika. Součástí záměru jsou i 2 počítačové učebny. Stavba je navržena s ohledem na bezbariérový přístup. V rámci záměru se předpokládá i dodávka nezbytného mobiliáře a vybavení výukových prostor. </t>
    </r>
  </si>
  <si>
    <t>- alokace Pk, další projekty tvoří zásobník</t>
  </si>
  <si>
    <t>(k tomu 5 % ze SR)</t>
  </si>
  <si>
    <t>Počet podpořených škol či vzdělávacích zařízení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</si>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</sst>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\/yyyy"/>
    <numFmt numFmtId="165" formatCode="#,##0\ _K_č"/>
  </numFmts>
  <fonts count="17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vertAlign val="superscript"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9" fillId="0" borderId="0"/>
  </cellStyleXfs>
  <cellXfs count="307">
    <xf numFmtId="0" fontId="0" fillId="0" borderId="0" xfId="0"/>
    <xf numFmtId="0" fontId="2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3" xfId="0" applyBorder="1"/>
    <xf numFmtId="0" fontId="0" fillId="0" borderId="0" xfId="0" applyAlignment="1">
      <alignment horizontal="center"/>
    </xf>
    <xf numFmtId="0" fontId="0" fillId="0" borderId="0" xfId="0"/>
    <xf numFmtId="0" fontId="2" fillId="0" borderId="0" xfId="0" applyFont="1"/>
    <xf numFmtId="3" fontId="2" fillId="0" borderId="38" xfId="0" applyNumberFormat="1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39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38" xfId="0" applyFont="1" applyBorder="1" applyAlignment="1">
      <alignment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164" fontId="3" fillId="3" borderId="13" xfId="0" applyNumberFormat="1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9" fontId="2" fillId="0" borderId="54" xfId="0" applyNumberFormat="1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center" vertical="center"/>
    </xf>
    <xf numFmtId="164" fontId="2" fillId="0" borderId="39" xfId="0" applyNumberFormat="1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13" xfId="0" applyFont="1" applyBorder="1"/>
    <xf numFmtId="0" fontId="5" fillId="0" borderId="13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0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left" vertical="center" wrapText="1"/>
    </xf>
    <xf numFmtId="0" fontId="0" fillId="0" borderId="7" xfId="0" applyFont="1" applyBorder="1" applyAlignment="1">
      <alignment vertical="center" wrapText="1"/>
    </xf>
    <xf numFmtId="0" fontId="0" fillId="0" borderId="34" xfId="0" applyFont="1" applyBorder="1" applyAlignment="1" applyProtection="1">
      <alignment vertical="center" wrapText="1"/>
      <protection locked="0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7" xfId="0" applyFont="1" applyBorder="1" applyAlignment="1" applyProtection="1">
      <alignment horizontal="center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>
      <alignment horizontal="center" vertical="center" wrapText="1"/>
    </xf>
    <xf numFmtId="165" fontId="5" fillId="0" borderId="7" xfId="0" applyNumberFormat="1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0" fillId="0" borderId="35" xfId="0" applyFont="1" applyBorder="1" applyAlignment="1">
      <alignment vertical="center" wrapText="1"/>
    </xf>
    <xf numFmtId="0" fontId="0" fillId="0" borderId="34" xfId="0" applyFont="1" applyFill="1" applyBorder="1" applyAlignment="1" applyProtection="1">
      <alignment vertical="center" wrapText="1"/>
      <protection locked="0"/>
    </xf>
    <xf numFmtId="0" fontId="5" fillId="0" borderId="34" xfId="0" applyFont="1" applyBorder="1" applyAlignment="1">
      <alignment horizontal="left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8" xfId="0" applyNumberFormat="1" applyFont="1" applyBorder="1" applyAlignment="1" applyProtection="1">
      <alignment horizontal="center" vertical="center" wrapText="1"/>
    </xf>
    <xf numFmtId="49" fontId="5" fillId="0" borderId="36" xfId="0" applyNumberFormat="1" applyFont="1" applyBorder="1" applyAlignment="1">
      <alignment horizontal="center" vertical="center" wrapText="1"/>
    </xf>
    <xf numFmtId="49" fontId="5" fillId="0" borderId="41" xfId="0" applyNumberFormat="1" applyFont="1" applyBorder="1" applyAlignment="1">
      <alignment horizontal="center" vertical="center" wrapText="1"/>
    </xf>
    <xf numFmtId="4" fontId="0" fillId="0" borderId="8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vertical="center" wrapText="1"/>
    </xf>
    <xf numFmtId="0" fontId="0" fillId="0" borderId="6" xfId="0" applyFont="1" applyFill="1" applyBorder="1" applyAlignment="1">
      <alignment vertical="center" wrapText="1"/>
    </xf>
    <xf numFmtId="0" fontId="0" fillId="0" borderId="42" xfId="0" applyFont="1" applyFill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vertical="center" wrapText="1"/>
    </xf>
    <xf numFmtId="0" fontId="0" fillId="0" borderId="34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5" xfId="0" applyFont="1" applyBorder="1" applyAlignment="1">
      <alignment horizontal="center" vertical="center" wrapText="1"/>
    </xf>
    <xf numFmtId="0" fontId="0" fillId="0" borderId="35" xfId="0" applyFont="1" applyFill="1" applyBorder="1" applyAlignment="1">
      <alignment horizontal="center" vertical="center" wrapText="1"/>
    </xf>
    <xf numFmtId="0" fontId="0" fillId="0" borderId="43" xfId="0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 applyProtection="1">
      <alignment horizontal="center" vertical="center" wrapText="1"/>
      <protection locked="0"/>
    </xf>
    <xf numFmtId="3" fontId="0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6" xfId="0" applyNumberFormat="1" applyFont="1" applyBorder="1" applyAlignment="1" applyProtection="1">
      <alignment horizontal="center" vertical="center" wrapText="1"/>
      <protection locked="0"/>
    </xf>
    <xf numFmtId="49" fontId="0" fillId="0" borderId="41" xfId="0" applyNumberFormat="1" applyFont="1" applyBorder="1" applyAlignment="1" applyProtection="1">
      <alignment horizontal="center" vertical="center" wrapText="1"/>
      <protection locked="0"/>
    </xf>
    <xf numFmtId="49" fontId="0" fillId="0" borderId="36" xfId="0" applyNumberFormat="1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164" fontId="3" fillId="0" borderId="36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5" fillId="0" borderId="12" xfId="0" applyFont="1" applyFill="1" applyBorder="1" applyAlignment="1">
      <alignment horizontal="center" vertical="center" wrapText="1"/>
    </xf>
    <xf numFmtId="0" fontId="12" fillId="0" borderId="0" xfId="0" applyFont="1"/>
    <xf numFmtId="0" fontId="5" fillId="0" borderId="53" xfId="0" applyFont="1" applyFill="1" applyBorder="1" applyAlignment="1">
      <alignment horizontal="center" vertical="center" wrapText="1"/>
    </xf>
    <xf numFmtId="0" fontId="0" fillId="0" borderId="35" xfId="0" applyFont="1" applyFill="1" applyBorder="1" applyAlignment="1">
      <alignment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43" xfId="0" applyFont="1" applyBorder="1" applyAlignment="1">
      <alignment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center" vertical="center" wrapText="1"/>
    </xf>
    <xf numFmtId="49" fontId="3" fillId="3" borderId="35" xfId="0" applyNumberFormat="1" applyFont="1" applyFill="1" applyBorder="1" applyAlignment="1">
      <alignment horizontal="left" vertical="center" wrapText="1"/>
    </xf>
    <xf numFmtId="3" fontId="3" fillId="3" borderId="7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8" xfId="0" applyFont="1" applyFill="1" applyBorder="1" applyAlignment="1">
      <alignment vertical="center"/>
    </xf>
    <xf numFmtId="0" fontId="2" fillId="0" borderId="57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left"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7" xfId="0" applyFont="1" applyBorder="1" applyAlignment="1">
      <alignment horizontal="center" vertical="center" wrapText="1"/>
    </xf>
    <xf numFmtId="49" fontId="2" fillId="0" borderId="55" xfId="0" applyNumberFormat="1" applyFont="1" applyBorder="1" applyAlignment="1">
      <alignment horizontal="left" vertical="center" wrapText="1"/>
    </xf>
    <xf numFmtId="3" fontId="2" fillId="0" borderId="37" xfId="0" applyNumberFormat="1" applyFont="1" applyBorder="1" applyAlignment="1">
      <alignment horizontal="center" vertical="center"/>
    </xf>
    <xf numFmtId="164" fontId="2" fillId="0" borderId="58" xfId="0" applyNumberFormat="1" applyFont="1" applyBorder="1" applyAlignment="1">
      <alignment horizontal="center" vertical="center"/>
    </xf>
    <xf numFmtId="164" fontId="2" fillId="0" borderId="52" xfId="0" applyNumberFormat="1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56" xfId="0" applyFont="1" applyBorder="1" applyAlignment="1">
      <alignment horizontal="center" vertical="center"/>
    </xf>
    <xf numFmtId="0" fontId="2" fillId="0" borderId="56" xfId="0" applyFont="1" applyBorder="1" applyAlignment="1">
      <alignment vertical="center"/>
    </xf>
    <xf numFmtId="0" fontId="2" fillId="0" borderId="52" xfId="0" applyFont="1" applyBorder="1" applyAlignment="1">
      <alignment vertical="center"/>
    </xf>
    <xf numFmtId="0" fontId="2" fillId="0" borderId="58" xfId="0" applyFont="1" applyBorder="1" applyAlignment="1">
      <alignment horizontal="center" vertical="center" wrapText="1"/>
    </xf>
    <xf numFmtId="0" fontId="0" fillId="0" borderId="54" xfId="0" applyFont="1" applyBorder="1" applyAlignment="1">
      <alignment vertical="center" wrapText="1"/>
    </xf>
    <xf numFmtId="0" fontId="0" fillId="0" borderId="38" xfId="0" applyFont="1" applyBorder="1" applyAlignment="1">
      <alignment vertical="center" wrapText="1"/>
    </xf>
    <xf numFmtId="0" fontId="0" fillId="0" borderId="46" xfId="0" applyFont="1" applyFill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0" fillId="0" borderId="39" xfId="0" applyFont="1" applyFill="1" applyBorder="1" applyAlignment="1">
      <alignment horizontal="center" vertical="center" wrapText="1"/>
    </xf>
    <xf numFmtId="0" fontId="0" fillId="0" borderId="53" xfId="0" applyFont="1" applyBorder="1" applyAlignment="1" applyProtection="1">
      <alignment vertical="center" wrapText="1"/>
      <protection locked="0"/>
    </xf>
    <xf numFmtId="0" fontId="0" fillId="0" borderId="54" xfId="0" applyFont="1" applyFill="1" applyBorder="1" applyAlignment="1">
      <alignment horizontal="center" vertical="center" wrapText="1"/>
    </xf>
    <xf numFmtId="3" fontId="0" fillId="0" borderId="38" xfId="0" applyNumberFormat="1" applyFont="1" applyBorder="1" applyAlignment="1" applyProtection="1">
      <alignment horizontal="center" vertical="center" wrapText="1"/>
      <protection locked="0"/>
    </xf>
    <xf numFmtId="3" fontId="5" fillId="0" borderId="39" xfId="0" applyNumberFormat="1" applyFont="1" applyBorder="1" applyAlignment="1" applyProtection="1">
      <alignment horizontal="center" vertical="center" wrapText="1"/>
      <protection locked="0"/>
    </xf>
    <xf numFmtId="49" fontId="0" fillId="0" borderId="49" xfId="0" applyNumberFormat="1" applyFont="1" applyBorder="1" applyAlignment="1" applyProtection="1">
      <alignment horizontal="center" vertical="center" wrapText="1"/>
      <protection locked="0"/>
    </xf>
    <xf numFmtId="49" fontId="0" fillId="0" borderId="59" xfId="0" applyNumberFormat="1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>
      <alignment vertical="center" wrapText="1"/>
    </xf>
    <xf numFmtId="0" fontId="0" fillId="0" borderId="38" xfId="0" applyFont="1" applyBorder="1" applyAlignment="1" applyProtection="1">
      <alignment horizontal="center" vertical="center" wrapText="1"/>
      <protection locked="0"/>
    </xf>
    <xf numFmtId="0" fontId="0" fillId="0" borderId="39" xfId="0" applyFont="1" applyBorder="1" applyAlignment="1" applyProtection="1">
      <alignment horizontal="center" vertical="center" wrapText="1"/>
      <protection locked="0"/>
    </xf>
    <xf numFmtId="0" fontId="5" fillId="0" borderId="42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center" vertical="center" wrapText="1"/>
    </xf>
    <xf numFmtId="3" fontId="5" fillId="0" borderId="5" xfId="0" applyNumberFormat="1" applyFont="1" applyBorder="1" applyAlignment="1" applyProtection="1">
      <alignment horizontal="center" vertical="center" wrapText="1"/>
    </xf>
    <xf numFmtId="49" fontId="5" fillId="0" borderId="45" xfId="0" applyNumberFormat="1" applyFont="1" applyBorder="1" applyAlignment="1">
      <alignment horizontal="center" vertical="center" wrapText="1"/>
    </xf>
    <xf numFmtId="49" fontId="5" fillId="0" borderId="44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3" fontId="1" fillId="0" borderId="39" xfId="0" applyNumberFormat="1" applyFont="1" applyBorder="1" applyAlignment="1">
      <alignment horizontal="right" vertical="center"/>
    </xf>
    <xf numFmtId="3" fontId="10" fillId="3" borderId="8" xfId="0" applyNumberFormat="1" applyFont="1" applyFill="1" applyBorder="1" applyAlignment="1">
      <alignment horizontal="right" vertical="center"/>
    </xf>
    <xf numFmtId="3" fontId="10" fillId="0" borderId="8" xfId="0" applyNumberFormat="1" applyFont="1" applyFill="1" applyBorder="1" applyAlignment="1">
      <alignment horizontal="right" vertical="center"/>
    </xf>
    <xf numFmtId="3" fontId="1" fillId="0" borderId="52" xfId="0" applyNumberFormat="1" applyFont="1" applyFill="1" applyBorder="1" applyAlignment="1">
      <alignment horizontal="right" vertical="center"/>
    </xf>
    <xf numFmtId="3" fontId="12" fillId="0" borderId="0" xfId="0" applyNumberFormat="1" applyFont="1" applyAlignment="1">
      <alignment horizontal="right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1" fillId="0" borderId="53" xfId="0" applyNumberFormat="1" applyFont="1" applyBorder="1" applyAlignment="1">
      <alignment horizontal="left" vertical="center" wrapText="1"/>
    </xf>
    <xf numFmtId="49" fontId="10" fillId="3" borderId="34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ill="1"/>
    <xf numFmtId="3" fontId="1" fillId="0" borderId="39" xfId="0" applyNumberFormat="1" applyFont="1" applyFill="1" applyBorder="1" applyAlignment="1">
      <alignment horizontal="right" vertical="center"/>
    </xf>
    <xf numFmtId="49" fontId="0" fillId="0" borderId="0" xfId="0" applyNumberFormat="1"/>
    <xf numFmtId="49" fontId="10" fillId="0" borderId="34" xfId="0" applyNumberFormat="1" applyFont="1" applyBorder="1" applyAlignment="1">
      <alignment horizontal="left" vertical="center" wrapText="1"/>
    </xf>
    <xf numFmtId="49" fontId="10" fillId="0" borderId="57" xfId="0" applyNumberFormat="1" applyFont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vertical="center" wrapText="1"/>
    </xf>
    <xf numFmtId="0" fontId="5" fillId="0" borderId="32" xfId="0" applyFont="1" applyFill="1" applyBorder="1" applyAlignment="1">
      <alignment horizontal="center" vertical="center" wrapText="1"/>
    </xf>
    <xf numFmtId="49" fontId="5" fillId="0" borderId="19" xfId="0" applyNumberFormat="1" applyFont="1" applyFill="1" applyBorder="1" applyAlignment="1">
      <alignment horizontal="left" vertical="center" wrapText="1"/>
    </xf>
    <xf numFmtId="165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49" fontId="5" fillId="0" borderId="34" xfId="0" applyNumberFormat="1" applyFont="1" applyFill="1" applyBorder="1" applyAlignment="1">
      <alignment horizontal="left" vertical="center" wrapText="1"/>
    </xf>
    <xf numFmtId="165" fontId="5" fillId="0" borderId="7" xfId="0" applyNumberFormat="1" applyFont="1" applyFill="1" applyBorder="1" applyAlignment="1">
      <alignment horizontal="center" vertical="center" wrapText="1"/>
    </xf>
    <xf numFmtId="4" fontId="5" fillId="0" borderId="8" xfId="0" applyNumberFormat="1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Fill="1" applyAlignment="1">
      <alignment wrapText="1"/>
    </xf>
    <xf numFmtId="0" fontId="2" fillId="0" borderId="39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3" borderId="6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52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5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5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textRotation="90" wrapText="1"/>
    </xf>
    <xf numFmtId="0" fontId="1" fillId="3" borderId="25" xfId="0" applyFont="1" applyFill="1" applyBorder="1" applyAlignment="1">
      <alignment horizontal="center" vertical="center" textRotation="90" wrapText="1"/>
    </xf>
    <xf numFmtId="0" fontId="1" fillId="3" borderId="57" xfId="0" applyFont="1" applyFill="1" applyBorder="1" applyAlignment="1">
      <alignment horizontal="center" vertical="center" textRotation="90" wrapText="1"/>
    </xf>
    <xf numFmtId="0" fontId="10" fillId="0" borderId="1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56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0" fillId="3" borderId="16" xfId="0" applyFont="1" applyFill="1" applyBorder="1" applyAlignment="1">
      <alignment horizontal="center" vertical="center" wrapText="1"/>
    </xf>
    <xf numFmtId="0" fontId="10" fillId="3" borderId="52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0" fillId="3" borderId="27" xfId="0" applyFont="1" applyFill="1" applyBorder="1" applyAlignment="1">
      <alignment horizontal="center" vertical="center" wrapText="1"/>
    </xf>
    <xf numFmtId="0" fontId="10" fillId="3" borderId="2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60" xfId="0" applyFont="1" applyBorder="1" applyAlignment="1">
      <alignment horizontal="center" vertical="center" wrapText="1"/>
    </xf>
    <xf numFmtId="0" fontId="0" fillId="0" borderId="6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vertical="center" wrapText="1"/>
    </xf>
    <xf numFmtId="0" fontId="13" fillId="3" borderId="25" xfId="0" applyFont="1" applyFill="1" applyBorder="1" applyAlignment="1">
      <alignment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20" xfId="0" applyFont="1" applyFill="1" applyBorder="1" applyAlignment="1">
      <alignment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3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0" fillId="3" borderId="14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6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3" fillId="3" borderId="48" xfId="0" applyFont="1" applyFill="1" applyBorder="1" applyAlignment="1">
      <alignment horizontal="center" vertical="center" wrapText="1"/>
    </xf>
    <xf numFmtId="0" fontId="13" fillId="3" borderId="62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38" xfId="0" applyFont="1" applyFill="1" applyBorder="1" applyAlignment="1">
      <alignment vertical="center" wrapText="1"/>
    </xf>
    <xf numFmtId="0" fontId="5" fillId="3" borderId="5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F9933"/>
      <color rgb="FFFF6600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O11"/>
  <sheetViews>
    <sheetView tabSelected="1" zoomScale="85" zoomScaleNormal="85" workbookViewId="0">
      <selection activeCell="X20" sqref="X20"/>
    </sheetView>
  </sheetViews>
  <sheetFormatPr defaultRowHeight="15" x14ac:dyDescent="0.25"/>
  <cols>
    <col min="1" max="1" width="8.85546875" customWidth="1"/>
    <col min="2" max="2" width="9.140625" style="6"/>
    <col min="3" max="3" width="13.5703125" bestFit="1" customWidth="1"/>
    <col min="4" max="4" width="37.5703125" customWidth="1"/>
    <col min="5" max="5" width="17" bestFit="1" customWidth="1"/>
    <col min="6" max="6" width="23.140625" bestFit="1" customWidth="1"/>
    <col min="7" max="7" width="10.7109375" bestFit="1" customWidth="1"/>
    <col min="8" max="8" width="10.28515625" bestFit="1" customWidth="1"/>
    <col min="9" max="9" width="29.5703125" bestFit="1" customWidth="1"/>
    <col min="10" max="10" width="12.42578125" bestFit="1" customWidth="1"/>
    <col min="11" max="11" width="75.7109375" bestFit="1" customWidth="1"/>
    <col min="12" max="12" width="14.85546875" customWidth="1"/>
    <col min="13" max="13" width="14.42578125" bestFit="1" customWidth="1"/>
    <col min="14" max="15" width="11.7109375" customWidth="1"/>
    <col min="16" max="19" width="10.85546875" customWidth="1"/>
    <col min="20" max="23" width="18.85546875" customWidth="1"/>
    <col min="24" max="24" width="26.5703125" style="199" customWidth="1"/>
    <col min="25" max="25" width="36.28515625" bestFit="1" customWidth="1"/>
    <col min="26" max="26" width="15.140625" customWidth="1"/>
    <col min="30" max="30" width="10.28515625" bestFit="1" customWidth="1"/>
  </cols>
  <sheetData>
    <row r="1" spans="1:93" s="6" customFormat="1" ht="40.5" customHeight="1" thickBot="1" x14ac:dyDescent="0.3">
      <c r="A1" s="170"/>
      <c r="B1" s="240" t="s">
        <v>152</v>
      </c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  <c r="O1" s="241"/>
      <c r="P1" s="241"/>
      <c r="Q1" s="241"/>
      <c r="R1" s="241"/>
      <c r="S1" s="241"/>
      <c r="T1" s="241"/>
      <c r="U1" s="241"/>
      <c r="V1" s="241"/>
      <c r="W1" s="241"/>
      <c r="X1" s="241"/>
      <c r="Y1" s="241"/>
      <c r="Z1" s="241"/>
      <c r="AA1" s="242"/>
    </row>
    <row r="2" spans="1:93" s="6" customFormat="1" ht="30.75" customHeight="1" thickBot="1" x14ac:dyDescent="0.3">
      <c r="A2" s="222"/>
      <c r="B2" s="233" t="s">
        <v>153</v>
      </c>
      <c r="C2" s="223" t="s">
        <v>13</v>
      </c>
      <c r="D2" s="215" t="s">
        <v>14</v>
      </c>
      <c r="E2" s="226"/>
      <c r="F2" s="226"/>
      <c r="G2" s="226"/>
      <c r="H2" s="216"/>
      <c r="I2" s="227" t="s">
        <v>1</v>
      </c>
      <c r="J2" s="230" t="s">
        <v>15</v>
      </c>
      <c r="K2" s="210" t="s">
        <v>16</v>
      </c>
      <c r="L2" s="213" t="s">
        <v>104</v>
      </c>
      <c r="M2" s="214"/>
      <c r="N2" s="215" t="s">
        <v>108</v>
      </c>
      <c r="O2" s="216"/>
      <c r="P2" s="217" t="s">
        <v>17</v>
      </c>
      <c r="Q2" s="218"/>
      <c r="R2" s="218"/>
      <c r="S2" s="218"/>
      <c r="T2" s="218"/>
      <c r="U2" s="218"/>
      <c r="V2" s="218"/>
      <c r="W2" s="219"/>
      <c r="X2" s="220" t="s">
        <v>12</v>
      </c>
      <c r="Y2" s="221"/>
      <c r="Z2" s="257" t="s">
        <v>2</v>
      </c>
      <c r="AA2" s="258"/>
    </row>
    <row r="3" spans="1:93" s="6" customFormat="1" x14ac:dyDescent="0.25">
      <c r="A3" s="222"/>
      <c r="B3" s="234"/>
      <c r="C3" s="224"/>
      <c r="D3" s="236" t="s">
        <v>18</v>
      </c>
      <c r="E3" s="238" t="s">
        <v>19</v>
      </c>
      <c r="F3" s="238" t="s">
        <v>20</v>
      </c>
      <c r="G3" s="238" t="s">
        <v>21</v>
      </c>
      <c r="H3" s="243" t="s">
        <v>22</v>
      </c>
      <c r="I3" s="228"/>
      <c r="J3" s="231"/>
      <c r="K3" s="211"/>
      <c r="L3" s="245" t="s">
        <v>23</v>
      </c>
      <c r="M3" s="247" t="s">
        <v>24</v>
      </c>
      <c r="N3" s="249" t="s">
        <v>3</v>
      </c>
      <c r="O3" s="250" t="s">
        <v>4</v>
      </c>
      <c r="P3" s="215" t="s">
        <v>25</v>
      </c>
      <c r="Q3" s="226"/>
      <c r="R3" s="226"/>
      <c r="S3" s="216"/>
      <c r="T3" s="251" t="s">
        <v>26</v>
      </c>
      <c r="U3" s="253" t="s">
        <v>27</v>
      </c>
      <c r="V3" s="255" t="s">
        <v>28</v>
      </c>
      <c r="W3" s="259" t="s">
        <v>29</v>
      </c>
      <c r="X3" s="206" t="s">
        <v>5</v>
      </c>
      <c r="Y3" s="208" t="s">
        <v>6</v>
      </c>
      <c r="Z3" s="206" t="s">
        <v>30</v>
      </c>
      <c r="AA3" s="208" t="s">
        <v>7</v>
      </c>
    </row>
    <row r="4" spans="1:93" s="6" customFormat="1" ht="43.5" thickBot="1" x14ac:dyDescent="0.3">
      <c r="A4" s="222"/>
      <c r="B4" s="234"/>
      <c r="C4" s="225"/>
      <c r="D4" s="237"/>
      <c r="E4" s="239"/>
      <c r="F4" s="239"/>
      <c r="G4" s="239"/>
      <c r="H4" s="244"/>
      <c r="I4" s="229"/>
      <c r="J4" s="232"/>
      <c r="K4" s="212"/>
      <c r="L4" s="246"/>
      <c r="M4" s="248"/>
      <c r="N4" s="207"/>
      <c r="O4" s="209"/>
      <c r="P4" s="24" t="s">
        <v>31</v>
      </c>
      <c r="Q4" s="1" t="s">
        <v>32</v>
      </c>
      <c r="R4" s="1" t="s">
        <v>33</v>
      </c>
      <c r="S4" s="2" t="s">
        <v>34</v>
      </c>
      <c r="T4" s="252"/>
      <c r="U4" s="254"/>
      <c r="V4" s="256"/>
      <c r="W4" s="260"/>
      <c r="X4" s="207"/>
      <c r="Y4" s="209"/>
      <c r="Z4" s="207"/>
      <c r="AA4" s="209"/>
    </row>
    <row r="5" spans="1:93" s="6" customFormat="1" ht="89.25" x14ac:dyDescent="0.25">
      <c r="A5" s="166"/>
      <c r="B5" s="234"/>
      <c r="C5" s="9" t="s">
        <v>35</v>
      </c>
      <c r="D5" s="10" t="s">
        <v>41</v>
      </c>
      <c r="E5" s="11" t="s">
        <v>37</v>
      </c>
      <c r="F5" s="11">
        <v>2013762</v>
      </c>
      <c r="G5" s="12" t="s">
        <v>42</v>
      </c>
      <c r="H5" s="13" t="s">
        <v>43</v>
      </c>
      <c r="I5" s="168" t="s">
        <v>44</v>
      </c>
      <c r="J5" s="14" t="s">
        <v>45</v>
      </c>
      <c r="K5" s="25" t="s">
        <v>148</v>
      </c>
      <c r="L5" s="8" t="s">
        <v>162</v>
      </c>
      <c r="M5" s="172">
        <v>127500000</v>
      </c>
      <c r="N5" s="26">
        <v>45066</v>
      </c>
      <c r="O5" s="27">
        <v>45523</v>
      </c>
      <c r="P5" s="15"/>
      <c r="Q5" s="16"/>
      <c r="R5" s="16" t="s">
        <v>9</v>
      </c>
      <c r="S5" s="16" t="s">
        <v>9</v>
      </c>
      <c r="T5" s="17"/>
      <c r="U5" s="17"/>
      <c r="V5" s="17"/>
      <c r="W5" s="18"/>
      <c r="X5" s="197" t="s">
        <v>166</v>
      </c>
      <c r="Y5" s="201">
        <v>1</v>
      </c>
      <c r="Z5" s="10" t="s">
        <v>8</v>
      </c>
      <c r="AA5" s="28" t="s">
        <v>9</v>
      </c>
    </row>
    <row r="6" spans="1:93" s="4" customFormat="1" ht="38.25" x14ac:dyDescent="0.25">
      <c r="A6" s="166"/>
      <c r="B6" s="234"/>
      <c r="C6" s="9" t="s">
        <v>35</v>
      </c>
      <c r="D6" s="10" t="s">
        <v>36</v>
      </c>
      <c r="E6" s="11" t="s">
        <v>37</v>
      </c>
      <c r="F6" s="11">
        <v>87858</v>
      </c>
      <c r="G6" s="12">
        <v>87858</v>
      </c>
      <c r="H6" s="13" t="s">
        <v>38</v>
      </c>
      <c r="I6" s="168" t="s">
        <v>39</v>
      </c>
      <c r="J6" s="14" t="s">
        <v>40</v>
      </c>
      <c r="K6" s="25" t="s">
        <v>149</v>
      </c>
      <c r="L6" s="8">
        <v>58037381</v>
      </c>
      <c r="M6" s="161">
        <f>L6*0.8</f>
        <v>46429904.800000004</v>
      </c>
      <c r="N6" s="26">
        <v>45066</v>
      </c>
      <c r="O6" s="27">
        <v>45416</v>
      </c>
      <c r="P6" s="15"/>
      <c r="Q6" s="16" t="s">
        <v>9</v>
      </c>
      <c r="R6" s="16"/>
      <c r="S6" s="16"/>
      <c r="T6" s="17"/>
      <c r="U6" s="17"/>
      <c r="V6" s="17"/>
      <c r="W6" s="18"/>
      <c r="X6" s="197" t="s">
        <v>166</v>
      </c>
      <c r="Y6" s="201">
        <v>1</v>
      </c>
      <c r="Z6" s="10" t="s">
        <v>8</v>
      </c>
      <c r="AA6" s="90" t="s">
        <v>9</v>
      </c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</row>
    <row r="7" spans="1:93" s="4" customFormat="1" ht="89.25" x14ac:dyDescent="0.25">
      <c r="A7" s="166"/>
      <c r="B7" s="234"/>
      <c r="C7" s="109" t="s">
        <v>35</v>
      </c>
      <c r="D7" s="110" t="s">
        <v>112</v>
      </c>
      <c r="E7" s="23" t="s">
        <v>37</v>
      </c>
      <c r="F7" s="23">
        <v>654949</v>
      </c>
      <c r="G7" s="111">
        <v>654949</v>
      </c>
      <c r="H7" s="112" t="s">
        <v>113</v>
      </c>
      <c r="I7" s="169" t="s">
        <v>114</v>
      </c>
      <c r="J7" s="113" t="s">
        <v>61</v>
      </c>
      <c r="K7" s="114" t="s">
        <v>151</v>
      </c>
      <c r="L7" s="115">
        <v>51000000</v>
      </c>
      <c r="M7" s="162">
        <v>15995491.899999984</v>
      </c>
      <c r="N7" s="19">
        <v>45097</v>
      </c>
      <c r="O7" s="19">
        <v>45942</v>
      </c>
      <c r="P7" s="116"/>
      <c r="Q7" s="21"/>
      <c r="R7" s="21" t="s">
        <v>9</v>
      </c>
      <c r="S7" s="21"/>
      <c r="T7" s="117"/>
      <c r="U7" s="117"/>
      <c r="V7" s="117"/>
      <c r="W7" s="118"/>
      <c r="X7" s="198" t="s">
        <v>166</v>
      </c>
      <c r="Y7" s="202">
        <v>1</v>
      </c>
      <c r="Z7" s="110" t="s">
        <v>8</v>
      </c>
      <c r="AA7" s="20" t="s">
        <v>9</v>
      </c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</row>
    <row r="8" spans="1:93" s="36" customFormat="1" ht="38.25" x14ac:dyDescent="0.25">
      <c r="A8" s="167"/>
      <c r="B8" s="234"/>
      <c r="C8" s="95" t="s">
        <v>35</v>
      </c>
      <c r="D8" s="96" t="s">
        <v>109</v>
      </c>
      <c r="E8" s="29" t="s">
        <v>37</v>
      </c>
      <c r="F8" s="29">
        <v>15050670</v>
      </c>
      <c r="G8" s="97">
        <v>15050670</v>
      </c>
      <c r="H8" s="98" t="s">
        <v>110</v>
      </c>
      <c r="I8" s="174" t="s">
        <v>111</v>
      </c>
      <c r="J8" s="99" t="s">
        <v>45</v>
      </c>
      <c r="K8" s="91" t="s">
        <v>150</v>
      </c>
      <c r="L8" s="34">
        <v>53293531</v>
      </c>
      <c r="M8" s="163">
        <v>0</v>
      </c>
      <c r="N8" s="92">
        <v>45492</v>
      </c>
      <c r="O8" s="93">
        <v>45979</v>
      </c>
      <c r="P8" s="100"/>
      <c r="Q8" s="22"/>
      <c r="R8" s="22" t="s">
        <v>9</v>
      </c>
      <c r="S8" s="22"/>
      <c r="T8" s="30"/>
      <c r="U8" s="30"/>
      <c r="V8" s="30"/>
      <c r="W8" s="31"/>
      <c r="X8" s="198" t="s">
        <v>166</v>
      </c>
      <c r="Y8" s="203">
        <v>0</v>
      </c>
      <c r="Z8" s="96" t="s">
        <v>8</v>
      </c>
      <c r="AA8" s="94" t="s">
        <v>9</v>
      </c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</row>
    <row r="9" spans="1:93" s="6" customFormat="1" ht="115.5" thickBot="1" x14ac:dyDescent="0.3">
      <c r="A9" s="3"/>
      <c r="B9" s="235"/>
      <c r="C9" s="119" t="s">
        <v>35</v>
      </c>
      <c r="D9" s="120" t="s">
        <v>156</v>
      </c>
      <c r="E9" s="121" t="s">
        <v>37</v>
      </c>
      <c r="F9" s="121">
        <v>87408</v>
      </c>
      <c r="G9" s="122">
        <v>87408</v>
      </c>
      <c r="H9" s="123" t="s">
        <v>157</v>
      </c>
      <c r="I9" s="175" t="s">
        <v>158</v>
      </c>
      <c r="J9" s="124" t="s">
        <v>105</v>
      </c>
      <c r="K9" s="125" t="s">
        <v>163</v>
      </c>
      <c r="L9" s="126">
        <v>191764620</v>
      </c>
      <c r="M9" s="164">
        <v>0</v>
      </c>
      <c r="N9" s="127">
        <v>45097</v>
      </c>
      <c r="O9" s="128">
        <v>46011</v>
      </c>
      <c r="P9" s="129"/>
      <c r="Q9" s="130"/>
      <c r="R9" s="130" t="s">
        <v>9</v>
      </c>
      <c r="S9" s="130" t="s">
        <v>9</v>
      </c>
      <c r="T9" s="131"/>
      <c r="U9" s="131"/>
      <c r="V9" s="131"/>
      <c r="W9" s="132"/>
      <c r="X9" s="205" t="s">
        <v>166</v>
      </c>
      <c r="Y9" s="204">
        <v>0</v>
      </c>
      <c r="Z9" s="133" t="s">
        <v>8</v>
      </c>
      <c r="AA9" s="107" t="s">
        <v>9</v>
      </c>
    </row>
    <row r="10" spans="1:93" s="6" customFormat="1" x14ac:dyDescent="0.25">
      <c r="L10" s="7"/>
      <c r="M10" s="165">
        <f>SUM(M5:M9)</f>
        <v>189925396.69999999</v>
      </c>
      <c r="N10" s="102" t="s">
        <v>165</v>
      </c>
      <c r="X10" s="199"/>
      <c r="AA10" s="5"/>
    </row>
    <row r="11" spans="1:93" x14ac:dyDescent="0.25">
      <c r="M11" s="173" t="s">
        <v>164</v>
      </c>
      <c r="O11" s="171"/>
      <c r="P11" s="171"/>
      <c r="Q11" s="171"/>
      <c r="R11" s="171"/>
      <c r="S11" s="171"/>
      <c r="T11" s="171"/>
      <c r="U11" s="171"/>
      <c r="V11" s="171"/>
      <c r="W11" s="171"/>
      <c r="X11" s="200"/>
      <c r="Y11" s="171"/>
      <c r="Z11" s="171"/>
    </row>
  </sheetData>
  <mergeCells count="31">
    <mergeCell ref="B1:AA1"/>
    <mergeCell ref="F3:F4"/>
    <mergeCell ref="G3:G4"/>
    <mergeCell ref="H3:H4"/>
    <mergeCell ref="L3:L4"/>
    <mergeCell ref="AA3:AA4"/>
    <mergeCell ref="M3:M4"/>
    <mergeCell ref="N3:N4"/>
    <mergeCell ref="O3:O4"/>
    <mergeCell ref="P3:S3"/>
    <mergeCell ref="T3:T4"/>
    <mergeCell ref="U3:U4"/>
    <mergeCell ref="V3:V4"/>
    <mergeCell ref="Z2:AA2"/>
    <mergeCell ref="W3:W4"/>
    <mergeCell ref="A2:A4"/>
    <mergeCell ref="C2:C4"/>
    <mergeCell ref="D2:H2"/>
    <mergeCell ref="I2:I4"/>
    <mergeCell ref="J2:J4"/>
    <mergeCell ref="B2:B9"/>
    <mergeCell ref="D3:D4"/>
    <mergeCell ref="E3:E4"/>
    <mergeCell ref="X3:X4"/>
    <mergeCell ref="Y3:Y4"/>
    <mergeCell ref="Z3:Z4"/>
    <mergeCell ref="K2:K4"/>
    <mergeCell ref="L2:M2"/>
    <mergeCell ref="N2:O2"/>
    <mergeCell ref="P2:W2"/>
    <mergeCell ref="X2:Y2"/>
  </mergeCells>
  <pageMargins left="0.25" right="0.25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34"/>
  <sheetViews>
    <sheetView zoomScale="55" zoomScaleNormal="55" workbookViewId="0">
      <selection activeCell="AB28" sqref="AB28"/>
    </sheetView>
  </sheetViews>
  <sheetFormatPr defaultRowHeight="15" x14ac:dyDescent="0.25"/>
  <cols>
    <col min="1" max="1" width="9.140625" style="6"/>
    <col min="2" max="2" width="16" style="6" bestFit="1" customWidth="1"/>
    <col min="3" max="3" width="29.42578125" style="6" bestFit="1" customWidth="1"/>
    <col min="4" max="4" width="65.85546875" style="6" bestFit="1" customWidth="1"/>
    <col min="5" max="5" width="24.5703125" style="6" bestFit="1" customWidth="1"/>
    <col min="6" max="6" width="26.7109375" style="6" bestFit="1" customWidth="1"/>
    <col min="7" max="7" width="32.5703125" style="6" bestFit="1" customWidth="1"/>
    <col min="8" max="8" width="10.5703125" style="6" bestFit="1" customWidth="1"/>
    <col min="9" max="9" width="50.42578125" style="6" customWidth="1"/>
    <col min="10" max="10" width="17.28515625" style="6" bestFit="1" customWidth="1"/>
    <col min="11" max="11" width="255.7109375" style="6" bestFit="1" customWidth="1"/>
    <col min="12" max="12" width="18.42578125" style="6" customWidth="1"/>
    <col min="13" max="13" width="17.7109375" style="6" customWidth="1"/>
    <col min="14" max="14" width="9" style="6" customWidth="1"/>
    <col min="15" max="15" width="9.140625" style="6"/>
    <col min="16" max="16" width="36.140625" style="6" customWidth="1"/>
    <col min="17" max="17" width="39.5703125" style="6" bestFit="1" customWidth="1"/>
    <col min="18" max="19" width="14.5703125" style="6" customWidth="1"/>
    <col min="20" max="16384" width="9.140625" style="6"/>
  </cols>
  <sheetData>
    <row r="1" spans="2:20" ht="70.5" customHeight="1" thickBot="1" x14ac:dyDescent="0.3">
      <c r="B1" s="263" t="s">
        <v>154</v>
      </c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5"/>
    </row>
    <row r="2" spans="2:20" ht="15.75" thickBot="1" x14ac:dyDescent="0.3">
      <c r="B2" s="285" t="s">
        <v>0</v>
      </c>
      <c r="C2" s="266" t="s">
        <v>13</v>
      </c>
      <c r="D2" s="269" t="s">
        <v>14</v>
      </c>
      <c r="E2" s="270"/>
      <c r="F2" s="270"/>
      <c r="G2" s="270"/>
      <c r="H2" s="271"/>
      <c r="I2" s="272" t="s">
        <v>1</v>
      </c>
      <c r="J2" s="274" t="s">
        <v>15</v>
      </c>
      <c r="K2" s="289" t="s">
        <v>16</v>
      </c>
      <c r="L2" s="273" t="s">
        <v>122</v>
      </c>
      <c r="M2" s="274"/>
      <c r="N2" s="275" t="s">
        <v>123</v>
      </c>
      <c r="O2" s="271"/>
      <c r="P2" s="273" t="s">
        <v>12</v>
      </c>
      <c r="Q2" s="274"/>
      <c r="R2" s="269" t="s">
        <v>2</v>
      </c>
      <c r="S2" s="276"/>
    </row>
    <row r="3" spans="2:20" ht="22.35" customHeight="1" x14ac:dyDescent="0.25">
      <c r="B3" s="286"/>
      <c r="C3" s="267"/>
      <c r="D3" s="277" t="s">
        <v>18</v>
      </c>
      <c r="E3" s="281" t="s">
        <v>19</v>
      </c>
      <c r="F3" s="281" t="s">
        <v>20</v>
      </c>
      <c r="G3" s="281" t="s">
        <v>21</v>
      </c>
      <c r="H3" s="291" t="s">
        <v>22</v>
      </c>
      <c r="I3" s="267"/>
      <c r="J3" s="288"/>
      <c r="K3" s="290"/>
      <c r="L3" s="279" t="s">
        <v>23</v>
      </c>
      <c r="M3" s="294" t="s">
        <v>124</v>
      </c>
      <c r="N3" s="295" t="s">
        <v>3</v>
      </c>
      <c r="O3" s="297" t="s">
        <v>4</v>
      </c>
      <c r="P3" s="302" t="s">
        <v>5</v>
      </c>
      <c r="Q3" s="283" t="s">
        <v>6</v>
      </c>
      <c r="R3" s="280" t="s">
        <v>46</v>
      </c>
      <c r="S3" s="283" t="s">
        <v>7</v>
      </c>
    </row>
    <row r="4" spans="2:20" ht="96" customHeight="1" thickBot="1" x14ac:dyDescent="0.3">
      <c r="B4" s="287"/>
      <c r="C4" s="268"/>
      <c r="D4" s="278"/>
      <c r="E4" s="282"/>
      <c r="F4" s="282"/>
      <c r="G4" s="282"/>
      <c r="H4" s="292"/>
      <c r="I4" s="267"/>
      <c r="J4" s="288"/>
      <c r="K4" s="290"/>
      <c r="L4" s="280"/>
      <c r="M4" s="283"/>
      <c r="N4" s="296"/>
      <c r="O4" s="298"/>
      <c r="P4" s="303"/>
      <c r="Q4" s="301"/>
      <c r="R4" s="293"/>
      <c r="S4" s="284"/>
    </row>
    <row r="5" spans="2:20" ht="83.25" customHeight="1" x14ac:dyDescent="0.25">
      <c r="B5" s="176">
        <v>1</v>
      </c>
      <c r="C5" s="177" t="s">
        <v>35</v>
      </c>
      <c r="D5" s="178" t="s">
        <v>49</v>
      </c>
      <c r="E5" s="179" t="s">
        <v>37</v>
      </c>
      <c r="F5" s="179"/>
      <c r="G5" s="179"/>
      <c r="H5" s="180"/>
      <c r="I5" s="181" t="s">
        <v>107</v>
      </c>
      <c r="J5" s="182" t="s">
        <v>50</v>
      </c>
      <c r="K5" s="183" t="s">
        <v>51</v>
      </c>
      <c r="L5" s="184">
        <v>24076200</v>
      </c>
      <c r="M5" s="185">
        <f>L5*0.85</f>
        <v>20464770</v>
      </c>
      <c r="N5" s="186">
        <v>2023</v>
      </c>
      <c r="O5" s="187">
        <v>2024</v>
      </c>
      <c r="P5" s="300" t="s">
        <v>166</v>
      </c>
      <c r="Q5" s="304">
        <v>1</v>
      </c>
      <c r="R5" s="188" t="s">
        <v>137</v>
      </c>
      <c r="S5" s="180" t="s">
        <v>11</v>
      </c>
      <c r="T5" s="108"/>
    </row>
    <row r="6" spans="2:20" ht="45" x14ac:dyDescent="0.25">
      <c r="B6" s="58">
        <v>2</v>
      </c>
      <c r="C6" s="70" t="s">
        <v>35</v>
      </c>
      <c r="D6" s="189" t="s">
        <v>52</v>
      </c>
      <c r="E6" s="37" t="s">
        <v>37</v>
      </c>
      <c r="F6" s="37"/>
      <c r="G6" s="37"/>
      <c r="H6" s="190"/>
      <c r="I6" s="76" t="s">
        <v>106</v>
      </c>
      <c r="J6" s="39" t="s">
        <v>53</v>
      </c>
      <c r="K6" s="191" t="s">
        <v>54</v>
      </c>
      <c r="L6" s="192">
        <v>36272867</v>
      </c>
      <c r="M6" s="193">
        <f>L6*0.85</f>
        <v>30831936.949999999</v>
      </c>
      <c r="N6" s="194">
        <v>2023</v>
      </c>
      <c r="O6" s="195">
        <v>2024</v>
      </c>
      <c r="P6" s="189" t="s">
        <v>166</v>
      </c>
      <c r="Q6" s="190">
        <v>1</v>
      </c>
      <c r="R6" s="196" t="s">
        <v>138</v>
      </c>
      <c r="S6" s="190" t="s">
        <v>9</v>
      </c>
      <c r="T6" s="108"/>
    </row>
    <row r="7" spans="2:20" ht="43.5" customHeight="1" x14ac:dyDescent="0.25">
      <c r="B7" s="103">
        <v>3</v>
      </c>
      <c r="C7" s="55" t="s">
        <v>35</v>
      </c>
      <c r="D7" s="44" t="s">
        <v>67</v>
      </c>
      <c r="E7" s="41" t="s">
        <v>37</v>
      </c>
      <c r="F7" s="41"/>
      <c r="G7" s="41"/>
      <c r="H7" s="47"/>
      <c r="I7" s="77" t="s">
        <v>68</v>
      </c>
      <c r="J7" s="42" t="s">
        <v>69</v>
      </c>
      <c r="K7" s="43" t="s">
        <v>70</v>
      </c>
      <c r="L7" s="53">
        <v>19500000</v>
      </c>
      <c r="M7" s="64">
        <v>16575000</v>
      </c>
      <c r="N7" s="54">
        <v>2024</v>
      </c>
      <c r="O7" s="59">
        <v>2024</v>
      </c>
      <c r="P7" s="189" t="s">
        <v>166</v>
      </c>
      <c r="Q7" s="47">
        <v>1</v>
      </c>
      <c r="R7" s="46" t="s">
        <v>47</v>
      </c>
      <c r="S7" s="47" t="s">
        <v>11</v>
      </c>
      <c r="T7" s="108"/>
    </row>
    <row r="8" spans="2:20" ht="66" customHeight="1" x14ac:dyDescent="0.25">
      <c r="B8" s="58">
        <v>4</v>
      </c>
      <c r="C8" s="104" t="s">
        <v>115</v>
      </c>
      <c r="D8" s="44" t="s">
        <v>116</v>
      </c>
      <c r="E8" s="40" t="s">
        <v>115</v>
      </c>
      <c r="F8" s="41">
        <v>72048905</v>
      </c>
      <c r="G8" s="33" t="s">
        <v>117</v>
      </c>
      <c r="H8" s="47">
        <v>691001421</v>
      </c>
      <c r="I8" s="77" t="s">
        <v>125</v>
      </c>
      <c r="J8" s="42" t="s">
        <v>10</v>
      </c>
      <c r="K8" s="105" t="s">
        <v>118</v>
      </c>
      <c r="L8" s="60">
        <v>2520000</v>
      </c>
      <c r="M8" s="61">
        <v>2142000</v>
      </c>
      <c r="N8" s="62" t="s">
        <v>119</v>
      </c>
      <c r="O8" s="63" t="s">
        <v>120</v>
      </c>
      <c r="P8" s="189" t="s">
        <v>166</v>
      </c>
      <c r="Q8" s="305" t="s">
        <v>167</v>
      </c>
      <c r="R8" s="32" t="s">
        <v>121</v>
      </c>
      <c r="S8" s="52" t="s">
        <v>11</v>
      </c>
      <c r="T8" s="108"/>
    </row>
    <row r="9" spans="2:20" ht="43.5" customHeight="1" x14ac:dyDescent="0.25">
      <c r="B9" s="103">
        <v>5</v>
      </c>
      <c r="C9" s="55" t="s">
        <v>35</v>
      </c>
      <c r="D9" s="44" t="s">
        <v>55</v>
      </c>
      <c r="E9" s="41" t="s">
        <v>37</v>
      </c>
      <c r="F9" s="41"/>
      <c r="G9" s="41"/>
      <c r="H9" s="47"/>
      <c r="I9" s="77" t="s">
        <v>56</v>
      </c>
      <c r="J9" s="42" t="s">
        <v>57</v>
      </c>
      <c r="K9" s="43" t="s">
        <v>58</v>
      </c>
      <c r="L9" s="53">
        <v>68000000</v>
      </c>
      <c r="M9" s="64">
        <v>57800000</v>
      </c>
      <c r="N9" s="62" t="s">
        <v>155</v>
      </c>
      <c r="O9" s="63" t="s">
        <v>139</v>
      </c>
      <c r="P9" s="189" t="s">
        <v>166</v>
      </c>
      <c r="Q9" s="47">
        <v>1</v>
      </c>
      <c r="R9" s="46" t="s">
        <v>48</v>
      </c>
      <c r="S9" s="47" t="s">
        <v>11</v>
      </c>
      <c r="T9" s="108"/>
    </row>
    <row r="10" spans="2:20" ht="35.25" customHeight="1" x14ac:dyDescent="0.25">
      <c r="B10" s="58">
        <v>6</v>
      </c>
      <c r="C10" s="55" t="s">
        <v>35</v>
      </c>
      <c r="D10" s="44" t="s">
        <v>59</v>
      </c>
      <c r="E10" s="41" t="s">
        <v>37</v>
      </c>
      <c r="F10" s="41"/>
      <c r="G10" s="41"/>
      <c r="H10" s="47"/>
      <c r="I10" s="77" t="s">
        <v>60</v>
      </c>
      <c r="J10" s="42" t="s">
        <v>61</v>
      </c>
      <c r="K10" s="43" t="s">
        <v>62</v>
      </c>
      <c r="L10" s="53">
        <v>30000000</v>
      </c>
      <c r="M10" s="64">
        <v>25500000</v>
      </c>
      <c r="N10" s="54">
        <v>2026</v>
      </c>
      <c r="O10" s="59">
        <v>2027</v>
      </c>
      <c r="P10" s="189" t="s">
        <v>166</v>
      </c>
      <c r="Q10" s="47">
        <v>1</v>
      </c>
      <c r="R10" s="46" t="s">
        <v>48</v>
      </c>
      <c r="S10" s="47" t="s">
        <v>11</v>
      </c>
      <c r="T10" s="108"/>
    </row>
    <row r="11" spans="2:20" ht="53.25" customHeight="1" x14ac:dyDescent="0.25">
      <c r="B11" s="103">
        <v>7</v>
      </c>
      <c r="C11" s="55" t="s">
        <v>35</v>
      </c>
      <c r="D11" s="44" t="s">
        <v>63</v>
      </c>
      <c r="E11" s="41" t="s">
        <v>37</v>
      </c>
      <c r="F11" s="41"/>
      <c r="G11" s="41"/>
      <c r="H11" s="47"/>
      <c r="I11" s="77" t="s">
        <v>64</v>
      </c>
      <c r="J11" s="42" t="s">
        <v>65</v>
      </c>
      <c r="K11" s="43" t="s">
        <v>66</v>
      </c>
      <c r="L11" s="53">
        <v>12750000</v>
      </c>
      <c r="M11" s="64">
        <v>10837500</v>
      </c>
      <c r="N11" s="54">
        <v>2025</v>
      </c>
      <c r="O11" s="59">
        <v>2026</v>
      </c>
      <c r="P11" s="189" t="s">
        <v>166</v>
      </c>
      <c r="Q11" s="47">
        <v>1</v>
      </c>
      <c r="R11" s="46" t="s">
        <v>48</v>
      </c>
      <c r="S11" s="47" t="s">
        <v>11</v>
      </c>
      <c r="T11" s="108"/>
    </row>
    <row r="12" spans="2:20" ht="48" customHeight="1" x14ac:dyDescent="0.25">
      <c r="B12" s="58">
        <v>8</v>
      </c>
      <c r="C12" s="70" t="s">
        <v>126</v>
      </c>
      <c r="D12" s="71" t="s">
        <v>127</v>
      </c>
      <c r="E12" s="37" t="s">
        <v>126</v>
      </c>
      <c r="F12" s="33">
        <v>70844755</v>
      </c>
      <c r="G12" s="33">
        <v>108041689</v>
      </c>
      <c r="H12" s="52">
        <v>600024814</v>
      </c>
      <c r="I12" s="76" t="s">
        <v>159</v>
      </c>
      <c r="J12" s="39" t="s">
        <v>105</v>
      </c>
      <c r="K12" s="38" t="s">
        <v>128</v>
      </c>
      <c r="L12" s="60">
        <v>500000</v>
      </c>
      <c r="M12" s="61">
        <v>425000</v>
      </c>
      <c r="N12" s="62" t="s">
        <v>129</v>
      </c>
      <c r="O12" s="63" t="s">
        <v>130</v>
      </c>
      <c r="P12" s="189" t="s">
        <v>166</v>
      </c>
      <c r="Q12" s="305" t="s">
        <v>167</v>
      </c>
      <c r="R12" s="32" t="s">
        <v>48</v>
      </c>
      <c r="S12" s="52" t="s">
        <v>11</v>
      </c>
      <c r="T12" s="108"/>
    </row>
    <row r="13" spans="2:20" ht="45" customHeight="1" x14ac:dyDescent="0.25">
      <c r="B13" s="103">
        <v>9</v>
      </c>
      <c r="C13" s="70" t="s">
        <v>131</v>
      </c>
      <c r="D13" s="71" t="s">
        <v>127</v>
      </c>
      <c r="E13" s="37" t="s">
        <v>131</v>
      </c>
      <c r="F13" s="33">
        <v>70844755</v>
      </c>
      <c r="G13" s="33">
        <v>108041689</v>
      </c>
      <c r="H13" s="52">
        <v>600024814</v>
      </c>
      <c r="I13" s="78" t="s">
        <v>160</v>
      </c>
      <c r="J13" s="79" t="s">
        <v>105</v>
      </c>
      <c r="K13" s="57" t="s">
        <v>132</v>
      </c>
      <c r="L13" s="60">
        <v>1500000</v>
      </c>
      <c r="M13" s="61">
        <v>1275000</v>
      </c>
      <c r="N13" s="62" t="s">
        <v>129</v>
      </c>
      <c r="O13" s="63" t="s">
        <v>130</v>
      </c>
      <c r="P13" s="189" t="s">
        <v>166</v>
      </c>
      <c r="Q13" s="305" t="s">
        <v>167</v>
      </c>
      <c r="R13" s="32" t="s">
        <v>48</v>
      </c>
      <c r="S13" s="52" t="s">
        <v>11</v>
      </c>
      <c r="T13" s="108"/>
    </row>
    <row r="14" spans="2:20" ht="42" customHeight="1" thickBot="1" x14ac:dyDescent="0.3">
      <c r="B14" s="148">
        <v>10</v>
      </c>
      <c r="C14" s="149" t="s">
        <v>133</v>
      </c>
      <c r="D14" s="150" t="s">
        <v>127</v>
      </c>
      <c r="E14" s="101" t="s">
        <v>133</v>
      </c>
      <c r="F14" s="151">
        <v>70844755</v>
      </c>
      <c r="G14" s="151">
        <v>108041689</v>
      </c>
      <c r="H14" s="152">
        <v>600024814</v>
      </c>
      <c r="I14" s="153" t="s">
        <v>161</v>
      </c>
      <c r="J14" s="154" t="s">
        <v>105</v>
      </c>
      <c r="K14" s="155" t="s">
        <v>134</v>
      </c>
      <c r="L14" s="156">
        <v>1000000</v>
      </c>
      <c r="M14" s="157">
        <v>850000</v>
      </c>
      <c r="N14" s="158" t="s">
        <v>135</v>
      </c>
      <c r="O14" s="159" t="s">
        <v>136</v>
      </c>
      <c r="P14" s="299" t="s">
        <v>166</v>
      </c>
      <c r="Q14" s="306" t="s">
        <v>167</v>
      </c>
      <c r="R14" s="160" t="s">
        <v>48</v>
      </c>
      <c r="S14" s="152" t="s">
        <v>11</v>
      </c>
      <c r="T14" s="108"/>
    </row>
    <row r="15" spans="2:20" ht="63" hidden="1" customHeight="1" x14ac:dyDescent="0.25">
      <c r="B15" s="103">
        <v>11</v>
      </c>
      <c r="C15" s="134" t="s">
        <v>71</v>
      </c>
      <c r="D15" s="135" t="s">
        <v>71</v>
      </c>
      <c r="E15" s="136" t="s">
        <v>72</v>
      </c>
      <c r="F15" s="136" t="s">
        <v>73</v>
      </c>
      <c r="G15" s="137">
        <v>110011520</v>
      </c>
      <c r="H15" s="138">
        <v>600024270</v>
      </c>
      <c r="I15" s="139" t="s">
        <v>74</v>
      </c>
      <c r="J15" s="140" t="s">
        <v>45</v>
      </c>
      <c r="K15" s="139" t="s">
        <v>75</v>
      </c>
      <c r="L15" s="141">
        <v>2000000</v>
      </c>
      <c r="M15" s="142">
        <f t="shared" ref="M15:M21" si="0">L15/100*85</f>
        <v>1700000</v>
      </c>
      <c r="N15" s="143" t="s">
        <v>76</v>
      </c>
      <c r="O15" s="144" t="s">
        <v>77</v>
      </c>
      <c r="P15" s="135"/>
      <c r="Q15" s="145"/>
      <c r="R15" s="146" t="s">
        <v>78</v>
      </c>
      <c r="S15" s="147" t="s">
        <v>79</v>
      </c>
    </row>
    <row r="16" spans="2:20" ht="83.25" hidden="1" customHeight="1" x14ac:dyDescent="0.25">
      <c r="B16" s="58">
        <v>12</v>
      </c>
      <c r="C16" s="55" t="s">
        <v>71</v>
      </c>
      <c r="D16" s="44" t="s">
        <v>71</v>
      </c>
      <c r="E16" s="40" t="s">
        <v>72</v>
      </c>
      <c r="F16" s="40" t="s">
        <v>80</v>
      </c>
      <c r="G16" s="72">
        <v>110011520</v>
      </c>
      <c r="H16" s="73">
        <v>600024270</v>
      </c>
      <c r="I16" s="45" t="s">
        <v>81</v>
      </c>
      <c r="J16" s="80" t="s">
        <v>45</v>
      </c>
      <c r="K16" s="45" t="s">
        <v>82</v>
      </c>
      <c r="L16" s="82">
        <v>5000000</v>
      </c>
      <c r="M16" s="85">
        <f t="shared" si="0"/>
        <v>4250000</v>
      </c>
      <c r="N16" s="87" t="s">
        <v>83</v>
      </c>
      <c r="O16" s="88" t="s">
        <v>84</v>
      </c>
      <c r="P16" s="44"/>
      <c r="Q16" s="65"/>
      <c r="R16" s="50" t="s">
        <v>85</v>
      </c>
      <c r="S16" s="51" t="s">
        <v>79</v>
      </c>
    </row>
    <row r="17" spans="2:19" ht="78" hidden="1" customHeight="1" x14ac:dyDescent="0.25">
      <c r="B17" s="103">
        <v>13</v>
      </c>
      <c r="C17" s="55" t="s">
        <v>71</v>
      </c>
      <c r="D17" s="44" t="s">
        <v>71</v>
      </c>
      <c r="E17" s="40" t="s">
        <v>72</v>
      </c>
      <c r="F17" s="40" t="s">
        <v>86</v>
      </c>
      <c r="G17" s="72">
        <v>110011520</v>
      </c>
      <c r="H17" s="73">
        <v>600024270</v>
      </c>
      <c r="I17" s="45" t="s">
        <v>87</v>
      </c>
      <c r="J17" s="80" t="s">
        <v>45</v>
      </c>
      <c r="K17" s="45" t="s">
        <v>88</v>
      </c>
      <c r="L17" s="82">
        <v>15000000</v>
      </c>
      <c r="M17" s="85">
        <f t="shared" si="0"/>
        <v>12750000</v>
      </c>
      <c r="N17" s="87" t="s">
        <v>83</v>
      </c>
      <c r="O17" s="88" t="s">
        <v>89</v>
      </c>
      <c r="P17" s="44"/>
      <c r="Q17" s="65"/>
      <c r="R17" s="50" t="s">
        <v>85</v>
      </c>
      <c r="S17" s="51" t="s">
        <v>79</v>
      </c>
    </row>
    <row r="18" spans="2:19" ht="45" hidden="1" x14ac:dyDescent="0.25">
      <c r="B18" s="58">
        <v>14</v>
      </c>
      <c r="C18" s="55" t="s">
        <v>71</v>
      </c>
      <c r="D18" s="44" t="s">
        <v>71</v>
      </c>
      <c r="E18" s="40" t="s">
        <v>72</v>
      </c>
      <c r="F18" s="40" t="s">
        <v>90</v>
      </c>
      <c r="G18" s="72">
        <v>110011520</v>
      </c>
      <c r="H18" s="73">
        <v>600024270</v>
      </c>
      <c r="I18" s="45" t="s">
        <v>91</v>
      </c>
      <c r="J18" s="80" t="s">
        <v>45</v>
      </c>
      <c r="K18" s="45" t="s">
        <v>92</v>
      </c>
      <c r="L18" s="82">
        <v>300000</v>
      </c>
      <c r="M18" s="85">
        <f t="shared" si="0"/>
        <v>255000</v>
      </c>
      <c r="N18" s="87" t="s">
        <v>93</v>
      </c>
      <c r="O18" s="88" t="s">
        <v>94</v>
      </c>
      <c r="P18" s="44"/>
      <c r="Q18" s="65"/>
      <c r="R18" s="50" t="s">
        <v>78</v>
      </c>
      <c r="S18" s="51" t="s">
        <v>79</v>
      </c>
    </row>
    <row r="19" spans="2:19" ht="45" hidden="1" x14ac:dyDescent="0.25">
      <c r="B19" s="103">
        <v>15</v>
      </c>
      <c r="C19" s="55" t="s">
        <v>71</v>
      </c>
      <c r="D19" s="44" t="s">
        <v>71</v>
      </c>
      <c r="E19" s="40" t="s">
        <v>72</v>
      </c>
      <c r="F19" s="40" t="s">
        <v>95</v>
      </c>
      <c r="G19" s="72">
        <v>110011520</v>
      </c>
      <c r="H19" s="73">
        <v>600024270</v>
      </c>
      <c r="I19" s="45" t="s">
        <v>96</v>
      </c>
      <c r="J19" s="80" t="s">
        <v>45</v>
      </c>
      <c r="K19" s="45" t="s">
        <v>97</v>
      </c>
      <c r="L19" s="82">
        <v>2500000</v>
      </c>
      <c r="M19" s="85">
        <f t="shared" si="0"/>
        <v>2125000</v>
      </c>
      <c r="N19" s="87" t="s">
        <v>76</v>
      </c>
      <c r="O19" s="88" t="s">
        <v>77</v>
      </c>
      <c r="P19" s="44"/>
      <c r="Q19" s="65"/>
      <c r="R19" s="50" t="s">
        <v>78</v>
      </c>
      <c r="S19" s="51" t="s">
        <v>79</v>
      </c>
    </row>
    <row r="20" spans="2:19" ht="45" hidden="1" x14ac:dyDescent="0.25">
      <c r="B20" s="58">
        <v>16</v>
      </c>
      <c r="C20" s="55" t="s">
        <v>71</v>
      </c>
      <c r="D20" s="44" t="s">
        <v>71</v>
      </c>
      <c r="E20" s="40" t="s">
        <v>72</v>
      </c>
      <c r="F20" s="40" t="s">
        <v>98</v>
      </c>
      <c r="G20" s="72">
        <v>110011520</v>
      </c>
      <c r="H20" s="73">
        <v>600024270</v>
      </c>
      <c r="I20" s="45" t="s">
        <v>99</v>
      </c>
      <c r="J20" s="80" t="s">
        <v>45</v>
      </c>
      <c r="K20" s="45" t="s">
        <v>100</v>
      </c>
      <c r="L20" s="82">
        <v>1000000</v>
      </c>
      <c r="M20" s="85">
        <f t="shared" si="0"/>
        <v>850000</v>
      </c>
      <c r="N20" s="87" t="s">
        <v>76</v>
      </c>
      <c r="O20" s="88" t="s">
        <v>77</v>
      </c>
      <c r="P20" s="44"/>
      <c r="Q20" s="65"/>
      <c r="R20" s="50" t="s">
        <v>78</v>
      </c>
      <c r="S20" s="51" t="s">
        <v>79</v>
      </c>
    </row>
    <row r="21" spans="2:19" ht="45" hidden="1" x14ac:dyDescent="0.25">
      <c r="B21" s="103">
        <v>17</v>
      </c>
      <c r="C21" s="55" t="s">
        <v>71</v>
      </c>
      <c r="D21" s="44" t="s">
        <v>71</v>
      </c>
      <c r="E21" s="40" t="s">
        <v>72</v>
      </c>
      <c r="F21" s="40" t="s">
        <v>101</v>
      </c>
      <c r="G21" s="72">
        <v>110011520</v>
      </c>
      <c r="H21" s="73">
        <v>600024270</v>
      </c>
      <c r="I21" s="56" t="s">
        <v>102</v>
      </c>
      <c r="J21" s="80" t="s">
        <v>45</v>
      </c>
      <c r="K21" s="56" t="s">
        <v>103</v>
      </c>
      <c r="L21" s="83">
        <v>500000</v>
      </c>
      <c r="M21" s="86">
        <f t="shared" si="0"/>
        <v>425000</v>
      </c>
      <c r="N21" s="89" t="s">
        <v>83</v>
      </c>
      <c r="O21" s="88" t="s">
        <v>84</v>
      </c>
      <c r="P21" s="44"/>
      <c r="Q21" s="65"/>
      <c r="R21" s="50" t="s">
        <v>78</v>
      </c>
      <c r="S21" s="51" t="s">
        <v>79</v>
      </c>
    </row>
    <row r="22" spans="2:19" ht="75.75" hidden="1" thickBot="1" x14ac:dyDescent="0.3">
      <c r="B22" s="58">
        <v>18</v>
      </c>
      <c r="C22" s="106" t="s">
        <v>140</v>
      </c>
      <c r="D22" s="66" t="s">
        <v>140</v>
      </c>
      <c r="E22" s="74" t="s">
        <v>141</v>
      </c>
      <c r="F22" s="74">
        <v>70879095</v>
      </c>
      <c r="G22" s="74">
        <v>102142815</v>
      </c>
      <c r="H22" s="75"/>
      <c r="I22" s="67" t="s">
        <v>142</v>
      </c>
      <c r="J22" s="81" t="s">
        <v>143</v>
      </c>
      <c r="K22" s="67" t="s">
        <v>144</v>
      </c>
      <c r="L22" s="84">
        <v>200000</v>
      </c>
      <c r="M22" s="49"/>
      <c r="N22" s="261" t="s">
        <v>145</v>
      </c>
      <c r="O22" s="262"/>
      <c r="P22" s="69"/>
      <c r="Q22" s="68"/>
      <c r="R22" s="48" t="s">
        <v>146</v>
      </c>
      <c r="S22" s="49" t="s">
        <v>147</v>
      </c>
    </row>
    <row r="23" spans="2:19" hidden="1" x14ac:dyDescent="0.25"/>
    <row r="24" spans="2:19" hidden="1" x14ac:dyDescent="0.25"/>
    <row r="25" spans="2:19" hidden="1" x14ac:dyDescent="0.25"/>
    <row r="28" spans="2:19" x14ac:dyDescent="0.25">
      <c r="O28" s="171"/>
      <c r="P28" s="171"/>
      <c r="Q28" s="171"/>
      <c r="R28" s="171"/>
    </row>
    <row r="29" spans="2:19" x14ac:dyDescent="0.25">
      <c r="O29" s="171"/>
      <c r="P29" s="171"/>
      <c r="Q29" s="171"/>
      <c r="R29" s="171"/>
    </row>
    <row r="30" spans="2:19" x14ac:dyDescent="0.25">
      <c r="O30" s="171"/>
      <c r="P30" s="171"/>
      <c r="Q30" s="171"/>
      <c r="R30" s="171"/>
    </row>
    <row r="31" spans="2:19" x14ac:dyDescent="0.25">
      <c r="O31" s="171"/>
      <c r="P31" s="171"/>
      <c r="Q31" s="171"/>
      <c r="R31" s="171"/>
    </row>
    <row r="34" ht="27.75" customHeight="1" x14ac:dyDescent="0.25"/>
  </sheetData>
  <mergeCells count="25">
    <mergeCell ref="J2:J4"/>
    <mergeCell ref="K2:K4"/>
    <mergeCell ref="H3:H4"/>
    <mergeCell ref="Q3:Q4"/>
    <mergeCell ref="R3:R4"/>
    <mergeCell ref="M3:M4"/>
    <mergeCell ref="N3:N4"/>
    <mergeCell ref="O3:O4"/>
    <mergeCell ref="P3:P4"/>
    <mergeCell ref="N22:O22"/>
    <mergeCell ref="B1:S1"/>
    <mergeCell ref="C2:C4"/>
    <mergeCell ref="D2:H2"/>
    <mergeCell ref="I2:I4"/>
    <mergeCell ref="L2:M2"/>
    <mergeCell ref="N2:O2"/>
    <mergeCell ref="P2:Q2"/>
    <mergeCell ref="R2:S2"/>
    <mergeCell ref="D3:D4"/>
    <mergeCell ref="L3:L4"/>
    <mergeCell ref="E3:E4"/>
    <mergeCell ref="F3:F4"/>
    <mergeCell ref="S3:S4"/>
    <mergeCell ref="G3:G4"/>
    <mergeCell ref="B2:B4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SŠ </vt:lpstr>
      <vt:lpstr>Speciální školy</vt:lpstr>
      <vt:lpstr>'Speciální školy'!Oblast_tisku</vt:lpstr>
      <vt:lpstr>'SŠ 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Vitková Martina Mgr.</dc:creator>
  <cp:lastModifiedBy>Vitková Martina Mgr.</cp:lastModifiedBy>
  <cp:lastPrinted>2022-10-18T07:40:06Z</cp:lastPrinted>
  <dcterms:created xsi:type="dcterms:W3CDTF">2021-03-22T15:17:19Z</dcterms:created>
  <dcterms:modified xsi:type="dcterms:W3CDTF">2022-12-12T07:58:24Z</dcterms:modified>
</cp:coreProperties>
</file>