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irka\Downloads\"/>
    </mc:Choice>
  </mc:AlternateContent>
  <bookViews>
    <workbookView xWindow="0" yWindow="0" windowWidth="28800" windowHeight="12030" tabRatio="710" activeTab="1"/>
  </bookViews>
  <sheets>
    <sheet name="MŠ" sheetId="6" r:id="rId1"/>
    <sheet name="ZŠ" sheetId="7" r:id="rId2"/>
    <sheet name="zajmové, neformalní, cel" sheetId="8" r:id="rId3"/>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8" l="1"/>
  <c r="L34" i="8"/>
  <c r="L33" i="8"/>
  <c r="L32" i="8"/>
  <c r="L31" i="8"/>
  <c r="L30" i="8"/>
  <c r="L29" i="8"/>
  <c r="L27" i="8"/>
  <c r="L26" i="8"/>
  <c r="L25" i="8"/>
  <c r="L24" i="8"/>
  <c r="L23" i="8"/>
  <c r="L22" i="8"/>
  <c r="L21" i="8"/>
  <c r="L20" i="8"/>
  <c r="L19" i="8"/>
  <c r="L18" i="8"/>
  <c r="L17" i="8"/>
  <c r="L16" i="8"/>
  <c r="L15" i="8"/>
  <c r="L14" i="8"/>
  <c r="L13" i="8"/>
  <c r="L12" i="8"/>
  <c r="L11" i="8"/>
  <c r="L10" i="8"/>
  <c r="L9" i="8"/>
  <c r="L8" i="8"/>
  <c r="L7" i="8"/>
  <c r="L6" i="8"/>
  <c r="L5" i="8"/>
  <c r="M167" i="7"/>
  <c r="M166" i="7"/>
  <c r="M165" i="7"/>
  <c r="M164" i="7"/>
  <c r="M163" i="7"/>
  <c r="M162" i="7"/>
  <c r="M158" i="7"/>
  <c r="M157" i="7"/>
  <c r="M156" i="7"/>
  <c r="M154" i="7"/>
  <c r="M153" i="7"/>
  <c r="M150" i="7"/>
  <c r="M144" i="7"/>
  <c r="M140" i="7"/>
  <c r="M139" i="7"/>
  <c r="M138" i="7"/>
  <c r="M137" i="7"/>
  <c r="M136" i="7"/>
  <c r="M135" i="7"/>
  <c r="M134" i="7"/>
  <c r="M133" i="7"/>
  <c r="M132" i="7"/>
  <c r="M131" i="7"/>
  <c r="M130"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5" i="7"/>
  <c r="M74" i="7"/>
  <c r="M73" i="7"/>
  <c r="M72" i="7"/>
  <c r="M71" i="7"/>
  <c r="M70" i="7"/>
  <c r="M69" i="7"/>
  <c r="M68" i="7"/>
  <c r="M67" i="7"/>
  <c r="M66" i="7"/>
  <c r="M65" i="7"/>
  <c r="M64" i="7"/>
  <c r="M63" i="7"/>
  <c r="M62" i="7"/>
  <c r="M61" i="7"/>
  <c r="M60" i="7"/>
  <c r="M59" i="7"/>
  <c r="M57" i="7"/>
  <c r="M56" i="7"/>
  <c r="M55" i="7"/>
  <c r="M54" i="7"/>
  <c r="M53" i="7"/>
  <c r="M52" i="7"/>
  <c r="M51" i="7"/>
  <c r="M50" i="7"/>
  <c r="M49" i="7"/>
  <c r="M48" i="7"/>
  <c r="M47" i="7"/>
  <c r="M46" i="7"/>
  <c r="M45" i="7"/>
  <c r="M44" i="7"/>
  <c r="M43" i="7"/>
  <c r="L42" i="7"/>
  <c r="M42" i="7" s="1"/>
  <c r="L41" i="7"/>
  <c r="M41" i="7" s="1"/>
  <c r="L40" i="7"/>
  <c r="M40" i="7" s="1"/>
  <c r="M39" i="7"/>
  <c r="M38" i="7"/>
  <c r="M37" i="7"/>
  <c r="M36" i="7"/>
  <c r="M35" i="7"/>
  <c r="M34" i="7"/>
  <c r="M33" i="7"/>
  <c r="M32" i="7"/>
  <c r="M31" i="7"/>
  <c r="M21" i="7"/>
  <c r="M20" i="7"/>
  <c r="M19" i="7"/>
  <c r="M18" i="7"/>
  <c r="M17" i="7"/>
  <c r="M16" i="7"/>
  <c r="M15" i="7"/>
  <c r="M14" i="7"/>
  <c r="M13" i="7"/>
  <c r="M12" i="7"/>
  <c r="M11" i="7"/>
  <c r="M10" i="7"/>
  <c r="M9" i="7"/>
  <c r="M8" i="7"/>
  <c r="M7" i="7"/>
  <c r="M6" i="7"/>
  <c r="M5" i="7"/>
  <c r="M103" i="6"/>
  <c r="M102" i="6"/>
  <c r="M101" i="6"/>
  <c r="M100" i="6"/>
  <c r="M97" i="6"/>
  <c r="M96" i="6"/>
  <c r="M95" i="6"/>
  <c r="M89" i="6"/>
  <c r="M85" i="6"/>
  <c r="M84"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6" i="6"/>
  <c r="M5" i="6"/>
  <c r="M4" i="6"/>
</calcChain>
</file>

<file path=xl/sharedStrings.xml><?xml version="1.0" encoding="utf-8"?>
<sst xmlns="http://schemas.openxmlformats.org/spreadsheetml/2006/main" count="2863" uniqueCount="727">
  <si>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</si>
  <si>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</si>
  <si>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</si>
  <si>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</si>
  <si>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</si>
  <si>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</si>
  <si>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</si>
  <si>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</si>
  <si>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</si>
  <si>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</si>
  <si>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</si>
  <si>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</si>
  <si>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</si>
  <si>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</si>
  <si>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</si>
  <si>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</si>
  <si>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</si>
  <si>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</si>
  <si>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</si>
  <si>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</si>
  <si>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</si>
  <si>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</si>
  <si>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</si>
  <si>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</si>
  <si>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</si>
  <si>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</si>
  <si>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</si>
  <si>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</si>
  <si>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</si>
  <si>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</si>
  <si>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</si>
  <si>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</si>
  <si>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</si>
  <si>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</si>
  <si>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</si>
  <si>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</si>
  <si>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</si>
  <si>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</si>
  <si>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</si>
  <si>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</si>
  <si>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</si>
  <si>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</si>
  <si>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</si>
  <si>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</si>
  <si>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</si>
  <si>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</si>
  <si>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</si>
  <si>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</si>
  <si>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</si>
  <si>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</si>
  <si>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</si>
  <si>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</si>
  <si>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</si>
  <si>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</si>
  <si>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</si>
  <si>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</si>
  <si>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</si>
  <si>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</si>
  <si>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</si>
  <si>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</si>
  <si>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</si>
  <si>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</si>
  <si>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</si>
  <si>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</si>
  <si>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</si>
  <si>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</si>
  <si>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</si>
  <si>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</si>
  <si>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</si>
  <si>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</si>
  <si>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</si>
  <si>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</si>
  <si>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</si>
  <si>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</si>
  <si>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</si>
  <si>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</si>
  <si>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</si>
  <si>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</si>
  <si>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</si>
  <si>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Ústecký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</si>
  <si>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</si>
  <si>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</si>
  <si>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Mateřská škola, Česká Kamenice, Komenského 182, příspěvková organizace</t>
  </si>
  <si>
    <t>Město Česká Kamenice, Náměstí Míru 219, 407 21 Česká Kamenice</t>
  </si>
  <si>
    <t>Rekonstrukce půdy objektu MŠ-záměr navýšení kapacity MŠ nebo vybudování specializované učebny</t>
  </si>
  <si>
    <t>Děčín</t>
  </si>
  <si>
    <t>Česká Kamenice</t>
  </si>
  <si>
    <t>x</t>
  </si>
  <si>
    <t>Vybudování zázemí pro třídu s prvky lesní pedagogiky za budovou stávající MŠ (např. kontejnerová třída) záměr navýšení kapacity MŠ</t>
  </si>
  <si>
    <t>Základní škola a Mateřská škola Děčín III, Březová 369/25, příspěvková organizace</t>
  </si>
  <si>
    <t>Statutární město Děčín, Mírové nám. 1175/5, Děčín IV-Podmokly, 405 38 Děčín</t>
  </si>
  <si>
    <t>Komplexní bezbariérovost MŠ</t>
  </si>
  <si>
    <t>Rekonstrukce zahrady MŠ Rakovnická se zaměřením na přírodní vědy</t>
  </si>
  <si>
    <t>Základní škola a Mateřská škola Děčín IX, Na Pěšině 330, příspěvková organizace</t>
  </si>
  <si>
    <t>Komplexní bezbariérovost MŠ Rudolfova</t>
  </si>
  <si>
    <t>Základní škola a Mateřská škola Děčín IV, Máchovo nám., příspěvková organizace</t>
  </si>
  <si>
    <t>Komplexní bezbariérovost MŠ Chmelnická - Vilsnice</t>
  </si>
  <si>
    <t>Základní škola a Mateřská škola Děčín VIII, Vojanova 178/12, příspěvková organizace</t>
  </si>
  <si>
    <t>Komplexní bezbariérovost MŠ Saská</t>
  </si>
  <si>
    <t>Komplexní bezbariérovost MŠ Srní - Jalůvčí</t>
  </si>
  <si>
    <t>Základní škola a Mateřská škola Děčín VI, Školní 1544/5, příspěvková organizace</t>
  </si>
  <si>
    <t>Komplexní bezbariérovost MŠ Školní</t>
  </si>
  <si>
    <t>Komplexní bezbariérovost MŠ Weberova</t>
  </si>
  <si>
    <t>Mateřská škola Horní Habartice 6, okres Děčín</t>
  </si>
  <si>
    <t>Obec Horní Habartice, č.p. 187, 405 02 Horní Habartice</t>
  </si>
  <si>
    <t>Vybavení MŠ moderními IT technologiemi.</t>
  </si>
  <si>
    <t>Horní Habartice</t>
  </si>
  <si>
    <t>Vybavení tříd notebooky, interaktivními technologiemi + moderní software</t>
  </si>
  <si>
    <t>Záměr, plánujeme</t>
  </si>
  <si>
    <t>není potřeba</t>
  </si>
  <si>
    <t>Vybavení venkovní učebny pro environmentální výchovu.</t>
  </si>
  <si>
    <t>Vybavení venkovní učebny pomůckami pro environmentální výchovu</t>
  </si>
  <si>
    <t>Projektová dokumentace ve zpracování</t>
  </si>
  <si>
    <t>Mateřská škola Jílové, okres Děčín</t>
  </si>
  <si>
    <t>Město Jílové, Mírové náměstí 280, 407 01   Jílové</t>
  </si>
  <si>
    <t>Výstavba nové budovy a demolice stávající budovy MŠ Modrá</t>
  </si>
  <si>
    <t>Jílové</t>
  </si>
  <si>
    <t>Mateřská škola Arnoltice, okres Děčín</t>
  </si>
  <si>
    <t>Obec Arnoltice, č.p. 34, 407 14 Arnoltice</t>
  </si>
  <si>
    <t>Vybudování ložnice a odpočinkové zóny pro děti v podkrovních prostorech stávajícího objektu, rozšíření kapacity</t>
  </si>
  <si>
    <t>Arnoltice</t>
  </si>
  <si>
    <t>Záměr (nejistá realizace).</t>
  </si>
  <si>
    <t xml:space="preserve"> </t>
  </si>
  <si>
    <t>Oprava střechy budovy MŠ</t>
  </si>
  <si>
    <t>Záměr, plánují.</t>
  </si>
  <si>
    <t>Snížení energetické náročnosti budovy a výměna zdroje vytápění</t>
  </si>
  <si>
    <t>Záměr, plánují 
Částečně realizováno, výměna tepelného čerpadla za novější typ, financován z rozpočtu obce.</t>
  </si>
  <si>
    <t>Obnova školní zahrady – obnova prvků, nové oplocení, mlhoviště pro děti</t>
  </si>
  <si>
    <t>Rekonstrukce sociální zařízení MŠ</t>
  </si>
  <si>
    <t>Vybudování nové učebny polytechnického vzdělávání a tvořivých činností</t>
  </si>
  <si>
    <t>Rekonstrukce kotelny z plynové na tepelné čerpadlo záměr-energetická úspora</t>
  </si>
  <si>
    <t>Rozšíření zahrady MŠ vybudování ZOO koutku záměr možnost venkovní výuky i komunitního setkávání</t>
  </si>
  <si>
    <t>Mateřská škola, Česká Kamenice, Palackého 141, příspěvková organizace</t>
  </si>
  <si>
    <t>Bezbariérová úprava objektu MŠ, hlavní i boční vstup je přístupný pouze po schodišti, vnitřní prostory objektu nejsou také řešeny jako bezbariérové (schodolez, výtah není možné realizovat – památkové chráněný objekt)</t>
  </si>
  <si>
    <t>Částečně realizovaná oprava schodiště.</t>
  </si>
  <si>
    <t>Řešení bezpečnosti dětí – rekonstrukce oplocení zahrady, úprava zahrady, příjezdová cesta</t>
  </si>
  <si>
    <t>Realizováno oplocení zahrady, příjezdová cesta</t>
  </si>
  <si>
    <t>Rekonstrukce sklepních prostor na učebnu individuální přípravy – příprava předškolních dětí na vstup do ZŠ – rekonstrukce 1 místnosti + pořízení vybavení a pomůcek</t>
  </si>
  <si>
    <t>Rekonstrukce ložnic – stávající umakartové příčky nevyhovují požárním předpisům</t>
  </si>
  <si>
    <t>Zabezpečovací zařízení u vstupu do objektu – zajištění bezpečnosti dětí</t>
  </si>
  <si>
    <t>Částečně zrealizováno.</t>
  </si>
  <si>
    <t>Rekonstrukce zimních zahrad – využití jako učebny</t>
  </si>
  <si>
    <t>Rozšíření kapacity MŠ o jednu třídu, rekonstrukce šatny na třídu, vybavení třídy</t>
  </si>
  <si>
    <t>Poznámka: nejedná se o navýšení kapacity MŠ, nově vzniklá třída by byla využita pro snížení počtu dětí v rámci stávajících oddělení MŠ.</t>
  </si>
  <si>
    <t xml:space="preserve">Záměr, plánují.
</t>
  </si>
  <si>
    <t>Rekonstrukce sklepních prostor na šatny, tělocvičnu, polytechnickou učebnu, WC pro děti</t>
  </si>
  <si>
    <t>Revitalizace školní zahrady</t>
  </si>
  <si>
    <t>Dopravní přírodní hřiště na zahradě MŠ</t>
  </si>
  <si>
    <t>72744758</t>
  </si>
  <si>
    <t>Záměr, plánují</t>
  </si>
  <si>
    <t>Mateřská škola Janov, okres Děčín, příspěvková organizace</t>
  </si>
  <si>
    <t>Obec Janov, č.p. 235, 405 02 Janov</t>
  </si>
  <si>
    <t>Kompletní rekonstrukce elektroinstalace</t>
  </si>
  <si>
    <t>Janov</t>
  </si>
  <si>
    <t>Mateřská škola Velká Bukovina, příspěvková organizace</t>
  </si>
  <si>
    <t>Obec Velká Bukovina, č.p. 178, 407 29 Velká Bukovina</t>
  </si>
  <si>
    <t>Vybudování „Přírodní zahrady“</t>
  </si>
  <si>
    <t>Velká Bukovina</t>
  </si>
  <si>
    <t>Probíhá zpracování projektové žádosti</t>
  </si>
  <si>
    <t>Základní škola a Mateřská škola Děčín XXVII, Kosmonautů 177, příspěvková organizace</t>
  </si>
  <si>
    <t>MŠ obnova herních prvků na školní zahradě</t>
  </si>
  <si>
    <t>Plánujeme, záměr.</t>
  </si>
  <si>
    <t>MŠ Vybavení moderními prvky ICT ve třídách</t>
  </si>
  <si>
    <t>Rozvoj matematické a čtenářské pregramotnosti v MŠ</t>
  </si>
  <si>
    <t>Rozvoj polytechnického vzdělávání MŠ</t>
  </si>
  <si>
    <t>Mateřská škola pro všechny</t>
  </si>
  <si>
    <t>Oprava podlah na chodbě MŠ</t>
  </si>
  <si>
    <t>IT do MŠ Máchovo a Vilsnice - nové IT technologie</t>
  </si>
  <si>
    <t>Zahrnuto do „Zásobníku projektů k zařazení do Akčního plánu Strategického plánu rozvoje města Děčín pro rok 2016, 2017“.</t>
  </si>
  <si>
    <t>Revitalizace zahrady s herními prvky MŠ Vilsnice</t>
  </si>
  <si>
    <t>Herní a dopravní hřiště pro MŠ i veřejnost u MŠ Vilsnice</t>
  </si>
  <si>
    <t>Zahradní prvky MŠ Bělá</t>
  </si>
  <si>
    <t>Zahradní prvky MŠ Jalůvčí</t>
  </si>
  <si>
    <t>Mateřská škola Děčín XXXII, Májová 372, příspěvková organizace</t>
  </si>
  <si>
    <t>Komplexní bezbariérovost MŠ K. H. Borovského  - plánovaný záměr s OMH Děčín</t>
  </si>
  <si>
    <t>Město plánuje záměr.</t>
  </si>
  <si>
    <t>Mateřská škola Děčín VI, Klostermannova 1474/11, příspěvková organizace</t>
  </si>
  <si>
    <t>Venkovní učebny</t>
  </si>
  <si>
    <t>Venkovní laboratoře + střešní laboratoř</t>
  </si>
  <si>
    <t>Vybavení moderními ICT technologiemi</t>
  </si>
  <si>
    <t>Komplexní bezbariérovost MŠ Klostermannova</t>
  </si>
  <si>
    <t>Komplexní bezbariérovost MŠ Moskevská</t>
  </si>
  <si>
    <t>Komplexní bezbariérovost MŠ Thunská</t>
  </si>
  <si>
    <t>Komplexní bezbariérovost MŠ Krásný Studenec</t>
  </si>
  <si>
    <t>Mateřská škola Děčín II, Liliová 277/1, příspěvková organizace</t>
  </si>
  <si>
    <t>Spojovací chodba MŠ Liliová</t>
  </si>
  <si>
    <t>Zahrnuto do „Zásobníku projektů k zařazení do Akčního plánu Strategického plánu rozvoje města Děčín</t>
  </si>
  <si>
    <t>MŠ Liliová - snížení energetické náročnosti</t>
  </si>
  <si>
    <t>Komplexní bezbariérovost MŠ Liliová</t>
  </si>
  <si>
    <t>Komplexní bezbariérovost MŠ Tylova</t>
  </si>
  <si>
    <t>Jaro, léto, podzim, zima, na hřišti je vždycky prima! &gt; nová investice do hřiště, dětské sportoviště a multifunkční plocha, klidová zóna pro dvouleté děti</t>
  </si>
  <si>
    <t>Mateřská škola Děčín II, Riegrova 454/12, příspěvková organizace</t>
  </si>
  <si>
    <t>Komplexní bezbariérovost MŠ Pohraniční</t>
  </si>
  <si>
    <t>Přístavba MŠ Riegrova - přestavba terasy na multifunkční společenskou místnost</t>
  </si>
  <si>
    <t>Zahrnuto do „Zásobníku projektů k zařazení do Akčního plánu Strategického plánu rozvoje města Děčín.</t>
  </si>
  <si>
    <t>ICT vybavení k podpoře přírodovědného vzdělávání</t>
  </si>
  <si>
    <t>Zahrnuto do „Zásobníku projektů k zařazení do Akčního plánu Strategického plánu rozvoje města Děčín pro rok 2017“.</t>
  </si>
  <si>
    <t>Základní škola a Mateřská škola Benešov nad Ploučnicí, příspěvková organizace</t>
  </si>
  <si>
    <t>Město Benešov nad Ploučnicí, náměstí Míru 1, 407 22 Benešov nad Ploučnicí</t>
  </si>
  <si>
    <t>Stavební úpravy a pořízení technologií do kuchyně v MŠ Benešov nad Ploučnicí</t>
  </si>
  <si>
    <t>Benešov nad Ploučnicí</t>
  </si>
  <si>
    <t>Stavební úpravy prostor kuchyně a vybavení kuchyně gastro nábytkem a technologiemi</t>
  </si>
  <si>
    <t>PD hotová, proběhlo výběrové řízení, vybrání dodavatele</t>
  </si>
  <si>
    <t>ne</t>
  </si>
  <si>
    <t>Revitalizace zahrady s herními prvky na školní zahradě MŠ, včetně nového oplocení</t>
  </si>
  <si>
    <t>plánujeme záměr</t>
  </si>
  <si>
    <t>Mateřská škola Dobrná</t>
  </si>
  <si>
    <t>Obec Dobrná, č.p. 26, 407 41 Dobrná</t>
  </si>
  <si>
    <t>Izolace + zateplení budovy</t>
  </si>
  <si>
    <t>Dobrná</t>
  </si>
  <si>
    <t>Záměr, plánujeme.</t>
  </si>
  <si>
    <t>Hřiště</t>
  </si>
  <si>
    <t>Záměr obce na vybudování hřiště</t>
  </si>
  <si>
    <t>Výměna kotle včetně otopné soustavy</t>
  </si>
  <si>
    <t>Studie proveditelnosti se zaměřením stávajícího stavu a posouzením stavu všech TZB (technického zařízení budovy)- MŠ Za Koupalištěm</t>
  </si>
  <si>
    <t xml:space="preserve">Návrh do plánu rozpočtu na rok 2020
Posunuto na rok 2022  </t>
  </si>
  <si>
    <t>Rekonstrukce tří dětských umýváren a wc včetně PD - MŠ Za Koupalištěm</t>
  </si>
  <si>
    <t>Zahrnuto v investičním plánu Města Jílové do budov MŠ Jílové</t>
  </si>
  <si>
    <t>Zateplení budovy včetně výměny oken – MŠ Za Koupalištěm</t>
  </si>
  <si>
    <t>Zahrnuto v investičním plánu Města Jílové do budov MŠ Jílové</t>
  </si>
  <si>
    <t>Rekonstrukce TZB (technického zařízení budovy) v MŠ Za Koupalištěm</t>
  </si>
  <si>
    <t>Rekonstrukce kuchyně včetně nového vybavení v MŠ Za Koupalištěm</t>
  </si>
  <si>
    <t>Rekonstrukce tří dětských šaten včetně vybavení v MŠ Za Koupalištěm</t>
  </si>
  <si>
    <t>Oprava přístupové cesty a chodníků v zahradě v MŠ Za Koupalištěm</t>
  </si>
  <si>
    <t>Nové oplocení školní zahrady včetně vstupní brány v MŠ Za Koupalištěm</t>
  </si>
  <si>
    <t>Rekonstrukce školní zahrady včetně herních prvků v MŠ Za Koupalištěm</t>
  </si>
  <si>
    <t>Studie proveditelnosti se zaměřením stávajícího stavu a posouzením stavu všech TZB (technického zařízení budovy)- MŠ Průběžná</t>
  </si>
  <si>
    <t>Rekonstrukce TZB (technického zařízení budovy) v MŠ Průběžná</t>
  </si>
  <si>
    <t>Nové oplocení školní zahrady včetně vstupních bran v MŠ Průběžná</t>
  </si>
  <si>
    <t>Oprava přístupové cesty a chodníků v zahradě v MŠ Průběžná</t>
  </si>
  <si>
    <t>Rekonstrukce kuchyně včetně nového vybavení v MŠ Průběžná</t>
  </si>
  <si>
    <t>Zimní zahrada - MŠ Za Koupalištěm</t>
  </si>
  <si>
    <t>Oprava střechy Za Koupalištěm 312</t>
  </si>
  <si>
    <t>Umývárny MŠ Za Koupalištěm 312</t>
  </si>
  <si>
    <t>Mateřská škola, Malá Veleň-Jedlka čp. 46, okres Děčín</t>
  </si>
  <si>
    <t>Obec Malá Veleň, Malá Veleň - Jedlka 38, 405 02   Děčín 2</t>
  </si>
  <si>
    <t>Zařízení venkovní učebny v rámci EVVO</t>
  </si>
  <si>
    <t>Malá Veleň</t>
  </si>
  <si>
    <t>venkovní učebna - otevřený přístřešek a stoly sloužící pro venkovní aktivity a environmentální výchovu.</t>
  </si>
  <si>
    <t>Vybavení školní zahrady, učebna, herní prvky</t>
  </si>
  <si>
    <t>Obnova herních prvků na zahradě.</t>
  </si>
  <si>
    <t>Částečně v realizaci</t>
  </si>
  <si>
    <t>Mateřská škola Malšovice, okres Děčín</t>
  </si>
  <si>
    <t>Obec Malšovice, Malšovice 6, 405 02   Malšovice</t>
  </si>
  <si>
    <t>Úprava zahrady MŠ a herních prvků</t>
  </si>
  <si>
    <t>Malšovice</t>
  </si>
  <si>
    <t xml:space="preserve">Vybudování zastřešeného posezení pro výuku venku. Obnova a pořízení herních prvků - veže, kladiny, stěny apod.. Lezecká stěna. </t>
  </si>
  <si>
    <t>V realizaci.</t>
  </si>
  <si>
    <t>Dovybavení MŠ</t>
  </si>
  <si>
    <t xml:space="preserve">Pracovní koutek pro děti. Montessori materiál + úložné prostory. Nové věšáky na ručníky, přebalovací pult. </t>
  </si>
  <si>
    <t>Dovybavení kuchyně (úložné prostory, vnitřní zařízení)</t>
  </si>
  <si>
    <t>Plynový sporák, úložné prostory.</t>
  </si>
  <si>
    <t>Mateřská škola Valkeřice</t>
  </si>
  <si>
    <t>Obec Valkeřice, č.p. 299, 407 24 Valkeřice</t>
  </si>
  <si>
    <t>Renovace školní zahrady + Obnova zahradních herních prvků</t>
  </si>
  <si>
    <t>Valkeřice</t>
  </si>
  <si>
    <t>Srovnání terénu, vybudování koutků pro rozvoj motoriky + herní prvek</t>
  </si>
  <si>
    <t>Plánujeme, záměr - z části realizováno zřizovatelem</t>
  </si>
  <si>
    <t>Polytechnické vybavení</t>
  </si>
  <si>
    <t>Vybavení technické dílničky.</t>
  </si>
  <si>
    <t>Plánujeme, záměr – z části realizováno zřizovatelem</t>
  </si>
  <si>
    <t>Rekonstrukce podlahových ploch</t>
  </si>
  <si>
    <t>Soukromá základní škola a mateřská škola Svět</t>
  </si>
  <si>
    <t>Montessori centrum Děčín, spolek, Dobrovského 1402/2, Děčín I-Děčín, 405 02 Děčín</t>
  </si>
  <si>
    <t xml:space="preserve">Pořízení zázemí pro provoz lesní MŠ </t>
  </si>
  <si>
    <t>Pořízení zázemí pro provoz lesní MŠ.</t>
  </si>
  <si>
    <t>Částečně připraveno, čekají na výzvu.</t>
  </si>
  <si>
    <t>ČOV pro objekt mateřské školy v Horních Habarticích</t>
  </si>
  <si>
    <t>Vybudování zahradního vzdělávacího prostoru-biotop jezírko s vodními rostlinami a živočichy.Záměr využít stéhající vodu ze svahu, možnost celoroční výuky venku.</t>
  </si>
  <si>
    <t>Vybavení MŠ výpočetní technikou a výukovými počítačovými programy</t>
  </si>
  <si>
    <t>Vybavení učeben výpočetní technikou</t>
  </si>
  <si>
    <t>Základní škola T. G. Masaryka a gymnázium Česká Kamenice, příspěvková organizace</t>
  </si>
  <si>
    <t>047274735</t>
  </si>
  <si>
    <t>Rozšíření kapacity ZŠ (budova 1. stupně ZŠ) včetně bezbariérovosti</t>
  </si>
  <si>
    <t>PD zpracována, připraveno k realizaci</t>
  </si>
  <si>
    <t>ano</t>
  </si>
  <si>
    <t>Rozšíření kapacity ZŠ (budova 2. stupně ZŠ)</t>
  </si>
  <si>
    <t>Modernizace a vybavení školy ICT (vč. 3D tisku)</t>
  </si>
  <si>
    <t>Modernizace a vybavení učebny přírodopisu</t>
  </si>
  <si>
    <t>Modernizace a vybavení učebny chemie</t>
  </si>
  <si>
    <t>Modernizace a vybavení učebny robotiky a 3D tisku</t>
  </si>
  <si>
    <t>Modernizace a vybavení odborných učeben: ICT, přírodní vědy, polytechnika - pořízení moderních pomůcek do odborných učeben.</t>
  </si>
  <si>
    <t>připraveno k realizaci</t>
  </si>
  <si>
    <t>Digitální infrastruktura a konektivita školy</t>
  </si>
  <si>
    <t>Digitální infrastruktura a konektivita školy - jedná se o obě budovy školy (Komenského 360, Palackého 535) v České Kamenici.</t>
  </si>
  <si>
    <t>Základní škola a Mateřská škola Huntířov, příspěvková organizace</t>
  </si>
  <si>
    <t>Obec Huntířov, č.p. 126, 405 02 Huntířov</t>
  </si>
  <si>
    <t>Vybudování nových učeben pro rozvoj klíčových kompetencí – přestavba půdních prostor</t>
  </si>
  <si>
    <t>Huntířov</t>
  </si>
  <si>
    <t>Základní škola a Mateřská škola Ludvíkovice, příspěvková organizace</t>
  </si>
  <si>
    <t>Obec Ludvíkovice, č.p. 71, 407 13 Ludvíkovice</t>
  </si>
  <si>
    <t>Rekonstrukce půdy – rozšíření o 1 kmenovou učebnu a 1 místnost pro ŠD</t>
  </si>
  <si>
    <t>Ludvíkovice</t>
  </si>
  <si>
    <t>Rozšíření kapacity školy o 1 kmenovou učebnu a o 1 místnost pro jedno oddělení školní družiny.</t>
  </si>
  <si>
    <t>zpracovaná PD</t>
  </si>
  <si>
    <t>Základní škola a Mateřská škola Děčín XXVII, Kosmonautů 177, příspěvková organizace
Základní škola Děčín II, Kamenická 1145, příspěvková organizace
Základní škola Dr. Miroslava Tyrše Děčín II, Vrchlického 630/5, příspěvková organizace
Základní škola a Mateřská škola Děčín III, Březová 369/25, příspěvková organizace
Základní škola a Mateřská škola Děčín IX, Na Pěšině 330, příspěvková organizace
Základní škola a Mateřská škola Děčín IV, Máchovo nám., příspěvková organizace
Základní škola Děčín VI, Na Stráni 879/2, příspěvková organizace
Základní škola a Mateřská škola Děčín VIII, Vojanova 178/12, příspěvková organizace
Základní škola a Mateřská škola Děčín VI, Školní 1544/5, příspěvková organizace</t>
  </si>
  <si>
    <t>72744367
72743735
72743573
72744529
72744057
72743816
72743891
72743972
47274743</t>
  </si>
  <si>
    <t>102053421
102053910
102053928
102053944
102553891
102053961
102053995
102065047
047274743</t>
  </si>
  <si>
    <t>600076059
600076504
600076512
600076245
600076539
600076253
600076261
600076288
600076016</t>
  </si>
  <si>
    <t>viz popis dílčích záměrů na jednotlivých školách níže</t>
  </si>
  <si>
    <t>Výběr zhotovitele PD</t>
  </si>
  <si>
    <t>Základní škola Děčín II, Kamenická 1145, příspěvková organizace</t>
  </si>
  <si>
    <t>Základní škola Dr. Miroslava Tyrše Děčín II, Vrchlického 630/5, příspěvková organizace</t>
  </si>
  <si>
    <t>Základní škola Děčín VI, Na Stráni 879/2, příspěvková organizace</t>
  </si>
  <si>
    <t>047274743</t>
  </si>
  <si>
    <t>Pracujeme s IT</t>
  </si>
  <si>
    <t>Obnova informačních technologií, vznik mobilní IT učebny - ZŠ i MŠ, Máchovo nám.</t>
  </si>
  <si>
    <t>Vybavení ZŠ ICT technologiemi, bezbariérové úpravy</t>
  </si>
  <si>
    <t>Základní škola Děčín XXXII, Míru 152, příspěvková organizace</t>
  </si>
  <si>
    <t>Dílny, chemická laboratoř, pěstitelská výchova, moderní didaktické pomůcky, keramická pec, ICT technologie, bezbariérovost</t>
  </si>
  <si>
    <t>Rekonstrukce půdních prostor na odborné učebny ZŠ (polytechnická výchova, přírodovědná laboratoř a IT laboratoř)</t>
  </si>
  <si>
    <t>Rekonstrukce půdních prostor a vybudování nových učeben pro žáky prvního stupně ZŠ</t>
  </si>
  <si>
    <t>Záměr, v přípravě</t>
  </si>
  <si>
    <t>Modernizace a rozšíření školní síťové infrastruktury, maximálně bezpečná, uživatelsky přívětivá a dostupná pro všechny účastníky vzdělávání.</t>
  </si>
  <si>
    <t>Plánujeme záměr</t>
  </si>
  <si>
    <t>Komplexní rekonstrukce a modernizace auly (konferenční sezení, osvětlení, konektivita).</t>
  </si>
  <si>
    <t>Výchovný ústav, dětský domov se školou, středisko výchovné péče, základní škola, střední škola a školní jídelna, Děčín XXXII, Vítězství 70</t>
  </si>
  <si>
    <t>MŠMT, Karmelitská 529/5, Malá Strana, 118 12 Praha 1</t>
  </si>
  <si>
    <t>Revitalizace parku – vybudování učebny v přírodě, se zaměřením na přírodní vědy a cizí jazyky a vybudování multifunkční plochy.</t>
  </si>
  <si>
    <t>máme projektovou dokumentaci na multifunkční plochu, učebna je na ohlášení</t>
  </si>
  <si>
    <t>Základní škola a Lesní mateřská škola Jurta</t>
  </si>
  <si>
    <t>JURTA, o.p.s., Pěší 9, Děčín XXXIII-Nebočady, 405 02 Děčín</t>
  </si>
  <si>
    <t>Infrastruktura pro vzdělávání v 21. století v Ústeckém kraji</t>
  </si>
  <si>
    <t>Navýšení kapacity stávajícího zařízení, spoluráce s NNO, neformální vzdělávání, komunitní a sociální aktivity.</t>
  </si>
  <si>
    <t xml:space="preserve">IHNED REALIZIOVATELNÉ 
PD včetně platného SP , před výběrem dodavatele, majetkové vztahy vyřešené. </t>
  </si>
  <si>
    <t>ANO</t>
  </si>
  <si>
    <t>Vybavení pro badatelské učení a přípravu na TP</t>
  </si>
  <si>
    <t>Vybavení pro badatelské učení a přípravu na trh práce - vzdělávací centra, dílny a laboratoře; spoluráce s NNO, neformální vzdělávání, komunitní a sociální aktivity.</t>
  </si>
  <si>
    <t>Infrastruktura pro zájmové, neformální a celoživotní učení v Děčíně</t>
  </si>
  <si>
    <t>Přestavba a vybavení vzdělávacích prostor pro  dílny, laboratoře, polytechnické vzdělávání, spoluráce s NNO, neformální vzdělávání, komunitní a sociální aktivity.</t>
  </si>
  <si>
    <t>Klíčové kompetence ve vzdělávání pro 21. století</t>
  </si>
  <si>
    <t>Spolupráce se zahraničními subjekty, výměny, stáže.</t>
  </si>
  <si>
    <t>Žádost v přípravě, čeká se na výzvu</t>
  </si>
  <si>
    <t>NR</t>
  </si>
  <si>
    <t>Badatelsky orientované vzdělávání</t>
  </si>
  <si>
    <t>Přenos know-how, spolupráce se zahraničními subjekty.</t>
  </si>
  <si>
    <t>Škola dnes</t>
  </si>
  <si>
    <t>Pilotní projekt, přenos know-how, spolupráce se zahraničními subjekty.</t>
  </si>
  <si>
    <t>Základní škola a Mateřská škola Heřmanov, okres Děčín</t>
  </si>
  <si>
    <t>Obec Heřmanov, č.p. 13, 405 02 Heřmanov</t>
  </si>
  <si>
    <t>Heřmanov</t>
  </si>
  <si>
    <t>Vybavení učeben ZŠ, MŠ</t>
  </si>
  <si>
    <t>Revitalizace zahrady školy pro venkovní vyučování a využití pro sociální inkluzi</t>
  </si>
  <si>
    <t>Komplexní bezbariérovost ZŠ a MŠ</t>
  </si>
  <si>
    <t>Komplexní bezbariérovost ZŠ</t>
  </si>
  <si>
    <t>Komplexní bezbariérovost ŠD</t>
  </si>
  <si>
    <t>Komplexní bezbariérovost ŠJ</t>
  </si>
  <si>
    <t>Děčín, ZŠ Bezručova – bezbariérovost</t>
  </si>
  <si>
    <t xml:space="preserve">Komplexní bezbariérovost ŠD </t>
  </si>
  <si>
    <t>Komplexní bezbariérovost ZŠ Sv. Čecha</t>
  </si>
  <si>
    <t>Základní škola Děčín I, Komenského náměstí 622/3, příspěvková organizace</t>
  </si>
  <si>
    <t>Vybudování zázemí pro školní klub a aulu školy (v rámci budovy bývalého kina)</t>
  </si>
  <si>
    <t>Plánujeme tento záměr: díky tomuto nově vybudovanému zázemí bude moci vzniknout na naší škole „školní klub“ pro zájmové vzdělávání. Také „aula školy“ (momentálně škola žádný takový prostor nemá) pro pořádání akci, kterých se účastní větší množství lidí. Budou se zde moci odehrávat kulturní a společenské akce nejen pro žáky, rodiče, ale i pro širokou veřejnost atd.</t>
  </si>
  <si>
    <t>PD připravena.</t>
  </si>
  <si>
    <t>Sportoviště, pohyb, venkovní stavebnice, zdravý životní styl, zahrady, venkovní učebny - altán a skleník s celoročním užíváním</t>
  </si>
  <si>
    <t>Plánujeme tento záměr: vybudovat univerzální sportoviště u budovy 2. stupně ZŠ (podpora sportu: nové zázemí pro výuku TV + odpolední a víkendové sportování žáků). U obou budov školy chceme vhodně upravit školní zahrady - pro pobyt žáků o přestávkách, ale i pro celoroční výuku na zahradách (venkovní učebny). Pro podporu přírodních věd na 2. stupni ZŠ chceme vybudovat skleník s celoročním užíváním atd.</t>
  </si>
  <si>
    <t>Modernizace a vybavení kmenových učeben</t>
  </si>
  <si>
    <t>Modernizace a vybavení kmenových učeben - jedná se o obě budovy školy (Komenského 360, Palackého 535) v České Kamenici.</t>
  </si>
  <si>
    <t>Speciální základní škola a Praktická škola, Česká Kamenice, Jakubské nám. 113, příspěvková organizace</t>
  </si>
  <si>
    <t>Ústecký kraj, Velká Hradební 3118/48, Ústí nad Labem-centrum, 400 02 Ústí nad Labem</t>
  </si>
  <si>
    <t>Bezbariérový přístup
Obnova ICT</t>
  </si>
  <si>
    <t>Vybudování nového sportovního hřiště u školy</t>
  </si>
  <si>
    <t>Žádost zamítnuta u ČEZ, podána nová žádost u MMR – čekáme na vyjádření</t>
  </si>
  <si>
    <t>Stavební úpravy a modernizace technologického vybavení objektu ŠD Sládkova</t>
  </si>
  <si>
    <t>Záměr projednán PS Projekty s kladným doporučením, PD. Zahrnuto do „Zásobníku projektů k zařazení do Akčního plánu Strategického plánu rozvoje města Děčín pro rok 2017“.</t>
  </si>
  <si>
    <t>ZŠ a MŠ Kosmonautů – snížení energetické náročnosti</t>
  </si>
  <si>
    <t>Doporučení ze zpracovaného stavebně-technického posouzení. Zahrnuto do „Zásobníku projektů k zařazení do Akčního plánu Strategického plánu rozvoje města Děčín pro rok 2017“.</t>
  </si>
  <si>
    <t>ZŠ úprava školního hřiště</t>
  </si>
  <si>
    <t>Zabezpečení ZŠ i MŠ – současně propojení s evidencí docházky dětí, žáků, zaměstnanců</t>
  </si>
  <si>
    <t>Zateplení ŠD "Krček"</t>
  </si>
  <si>
    <t>Vnější izolace části hlavní budovy</t>
  </si>
  <si>
    <t>Zateplení, fasáda – snížení energetické náročnosti – ŠD vila</t>
  </si>
  <si>
    <t xml:space="preserve">Půdní vestavba jednoho oddělení ŠD vila </t>
  </si>
  <si>
    <t>Úpravy školního areálu, zahrady a prostoru u ŠD vila + herní prvky</t>
  </si>
  <si>
    <t>Fasáda historické budovy – PD + realizace</t>
  </si>
  <si>
    <t>Oprava střechy hlavní budovy</t>
  </si>
  <si>
    <t>Výměna elektroinstalace – přístavba – mimo 3n.p.– PD + realiz.</t>
  </si>
  <si>
    <t>Výměna podlahy školní jídelny</t>
  </si>
  <si>
    <t>Výtah školní kuchyně – obnova</t>
  </si>
  <si>
    <t>Úpravy parkovacích ploch – Brožíkova ulice (již studie Ing. Ouzký)</t>
  </si>
  <si>
    <t>Oprava elektroinstalace ŠD krček – PD + realizace</t>
  </si>
  <si>
    <t>Výměna klimatizace v kuchyni školy</t>
  </si>
  <si>
    <t>Plánováno na červenec 2019. Plán prodloužen.</t>
  </si>
  <si>
    <t>Rekonstrukce otopné soustavy v ZŠ</t>
  </si>
  <si>
    <t>Rekonstrukce vodovodního a kanalizačního řádu v ZŠ</t>
  </si>
  <si>
    <t>Snížení energetické náročnosti ZŠ</t>
  </si>
  <si>
    <t>Výstavba nové tělocvičny ZŠ</t>
  </si>
  <si>
    <t>Čtenářská gramotnost v praxi</t>
  </si>
  <si>
    <t>Čtení nás baví</t>
  </si>
  <si>
    <t>Rozvoj polytechnického vzdělávání na ZŠ</t>
  </si>
  <si>
    <t>Škola nás baví 
Vytvoření motivačních zón – IT koutků pro zvýšení individualizace vzdělávání</t>
  </si>
  <si>
    <t xml:space="preserve">Rozvoj technického vybavení a zázemí pro polytechnické vzdělávání (včetně vybavení cvičných dílen nářadím, materiálem, stavebnicemi a dalšími pomůckami)
</t>
  </si>
  <si>
    <t>Průběžně realizováno.</t>
  </si>
  <si>
    <t>Obnova herních prvků - ZŠ Bezručova</t>
  </si>
  <si>
    <t>Revitalizace zahrady s herními prvky ZŠ a MŠ Máchovo nám.</t>
  </si>
  <si>
    <t xml:space="preserve">Plánujeme, záměr. Schválen záměr podání žádosti do nadačního programu ČEZ – „Oranžové hřiště“ (RM 17 11 37 32). Část zahrady pro MŠ byla realizována v roce 2019 ze zdrojů města Děčín. </t>
  </si>
  <si>
    <t>Důkladnější zabezpečení školy včetně MŠ a propojení s docházkou žáků a zaměstnanců – napojení na recepci školy</t>
  </si>
  <si>
    <t>Venkovní kamerový systém</t>
  </si>
  <si>
    <t>Rekonstrukce půdních prostor na odborné učebny ZŠ Bezručova – dramatická pohybová výchova</t>
  </si>
  <si>
    <t>Rekonstrukce sklepních prostor, bezbariérovost</t>
  </si>
  <si>
    <t>Rekonstrukce střechy budovy Máchovo nám.</t>
  </si>
  <si>
    <t>Klimatizace učeben Bezručova</t>
  </si>
  <si>
    <t>Klimatizace učeben Máchovo nám.</t>
  </si>
  <si>
    <t>Plánujeme, záměr</t>
  </si>
  <si>
    <t>Revitalizace školní zahrady (ŠD Klostermannova) a vytvoření zahradní venkovní přírodovědné laboratoře</t>
  </si>
  <si>
    <t>ZŠ Vojanova - snížení energetické náročnosti.</t>
  </si>
  <si>
    <t>Dětské dopravní hřiště při ZŠ Školní</t>
  </si>
  <si>
    <t>ZŠ Školní - úprava školního hřiště</t>
  </si>
  <si>
    <t>ZŠ a MŠ Školní - snížení energetické náročnosti</t>
  </si>
  <si>
    <t>ZŠ Míru (Boletice) - snížení energetické náročnosti</t>
  </si>
  <si>
    <t>Úprava školního hřiště a přilehlých prostor ZŠ Míru projektová příprava je hotova</t>
  </si>
  <si>
    <t>Rekonstrukce elektroinstalace v objektu ZŠ Míru (Boletice)</t>
  </si>
  <si>
    <t>Všechny základní školy v Děčíně</t>
  </si>
  <si>
    <t>Zvýšení počtu aprobovaných pedagogů v ZŠ pro výuku cizích jazyků, přírodovědných a technických předmětů (matematika, fyzika, chemie), vyšší možnosti absolventů uplatnit se na trhu práce</t>
  </si>
  <si>
    <t>Zvýšení počtu speciálních pedagogů a asistentů pedagoga (zkvalitnění poskytovaných služeb v rámci vzdělávání žáků a dětí, vytvoření nových pracovních míst pro kvalifikované pracovníky)</t>
  </si>
  <si>
    <t>Půdní vestavba v budově školní družiny + PD</t>
  </si>
  <si>
    <t>Osvětlení venkovního hřiště</t>
  </si>
  <si>
    <t>Přístavba posilovny u tělocvičny</t>
  </si>
  <si>
    <t>Nákup nových počítačů a notebooků v rámci obnovení zastaralé PC techniky pro potřeby vzdělávání žáků.</t>
  </si>
  <si>
    <t>Nové prostory pro školní družinu a ZUŠ</t>
  </si>
  <si>
    <t>Úprava prostor pro využívání ŠD a ZUŠ.</t>
  </si>
  <si>
    <t>plánujeme, záměr</t>
  </si>
  <si>
    <t>Vybudování venkovní učebny/atria</t>
  </si>
  <si>
    <t>Vybudování otevřené venkovní učebny (altánu) pro výuku přírodovědných předmětů, jazyků a informačních technologií. Vybavení učebny IT zařízením (projektor, tablety pro žáky + učitele), úschovný box, konektivita.</t>
  </si>
  <si>
    <t>Energetické úspory v objektu ZŠ Benešov nad Ploučnicí</t>
  </si>
  <si>
    <t>Rekuperace budovy NOVA (vytvoření systému vzduchotechniky).</t>
  </si>
  <si>
    <t>Podána žádost.</t>
  </si>
  <si>
    <t>Využití školní zahrady k výuce enviromentální výchovy. Vybudování skleníku, vytvoření pěstebních záhonků, bylinkových zahrádek, osázení ovocnými stromy, nový trávník, kompostiště, vybudování pergoly.</t>
  </si>
  <si>
    <t>Komplexní výměna staré otopné soustavy v objektu Komenského 274.</t>
  </si>
  <si>
    <t>Výměna starého osvětlení v tělocvičně za moderní LED světla, včetně rekonstrukce nevyhovujícího stropu.</t>
  </si>
  <si>
    <t>Hlavním cílem projektu je vytvoření a zlepšení podmínek stávajícím i budoucím žákům nejen pro výuku předmětu pracovní činnosti. Kromě kompletní modernizace elektroinstalace, odpadů, vody či nábytku budou zakoupeny nové elektrospotřebiče a pomůcky pro vaření.</t>
  </si>
  <si>
    <t>Rekonstrukce stávající skalky v areálu ZŠ a vytvoření nového trvalkového záhonu.</t>
  </si>
  <si>
    <t>Zpracována projektová dokumentace.</t>
  </si>
  <si>
    <t>Kompletní rekonstkrukce staré ocelové vodoinstalace v budově NOVA.</t>
  </si>
  <si>
    <t>Základní škola a Mateřská škola Dolní Habartice - příspěvková organizace</t>
  </si>
  <si>
    <t>Obec Dolní Habartice, č.p. 178, 405 02 Dolní Habartice</t>
  </si>
  <si>
    <t>Zařízení a instalace docházkového systému žáků</t>
  </si>
  <si>
    <t>Dolní Habartice</t>
  </si>
  <si>
    <t>Vybudování školní zahrady pro praktické vyučování dětí</t>
  </si>
  <si>
    <t>Rozvoj environmentální výchovy (krmítko pro hmyz, pocitová stezka apod.)</t>
  </si>
  <si>
    <t>Vybudování zázemí školních klubů a školních družin</t>
  </si>
  <si>
    <t>Základní škola Jílové, okres Děčín, příspěvková organizace</t>
  </si>
  <si>
    <t>Pořízení a instalace docházkového systému žáků do / ze školy včetně napojení</t>
  </si>
  <si>
    <t>Viz název projektu, obsah bude doplněn v rámci případného zpracování projektového záměru.</t>
  </si>
  <si>
    <t>Zřizovatel obeznámen, plánujeme.</t>
  </si>
  <si>
    <t>Zařízení prostoru pro pěstitelské práce žáků, pořízení vybavení např. skleník / pařník</t>
  </si>
  <si>
    <t>Rekonstrukce jídelny a kuchyně včetně vybavení – ZŠ Školní</t>
  </si>
  <si>
    <t>Zahrnuto v investičním plánu Města Jílové do budov ZŠ Jílové</t>
  </si>
  <si>
    <t>Rekonstrukce oplocení – ZŠ Mírové náměstí</t>
  </si>
  <si>
    <t>Výměna oken - Sněžnická</t>
  </si>
  <si>
    <t>Zateplení vestibulu včetně zřízení topení a vybavení nábytkem - Sněžnická</t>
  </si>
  <si>
    <t>Rekonstrukce rozvodů vody a kanalizace včetně PD - ZŠ Školní</t>
  </si>
  <si>
    <t>Zahrnuto v investičním plánu Města Jílové do budov ZŠ Jílové
Částečně realizováno zřizovatelem.</t>
  </si>
  <si>
    <t>Rekonstrukce rozvodů elektroinstalace včetně osvětlení a PD - ZŠ Školní</t>
  </si>
  <si>
    <t>Rekonstrukce rozvodů topného systému včetně PD - ZŠ Školní</t>
  </si>
  <si>
    <t>Rekonstrukce šaten a umýváren u tělocvičny v ZŠ Školní.</t>
  </si>
  <si>
    <t>Rekonstrukce sportovní plochy v areálu ZŠ Školní</t>
  </si>
  <si>
    <t>Rekonstrukce oplocení a terénních schodišť v ZŠ Školní</t>
  </si>
  <si>
    <t>Studie proveditelnosti se zaměřením stávajícího stavu a posouzením stavu všech TZB (technického zařízení budovy) - ZŠ Mírové náměstí</t>
  </si>
  <si>
    <t>Rekonstrukce střechy (svody, okapy, komíny) – ZŠ Mírové náměstí</t>
  </si>
  <si>
    <t>Rekonstrukce šaten (podlahy a vybavení) v ZŠ Mírové náměstí</t>
  </si>
  <si>
    <t>Nové vybavení do tříd (skříně, lavice, židle apod.) v ZŠ Mírové náměstí</t>
  </si>
  <si>
    <t>Zahrnuto v investičním plánu Města Jílové do budov ZŠ Jílové, částečně realizováno</t>
  </si>
  <si>
    <t>Studie proveditelnosti se zaměřením stávajícího stavu a posouzením stavu budovy a všech TZB (technického zařízení budovy), včetně návrhu úprav dle významu a statického posouzení celé stavby- ZŠ Sněžnická</t>
  </si>
  <si>
    <t>Rekonstrukce vstupních dveří ZŠ Mírové náměstí</t>
  </si>
  <si>
    <t>Rekonstrukce ZŠ Sněžnická- odvhlčení objektu, výměna dřevěných stropů</t>
  </si>
  <si>
    <t>Nové vybavení do tříd (skříně, lavice, židle apod.) v ZŠ Školní</t>
  </si>
  <si>
    <t>Zateplení budovy ZŠ Mírové náměstí</t>
  </si>
  <si>
    <t>Základní škola Malšovice, okres Děčín</t>
  </si>
  <si>
    <t>Obnova herních prvků na školní zahradě</t>
  </si>
  <si>
    <t>Nové prolézačky, houpačky, klouzačka, ostatní herní prvky. Stávající již neodpovídají normám.</t>
  </si>
  <si>
    <t>Renovace sportovního hřiště</t>
  </si>
  <si>
    <t>Renovace umělého povrchu, podloží, odtoku dešťové vody, doskočiště.</t>
  </si>
  <si>
    <t>Zadní část zahrady je v současné době nevyužívaná. Cílem projektu je oplocení zahrady, vybavení této části lavičkami a stoly (venkovní učebna), herními učebními prvky.</t>
  </si>
  <si>
    <t>Základní škola a Mateřská škola Markvartice</t>
  </si>
  <si>
    <t>Obec Markvartice, č.p. 280, 407 42 Markvartice</t>
  </si>
  <si>
    <t>Úprava vchodu a přístavba šatny pro ZŠ – budova 1. stupně</t>
  </si>
  <si>
    <t>Markvartice</t>
  </si>
  <si>
    <t xml:space="preserve"> V rámci projektu vznikne šatna pro žáky 1. až 4. třídy, prostor bude propojen s vchodem do školní zahrady.</t>
  </si>
  <si>
    <t>Záměr, počátky plánování.</t>
  </si>
  <si>
    <t>Změna v prostoru před šatnou 2. stupně, vybudování stojanu na kola a prostor čekárny před školou.</t>
  </si>
  <si>
    <t>Záměr, projektová dokumentace v přípravě.</t>
  </si>
  <si>
    <t>Vybudování školní zahrady ZŠ – výbava venkovních vzdělávacích prostor a zázemí</t>
  </si>
  <si>
    <t>Vybudování školní zahrady ZŠ – výbava venkovních vzdělávacích prostor a zázemí.</t>
  </si>
  <si>
    <t>Zoologická zahrada Děčín - Pastýřská stěna, příspěvková organizace</t>
  </si>
  <si>
    <t>00078921</t>
  </si>
  <si>
    <t>Stará farma</t>
  </si>
  <si>
    <t>Centrum dětí a mládeže, Benešov nad Ploučnicí</t>
  </si>
  <si>
    <t>Město Benešov nad Ploučnicí, náměstí Míru 1, 407 22 Benešov nad Ploučnicí</t>
  </si>
  <si>
    <t>Středisko volného času pro rozvoj klíčových kompetencí zájmového a neformálního vzdělávání</t>
  </si>
  <si>
    <t>Základní umělecká škola Česká Kamenice, příspěvková organizace</t>
  </si>
  <si>
    <t>Nákup pianin 3 ks</t>
  </si>
  <si>
    <t>Klavír</t>
  </si>
  <si>
    <t>Bicí nástroje (zvonkohra, marimba, metalofon).</t>
  </si>
  <si>
    <t>Fasáda budovy</t>
  </si>
  <si>
    <t>Vybudování bezpečného vchodu do výtvarného oboru</t>
  </si>
  <si>
    <t>Úprava půdních prostor pro výtvarný obor</t>
  </si>
  <si>
    <t>Vybudování speciální samostatné učebny pro hudební nauku</t>
  </si>
  <si>
    <t>Vybudování koncertního sálu a zkušeben sboru, kapel</t>
  </si>
  <si>
    <t>Dům dětí a mládeže Děčín IV, Teplická 344/38, příspěvková organizace</t>
  </si>
  <si>
    <t>Multifunkční učebna – vybavení
Celkový projekt města</t>
  </si>
  <si>
    <t>Rekonstrukce elektroinstalace v objektu DDM Teplická
Celkový projekt města</t>
  </si>
  <si>
    <t>Rekonstrukce elektroinstalace v objektu DDM Březiny</t>
  </si>
  <si>
    <t>Zateplení a oprava fasády DDM Březiny</t>
  </si>
  <si>
    <t>Zahrnuto do „Zásobníku projektů k zařazení do Akčního plánu Strategického plánu rozvoje města Děčín pro rok 2017“.</t>
  </si>
  <si>
    <t>Zateplení a oprava fasády DDM Teplická 
Celkový projekt města</t>
  </si>
  <si>
    <t>Zateplení a oprava fasády DDM Boletice</t>
  </si>
  <si>
    <t>Zateplení a oprava fasády DDM Divišova</t>
  </si>
  <si>
    <t>Rekonstrukce vytápění DDM Březiny</t>
  </si>
  <si>
    <t>Rekonstrukce plochy před hlavním vchodem do DDM 
Celkový projekt města</t>
  </si>
  <si>
    <t>Komplexní bezbariérovost DDM Březiny</t>
  </si>
  <si>
    <t>Komplexní bezbariérovost DDM Divišova</t>
  </si>
  <si>
    <t>Komplexní bezbariérovost DDM Boletice</t>
  </si>
  <si>
    <t>Technický klub děčín</t>
  </si>
  <si>
    <t>Záměr – momentálně probíhá příprava projektu, žádosti o dotaci, stanovení aktivit a výstupů projektu.</t>
  </si>
  <si>
    <t>Vybavení učebny Zoo Školy – (nové pracovní stolky, tablety)</t>
  </si>
  <si>
    <t>Centrum dětí a mládeže Česká Kamenice, příspěvková organizace</t>
  </si>
  <si>
    <t>Rekonstrukce půdního prostoru – prostor pro další zájmovou činnost</t>
  </si>
  <si>
    <t>Plánují záměr</t>
  </si>
  <si>
    <t>Oprava původních špaletových interiérových dveří (2x) a špaletových balkonových dveří (1x)</t>
  </si>
  <si>
    <t>Renovace původního dřevěného obložení na chodbě školní družiny</t>
  </si>
  <si>
    <t>Aparatura na jednorázové, kulturní akce, pobytové akce</t>
  </si>
  <si>
    <t>Úpravy pro celoroční užívání turistické ubytovny Bezděz</t>
  </si>
  <si>
    <t>Oprava špaletových oken v přízemí zimní zahrady</t>
  </si>
  <si>
    <t>Novostavba patrové hrázděné budovy v areálu Zoo Děčín, která bude sloužit jako ubikace pro domácí zvířata a zároveň jako výukový prostor pro potřeby ZooŠkoly.</t>
  </si>
  <si>
    <t>Žádost se připraví, až budou oznámeny podmínky a výzva zveřejněna MŠMT.  PD připravena</t>
  </si>
  <si>
    <t>Modernizace učebny J.A.Komenského: přírodní vědy, polytechnika, ICT (budova 1. stupně ZŠ)</t>
  </si>
  <si>
    <t>Komunitní centrum (budova 2. stupně ZŠ)</t>
  </si>
  <si>
    <t>Modernizace a vybavení odborných učeben: ICT, přírodní vědy, polytechnika</t>
  </si>
  <si>
    <t>Konektivita školy</t>
  </si>
  <si>
    <t>Modernizace auly školy (multifunkční prostor)</t>
  </si>
  <si>
    <t>Úprava školní zahrady k výuce environmentální výchovy</t>
  </si>
  <si>
    <t>Rekonstrukce otopné soustavy ZŠ Bílá</t>
  </si>
  <si>
    <t>Rekonstrukce osvětlení tělocvičny v budově ZŠ Nová</t>
  </si>
  <si>
    <t>Modernizace cvičné kuchyňky pro žáky</t>
  </si>
  <si>
    <t>Trvalkové záhony v areálu ZŠ Benešov nad Ploučnicí</t>
  </si>
  <si>
    <t>Rekonstrukce vodoinstalace v budově ZŠ Nová</t>
  </si>
  <si>
    <t>Rekonstrukce zadní části zahrady včetně oplocení, herních prvků, mobiliář (venkovní lavičky + stoly)</t>
  </si>
  <si>
    <t>Revitalizace školní dvora</t>
  </si>
  <si>
    <t>Rekonstrukce střechy ZŠ Na Stráni</t>
  </si>
  <si>
    <t>Zřizovatel obeznámen, plánujeme. Bude teprve stanoven odhad ceny statikem.</t>
  </si>
  <si>
    <t>Rekonstrukce šaten a umýváren u tělocvičny v ZŠ Školní
V realizaci</t>
  </si>
  <si>
    <r>
      <t xml:space="preserve">Vybudování ČOV
</t>
    </r>
    <r>
      <rPr>
        <sz val="8"/>
        <color rgb="FFFF0000"/>
        <rFont val="Calibri"/>
        <family val="2"/>
        <charset val="238"/>
        <scheme val="minor"/>
      </rPr>
      <t>Pozn. předpoklad financování z Fondu vodního hospodářství Ústeckého kraje (období 2018-2025)</t>
    </r>
  </si>
  <si>
    <r>
      <rPr>
        <strike/>
        <sz val="8"/>
        <rFont val="Calibri"/>
        <family val="2"/>
        <charset val="238"/>
        <scheme val="minor"/>
      </rPr>
      <t xml:space="preserve">plán 3/2022
</t>
    </r>
    <r>
      <rPr>
        <sz val="8"/>
        <color rgb="FFFF0000"/>
        <rFont val="Calibri"/>
        <family val="2"/>
        <charset val="238"/>
        <scheme val="minor"/>
      </rPr>
      <t>plán 10/2022</t>
    </r>
  </si>
  <si>
    <r>
      <rPr>
        <strike/>
        <sz val="8"/>
        <rFont val="Calibri"/>
        <family val="2"/>
        <charset val="238"/>
        <scheme val="minor"/>
      </rPr>
      <t>36 000 000</t>
    </r>
    <r>
      <rPr>
        <sz val="8"/>
        <rFont val="Calibri"/>
        <family val="2"/>
        <charset val="238"/>
        <scheme val="minor"/>
      </rPr>
      <t xml:space="preserve">
</t>
    </r>
    <r>
      <rPr>
        <sz val="8"/>
        <color rgb="FFFF0000"/>
        <rFont val="Calibri"/>
        <family val="2"/>
        <charset val="238"/>
        <scheme val="minor"/>
      </rPr>
      <t>44 000 000</t>
    </r>
  </si>
  <si>
    <r>
      <rPr>
        <strike/>
        <sz val="8"/>
        <rFont val="Calibri"/>
        <family val="2"/>
        <charset val="238"/>
        <scheme val="minor"/>
      </rPr>
      <t>30 600 000</t>
    </r>
    <r>
      <rPr>
        <sz val="8"/>
        <rFont val="Calibri"/>
        <family val="2"/>
        <charset val="238"/>
        <scheme val="minor"/>
      </rPr>
      <t xml:space="preserve">
</t>
    </r>
    <r>
      <rPr>
        <sz val="8"/>
        <color rgb="FFFF0000"/>
        <rFont val="Calibri"/>
        <family val="2"/>
        <charset val="238"/>
        <scheme val="minor"/>
      </rPr>
      <t>37 400 000</t>
    </r>
  </si>
  <si>
    <r>
      <rPr>
        <strike/>
        <sz val="8"/>
        <rFont val="Calibri"/>
        <family val="2"/>
        <charset val="238"/>
        <scheme val="minor"/>
      </rPr>
      <t>2019</t>
    </r>
    <r>
      <rPr>
        <sz val="8"/>
        <rFont val="Calibri"/>
        <family val="2"/>
        <charset val="238"/>
        <scheme val="minor"/>
      </rPr>
      <t xml:space="preserve">
</t>
    </r>
    <r>
      <rPr>
        <sz val="8"/>
        <color rgb="FFFF0000"/>
        <rFont val="Calibri"/>
        <family val="2"/>
        <charset val="238"/>
        <scheme val="minor"/>
      </rPr>
      <t>2023</t>
    </r>
  </si>
  <si>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2027</t>
    </r>
  </si>
  <si>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2023</t>
    </r>
  </si>
  <si>
    <r>
      <rPr>
        <strike/>
        <sz val="8"/>
        <rFont val="Calibri"/>
        <family val="2"/>
        <charset val="238"/>
        <scheme val="minor"/>
      </rPr>
      <t>Záměr, plánují.</t>
    </r>
    <r>
      <rPr>
        <sz val="8"/>
        <rFont val="Calibri"/>
        <family val="2"/>
        <charset val="238"/>
        <scheme val="minor"/>
      </rPr>
      <t xml:space="preserve">
Částečně zrealizováno ze zdrojů zřizovatele. </t>
    </r>
    <r>
      <rPr>
        <sz val="8"/>
        <color rgb="FFFF0000"/>
        <rFont val="Calibri"/>
        <family val="2"/>
        <charset val="238"/>
        <scheme val="minor"/>
      </rPr>
      <t>Kompletní rekonstrukce bude dokončena 2023.</t>
    </r>
  </si>
  <si>
    <r>
      <rPr>
        <strike/>
        <sz val="8"/>
        <rFont val="Calibri"/>
        <family val="2"/>
        <charset val="238"/>
        <scheme val="minor"/>
      </rPr>
      <t>2020</t>
    </r>
    <r>
      <rPr>
        <sz val="8"/>
        <rFont val="Calibri"/>
        <family val="2"/>
        <charset val="238"/>
        <scheme val="minor"/>
      </rPr>
      <t xml:space="preserve">
</t>
    </r>
    <r>
      <rPr>
        <sz val="8"/>
        <color rgb="FFFF0000"/>
        <rFont val="Calibri"/>
        <family val="2"/>
        <charset val="238"/>
        <scheme val="minor"/>
      </rPr>
      <t>2023</t>
    </r>
  </si>
  <si>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2025</t>
    </r>
  </si>
  <si>
    <r>
      <rPr>
        <strike/>
        <sz val="8"/>
        <rFont val="Calibri"/>
        <family val="2"/>
        <charset val="238"/>
        <scheme val="minor"/>
      </rPr>
      <t>600 000</t>
    </r>
    <r>
      <rPr>
        <sz val="8"/>
        <rFont val="Calibri"/>
        <family val="2"/>
        <charset val="238"/>
        <scheme val="minor"/>
      </rPr>
      <t xml:space="preserve">
</t>
    </r>
    <r>
      <rPr>
        <sz val="8"/>
        <color rgb="FFFF0000"/>
        <rFont val="Calibri"/>
        <family val="2"/>
        <charset val="238"/>
        <scheme val="minor"/>
      </rPr>
      <t>1 200 000</t>
    </r>
  </si>
  <si>
    <r>
      <rPr>
        <strike/>
        <sz val="8"/>
        <rFont val="Calibri"/>
        <family val="2"/>
        <charset val="238"/>
        <scheme val="minor"/>
      </rPr>
      <t>510 000</t>
    </r>
    <r>
      <rPr>
        <sz val="8"/>
        <rFont val="Calibri"/>
        <family val="2"/>
        <charset val="238"/>
        <scheme val="minor"/>
      </rPr>
      <t xml:space="preserve">
</t>
    </r>
    <r>
      <rPr>
        <sz val="8"/>
        <color rgb="FFFF0000"/>
        <rFont val="Calibri"/>
        <family val="2"/>
        <charset val="238"/>
        <scheme val="minor"/>
      </rPr>
      <t>1 020 000</t>
    </r>
  </si>
  <si>
    <r>
      <rPr>
        <strike/>
        <sz val="8"/>
        <rFont val="Calibri"/>
        <family val="2"/>
        <charset val="238"/>
        <scheme val="minor"/>
      </rPr>
      <t>6 000 000</t>
    </r>
    <r>
      <rPr>
        <sz val="8"/>
        <rFont val="Calibri"/>
        <family val="2"/>
        <charset val="238"/>
        <scheme val="minor"/>
      </rPr>
      <t xml:space="preserve">
</t>
    </r>
    <r>
      <rPr>
        <sz val="8"/>
        <color rgb="FFFF0000"/>
        <rFont val="Calibri"/>
        <family val="2"/>
        <charset val="238"/>
        <scheme val="minor"/>
      </rPr>
      <t>12 000 000</t>
    </r>
  </si>
  <si>
    <r>
      <rPr>
        <strike/>
        <sz val="8"/>
        <rFont val="Calibri"/>
        <family val="2"/>
        <charset val="238"/>
        <scheme val="minor"/>
      </rPr>
      <t>5 100 000</t>
    </r>
    <r>
      <rPr>
        <sz val="8"/>
        <rFont val="Calibri"/>
        <family val="2"/>
        <charset val="238"/>
        <scheme val="minor"/>
      </rPr>
      <t xml:space="preserve">
</t>
    </r>
    <r>
      <rPr>
        <sz val="8"/>
        <color rgb="FFFF0000"/>
        <rFont val="Calibri"/>
        <family val="2"/>
        <charset val="238"/>
        <scheme val="minor"/>
      </rPr>
      <t>10 200 000</t>
    </r>
  </si>
  <si>
    <r>
      <rPr>
        <strike/>
        <sz val="8"/>
        <rFont val="Calibri"/>
        <family val="2"/>
        <charset val="238"/>
        <scheme val="minor"/>
      </rPr>
      <t>1 500 000</t>
    </r>
    <r>
      <rPr>
        <sz val="8"/>
        <rFont val="Calibri"/>
        <family val="2"/>
        <charset val="238"/>
        <scheme val="minor"/>
      </rPr>
      <t xml:space="preserve">
</t>
    </r>
    <r>
      <rPr>
        <sz val="8"/>
        <color rgb="FFFF0000"/>
        <rFont val="Calibri"/>
        <family val="2"/>
        <charset val="238"/>
        <scheme val="minor"/>
      </rPr>
      <t>3 000 000</t>
    </r>
  </si>
  <si>
    <r>
      <rPr>
        <strike/>
        <sz val="8"/>
        <rFont val="Calibri"/>
        <family val="2"/>
        <charset val="238"/>
        <scheme val="minor"/>
      </rPr>
      <t>1 275 000</t>
    </r>
    <r>
      <rPr>
        <sz val="8"/>
        <rFont val="Calibri"/>
        <family val="2"/>
        <charset val="238"/>
        <scheme val="minor"/>
      </rPr>
      <t xml:space="preserve">
</t>
    </r>
    <r>
      <rPr>
        <sz val="8"/>
        <color rgb="FFFF0000"/>
        <rFont val="Calibri"/>
        <family val="2"/>
        <charset val="238"/>
        <scheme val="minor"/>
      </rPr>
      <t>2 550 000</t>
    </r>
  </si>
  <si>
    <r>
      <rPr>
        <strike/>
        <sz val="8"/>
        <rFont val="Calibri"/>
        <family val="2"/>
        <charset val="238"/>
        <scheme val="minor"/>
      </rPr>
      <t>2 000 000</t>
    </r>
    <r>
      <rPr>
        <sz val="8"/>
        <rFont val="Calibri"/>
        <family val="2"/>
        <charset val="238"/>
        <scheme val="minor"/>
      </rPr>
      <t xml:space="preserve">
</t>
    </r>
    <r>
      <rPr>
        <sz val="8"/>
        <color rgb="FFFF0000"/>
        <rFont val="Calibri"/>
        <family val="2"/>
        <charset val="238"/>
        <scheme val="minor"/>
      </rPr>
      <t>3 500 000</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</si>
  <si>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2 975 000</t>
    </r>
  </si>
  <si>
    <r>
      <rPr>
        <strike/>
        <sz val="8"/>
        <rFont val="Calibri"/>
        <family val="2"/>
        <charset val="238"/>
        <scheme val="minor"/>
      </rPr>
      <t>2021</t>
    </r>
    <r>
      <rPr>
        <sz val="8"/>
        <rFont val="Calibri"/>
        <family val="2"/>
        <charset val="238"/>
        <scheme val="minor"/>
      </rPr>
      <t xml:space="preserve">
</t>
    </r>
    <r>
      <rPr>
        <sz val="8"/>
        <color rgb="FFFF0000"/>
        <rFont val="Calibri"/>
        <family val="2"/>
        <charset val="238"/>
        <scheme val="minor"/>
      </rPr>
      <t>2022</t>
    </r>
  </si>
  <si>
    <r>
      <rPr>
        <strike/>
        <sz val="8"/>
        <rFont val="Calibri"/>
        <family val="2"/>
        <charset val="238"/>
        <scheme val="minor"/>
      </rPr>
      <t>400 000</t>
    </r>
    <r>
      <rPr>
        <sz val="8"/>
        <rFont val="Calibri"/>
        <family val="2"/>
        <charset val="238"/>
        <scheme val="minor"/>
      </rPr>
      <t xml:space="preserve">
</t>
    </r>
    <r>
      <rPr>
        <sz val="8"/>
        <color rgb="FFFF0000"/>
        <rFont val="Calibri"/>
        <family val="2"/>
        <charset val="238"/>
        <scheme val="minor"/>
      </rPr>
      <t>800 000</t>
    </r>
  </si>
  <si>
    <r>
      <rPr>
        <strike/>
        <sz val="8"/>
        <rFont val="Calibri"/>
        <family val="2"/>
        <charset val="238"/>
        <scheme val="minor"/>
      </rPr>
      <t>340 000</t>
    </r>
    <r>
      <rPr>
        <sz val="8"/>
        <rFont val="Calibri"/>
        <family val="2"/>
        <charset val="238"/>
        <scheme val="minor"/>
      </rPr>
      <t xml:space="preserve">
</t>
    </r>
    <r>
      <rPr>
        <sz val="8"/>
        <color rgb="FFFF0000"/>
        <rFont val="Calibri"/>
        <family val="2"/>
        <charset val="238"/>
        <scheme val="minor"/>
      </rPr>
      <t>680 000</t>
    </r>
  </si>
  <si>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2027</t>
    </r>
  </si>
  <si>
    <r>
      <rPr>
        <strike/>
        <sz val="8"/>
        <rFont val="Calibri"/>
        <family val="2"/>
        <charset val="238"/>
        <scheme val="minor"/>
      </rPr>
      <t>500 000</t>
    </r>
    <r>
      <rPr>
        <sz val="8"/>
        <rFont val="Calibri"/>
        <family val="2"/>
        <charset val="238"/>
        <scheme val="minor"/>
      </rPr>
      <t xml:space="preserve">
</t>
    </r>
    <r>
      <rPr>
        <sz val="8"/>
        <color rgb="FFFF0000"/>
        <rFont val="Calibri"/>
        <family val="2"/>
        <charset val="238"/>
        <scheme val="minor"/>
      </rPr>
      <t>1 000 000</t>
    </r>
  </si>
  <si>
    <r>
      <rPr>
        <strike/>
        <sz val="8"/>
        <rFont val="Calibri"/>
        <family val="2"/>
        <charset val="238"/>
        <scheme val="minor"/>
      </rPr>
      <t>425 000</t>
    </r>
    <r>
      <rPr>
        <sz val="8"/>
        <rFont val="Calibri"/>
        <family val="2"/>
        <charset val="238"/>
        <scheme val="minor"/>
      </rPr>
      <t xml:space="preserve">
</t>
    </r>
    <r>
      <rPr>
        <sz val="8"/>
        <color rgb="FFFF0000"/>
        <rFont val="Calibri"/>
        <family val="2"/>
        <charset val="238"/>
        <scheme val="minor"/>
      </rPr>
      <t>850 000</t>
    </r>
  </si>
  <si>
    <r>
      <rPr>
        <strike/>
        <sz val="8"/>
        <rFont val="Calibri"/>
        <family val="2"/>
        <charset val="238"/>
        <scheme val="minor"/>
      </rPr>
      <t>2020</t>
    </r>
    <r>
      <rPr>
        <sz val="8"/>
        <rFont val="Calibri"/>
        <family val="2"/>
        <charset val="238"/>
        <scheme val="minor"/>
      </rPr>
      <t xml:space="preserve">
</t>
    </r>
    <r>
      <rPr>
        <sz val="8"/>
        <color rgb="FFFF0000"/>
        <rFont val="Calibri"/>
        <family val="2"/>
        <charset val="238"/>
        <scheme val="minor"/>
      </rPr>
      <t>2022</t>
    </r>
  </si>
  <si>
    <r>
      <rPr>
        <strike/>
        <sz val="8"/>
        <rFont val="Calibri"/>
        <family val="2"/>
        <charset val="238"/>
        <scheme val="minor"/>
      </rPr>
      <t>500 000</t>
    </r>
    <r>
      <rPr>
        <sz val="8"/>
        <rFont val="Calibri"/>
        <family val="2"/>
        <charset val="238"/>
        <scheme val="minor"/>
      </rPr>
      <t xml:space="preserve">
</t>
    </r>
    <r>
      <rPr>
        <sz val="8"/>
        <color rgb="FFFF0000"/>
        <rFont val="Calibri"/>
        <family val="2"/>
        <charset val="238"/>
        <scheme val="minor"/>
      </rPr>
      <t>850 000</t>
    </r>
  </si>
  <si>
    <r>
      <rPr>
        <strike/>
        <sz val="8"/>
        <rFont val="Calibri"/>
        <family val="2"/>
        <charset val="238"/>
        <scheme val="minor"/>
      </rPr>
      <t>425 000</t>
    </r>
    <r>
      <rPr>
        <sz val="8"/>
        <rFont val="Calibri"/>
        <family val="2"/>
        <charset val="238"/>
        <scheme val="minor"/>
      </rPr>
      <t xml:space="preserve">
</t>
    </r>
    <r>
      <rPr>
        <sz val="8"/>
        <color rgb="FFFF0000"/>
        <rFont val="Calibri"/>
        <family val="2"/>
        <charset val="238"/>
        <scheme val="minor"/>
      </rPr>
      <t>722 500</t>
    </r>
  </si>
  <si>
    <r>
      <rPr>
        <strike/>
        <sz val="8"/>
        <rFont val="Calibri"/>
        <family val="2"/>
        <charset val="238"/>
        <scheme val="minor"/>
      </rPr>
      <t>2 600 000</t>
    </r>
    <r>
      <rPr>
        <sz val="8"/>
        <rFont val="Calibri"/>
        <family val="2"/>
        <charset val="238"/>
        <scheme val="minor"/>
      </rPr>
      <t xml:space="preserve">
</t>
    </r>
    <r>
      <rPr>
        <sz val="8"/>
        <color rgb="FFFF0000"/>
        <rFont val="Calibri"/>
        <family val="2"/>
        <charset val="238"/>
        <scheme val="minor"/>
      </rPr>
      <t>4 200 000</t>
    </r>
  </si>
  <si>
    <r>
      <rPr>
        <strike/>
        <sz val="8"/>
        <rFont val="Calibri"/>
        <family val="2"/>
        <charset val="238"/>
        <scheme val="minor"/>
      </rPr>
      <t>2 210 000</t>
    </r>
    <r>
      <rPr>
        <sz val="8"/>
        <rFont val="Calibri"/>
        <family val="2"/>
        <charset val="238"/>
        <scheme val="minor"/>
      </rPr>
      <t xml:space="preserve">
</t>
    </r>
    <r>
      <rPr>
        <sz val="8"/>
        <color rgb="FFFF0000"/>
        <rFont val="Calibri"/>
        <family val="2"/>
        <charset val="238"/>
        <scheme val="minor"/>
      </rPr>
      <t>3 570 000</t>
    </r>
  </si>
  <si>
    <r>
      <rPr>
        <strike/>
        <sz val="8"/>
        <rFont val="Calibri"/>
        <family val="2"/>
        <charset val="238"/>
        <scheme val="minor"/>
      </rPr>
      <t>3 000 000</t>
    </r>
    <r>
      <rPr>
        <sz val="8"/>
        <rFont val="Calibri"/>
        <family val="2"/>
        <charset val="238"/>
        <scheme val="minor"/>
      </rPr>
      <t xml:space="preserve">
</t>
    </r>
    <r>
      <rPr>
        <sz val="8"/>
        <color rgb="FFFF0000"/>
        <rFont val="Calibri"/>
        <family val="2"/>
        <charset val="238"/>
        <scheme val="minor"/>
      </rPr>
      <t>1 200 000</t>
    </r>
  </si>
  <si>
    <r>
      <rPr>
        <strike/>
        <sz val="8"/>
        <rFont val="Calibri"/>
        <family val="2"/>
        <charset val="238"/>
        <scheme val="minor"/>
      </rPr>
      <t>2 550 000</t>
    </r>
    <r>
      <rPr>
        <sz val="8"/>
        <rFont val="Calibri"/>
        <family val="2"/>
        <charset val="238"/>
        <scheme val="minor"/>
      </rPr>
      <t xml:space="preserve">
</t>
    </r>
    <r>
      <rPr>
        <sz val="8"/>
        <color rgb="FFFF0000"/>
        <rFont val="Calibri"/>
        <family val="2"/>
        <charset val="238"/>
        <scheme val="minor"/>
      </rPr>
      <t>1 020 000</t>
    </r>
  </si>
  <si>
    <r>
      <rPr>
        <strike/>
        <sz val="8"/>
        <rFont val="Calibri"/>
        <family val="2"/>
        <charset val="238"/>
        <scheme val="minor"/>
      </rPr>
      <t>2 000 000</t>
    </r>
    <r>
      <rPr>
        <sz val="8"/>
        <rFont val="Calibri"/>
        <family val="2"/>
        <charset val="238"/>
        <scheme val="minor"/>
      </rPr>
      <t xml:space="preserve">
</t>
    </r>
    <r>
      <rPr>
        <sz val="8"/>
        <color rgb="FFFF0000"/>
        <rFont val="Calibri"/>
        <family val="2"/>
        <charset val="238"/>
        <scheme val="minor"/>
      </rPr>
      <t>4 500 000</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</si>
  <si>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3 825 000</t>
    </r>
  </si>
  <si>
    <r>
      <rPr>
        <strike/>
        <sz val="8"/>
        <rFont val="Calibri"/>
        <family val="2"/>
        <charset val="238"/>
        <scheme val="minor"/>
      </rPr>
      <t>1 000 000</t>
    </r>
    <r>
      <rPr>
        <sz val="8"/>
        <rFont val="Calibri"/>
        <family val="2"/>
        <charset val="238"/>
        <scheme val="minor"/>
      </rPr>
      <t xml:space="preserve">
</t>
    </r>
    <r>
      <rPr>
        <sz val="8"/>
        <color rgb="FFFF0000"/>
        <rFont val="Calibri"/>
        <family val="2"/>
        <charset val="238"/>
        <scheme val="minor"/>
      </rPr>
      <t>2 000 000</t>
    </r>
  </si>
  <si>
    <r>
      <rPr>
        <strike/>
        <sz val="8"/>
        <rFont val="Calibri"/>
        <family val="2"/>
        <charset val="238"/>
        <scheme val="minor"/>
      </rPr>
      <t>850 000</t>
    </r>
    <r>
      <rPr>
        <sz val="8"/>
        <rFont val="Calibri"/>
        <family val="2"/>
        <charset val="238"/>
        <scheme val="minor"/>
      </rPr>
      <t xml:space="preserve">
</t>
    </r>
    <r>
      <rPr>
        <sz val="8"/>
        <color rgb="FFFF0000"/>
        <rFont val="Calibri"/>
        <family val="2"/>
        <charset val="238"/>
        <scheme val="minor"/>
      </rPr>
      <t>1 700 000</t>
    </r>
  </si>
  <si>
    <r>
      <rPr>
        <strike/>
        <sz val="8"/>
        <rFont val="Calibri"/>
        <family val="2"/>
        <charset val="238"/>
        <scheme val="minor"/>
      </rPr>
      <t>2026</t>
    </r>
    <r>
      <rPr>
        <sz val="8"/>
        <rFont val="Calibri"/>
        <family val="2"/>
        <charset val="238"/>
        <scheme val="minor"/>
      </rPr>
      <t xml:space="preserve">
</t>
    </r>
    <r>
      <rPr>
        <sz val="8"/>
        <color rgb="FFFF0000"/>
        <rFont val="Calibri"/>
        <family val="2"/>
        <charset val="238"/>
        <scheme val="minor"/>
      </rPr>
      <t>2027</t>
    </r>
  </si>
  <si>
    <r>
      <rPr>
        <strike/>
        <sz val="8"/>
        <rFont val="Calibri"/>
        <family val="2"/>
        <charset val="238"/>
        <scheme val="minor"/>
      </rPr>
      <t>2 500 000</t>
    </r>
    <r>
      <rPr>
        <sz val="8"/>
        <rFont val="Calibri"/>
        <family val="2"/>
        <charset val="238"/>
        <scheme val="minor"/>
      </rPr>
      <t xml:space="preserve">
</t>
    </r>
    <r>
      <rPr>
        <sz val="8"/>
        <color rgb="FFFF0000"/>
        <rFont val="Calibri"/>
        <family val="2"/>
        <charset val="238"/>
        <scheme val="minor"/>
      </rPr>
      <t>3 500 000</t>
    </r>
  </si>
  <si>
    <r>
      <rPr>
        <strike/>
        <sz val="8"/>
        <rFont val="Calibri"/>
        <family val="2"/>
        <charset val="238"/>
        <scheme val="minor"/>
      </rPr>
      <t>2 125 000</t>
    </r>
    <r>
      <rPr>
        <sz val="8"/>
        <rFont val="Calibri"/>
        <family val="2"/>
        <charset val="238"/>
        <scheme val="minor"/>
      </rPr>
      <t xml:space="preserve">
</t>
    </r>
    <r>
      <rPr>
        <sz val="8"/>
        <color rgb="FFFF0000"/>
        <rFont val="Calibri"/>
        <family val="2"/>
        <charset val="238"/>
        <scheme val="minor"/>
      </rPr>
      <t>2 975 000</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</si>
  <si>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2 400 000</t>
    </r>
  </si>
  <si>
    <r>
      <rPr>
        <strike/>
        <sz val="8"/>
        <rFont val="Calibri"/>
        <family val="2"/>
        <charset val="238"/>
        <scheme val="minor"/>
      </rPr>
      <t>1 445 000</t>
    </r>
    <r>
      <rPr>
        <sz val="8"/>
        <rFont val="Calibri"/>
        <family val="2"/>
        <charset val="238"/>
        <scheme val="minor"/>
      </rPr>
      <t xml:space="preserve">
</t>
    </r>
    <r>
      <rPr>
        <sz val="8"/>
        <color rgb="FFFF0000"/>
        <rFont val="Calibri"/>
        <family val="2"/>
        <charset val="238"/>
        <scheme val="minor"/>
      </rPr>
      <t>2 040 000</t>
    </r>
  </si>
  <si>
    <r>
      <rPr>
        <strike/>
        <sz val="8"/>
        <rFont val="Calibri"/>
        <family val="2"/>
        <charset val="238"/>
        <scheme val="minor"/>
      </rPr>
      <t>100 000</t>
    </r>
    <r>
      <rPr>
        <sz val="8"/>
        <rFont val="Calibri"/>
        <family val="2"/>
        <charset val="238"/>
        <scheme val="minor"/>
      </rPr>
      <t xml:space="preserve">
</t>
    </r>
    <r>
      <rPr>
        <sz val="8"/>
        <color rgb="FFFF0000"/>
        <rFont val="Calibri"/>
        <family val="2"/>
        <charset val="238"/>
        <scheme val="minor"/>
      </rPr>
      <t>80 000</t>
    </r>
  </si>
  <si>
    <r>
      <rPr>
        <strike/>
        <sz val="8"/>
        <rFont val="Calibri"/>
        <family val="2"/>
        <charset val="238"/>
        <scheme val="minor"/>
      </rPr>
      <t>85 000</t>
    </r>
    <r>
      <rPr>
        <sz val="8"/>
        <rFont val="Calibri"/>
        <family val="2"/>
        <charset val="238"/>
        <scheme val="minor"/>
      </rPr>
      <t xml:space="preserve">
</t>
    </r>
    <r>
      <rPr>
        <sz val="8"/>
        <color rgb="FFFF0000"/>
        <rFont val="Calibri"/>
        <family val="2"/>
        <charset val="238"/>
        <scheme val="minor"/>
      </rPr>
      <t>68 000</t>
    </r>
  </si>
  <si>
    <r>
      <rPr>
        <strike/>
        <sz val="8"/>
        <rFont val="Calibri"/>
        <family val="2"/>
        <charset val="238"/>
        <scheme val="minor"/>
      </rPr>
      <t>50 000</t>
    </r>
    <r>
      <rPr>
        <sz val="8"/>
        <rFont val="Calibri"/>
        <family val="2"/>
        <charset val="238"/>
        <scheme val="minor"/>
      </rPr>
      <t xml:space="preserve">
</t>
    </r>
    <r>
      <rPr>
        <sz val="8"/>
        <color rgb="FFFF0000"/>
        <rFont val="Calibri"/>
        <family val="2"/>
        <charset val="238"/>
        <scheme val="minor"/>
      </rPr>
      <t>40 000</t>
    </r>
  </si>
  <si>
    <r>
      <rPr>
        <strike/>
        <sz val="8"/>
        <rFont val="Calibri"/>
        <family val="2"/>
        <charset val="238"/>
        <scheme val="minor"/>
      </rPr>
      <t>42 500</t>
    </r>
    <r>
      <rPr>
        <sz val="8"/>
        <rFont val="Calibri"/>
        <family val="2"/>
        <charset val="238"/>
        <scheme val="minor"/>
      </rPr>
      <t xml:space="preserve">
</t>
    </r>
    <r>
      <rPr>
        <sz val="8"/>
        <color rgb="FFFF0000"/>
        <rFont val="Calibri"/>
        <family val="2"/>
        <charset val="238"/>
        <scheme val="minor"/>
      </rPr>
      <t>34 000</t>
    </r>
  </si>
  <si>
    <r>
      <rPr>
        <strike/>
        <sz val="8"/>
        <rFont val="Calibri"/>
        <family val="2"/>
        <charset val="238"/>
        <scheme val="minor"/>
      </rPr>
      <t>Plánujeme.</t>
    </r>
    <r>
      <rPr>
        <sz val="8"/>
        <rFont val="Calibri"/>
        <family val="2"/>
        <charset val="238"/>
        <scheme val="minor"/>
      </rPr>
      <t xml:space="preserve">
</t>
    </r>
    <r>
      <rPr>
        <sz val="8"/>
        <color rgb="FFFF0000"/>
        <rFont val="Calibri"/>
        <family val="2"/>
        <charset val="238"/>
        <scheme val="minor"/>
      </rPr>
      <t>V realizci.</t>
    </r>
  </si>
  <si>
    <t>projekt zastaven</t>
  </si>
  <si>
    <t>Nový projektový záměr:
Zateplení budovy ZŠ Huntířov, sanace vlkhosti, modernizace učebny č. 2.04 ve 2. NP</t>
  </si>
  <si>
    <t>Zateplení budovy ZŠ Huntířov, sanace vlkhosti, modernizace učebny č. 2.04 ve 2. NP</t>
  </si>
  <si>
    <t>rozpracovaná PD</t>
  </si>
  <si>
    <t xml:space="preserve">Základní škola Dr. Miroslava Tyrše Děčín II, Vrchlického 630/5, příspěvková organizace
Základní škola a Mateřská škola Děčín IV, Máchovo nám., příspěvková organizace
Základní škola Děčín VI, Na Stráni 879/2, příspěvková organizace
</t>
  </si>
  <si>
    <t xml:space="preserve">72743573
72743816
72743891
</t>
  </si>
  <si>
    <r>
      <t xml:space="preserve">102053928
102053961
102053995
</t>
    </r>
    <r>
      <rPr>
        <strike/>
        <sz val="8"/>
        <color rgb="FFFF0000"/>
        <rFont val="Calibri"/>
        <family val="2"/>
        <charset val="238"/>
        <scheme val="minor"/>
      </rPr>
      <t/>
    </r>
  </si>
  <si>
    <t xml:space="preserve">600076512
600076253
600076261
</t>
  </si>
  <si>
    <t>Modernizace odborných učeben v děčínských základních školách I</t>
  </si>
  <si>
    <t>Zpracovaná PD</t>
  </si>
  <si>
    <t>Základní škola a Mateřská škola Děčín IX, Na Pěšině 330, příspěvková organizace
Základní škola Děčín II, Kamenická 1145, příspěvková organizace
Základní škola a Mateřská škola Děčín III, Březová 369/25, příspěvková organizace</t>
  </si>
  <si>
    <t>72744057                                                                                                                                                                                                                                                                                                                                                                                                                                                                                                            72743735                                                                                                                                                                                                                                                                                                                                                                                                                                                                                                              72744529</t>
  </si>
  <si>
    <t>102553891    102053910   102053944</t>
  </si>
  <si>
    <t>600076539    600076504   600076245</t>
  </si>
  <si>
    <t>Modernizace odborných učeben v děčínských základních školách II</t>
  </si>
  <si>
    <t>Základní škola a Mateřská škola Děčín XXVII, Kosmonautů 177, příspěvková organizace
Základní škola a Mateřská škola Děčín VIII, Vojanova 178/12, příspěvková organizace
Základní škola a Mateřská škola Děčín VI, Školní 1544/5, příspěvková organizace</t>
  </si>
  <si>
    <t>72744367    72743972
47274743</t>
  </si>
  <si>
    <t>102053421    102065047
047274743</t>
  </si>
  <si>
    <t>600076059    600076288
600076016</t>
  </si>
  <si>
    <t>Modernizace odborných učeben v děčínských základních školách III</t>
  </si>
  <si>
    <t>Probíhá zpracování PD</t>
  </si>
  <si>
    <r>
      <rPr>
        <strike/>
        <sz val="8"/>
        <color theme="1"/>
        <rFont val="Calibri"/>
        <family val="2"/>
        <charset val="238"/>
        <scheme val="minor"/>
      </rPr>
      <t>Zlepšení kvality vzdělávání prostřednictvím odborných učeben při ZŠ v Děčíně</t>
    </r>
    <r>
      <rPr>
        <sz val="8"/>
        <color theme="1"/>
        <rFont val="Calibri"/>
        <family val="2"/>
        <charset val="238"/>
        <scheme val="minor"/>
      </rPr>
      <t xml:space="preserve">
</t>
    </r>
    <r>
      <rPr>
        <sz val="8"/>
        <color rgb="FFFF0000"/>
        <rFont val="Calibri"/>
        <family val="2"/>
        <charset val="238"/>
        <scheme val="minor"/>
      </rPr>
      <t>Modernizace odborných učeben v děčínských základních školách III</t>
    </r>
  </si>
  <si>
    <t>Rekonstrukce a vybavení multifunkční učebny přírodních věd, zajištění bezbariérovosti a posílení konektivity školy. Záměr je součástí komplexního projektu "Modernizace odborných učeben v děčínských základních školách III", který je složen ze 3 dílčích projektů - 3 ZŠ v Děčíně. Předpokladaným zdrojem financování je IROP či ITI.</t>
  </si>
  <si>
    <r>
      <rPr>
        <strike/>
        <sz val="8"/>
        <color theme="1"/>
        <rFont val="Calibri"/>
        <family val="2"/>
        <charset val="238"/>
        <scheme val="minor"/>
      </rPr>
      <t>4 000 000</t>
    </r>
    <r>
      <rPr>
        <sz val="8"/>
        <color theme="1"/>
        <rFont val="Calibri"/>
        <family val="2"/>
        <charset val="238"/>
        <scheme val="minor"/>
      </rPr>
      <t xml:space="preserve">
</t>
    </r>
    <r>
      <rPr>
        <sz val="8"/>
        <color rgb="FFFF0000"/>
        <rFont val="Calibri"/>
        <family val="2"/>
        <charset val="238"/>
        <scheme val="minor"/>
      </rPr>
      <t>10 000 000</t>
    </r>
  </si>
  <si>
    <r>
      <rPr>
        <strike/>
        <sz val="8"/>
        <color theme="1"/>
        <rFont val="Calibri"/>
        <family val="2"/>
        <charset val="238"/>
        <scheme val="minor"/>
      </rPr>
      <t>3 400 000</t>
    </r>
    <r>
      <rPr>
        <sz val="8"/>
        <color theme="1"/>
        <rFont val="Calibri"/>
        <family val="2"/>
        <charset val="238"/>
        <scheme val="minor"/>
      </rPr>
      <t xml:space="preserve">
</t>
    </r>
    <r>
      <rPr>
        <sz val="8"/>
        <color rgb="FFFF0000"/>
        <rFont val="Calibri"/>
        <family val="2"/>
        <charset val="238"/>
        <scheme val="minor"/>
      </rPr>
      <t>8 500 000</t>
    </r>
  </si>
  <si>
    <r>
      <rPr>
        <strike/>
        <sz val="8"/>
        <color theme="1"/>
        <rFont val="Calibri"/>
        <family val="2"/>
        <charset val="238"/>
        <scheme val="minor"/>
      </rPr>
      <t>2023</t>
    </r>
    <r>
      <rPr>
        <sz val="8"/>
        <color theme="1"/>
        <rFont val="Calibri"/>
        <family val="2"/>
        <charset val="238"/>
        <scheme val="minor"/>
      </rPr>
      <t xml:space="preserve">
</t>
    </r>
    <r>
      <rPr>
        <sz val="8"/>
        <color rgb="FFFF0000"/>
        <rFont val="Calibri"/>
        <family val="2"/>
        <charset val="238"/>
        <scheme val="minor"/>
      </rPr>
      <t>2025</t>
    </r>
  </si>
  <si>
    <r>
      <rPr>
        <strike/>
        <sz val="8"/>
        <color theme="1"/>
        <rFont val="Calibri"/>
        <family val="2"/>
        <charset val="238"/>
        <scheme val="minor"/>
      </rPr>
      <t>2024</t>
    </r>
    <r>
      <rPr>
        <sz val="8"/>
        <color theme="1"/>
        <rFont val="Calibri"/>
        <family val="2"/>
        <charset val="238"/>
        <scheme val="minor"/>
      </rPr>
      <t xml:space="preserve">
</t>
    </r>
    <r>
      <rPr>
        <sz val="8"/>
        <color rgb="FFFF0000"/>
        <rFont val="Calibri"/>
        <family val="2"/>
        <charset val="238"/>
        <scheme val="minor"/>
      </rPr>
      <t>2025</t>
    </r>
  </si>
  <si>
    <r>
      <rPr>
        <strike/>
        <sz val="8"/>
        <color theme="1"/>
        <rFont val="Calibri"/>
        <family val="2"/>
        <charset val="238"/>
        <scheme val="minor"/>
      </rPr>
      <t>Zlepšení kvality vzdělávání prostřednictvím odborných učeben při ZŠ v Děčíně</t>
    </r>
    <r>
      <rPr>
        <sz val="8"/>
        <color theme="1"/>
        <rFont val="Calibri"/>
        <family val="2"/>
        <charset val="238"/>
        <scheme val="minor"/>
      </rPr>
      <t xml:space="preserve">
</t>
    </r>
    <r>
      <rPr>
        <sz val="8"/>
        <color rgb="FFFF0000"/>
        <rFont val="Calibri"/>
        <family val="2"/>
        <charset val="238"/>
        <scheme val="minor"/>
      </rPr>
      <t>Modernizace odborných učeben v děčínských základních školách II</t>
    </r>
  </si>
  <si>
    <t>Rekonstrukce a vybavení multifunkční odborné učebny, vnitřního zázemí - tělocvičny, zajištění bezbariérovosti a posílení konektivity školy. Záměr je součástí komplexního projektu "Modernizace odborných učeben v děčínských základních školách II", který je složen ze 3 dílčích projektů - 3 ZŠ v Děčíně. Předpokladaným zdrojem financování je IROP či ITI.</t>
  </si>
  <si>
    <r>
      <rPr>
        <strike/>
        <sz val="8"/>
        <color theme="1"/>
        <rFont val="Calibri"/>
        <family val="2"/>
        <charset val="238"/>
        <scheme val="minor"/>
      </rPr>
      <t>7 000 000</t>
    </r>
    <r>
      <rPr>
        <sz val="8"/>
        <color theme="1"/>
        <rFont val="Calibri"/>
        <family val="2"/>
        <charset val="238"/>
        <scheme val="minor"/>
      </rPr>
      <t xml:space="preserve">
</t>
    </r>
    <r>
      <rPr>
        <sz val="8"/>
        <color rgb="FFFF0000"/>
        <rFont val="Calibri"/>
        <family val="2"/>
        <charset val="238"/>
        <scheme val="minor"/>
      </rPr>
      <t>52 000 000</t>
    </r>
  </si>
  <si>
    <r>
      <rPr>
        <strike/>
        <sz val="8"/>
        <color theme="1"/>
        <rFont val="Calibri"/>
        <family val="2"/>
        <charset val="238"/>
        <scheme val="minor"/>
      </rPr>
      <t>5 950 000</t>
    </r>
    <r>
      <rPr>
        <sz val="8"/>
        <color theme="1"/>
        <rFont val="Calibri"/>
        <family val="2"/>
        <charset val="238"/>
        <scheme val="minor"/>
      </rPr>
      <t xml:space="preserve">
</t>
    </r>
    <r>
      <rPr>
        <sz val="8"/>
        <color rgb="FFFF0000"/>
        <rFont val="Calibri"/>
        <family val="2"/>
        <charset val="238"/>
        <scheme val="minor"/>
      </rPr>
      <t>44 200 000</t>
    </r>
  </si>
  <si>
    <r>
      <t xml:space="preserve">2023
</t>
    </r>
    <r>
      <rPr>
        <sz val="8"/>
        <color rgb="FFFF0000"/>
        <rFont val="Calibri"/>
        <family val="2"/>
        <charset val="238"/>
        <scheme val="minor"/>
      </rPr>
      <t>2024</t>
    </r>
  </si>
  <si>
    <r>
      <rPr>
        <strike/>
        <sz val="8"/>
        <color theme="1"/>
        <rFont val="Calibri"/>
        <family val="2"/>
        <charset val="238"/>
        <scheme val="minor"/>
      </rPr>
      <t>Výběr zhotovitele PD</t>
    </r>
    <r>
      <rPr>
        <sz val="8"/>
        <color theme="1"/>
        <rFont val="Calibri"/>
        <family val="2"/>
        <charset val="238"/>
        <scheme val="minor"/>
      </rPr>
      <t xml:space="preserve">
</t>
    </r>
    <r>
      <rPr>
        <sz val="8"/>
        <color rgb="FFFF0000"/>
        <rFont val="Calibri"/>
        <family val="2"/>
        <charset val="238"/>
        <scheme val="minor"/>
      </rPr>
      <t>Zpracovaná PD</t>
    </r>
  </si>
  <si>
    <r>
      <rPr>
        <strike/>
        <sz val="8"/>
        <color theme="1"/>
        <rFont val="Calibri"/>
        <family val="2"/>
        <charset val="238"/>
        <scheme val="minor"/>
      </rPr>
      <t>Zlepšení kvality vzdělávání prostřednictvím odborných učeben při ZŠ v Děčíně</t>
    </r>
    <r>
      <rPr>
        <sz val="8"/>
        <color theme="1"/>
        <rFont val="Calibri"/>
        <family val="2"/>
        <charset val="238"/>
        <scheme val="minor"/>
      </rPr>
      <t xml:space="preserve">
</t>
    </r>
    <r>
      <rPr>
        <sz val="8"/>
        <color rgb="FFFF0000"/>
        <rFont val="Calibri"/>
        <family val="2"/>
        <charset val="238"/>
        <scheme val="minor"/>
      </rPr>
      <t>Modernizace odborných učeben v děčínských základních školách I</t>
    </r>
  </si>
  <si>
    <t>Rekonstrukce a vybavení učebny ICT, fyziky-chemie + kabinet, posílení konektivity školy. Záměr je součástí komplexního projektu "Modernizace odborných učeben v děčínských základních školách I", který je složen ze 3 dílčích projektů - 3 ZŠ v Děčíně. Předpokladaným zdrojem financování je IROP či ITI.</t>
  </si>
  <si>
    <r>
      <rPr>
        <strike/>
        <sz val="8"/>
        <color theme="1"/>
        <rFont val="Calibri"/>
        <family val="2"/>
        <charset val="238"/>
        <scheme val="minor"/>
      </rPr>
      <t>6 000 000</t>
    </r>
    <r>
      <rPr>
        <sz val="8"/>
        <color theme="1"/>
        <rFont val="Calibri"/>
        <family val="2"/>
        <charset val="238"/>
        <scheme val="minor"/>
      </rPr>
      <t xml:space="preserve">
</t>
    </r>
    <r>
      <rPr>
        <sz val="8"/>
        <color rgb="FFFF0000"/>
        <rFont val="Calibri"/>
        <family val="2"/>
        <charset val="238"/>
        <scheme val="minor"/>
      </rPr>
      <t>8 000 000</t>
    </r>
  </si>
  <si>
    <r>
      <rPr>
        <strike/>
        <sz val="8"/>
        <color theme="1"/>
        <rFont val="Calibri"/>
        <family val="2"/>
        <charset val="238"/>
        <scheme val="minor"/>
      </rPr>
      <t>5 100 000</t>
    </r>
    <r>
      <rPr>
        <sz val="8"/>
        <color theme="1"/>
        <rFont val="Calibri"/>
        <family val="2"/>
        <charset val="238"/>
        <scheme val="minor"/>
      </rPr>
      <t xml:space="preserve">
</t>
    </r>
    <r>
      <rPr>
        <sz val="8"/>
        <color rgb="FFFF0000"/>
        <rFont val="Calibri"/>
        <family val="2"/>
        <charset val="238"/>
        <scheme val="minor"/>
      </rPr>
      <t>6 800 000</t>
    </r>
  </si>
  <si>
    <r>
      <rPr>
        <strike/>
        <sz val="8"/>
        <color theme="1"/>
        <rFont val="Calibri"/>
        <family val="2"/>
        <charset val="238"/>
        <scheme val="minor"/>
      </rPr>
      <t>2024</t>
    </r>
    <r>
      <rPr>
        <sz val="8"/>
        <color theme="1"/>
        <rFont val="Calibri"/>
        <family val="2"/>
        <charset val="238"/>
        <scheme val="minor"/>
      </rPr>
      <t xml:space="preserve">
</t>
    </r>
    <r>
      <rPr>
        <sz val="8"/>
        <color rgb="FFFF0000"/>
        <rFont val="Calibri"/>
        <family val="2"/>
        <charset val="238"/>
        <scheme val="minor"/>
      </rPr>
      <t>2023</t>
    </r>
  </si>
  <si>
    <t>Rekonstrukce a vybavení jazykových učeben, posílení konektivity školy. Záměr je součástí komplexního projektu "Modernizace odborných učeben v děčínských základních školách II", který je složen ze 3 dílčích projektů - 3 ZŠ v Děčíně. Předpokladaným zdrojem financování je IROP či ITI.</t>
  </si>
  <si>
    <r>
      <rPr>
        <strike/>
        <sz val="8"/>
        <color theme="1"/>
        <rFont val="Calibri"/>
        <family val="2"/>
        <charset val="238"/>
        <scheme val="minor"/>
      </rPr>
      <t>2023</t>
    </r>
    <r>
      <rPr>
        <sz val="8"/>
        <color theme="1"/>
        <rFont val="Calibri"/>
        <family val="2"/>
        <charset val="238"/>
        <scheme val="minor"/>
      </rPr>
      <t xml:space="preserve">
</t>
    </r>
    <r>
      <rPr>
        <sz val="8"/>
        <color rgb="FFFF0000"/>
        <rFont val="Calibri"/>
        <family val="2"/>
        <charset val="238"/>
        <scheme val="minor"/>
      </rPr>
      <t>2024</t>
    </r>
  </si>
  <si>
    <t>Rekonstrukce a vybavení učebny fyziky, chemie + kabinet, posílení konektivity školy. Záměr je součástí komplexního projektu "Modernizace odborných učeben v děčínských základních školách II", který je složen ze 3 dílčích projektů - 3 ZŠ v Děčíně. Předpokladaným zdrojem financování je IROP či ITI.</t>
  </si>
  <si>
    <r>
      <rPr>
        <strike/>
        <sz val="8"/>
        <color theme="1"/>
        <rFont val="Calibri"/>
        <family val="2"/>
        <charset val="238"/>
        <scheme val="minor"/>
      </rPr>
      <t>8 000 000</t>
    </r>
    <r>
      <rPr>
        <sz val="8"/>
        <color theme="1"/>
        <rFont val="Calibri"/>
        <family val="2"/>
        <charset val="238"/>
        <scheme val="minor"/>
      </rPr>
      <t xml:space="preserve">
</t>
    </r>
    <r>
      <rPr>
        <sz val="8"/>
        <color rgb="FFFF0000"/>
        <rFont val="Calibri"/>
        <family val="2"/>
        <charset val="238"/>
        <scheme val="minor"/>
      </rPr>
      <t>10 000 000</t>
    </r>
  </si>
  <si>
    <r>
      <rPr>
        <strike/>
        <sz val="8"/>
        <color theme="1"/>
        <rFont val="Calibri"/>
        <family val="2"/>
        <charset val="238"/>
        <scheme val="minor"/>
      </rPr>
      <t>6 800 000</t>
    </r>
    <r>
      <rPr>
        <sz val="8"/>
        <color theme="1"/>
        <rFont val="Calibri"/>
        <family val="2"/>
        <charset val="238"/>
        <scheme val="minor"/>
      </rPr>
      <t xml:space="preserve">
</t>
    </r>
    <r>
      <rPr>
        <sz val="8"/>
        <color rgb="FFFF0000"/>
        <rFont val="Calibri"/>
        <family val="2"/>
        <charset val="238"/>
        <scheme val="minor"/>
      </rPr>
      <t>8 500 000</t>
    </r>
  </si>
  <si>
    <r>
      <rPr>
        <strike/>
        <sz val="8"/>
        <color theme="1"/>
        <rFont val="Calibri"/>
        <family val="2"/>
        <charset val="238"/>
        <scheme val="minor"/>
      </rPr>
      <t>Výběr zhotovitele PD</t>
    </r>
    <r>
      <rPr>
        <sz val="8"/>
        <color theme="1"/>
        <rFont val="Calibri"/>
        <family val="2"/>
        <charset val="238"/>
        <scheme val="minor"/>
      </rPr>
      <t xml:space="preserve">
</t>
    </r>
    <r>
      <rPr>
        <sz val="8"/>
        <color rgb="FFFF0000"/>
        <rFont val="Calibri"/>
        <family val="2"/>
        <charset val="238"/>
        <scheme val="minor"/>
      </rPr>
      <t>Probíhá zpracování PD</t>
    </r>
  </si>
  <si>
    <t>Rekonstrukce a vybavení odborné učebny jazykové, fyziky-chemie,  biologie vč.  venkovní učebny a učebny ICT, kabinetů, posílení konektivity školy, zajištění bezbariérovosti. Záměr je součástí komplexního projektu "Modernizace odborných učeben v děčínských základních školách I", který je složen ze 3 dílčích projektů - 3 ZŠ v Děčíně. Předpokladaným zdrojem financování je IROP či ITI.</t>
  </si>
  <si>
    <r>
      <rPr>
        <strike/>
        <sz val="8"/>
        <color theme="1"/>
        <rFont val="Calibri"/>
        <family val="2"/>
        <charset val="238"/>
        <scheme val="minor"/>
      </rPr>
      <t>20 000 000</t>
    </r>
    <r>
      <rPr>
        <sz val="8"/>
        <color theme="1"/>
        <rFont val="Calibri"/>
        <family val="2"/>
        <charset val="238"/>
        <scheme val="minor"/>
      </rPr>
      <t xml:space="preserve">
</t>
    </r>
    <r>
      <rPr>
        <sz val="8"/>
        <color rgb="FFFF0000"/>
        <rFont val="Calibri"/>
        <family val="2"/>
        <charset val="238"/>
        <scheme val="minor"/>
      </rPr>
      <t>27 000 000</t>
    </r>
  </si>
  <si>
    <r>
      <rPr>
        <strike/>
        <sz val="8"/>
        <color theme="1"/>
        <rFont val="Calibri"/>
        <family val="2"/>
        <charset val="238"/>
        <scheme val="minor"/>
      </rPr>
      <t>17 000 000</t>
    </r>
    <r>
      <rPr>
        <sz val="8"/>
        <color theme="1"/>
        <rFont val="Calibri"/>
        <family val="2"/>
        <charset val="238"/>
        <scheme val="minor"/>
      </rPr>
      <t xml:space="preserve">
</t>
    </r>
    <r>
      <rPr>
        <sz val="8"/>
        <color rgb="FFFF0000"/>
        <rFont val="Calibri"/>
        <family val="2"/>
        <charset val="238"/>
        <scheme val="minor"/>
      </rPr>
      <t>22 950 000</t>
    </r>
  </si>
  <si>
    <t>Rekonstrukce a vybavení učebny přírodních věd, zajištění bezbariérovosti školy, posílení konektivity školy. Záměr je součástí komplexního projektu "Modernizace odborných učeben v děčínských základních školách I", který je složen ze 3 dílčích projektů - 3 ZŠ v Děčíně. Předpokladaným zdrojem financování je IROP či ITI.</t>
  </si>
  <si>
    <r>
      <rPr>
        <strike/>
        <sz val="8"/>
        <color theme="1"/>
        <rFont val="Calibri"/>
        <family val="2"/>
        <charset val="238"/>
        <scheme val="minor"/>
      </rPr>
      <t>8 000 000</t>
    </r>
    <r>
      <rPr>
        <sz val="8"/>
        <color theme="1"/>
        <rFont val="Calibri"/>
        <family val="2"/>
        <charset val="238"/>
        <scheme val="minor"/>
      </rPr>
      <t xml:space="preserve">
</t>
    </r>
    <r>
      <rPr>
        <sz val="8"/>
        <color rgb="FFFF0000"/>
        <rFont val="Calibri"/>
        <family val="2"/>
        <charset val="238"/>
        <scheme val="minor"/>
      </rPr>
      <t>12 000 000</t>
    </r>
  </si>
  <si>
    <r>
      <rPr>
        <strike/>
        <sz val="8"/>
        <color theme="1"/>
        <rFont val="Calibri"/>
        <family val="2"/>
        <charset val="238"/>
        <scheme val="minor"/>
      </rPr>
      <t>6 800 000</t>
    </r>
    <r>
      <rPr>
        <sz val="8"/>
        <color theme="1"/>
        <rFont val="Calibri"/>
        <family val="2"/>
        <charset val="238"/>
        <scheme val="minor"/>
      </rPr>
      <t xml:space="preserve">
</t>
    </r>
    <r>
      <rPr>
        <sz val="8"/>
        <color rgb="FFFF0000"/>
        <rFont val="Calibri"/>
        <family val="2"/>
        <charset val="238"/>
        <scheme val="minor"/>
      </rPr>
      <t>10 200 000</t>
    </r>
  </si>
  <si>
    <t>Rekonstrukce a vybavení učebny matematiky, venkovní učebny přírodopisu, zajištění bezbariérovosti a konektivity. Záměr je součástí komplexního projektu "Modernizace odborných učeben v děčínských základních školách III", který je složen ze 3 dílčích projektů - 3 ZŠ v Děčíně. Předpokladaným zdrojem financování je IROP či ITI.</t>
  </si>
  <si>
    <r>
      <rPr>
        <strike/>
        <sz val="8"/>
        <color theme="1"/>
        <rFont val="Calibri"/>
        <family val="2"/>
        <charset val="238"/>
        <scheme val="minor"/>
      </rPr>
      <t>11 000 000</t>
    </r>
    <r>
      <rPr>
        <sz val="8"/>
        <color theme="1"/>
        <rFont val="Calibri"/>
        <family val="2"/>
        <charset val="238"/>
        <scheme val="minor"/>
      </rPr>
      <t xml:space="preserve">
</t>
    </r>
    <r>
      <rPr>
        <sz val="8"/>
        <color rgb="FFFF0000"/>
        <rFont val="Calibri"/>
        <family val="2"/>
        <charset val="238"/>
        <scheme val="minor"/>
      </rPr>
      <t>20 000 000</t>
    </r>
  </si>
  <si>
    <r>
      <rPr>
        <strike/>
        <sz val="8"/>
        <color theme="1"/>
        <rFont val="Calibri"/>
        <family val="2"/>
        <charset val="238"/>
        <scheme val="minor"/>
      </rPr>
      <t>9 350 000</t>
    </r>
    <r>
      <rPr>
        <sz val="8"/>
        <color theme="1"/>
        <rFont val="Calibri"/>
        <family val="2"/>
        <charset val="238"/>
        <scheme val="minor"/>
      </rPr>
      <t xml:space="preserve">
</t>
    </r>
    <r>
      <rPr>
        <sz val="8"/>
        <color rgb="FFFF0000"/>
        <rFont val="Calibri"/>
        <family val="2"/>
        <charset val="238"/>
        <scheme val="minor"/>
      </rPr>
      <t>17 000 000</t>
    </r>
  </si>
  <si>
    <t>Rekonstrukce a vybavení odborné učebny chemie, fyziky, přírodovědy, cizích jazyků, kabinetů, zajištění bezbariérovosti a posílení konektivity školy. Záměr je součástí komplexního projektu "Modernizace odborných učeben v děčínských základních školách III", který je složen ze 3 dílčích projektů - 3 ZŠ v Děčíně. Předpokladaným zdrojem financování je IROP či ITI.</t>
  </si>
  <si>
    <r>
      <rPr>
        <strike/>
        <sz val="8"/>
        <color theme="1"/>
        <rFont val="Calibri"/>
        <family val="2"/>
        <charset val="238"/>
        <scheme val="minor"/>
      </rPr>
      <t>15 000 000</t>
    </r>
    <r>
      <rPr>
        <sz val="8"/>
        <color theme="1"/>
        <rFont val="Calibri"/>
        <family val="2"/>
        <charset val="238"/>
        <scheme val="minor"/>
      </rPr>
      <t xml:space="preserve">
</t>
    </r>
    <r>
      <rPr>
        <sz val="8"/>
        <color rgb="FFFF0000"/>
        <rFont val="Calibri"/>
        <family val="2"/>
        <charset val="238"/>
        <scheme val="minor"/>
      </rPr>
      <t>25 000 000</t>
    </r>
  </si>
  <si>
    <r>
      <rPr>
        <strike/>
        <sz val="8"/>
        <color theme="1"/>
        <rFont val="Calibri"/>
        <family val="2"/>
        <charset val="238"/>
        <scheme val="minor"/>
      </rPr>
      <t>12 750 000</t>
    </r>
    <r>
      <rPr>
        <sz val="8"/>
        <color theme="1"/>
        <rFont val="Calibri"/>
        <family val="2"/>
        <charset val="238"/>
        <scheme val="minor"/>
      </rPr>
      <t xml:space="preserve">
</t>
    </r>
    <r>
      <rPr>
        <sz val="8"/>
        <color rgb="FFFF0000"/>
        <rFont val="Calibri"/>
        <family val="2"/>
        <charset val="238"/>
        <scheme val="minor"/>
      </rPr>
      <t>21 250 000</t>
    </r>
  </si>
  <si>
    <t>Nový projektový záměr:
Rekonstrukce tělovcičny</t>
  </si>
  <si>
    <t>Rekonstrukce vnitřního zázemí školy - tělocvičny.</t>
  </si>
  <si>
    <t>Zpracovává se PD</t>
  </si>
  <si>
    <t>Nový projektový záměr:
Bezpečná datová síť pro výuku</t>
  </si>
  <si>
    <t>V rámci projektu dojde k modernizaci datové sítě v ZŠ tak, aby byla zajištěna konektivita</t>
  </si>
  <si>
    <t>Počátky plánování, první PD</t>
  </si>
  <si>
    <t>Nový projektový záměr:
Budování a vybavení odborných učeben pro 2. stupeň ZŠ</t>
  </si>
  <si>
    <t>Budování a vybavení odborných učeben pro 2. stupeň ZŠ</t>
  </si>
  <si>
    <t xml:space="preserve">Příprava pro budování odborných učeben pro 2. stupen ZŠ. </t>
  </si>
  <si>
    <t>Křesťanská základní škola Nativity</t>
  </si>
  <si>
    <t>Česká provincie Tovaryšstva Ježíšova, Ječná 505/2, Nové Město, 120 00 Praha 2</t>
  </si>
  <si>
    <t xml:space="preserve">Nový projektový záměr:
Vestavba podkroví, úprava vstupu a přístupu k budově KZŠ Nativity Potoční 57 a stavební úpravy zahradního pavilonu  - I.etapa </t>
  </si>
  <si>
    <t>Půdní vestavba 2 učeben, čítárny, relaxačního prostoru, shromažďovacího a liturgického prostoru, pracovny psychologa; přechod z vytápění uhlím na tepelná čerpadla, fotovoltaika, bezbariérový přístup výtahem</t>
  </si>
  <si>
    <t>VI/2023</t>
  </si>
  <si>
    <t>IX/2023</t>
  </si>
  <si>
    <t>pracuje se na prováděcí PD</t>
  </si>
  <si>
    <t xml:space="preserve">Nový projektový záměr:
Vestavba podkroví, úprava vstupu a přístupu k budově KZŠ Nativity Potoční 57 a stavební úpravy zahradního pavilonu  - II.etapa </t>
  </si>
  <si>
    <t>Rekonstrukce  zahradního  pavilonu pro enviromentální výchovu, úprava přístupu k budově školy na bezbariérový</t>
  </si>
  <si>
    <t>XII/2023</t>
  </si>
  <si>
    <t>Nový projektový záměr:
Obnova počítačové učebny</t>
  </si>
  <si>
    <t>Obměna zastaralého vybavení soudobou počítačovou technikou</t>
  </si>
  <si>
    <t>není třeba</t>
  </si>
  <si>
    <t>Nový projektový záměr:
Vybudování prostor pro školní klub užívaných i jako vzdělávací prostory pro mimoškolní vzdělávání - pavilony B a A, Vítězství 7; I. etapa</t>
  </si>
  <si>
    <t>Vybudování víceúčelového sálu pro odbíjenou a míčové hry, pro výuku tance apod., nealkobar, hygienická zařízení</t>
  </si>
  <si>
    <t>VI/2025</t>
  </si>
  <si>
    <t>pracuje se na PD</t>
  </si>
  <si>
    <t>ano, není ještě schválena změna stavby před dokončením</t>
  </si>
  <si>
    <t>Nový projektový záměr:
Vybudování prostor pro školní klub užívaných i jako vzdělávací prostory pro mimoškolní vzdělávání - pavilony B a A, Vítězství 7; II. etapa</t>
  </si>
  <si>
    <t>Vybudování prostor pro školní klub a centrum volného času pro veřejnost - prostory pro doučování, výuku hudby, hudební studio, výtvarné studio, sál pro divadelní představení, koncerty a přednášky, klubovny pro kroužky, byt správce areálu / školníka</t>
  </si>
  <si>
    <r>
      <rPr>
        <strike/>
        <sz val="8"/>
        <rFont val="Calibri"/>
        <family val="2"/>
        <charset val="238"/>
        <scheme val="minor"/>
      </rPr>
      <t>8 500 000</t>
    </r>
    <r>
      <rPr>
        <sz val="8"/>
        <rFont val="Calibri"/>
        <family val="2"/>
        <charset val="238"/>
        <scheme val="minor"/>
      </rPr>
      <t xml:space="preserve">
</t>
    </r>
    <r>
      <rPr>
        <sz val="8"/>
        <color rgb="FFFF0000"/>
        <rFont val="Calibri"/>
        <family val="2"/>
        <charset val="238"/>
        <scheme val="minor"/>
      </rPr>
      <t>20 000 000</t>
    </r>
  </si>
  <si>
    <r>
      <rPr>
        <strike/>
        <sz val="8"/>
        <rFont val="Calibri"/>
        <family val="2"/>
        <charset val="238"/>
        <scheme val="minor"/>
      </rPr>
      <t>7 225 000</t>
    </r>
    <r>
      <rPr>
        <sz val="8"/>
        <rFont val="Calibri"/>
        <family val="2"/>
        <charset val="238"/>
        <scheme val="minor"/>
      </rPr>
      <t xml:space="preserve">
</t>
    </r>
    <r>
      <rPr>
        <sz val="8"/>
        <color rgb="FFFF0000"/>
        <rFont val="Calibri"/>
        <family val="2"/>
        <charset val="238"/>
        <scheme val="minor"/>
      </rPr>
      <t>17 000 000</t>
    </r>
  </si>
  <si>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2024</t>
    </r>
  </si>
  <si>
    <r>
      <rPr>
        <sz val="8"/>
        <color rgb="FFFF0000"/>
        <rFont val="Calibri"/>
        <family val="2"/>
        <charset val="238"/>
        <scheme val="minor"/>
      </rPr>
      <t>Upřesnění/změna názvu projektu:</t>
    </r>
    <r>
      <rPr>
        <sz val="8"/>
        <rFont val="Calibri"/>
        <family val="2"/>
        <charset val="238"/>
        <scheme val="minor"/>
      </rPr>
      <t xml:space="preserve">
</t>
    </r>
    <r>
      <rPr>
        <strike/>
        <sz val="8"/>
        <rFont val="Calibri"/>
        <family val="2"/>
        <charset val="238"/>
        <scheme val="minor"/>
      </rPr>
      <t>Rekonstrukce školního hřiště – nový povrch a přilehlé prostory</t>
    </r>
    <r>
      <rPr>
        <sz val="8"/>
        <rFont val="Calibri"/>
        <family val="2"/>
        <charset val="238"/>
        <scheme val="minor"/>
      </rPr>
      <t xml:space="preserve">
</t>
    </r>
    <r>
      <rPr>
        <sz val="8"/>
        <color rgb="FFFF0000"/>
        <rFont val="Calibri"/>
        <family val="2"/>
        <charset val="238"/>
        <scheme val="minor"/>
      </rPr>
      <t>Změna povrchu na hřišti u ZŠ Ludvíkovice</t>
    </r>
  </si>
  <si>
    <r>
      <t>Zřízení nového povrchu místo stávajícího asfaltového</t>
    </r>
    <r>
      <rPr>
        <sz val="8"/>
        <color rgb="FFFF0000"/>
        <rFont val="Calibri"/>
        <family val="2"/>
        <charset val="238"/>
        <scheme val="minor"/>
      </rPr>
      <t>, nové herní prvky</t>
    </r>
    <r>
      <rPr>
        <sz val="8"/>
        <rFont val="Calibri"/>
        <family val="2"/>
        <charset val="238"/>
        <scheme val="minor"/>
      </rPr>
      <t xml:space="preserve"> a oplocení hřiště</t>
    </r>
  </si>
  <si>
    <r>
      <rPr>
        <strike/>
        <sz val="8"/>
        <rFont val="Calibri"/>
        <family val="2"/>
        <charset val="238"/>
        <scheme val="minor"/>
      </rPr>
      <t>3 500 000</t>
    </r>
    <r>
      <rPr>
        <sz val="8"/>
        <rFont val="Calibri"/>
        <family val="2"/>
        <charset val="238"/>
        <scheme val="minor"/>
      </rPr>
      <t xml:space="preserve">
</t>
    </r>
    <r>
      <rPr>
        <sz val="8"/>
        <color rgb="FFFF0000"/>
        <rFont val="Calibri"/>
        <family val="2"/>
        <charset val="238"/>
        <scheme val="minor"/>
      </rPr>
      <t>1 000 000</t>
    </r>
  </si>
  <si>
    <r>
      <rPr>
        <strike/>
        <sz val="8"/>
        <rFont val="Calibri"/>
        <family val="2"/>
        <charset val="238"/>
        <scheme val="minor"/>
      </rPr>
      <t>2 975 000</t>
    </r>
    <r>
      <rPr>
        <sz val="8"/>
        <rFont val="Calibri"/>
        <family val="2"/>
        <charset val="238"/>
        <scheme val="minor"/>
      </rPr>
      <t xml:space="preserve">
</t>
    </r>
    <r>
      <rPr>
        <sz val="8"/>
        <color rgb="FFFF0000"/>
        <rFont val="Calibri"/>
        <family val="2"/>
        <charset val="238"/>
        <scheme val="minor"/>
      </rPr>
      <t>850 000</t>
    </r>
  </si>
  <si>
    <r>
      <rPr>
        <strike/>
        <sz val="8"/>
        <rFont val="Calibri"/>
        <family val="2"/>
        <charset val="238"/>
        <scheme val="minor"/>
      </rPr>
      <t>Budeme žádat o dotaci v rámci MMR, zatím v přípravě</t>
    </r>
    <r>
      <rPr>
        <sz val="8"/>
        <rFont val="Calibri"/>
        <family val="2"/>
        <charset val="238"/>
        <scheme val="minor"/>
      </rPr>
      <t xml:space="preserve">
</t>
    </r>
    <r>
      <rPr>
        <sz val="8"/>
        <color rgb="FFFF0000"/>
        <rFont val="Calibri"/>
        <family val="2"/>
        <charset val="238"/>
        <scheme val="minor"/>
      </rPr>
      <t>zpracovaná PD</t>
    </r>
  </si>
  <si>
    <r>
      <t xml:space="preserve">Zahrnuto do „Zásobníku projektů k zařazení do Akčního plánu Strategického plánu rozvoje města Děčín pro rok 2017“.
</t>
    </r>
    <r>
      <rPr>
        <sz val="8"/>
        <color rgb="FFFF0000"/>
        <rFont val="Calibri"/>
        <family val="2"/>
        <charset val="238"/>
        <scheme val="minor"/>
      </rPr>
      <t>Realizováno ze zdrojů MŠMT</t>
    </r>
  </si>
  <si>
    <t>Nový projektový záměr:
Rekonstrukce povrchu umělé trávy na horním školním hřišti a instalace osvětlení</t>
  </si>
  <si>
    <t>Nový projektový záměr:
Rekonstrukce rozvodového potrubí vzduchotechniky ve školní jídelně</t>
  </si>
  <si>
    <r>
      <rPr>
        <strike/>
        <sz val="8"/>
        <rFont val="Calibri"/>
        <family val="2"/>
        <charset val="238"/>
        <scheme val="minor"/>
      </rPr>
      <t>120 000</t>
    </r>
    <r>
      <rPr>
        <sz val="8"/>
        <rFont val="Calibri"/>
        <family val="2"/>
        <charset val="238"/>
        <scheme val="minor"/>
      </rPr>
      <t xml:space="preserve">
</t>
    </r>
    <r>
      <rPr>
        <sz val="8"/>
        <color rgb="FFFF0000"/>
        <rFont val="Calibri"/>
        <family val="2"/>
        <charset val="238"/>
        <scheme val="minor"/>
      </rPr>
      <t>240 000</t>
    </r>
  </si>
  <si>
    <r>
      <rPr>
        <strike/>
        <sz val="8"/>
        <rFont val="Calibri"/>
        <family val="2"/>
        <charset val="238"/>
        <scheme val="minor"/>
      </rPr>
      <t>102 000</t>
    </r>
    <r>
      <rPr>
        <sz val="8"/>
        <rFont val="Calibri"/>
        <family val="2"/>
        <charset val="238"/>
        <scheme val="minor"/>
      </rPr>
      <t xml:space="preserve">
</t>
    </r>
    <r>
      <rPr>
        <sz val="8"/>
        <color rgb="FFFF0000"/>
        <rFont val="Calibri"/>
        <family val="2"/>
        <charset val="238"/>
        <scheme val="minor"/>
      </rPr>
      <t>204 000</t>
    </r>
  </si>
  <si>
    <r>
      <rPr>
        <strike/>
        <sz val="8"/>
        <rFont val="Calibri"/>
        <family val="2"/>
        <charset val="238"/>
        <scheme val="minor"/>
      </rPr>
      <t>170 000</t>
    </r>
    <r>
      <rPr>
        <sz val="8"/>
        <rFont val="Calibri"/>
        <family val="2"/>
        <charset val="238"/>
        <scheme val="minor"/>
      </rPr>
      <t xml:space="preserve">
</t>
    </r>
    <r>
      <rPr>
        <sz val="8"/>
        <color rgb="FFFF0000"/>
        <rFont val="Calibri"/>
        <family val="2"/>
        <charset val="238"/>
        <scheme val="minor"/>
      </rPr>
      <t>340 000</t>
    </r>
  </si>
  <si>
    <r>
      <rPr>
        <strike/>
        <sz val="8"/>
        <rFont val="Calibri"/>
        <family val="2"/>
        <charset val="238"/>
        <scheme val="minor"/>
      </rPr>
      <t>144 500</t>
    </r>
    <r>
      <rPr>
        <sz val="8"/>
        <rFont val="Calibri"/>
        <family val="2"/>
        <charset val="238"/>
        <scheme val="minor"/>
      </rPr>
      <t xml:space="preserve">
</t>
    </r>
    <r>
      <rPr>
        <sz val="8"/>
        <color rgb="FFFF0000"/>
        <rFont val="Calibri"/>
        <family val="2"/>
        <charset val="238"/>
        <scheme val="minor"/>
      </rPr>
      <t>289 000</t>
    </r>
  </si>
  <si>
    <r>
      <rPr>
        <strike/>
        <sz val="8"/>
        <rFont val="Calibri"/>
        <family val="2"/>
        <charset val="238"/>
        <scheme val="minor"/>
      </rPr>
      <t>5 000 000</t>
    </r>
    <r>
      <rPr>
        <sz val="8"/>
        <rFont val="Calibri"/>
        <family val="2"/>
        <charset val="238"/>
        <scheme val="minor"/>
      </rPr>
      <t xml:space="preserve">
</t>
    </r>
    <r>
      <rPr>
        <sz val="8"/>
        <color rgb="FFFF0000"/>
        <rFont val="Calibri"/>
        <family val="2"/>
        <charset val="238"/>
        <scheme val="minor"/>
      </rPr>
      <t>12 000 000</t>
    </r>
  </si>
  <si>
    <r>
      <rPr>
        <strike/>
        <sz val="8"/>
        <rFont val="Calibri"/>
        <family val="2"/>
        <charset val="238"/>
        <scheme val="minor"/>
      </rPr>
      <t>4 250 000</t>
    </r>
    <r>
      <rPr>
        <sz val="8"/>
        <rFont val="Calibri"/>
        <family val="2"/>
        <charset val="238"/>
        <scheme val="minor"/>
      </rPr>
      <t xml:space="preserve">
</t>
    </r>
    <r>
      <rPr>
        <sz val="8"/>
        <color rgb="FFFF0000"/>
        <rFont val="Calibri"/>
        <family val="2"/>
        <charset val="238"/>
        <scheme val="minor"/>
      </rPr>
      <t>10 200 000</t>
    </r>
  </si>
  <si>
    <r>
      <rPr>
        <strike/>
        <sz val="8"/>
        <rFont val="Calibri"/>
        <family val="2"/>
        <charset val="238"/>
        <scheme val="minor"/>
      </rPr>
      <t>1 600 000</t>
    </r>
    <r>
      <rPr>
        <sz val="8"/>
        <rFont val="Calibri"/>
        <family val="2"/>
        <charset val="238"/>
        <scheme val="minor"/>
      </rPr>
      <t xml:space="preserve">
</t>
    </r>
    <r>
      <rPr>
        <sz val="8"/>
        <color rgb="FFFF0000"/>
        <rFont val="Calibri"/>
        <family val="2"/>
        <charset val="238"/>
        <scheme val="minor"/>
      </rPr>
      <t>2 400 000</t>
    </r>
  </si>
  <si>
    <r>
      <rPr>
        <strike/>
        <sz val="8"/>
        <rFont val="Calibri"/>
        <family val="2"/>
        <charset val="238"/>
        <scheme val="minor"/>
      </rPr>
      <t>1 360 000</t>
    </r>
    <r>
      <rPr>
        <sz val="8"/>
        <rFont val="Calibri"/>
        <family val="2"/>
        <charset val="238"/>
        <scheme val="minor"/>
      </rPr>
      <t xml:space="preserve">
</t>
    </r>
    <r>
      <rPr>
        <sz val="8"/>
        <color rgb="FFFF0000"/>
        <rFont val="Calibri"/>
        <family val="2"/>
        <charset val="238"/>
        <scheme val="minor"/>
      </rPr>
      <t>2 040 000</t>
    </r>
  </si>
  <si>
    <r>
      <rPr>
        <strike/>
        <sz val="8"/>
        <rFont val="Calibri"/>
        <family val="2"/>
        <charset val="238"/>
        <scheme val="minor"/>
      </rPr>
      <t>300 000</t>
    </r>
    <r>
      <rPr>
        <sz val="8"/>
        <rFont val="Calibri"/>
        <family val="2"/>
        <charset val="238"/>
        <scheme val="minor"/>
      </rPr>
      <t xml:space="preserve">
</t>
    </r>
    <r>
      <rPr>
        <sz val="8"/>
        <color rgb="FFFF0000"/>
        <rFont val="Calibri"/>
        <family val="2"/>
        <charset val="238"/>
        <scheme val="minor"/>
      </rPr>
      <t>650 000</t>
    </r>
  </si>
  <si>
    <r>
      <rPr>
        <strike/>
        <sz val="8"/>
        <rFont val="Calibri"/>
        <family val="2"/>
        <charset val="238"/>
        <scheme val="minor"/>
      </rPr>
      <t>255 000</t>
    </r>
    <r>
      <rPr>
        <sz val="8"/>
        <rFont val="Calibri"/>
        <family val="2"/>
        <charset val="238"/>
        <scheme val="minor"/>
      </rPr>
      <t xml:space="preserve">
</t>
    </r>
    <r>
      <rPr>
        <sz val="8"/>
        <color rgb="FFFF0000"/>
        <rFont val="Calibri"/>
        <family val="2"/>
        <charset val="238"/>
        <scheme val="minor"/>
      </rPr>
      <t>552 500</t>
    </r>
  </si>
  <si>
    <t>Zpracována PD, v průběhu léta bude vyhlášeno výběrové řízení
v realizaci</t>
  </si>
  <si>
    <r>
      <rPr>
        <strike/>
        <sz val="8"/>
        <rFont val="Calibri"/>
        <family val="2"/>
        <charset val="238"/>
        <scheme val="minor"/>
      </rPr>
      <t>2 000 000</t>
    </r>
    <r>
      <rPr>
        <sz val="8"/>
        <rFont val="Calibri"/>
        <family val="2"/>
        <charset val="238"/>
        <scheme val="minor"/>
      </rPr>
      <t xml:space="preserve">
</t>
    </r>
    <r>
      <rPr>
        <sz val="8"/>
        <color rgb="FFFF0000"/>
        <rFont val="Calibri"/>
        <family val="2"/>
        <charset val="238"/>
        <scheme val="minor"/>
      </rPr>
      <t>5 000 000</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</si>
  <si>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4 250 000</t>
    </r>
  </si>
  <si>
    <r>
      <rPr>
        <strike/>
        <sz val="8"/>
        <rFont val="Calibri"/>
        <family val="2"/>
        <charset val="238"/>
        <scheme val="minor"/>
      </rPr>
      <t>10 000 000</t>
    </r>
    <r>
      <rPr>
        <sz val="8"/>
        <rFont val="Calibri"/>
        <family val="2"/>
        <charset val="238"/>
        <scheme val="minor"/>
      </rPr>
      <t xml:space="preserve">
</t>
    </r>
    <r>
      <rPr>
        <sz val="8"/>
        <color rgb="FFFF0000"/>
        <rFont val="Calibri"/>
        <family val="2"/>
        <charset val="238"/>
        <scheme val="minor"/>
      </rPr>
      <t>15 000 000</t>
    </r>
  </si>
  <si>
    <r>
      <rPr>
        <strike/>
        <sz val="8"/>
        <rFont val="Calibri"/>
        <family val="2"/>
        <charset val="238"/>
        <scheme val="minor"/>
      </rPr>
      <t>8 500 000</t>
    </r>
    <r>
      <rPr>
        <sz val="8"/>
        <rFont val="Calibri"/>
        <family val="2"/>
        <charset val="238"/>
        <scheme val="minor"/>
      </rPr>
      <t xml:space="preserve">
</t>
    </r>
    <r>
      <rPr>
        <sz val="8"/>
        <color rgb="FFFF0000"/>
        <rFont val="Calibri"/>
        <family val="2"/>
        <charset val="238"/>
        <scheme val="minor"/>
      </rPr>
      <t>12 750 000</t>
    </r>
  </si>
  <si>
    <r>
      <rPr>
        <strike/>
        <sz val="8"/>
        <rFont val="Calibri"/>
        <family val="2"/>
        <charset val="238"/>
        <scheme val="minor"/>
      </rPr>
      <t>4 000 000</t>
    </r>
    <r>
      <rPr>
        <sz val="8"/>
        <rFont val="Calibri"/>
        <family val="2"/>
        <charset val="238"/>
        <scheme val="minor"/>
      </rPr>
      <t xml:space="preserve">
</t>
    </r>
    <r>
      <rPr>
        <sz val="8"/>
        <color rgb="FFFF0000"/>
        <rFont val="Calibri"/>
        <family val="2"/>
        <charset val="238"/>
        <scheme val="minor"/>
      </rPr>
      <t>8 000 000</t>
    </r>
  </si>
  <si>
    <r>
      <rPr>
        <strike/>
        <sz val="8"/>
        <rFont val="Calibri"/>
        <family val="2"/>
        <charset val="238"/>
        <scheme val="minor"/>
      </rPr>
      <t>3 400 000</t>
    </r>
    <r>
      <rPr>
        <sz val="8"/>
        <rFont val="Calibri"/>
        <family val="2"/>
        <charset val="238"/>
        <scheme val="minor"/>
      </rPr>
      <t xml:space="preserve">
</t>
    </r>
    <r>
      <rPr>
        <sz val="8"/>
        <color rgb="FFFF0000"/>
        <rFont val="Calibri"/>
        <family val="2"/>
        <charset val="238"/>
        <scheme val="minor"/>
      </rPr>
      <t>6 800 000</t>
    </r>
  </si>
  <si>
    <t>Zrealizováno v roce 2021</t>
  </si>
  <si>
    <r>
      <rPr>
        <strike/>
        <sz val="8"/>
        <rFont val="Calibri"/>
        <family val="2"/>
        <charset val="238"/>
        <scheme val="minor"/>
      </rPr>
      <t>5 000 000</t>
    </r>
    <r>
      <rPr>
        <sz val="8"/>
        <rFont val="Calibri"/>
        <family val="2"/>
        <charset val="238"/>
        <scheme val="minor"/>
      </rPr>
      <t xml:space="preserve">
</t>
    </r>
    <r>
      <rPr>
        <sz val="8"/>
        <color rgb="FFFF0000"/>
        <rFont val="Calibri"/>
        <family val="2"/>
        <charset val="238"/>
        <scheme val="minor"/>
      </rPr>
      <t>10 000 000</t>
    </r>
  </si>
  <si>
    <r>
      <rPr>
        <strike/>
        <sz val="8"/>
        <rFont val="Calibri"/>
        <family val="2"/>
        <charset val="238"/>
        <scheme val="minor"/>
      </rPr>
      <t>4 250 000</t>
    </r>
    <r>
      <rPr>
        <sz val="8"/>
        <rFont val="Calibri"/>
        <family val="2"/>
        <charset val="238"/>
        <scheme val="minor"/>
      </rPr>
      <t xml:space="preserve">
</t>
    </r>
    <r>
      <rPr>
        <sz val="8"/>
        <color rgb="FFFF0000"/>
        <rFont val="Calibri"/>
        <family val="2"/>
        <charset val="238"/>
        <scheme val="minor"/>
      </rPr>
      <t>8 500 000</t>
    </r>
  </si>
  <si>
    <r>
      <rPr>
        <strike/>
        <sz val="8"/>
        <rFont val="Calibri"/>
        <family val="2"/>
        <charset val="238"/>
        <scheme val="minor"/>
      </rPr>
      <t>1 200 000</t>
    </r>
    <r>
      <rPr>
        <sz val="8"/>
        <rFont val="Calibri"/>
        <family val="2"/>
        <charset val="238"/>
        <scheme val="minor"/>
      </rPr>
      <t xml:space="preserve">
</t>
    </r>
    <r>
      <rPr>
        <sz val="8"/>
        <color rgb="FFFF0000"/>
        <rFont val="Calibri"/>
        <family val="2"/>
        <charset val="238"/>
        <scheme val="minor"/>
      </rPr>
      <t>2 400 000</t>
    </r>
  </si>
  <si>
    <r>
      <rPr>
        <strike/>
        <sz val="8"/>
        <rFont val="Calibri"/>
        <family val="2"/>
        <charset val="238"/>
        <scheme val="minor"/>
      </rPr>
      <t>1 020 000</t>
    </r>
    <r>
      <rPr>
        <sz val="8"/>
        <rFont val="Calibri"/>
        <family val="2"/>
        <charset val="238"/>
        <scheme val="minor"/>
      </rPr>
      <t xml:space="preserve">
</t>
    </r>
    <r>
      <rPr>
        <sz val="8"/>
        <color rgb="FFFF0000"/>
        <rFont val="Calibri"/>
        <family val="2"/>
        <charset val="238"/>
        <scheme val="minor"/>
      </rPr>
      <t>2 040 000</t>
    </r>
  </si>
  <si>
    <t>v realizaci</t>
  </si>
  <si>
    <t xml:space="preserve">zrealizováno v roce 2021, nyní je v realizaci PD včetně jednotlivých výkazů výměr dle doporučení </t>
  </si>
  <si>
    <r>
      <rPr>
        <strike/>
        <sz val="8"/>
        <rFont val="Calibri"/>
        <family val="2"/>
        <charset val="238"/>
        <scheme val="minor"/>
      </rPr>
      <t>3 900 000</t>
    </r>
    <r>
      <rPr>
        <sz val="8"/>
        <rFont val="Calibri"/>
        <family val="2"/>
        <charset val="238"/>
        <scheme val="minor"/>
      </rPr>
      <t xml:space="preserve">
</t>
    </r>
    <r>
      <rPr>
        <sz val="8"/>
        <color rgb="FFFF0000"/>
        <rFont val="Calibri"/>
        <family val="2"/>
        <charset val="238"/>
        <scheme val="minor"/>
      </rPr>
      <t>5 600 000</t>
    </r>
  </si>
  <si>
    <r>
      <rPr>
        <strike/>
        <sz val="8"/>
        <rFont val="Calibri"/>
        <family val="2"/>
        <charset val="238"/>
        <scheme val="minor"/>
      </rPr>
      <t>3 315 000</t>
    </r>
    <r>
      <rPr>
        <sz val="8"/>
        <rFont val="Calibri"/>
        <family val="2"/>
        <charset val="238"/>
        <scheme val="minor"/>
      </rPr>
      <t xml:space="preserve">
</t>
    </r>
    <r>
      <rPr>
        <sz val="8"/>
        <color rgb="FFFF0000"/>
        <rFont val="Calibri"/>
        <family val="2"/>
        <charset val="238"/>
        <scheme val="minor"/>
      </rPr>
      <t>4 760 000</t>
    </r>
  </si>
  <si>
    <t>Rekonstrukce ZŠ Sněžnická- výměna dlažeb na chodbách, revitalizace sociálního zařízení</t>
  </si>
  <si>
    <r>
      <rPr>
        <strike/>
        <sz val="8"/>
        <rFont val="Calibri"/>
        <family val="2"/>
        <charset val="238"/>
        <scheme val="minor"/>
      </rPr>
      <t>2 100 000</t>
    </r>
    <r>
      <rPr>
        <sz val="8"/>
        <rFont val="Calibri"/>
        <family val="2"/>
        <charset val="238"/>
        <scheme val="minor"/>
      </rPr>
      <t xml:space="preserve">
</t>
    </r>
    <r>
      <rPr>
        <sz val="8"/>
        <color rgb="FFFF0000"/>
        <rFont val="Calibri"/>
        <family val="2"/>
        <charset val="238"/>
        <scheme val="minor"/>
      </rPr>
      <t>4 200 000</t>
    </r>
  </si>
  <si>
    <r>
      <rPr>
        <strike/>
        <sz val="8"/>
        <rFont val="Calibri"/>
        <family val="2"/>
        <charset val="238"/>
        <scheme val="minor"/>
      </rPr>
      <t>1 785 000</t>
    </r>
    <r>
      <rPr>
        <sz val="8"/>
        <rFont val="Calibri"/>
        <family val="2"/>
        <charset val="238"/>
        <scheme val="minor"/>
      </rPr>
      <t xml:space="preserve">
</t>
    </r>
    <r>
      <rPr>
        <sz val="8"/>
        <color rgb="FFFF0000"/>
        <rFont val="Calibri"/>
        <family val="2"/>
        <charset val="238"/>
        <scheme val="minor"/>
      </rPr>
      <t>3 570 000</t>
    </r>
  </si>
  <si>
    <r>
      <rPr>
        <strike/>
        <sz val="8"/>
        <rFont val="Calibri"/>
        <family val="2"/>
        <charset val="238"/>
        <scheme val="minor"/>
      </rPr>
      <t>2 000 000</t>
    </r>
    <r>
      <rPr>
        <sz val="8"/>
        <rFont val="Calibri"/>
        <family val="2"/>
        <charset val="238"/>
        <scheme val="minor"/>
      </rPr>
      <t xml:space="preserve">
</t>
    </r>
    <r>
      <rPr>
        <sz val="8"/>
        <color rgb="FFFF0000"/>
        <rFont val="Calibri"/>
        <family val="2"/>
        <charset val="238"/>
        <scheme val="minor"/>
      </rPr>
      <t>6 000 000</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</si>
  <si>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5 100 000</t>
    </r>
  </si>
  <si>
    <r>
      <t xml:space="preserve">Probíhá příprava projektové dokumentace
</t>
    </r>
    <r>
      <rPr>
        <sz val="8"/>
        <color rgb="FFFF0000"/>
        <rFont val="Calibri"/>
        <family val="2"/>
        <charset val="238"/>
        <scheme val="minor"/>
      </rPr>
      <t>Plán realizace červenec-srpen 2022</t>
    </r>
  </si>
  <si>
    <t>Záměr nebude realizován</t>
  </si>
  <si>
    <r>
      <rPr>
        <strike/>
        <sz val="8"/>
        <rFont val="Calibri"/>
        <family val="2"/>
        <charset val="238"/>
        <scheme val="minor"/>
      </rPr>
      <t>300 000</t>
    </r>
    <r>
      <rPr>
        <sz val="8"/>
        <rFont val="Calibri"/>
        <family val="2"/>
        <charset val="238"/>
        <scheme val="minor"/>
      </rPr>
      <t xml:space="preserve">
</t>
    </r>
    <r>
      <rPr>
        <sz val="8"/>
        <color rgb="FFFF0000"/>
        <rFont val="Calibri"/>
        <family val="2"/>
        <charset val="238"/>
        <scheme val="minor"/>
      </rPr>
      <t>700 000</t>
    </r>
  </si>
  <si>
    <r>
      <rPr>
        <strike/>
        <sz val="8"/>
        <rFont val="Calibri"/>
        <family val="2"/>
        <charset val="238"/>
        <scheme val="minor"/>
      </rPr>
      <t>255 000</t>
    </r>
    <r>
      <rPr>
        <sz val="8"/>
        <rFont val="Calibri"/>
        <family val="2"/>
        <charset val="238"/>
        <scheme val="minor"/>
      </rPr>
      <t xml:space="preserve">
</t>
    </r>
    <r>
      <rPr>
        <sz val="8"/>
        <color rgb="FFFF0000"/>
        <rFont val="Calibri"/>
        <family val="2"/>
        <charset val="238"/>
        <scheme val="minor"/>
      </rPr>
      <t>595 000</t>
    </r>
  </si>
  <si>
    <t>Nový projekový záměr:
Rekonstrukce a úprava prostor bývalé městské knihovny pro účely základní umělecké školy</t>
  </si>
  <si>
    <t>Tablety pro praktické vyučování</t>
  </si>
  <si>
    <t>Vybavení logopedické třídy interaktivní tabulí a programy specializovanými na výuku dětí s vadami řeči</t>
  </si>
  <si>
    <r>
      <t xml:space="preserve">Zahrnuto do „Zásobníku projektů k zařazení do Akčního plánu Strategického plánu rozvoje města Děčín pro rok 2016, 2017“.
</t>
    </r>
    <r>
      <rPr>
        <sz val="8"/>
        <color rgb="FFFF0000"/>
        <rFont val="Calibri"/>
        <family val="2"/>
        <charset val="238"/>
        <scheme val="minor"/>
      </rPr>
      <t>Již zrealizováno v roce 2021</t>
    </r>
  </si>
  <si>
    <t>Schváleno hlasováním per rollam dne 30. 6. 2022 Řídicím výborem MAP III pro SO ORP Děčín, jako aktuální platnou verzi 2 Tabulek investičních priorit na období 2021-2027:</t>
  </si>
  <si>
    <t>Tabulky investičních priorit na období 2021-2027 pro SO ORP Děčín byly schváleny Řídicím výborem MAP III pro SO ORP Děčín hlasováním per rollam dne 30. 6. 2022 , jako aktuální platnou verzi 2:</t>
  </si>
  <si>
    <t>Vybavení třídy interaktivními stoly</t>
  </si>
  <si>
    <r>
      <t xml:space="preserve">Zahrnuto do „Zásobníku projektů k zařazení do Akčního plánu Strategického plánu rozvoje města Děčín pro rok 2016, 2017“.
</t>
    </r>
    <r>
      <rPr>
        <sz val="8"/>
        <color rgb="FFFF0000"/>
        <rFont val="Calibri"/>
        <family val="2"/>
        <charset val="238"/>
        <scheme val="minor"/>
      </rPr>
      <t>- v realizaci</t>
    </r>
  </si>
  <si>
    <r>
      <rPr>
        <sz val="8"/>
        <color theme="1"/>
        <rFont val="Calibri"/>
        <family val="2"/>
        <charset val="238"/>
        <scheme val="minor"/>
      </rPr>
      <t>Zlepšení kvality vzdělávání prostřednictvím odborných učeben při ZŠ v Děčíně</t>
    </r>
    <r>
      <rPr>
        <strike/>
        <sz val="8"/>
        <color theme="1"/>
        <rFont val="Calibri"/>
        <family val="2"/>
        <charset val="238"/>
        <scheme val="minor"/>
      </rPr>
      <t xml:space="preserve">
</t>
    </r>
    <r>
      <rPr>
        <sz val="8"/>
        <color rgb="FFFF0000"/>
        <rFont val="Calibri"/>
        <family val="2"/>
        <charset val="238"/>
        <scheme val="minor"/>
      </rPr>
      <t>Změna koncepce projektu - aktualizace projektového záměru - upřesnění dle potřeb škol viz níže řádky: 15, 16, 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</si>
</sst>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0"/>
      <name val="Calibri"/>
      <family val="2"/>
      <charset val="238"/>
      <scheme val="minor"/>
    </font>
    <font>
      <b/>
      <sz val="10"/>
      <name val="Calibri"/>
      <family val="2"/>
      <scheme val="minor"/>
    </font>
    <font>
      <sz val="8"/>
      <color theme="1"/>
      <name val="Calibri"/>
      <family val="2"/>
      <charset val="238"/>
      <scheme val="minor"/>
    </font>
    <font>
      <sz val="8"/>
      <color rgb="FFFF0000"/>
      <name val="Calibri"/>
      <family val="2"/>
      <charset val="238"/>
      <scheme val="minor"/>
    </font>
    <font>
      <sz val="8"/>
      <name val="Calibri"/>
      <family val="2"/>
      <charset val="238"/>
      <scheme val="minor"/>
    </font>
    <font>
      <sz val="8"/>
      <name val="Calibri"/>
      <family val="2"/>
      <charset val="238"/>
    </font>
    <font>
      <strike/>
      <sz val="8"/>
      <name val="Calibri"/>
      <family val="2"/>
      <charset val="238"/>
      <scheme val="minor"/>
    </font>
    <font>
      <strike/>
      <sz val="8"/>
      <color theme="1"/>
      <name val="Calibri"/>
      <family val="2"/>
      <charset val="238"/>
      <scheme val="minor"/>
    </font>
    <font>
      <strike/>
      <sz val="8"/>
      <color rgb="FFFF0000"/>
      <name val="Calibri"/>
      <family val="2"/>
      <charset val="238"/>
      <scheme val="minor"/>
    </font>
    <font>
      <sz val="8"/>
      <color rgb="FFFF0000"/>
      <name val="Calibri"/>
      <family val="2"/>
      <charset val="238"/>
    </font>
  </fonts>
  <fills count="3">
    <fill>
      <patternFill patternType="none"/>
    </fill>
    <fill>
      <patternFill patternType="gray125"/>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medium">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314">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0" fontId="0" fillId="0" borderId="0" xfId="0" applyFont="1" applyProtection="1">
      <protection locked="0"/>
    </xf>
    <xf numFmtId="0" fontId="0" fillId="0" borderId="0" xfId="0" applyFill="1" applyProtection="1">
      <protection locked="0"/>
    </xf>
    <xf numFmtId="0" fontId="0" fillId="0" borderId="0" xfId="0" applyFont="1" applyAlignment="1" applyProtection="1">
      <alignment vertical="center"/>
      <protection locked="0"/>
    </xf>
    <xf numFmtId="0" fontId="14" fillId="0" borderId="0" xfId="0" applyFont="1" applyFill="1" applyProtection="1">
      <protection locked="0"/>
    </xf>
    <xf numFmtId="0" fontId="0" fillId="0" borderId="0" xfId="0" applyFont="1" applyBorder="1" applyProtection="1">
      <protection locked="0"/>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3" fontId="4" fillId="0" borderId="4" xfId="0" applyNumberFormat="1" applyFont="1" applyFill="1" applyBorder="1" applyAlignment="1" applyProtection="1">
      <alignment vertical="center" wrapText="1"/>
    </xf>
    <xf numFmtId="3" fontId="4" fillId="0" borderId="6" xfId="0" applyNumberFormat="1"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17" fillId="0" borderId="0" xfId="0" applyFont="1" applyFill="1" applyAlignment="1" applyProtection="1">
      <alignment vertical="center"/>
      <protection locked="0"/>
    </xf>
    <xf numFmtId="0" fontId="17" fillId="0" borderId="0" xfId="0" applyFont="1" applyAlignment="1" applyProtection="1">
      <alignment vertical="center"/>
      <protection locked="0"/>
    </xf>
    <xf numFmtId="0" fontId="0" fillId="0" borderId="0" xfId="0" applyFill="1" applyAlignment="1" applyProtection="1">
      <alignment vertical="center"/>
      <protection locked="0"/>
    </xf>
    <xf numFmtId="0" fontId="4" fillId="0" borderId="0" xfId="0" applyFont="1" applyProtection="1">
      <protection locked="0"/>
    </xf>
    <xf numFmtId="0" fontId="0" fillId="0" borderId="0" xfId="0" applyAlignment="1" applyProtection="1">
      <alignment horizontal="center" vertical="center"/>
      <protection locked="0"/>
    </xf>
    <xf numFmtId="0" fontId="17" fillId="0" borderId="23" xfId="0" applyFont="1" applyFill="1" applyBorder="1" applyAlignment="1" applyProtection="1">
      <alignment vertical="center" wrapText="1"/>
      <protection locked="0"/>
    </xf>
    <xf numFmtId="0" fontId="17" fillId="0" borderId="24" xfId="0" applyFont="1" applyFill="1" applyBorder="1" applyAlignment="1" applyProtection="1">
      <alignment vertical="center" wrapText="1"/>
      <protection locked="0"/>
    </xf>
    <xf numFmtId="0" fontId="17" fillId="0" borderId="25" xfId="0" applyFont="1" applyFill="1" applyBorder="1" applyAlignment="1" applyProtection="1">
      <alignment vertical="center" wrapText="1"/>
      <protection locked="0"/>
    </xf>
    <xf numFmtId="0" fontId="17" fillId="0" borderId="31" xfId="0" applyFont="1" applyFill="1" applyBorder="1" applyAlignment="1" applyProtection="1">
      <alignment vertical="center" wrapText="1"/>
      <protection locked="0"/>
    </xf>
    <xf numFmtId="0" fontId="17" fillId="0" borderId="23" xfId="0" applyFont="1" applyFill="1" applyBorder="1" applyAlignment="1" applyProtection="1">
      <alignment horizontal="center" vertical="center" wrapText="1"/>
      <protection locked="0"/>
    </xf>
    <xf numFmtId="0" fontId="17" fillId="0" borderId="25" xfId="0" applyFont="1" applyFill="1" applyBorder="1" applyAlignment="1" applyProtection="1">
      <alignment horizontal="center" vertical="center" wrapText="1"/>
      <protection locked="0"/>
    </xf>
    <xf numFmtId="0" fontId="18" fillId="0" borderId="23" xfId="0" applyFont="1" applyFill="1" applyBorder="1" applyAlignment="1" applyProtection="1">
      <alignment vertical="center" wrapText="1"/>
      <protection locked="0"/>
    </xf>
    <xf numFmtId="0" fontId="18" fillId="0" borderId="25" xfId="0" applyFont="1" applyFill="1" applyBorder="1" applyAlignment="1" applyProtection="1">
      <alignment vertical="center" wrapText="1"/>
      <protection locked="0"/>
    </xf>
    <xf numFmtId="0" fontId="18" fillId="0" borderId="31" xfId="0" applyFont="1" applyFill="1" applyBorder="1" applyAlignment="1" applyProtection="1">
      <alignment vertical="center" wrapText="1"/>
      <protection locked="0"/>
    </xf>
    <xf numFmtId="0" fontId="17" fillId="0" borderId="23" xfId="0" applyFont="1" applyFill="1" applyBorder="1" applyAlignment="1" applyProtection="1">
      <alignment horizontal="right" vertical="center" wrapText="1"/>
      <protection locked="0"/>
    </xf>
    <xf numFmtId="0" fontId="17" fillId="0" borderId="25" xfId="0" applyFont="1" applyFill="1" applyBorder="1" applyAlignment="1" applyProtection="1">
      <alignment horizontal="right" vertical="center" wrapText="1"/>
      <protection locked="0"/>
    </xf>
    <xf numFmtId="0" fontId="17" fillId="0" borderId="31" xfId="0" applyFont="1" applyFill="1" applyBorder="1" applyAlignment="1" applyProtection="1">
      <alignment horizontal="center" vertical="center" wrapText="1"/>
      <protection locked="0"/>
    </xf>
    <xf numFmtId="0" fontId="17" fillId="0" borderId="0" xfId="0" applyFont="1" applyFill="1" applyAlignment="1" applyProtection="1">
      <alignment vertical="center" wrapText="1"/>
      <protection locked="0"/>
    </xf>
    <xf numFmtId="0" fontId="0" fillId="0" borderId="0" xfId="0" applyFill="1" applyAlignment="1" applyProtection="1">
      <alignment vertical="center" wrapText="1"/>
      <protection locked="0"/>
    </xf>
    <xf numFmtId="49" fontId="17" fillId="0" borderId="24" xfId="0" applyNumberFormat="1" applyFont="1" applyFill="1" applyBorder="1" applyAlignment="1" applyProtection="1">
      <alignment horizontal="right" vertical="center" wrapText="1"/>
      <protection locked="0"/>
    </xf>
    <xf numFmtId="0" fontId="0" fillId="0" borderId="0" xfId="0" applyAlignment="1" applyProtection="1">
      <alignment wrapText="1"/>
      <protection locked="0"/>
    </xf>
    <xf numFmtId="0" fontId="17" fillId="0" borderId="24" xfId="0" applyFont="1" applyFill="1" applyBorder="1" applyAlignment="1" applyProtection="1">
      <alignment horizontal="center" vertical="center" wrapText="1"/>
      <protection locked="0"/>
    </xf>
    <xf numFmtId="0" fontId="17" fillId="0" borderId="24" xfId="0" applyFont="1" applyFill="1" applyBorder="1" applyAlignment="1" applyProtection="1">
      <alignment horizontal="right" vertical="center" wrapText="1"/>
      <protection locked="0"/>
    </xf>
    <xf numFmtId="0" fontId="14" fillId="0" borderId="0" xfId="0" applyFont="1" applyFill="1" applyAlignment="1" applyProtection="1">
      <alignment wrapText="1"/>
      <protection locked="0"/>
    </xf>
    <xf numFmtId="0" fontId="0" fillId="0" borderId="0" xfId="0" applyFill="1" applyAlignment="1" applyProtection="1">
      <alignment wrapText="1"/>
      <protection locked="0"/>
    </xf>
    <xf numFmtId="0" fontId="0" fillId="2" borderId="0" xfId="0" applyFill="1" applyAlignment="1" applyProtection="1">
      <alignment wrapText="1"/>
      <protection locked="0"/>
    </xf>
    <xf numFmtId="0" fontId="19" fillId="0" borderId="23" xfId="0" applyFont="1" applyFill="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alignment horizontal="right"/>
      <protection locked="0"/>
    </xf>
    <xf numFmtId="0" fontId="14" fillId="0" borderId="0" xfId="0" applyFont="1" applyBorder="1" applyAlignment="1" applyProtection="1">
      <alignment wrapText="1"/>
      <protection locked="0"/>
    </xf>
    <xf numFmtId="0" fontId="19" fillId="0" borderId="37" xfId="0" applyFont="1" applyFill="1" applyBorder="1" applyAlignment="1" applyProtection="1">
      <alignment horizontal="right" vertical="center" wrapText="1"/>
      <protection locked="0"/>
    </xf>
    <xf numFmtId="0" fontId="19" fillId="0" borderId="38" xfId="0" applyFont="1" applyFill="1" applyBorder="1" applyAlignment="1" applyProtection="1">
      <alignment horizontal="right" vertical="center" wrapText="1"/>
      <protection locked="0"/>
    </xf>
    <xf numFmtId="0" fontId="19" fillId="0" borderId="37" xfId="0" applyFont="1" applyFill="1" applyBorder="1" applyAlignment="1" applyProtection="1">
      <alignment horizontal="center" vertical="center" wrapText="1"/>
      <protection locked="0"/>
    </xf>
    <xf numFmtId="0" fontId="19" fillId="0" borderId="45" xfId="0" applyFont="1" applyFill="1" applyBorder="1" applyAlignment="1" applyProtection="1">
      <alignment horizontal="center" vertical="center" wrapText="1"/>
      <protection locked="0"/>
    </xf>
    <xf numFmtId="0" fontId="19" fillId="0" borderId="38" xfId="0" applyFont="1" applyFill="1" applyBorder="1" applyAlignment="1" applyProtection="1">
      <alignment horizontal="center" vertical="center" wrapText="1"/>
      <protection locked="0"/>
    </xf>
    <xf numFmtId="0" fontId="19" fillId="0" borderId="0" xfId="0" applyFont="1" applyAlignment="1" applyProtection="1">
      <alignment wrapText="1"/>
      <protection locked="0"/>
    </xf>
    <xf numFmtId="0" fontId="14" fillId="0" borderId="0" xfId="0" applyFont="1" applyAlignment="1" applyProtection="1">
      <alignment wrapText="1"/>
      <protection locked="0"/>
    </xf>
    <xf numFmtId="0" fontId="19" fillId="0" borderId="23" xfId="0" applyFont="1" applyFill="1" applyBorder="1" applyAlignment="1" applyProtection="1">
      <alignment horizontal="left" vertical="center" wrapText="1"/>
      <protection locked="0"/>
    </xf>
    <xf numFmtId="0" fontId="19" fillId="0" borderId="24"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left" vertical="center" wrapText="1"/>
      <protection locked="0"/>
    </xf>
    <xf numFmtId="0" fontId="19" fillId="0" borderId="31" xfId="0" applyFont="1" applyFill="1" applyBorder="1" applyAlignment="1" applyProtection="1">
      <alignment horizontal="left" vertical="center" wrapText="1"/>
      <protection locked="0"/>
    </xf>
    <xf numFmtId="3" fontId="19" fillId="0" borderId="31" xfId="0" applyNumberFormat="1" applyFont="1" applyFill="1" applyBorder="1" applyAlignment="1" applyProtection="1">
      <alignment horizontal="right" vertical="center" wrapText="1"/>
      <protection locked="0"/>
    </xf>
    <xf numFmtId="0" fontId="19" fillId="0" borderId="25" xfId="0" applyFont="1" applyFill="1" applyBorder="1" applyAlignment="1" applyProtection="1">
      <alignment horizontal="right" vertical="center" wrapText="1"/>
      <protection locked="0"/>
    </xf>
    <xf numFmtId="0" fontId="19" fillId="0" borderId="23" xfId="0" applyFont="1" applyFill="1" applyBorder="1" applyAlignment="1" applyProtection="1">
      <alignment horizontal="center" vertical="center" wrapText="1"/>
      <protection locked="0"/>
    </xf>
    <xf numFmtId="0" fontId="19" fillId="0" borderId="24"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9" fillId="0" borderId="0" xfId="0" applyFont="1" applyFill="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4" fillId="0" borderId="0" xfId="0" applyFont="1" applyAlignment="1" applyProtection="1">
      <alignment vertical="center" wrapText="1"/>
      <protection locked="0"/>
    </xf>
    <xf numFmtId="49" fontId="19" fillId="0" borderId="25" xfId="0" applyNumberFormat="1" applyFont="1" applyFill="1" applyBorder="1" applyAlignment="1" applyProtection="1">
      <alignment horizontal="left" vertical="center" wrapText="1"/>
      <protection locked="0"/>
    </xf>
    <xf numFmtId="0" fontId="19" fillId="0" borderId="4" xfId="0" applyFont="1" applyFill="1" applyBorder="1" applyAlignment="1" applyProtection="1">
      <alignment horizontal="right" vertical="center" wrapText="1"/>
      <protection locked="0"/>
    </xf>
    <xf numFmtId="0" fontId="19" fillId="0" borderId="6" xfId="0" applyFont="1" applyFill="1" applyBorder="1" applyAlignment="1" applyProtection="1">
      <alignment horizontal="right" vertical="center" wrapText="1"/>
      <protection locked="0"/>
    </xf>
    <xf numFmtId="0" fontId="19" fillId="0" borderId="4"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3" fontId="19" fillId="0" borderId="41" xfId="0" applyNumberFormat="1" applyFont="1" applyFill="1" applyBorder="1" applyAlignment="1" applyProtection="1">
      <alignment vertical="center" wrapText="1"/>
      <protection locked="0"/>
    </xf>
    <xf numFmtId="0" fontId="19" fillId="0" borderId="31" xfId="0" applyFont="1" applyFill="1" applyBorder="1" applyAlignment="1" applyProtection="1">
      <alignment horizontal="center" vertical="center" wrapText="1"/>
      <protection locked="0"/>
    </xf>
    <xf numFmtId="0" fontId="19" fillId="0" borderId="23" xfId="0" applyFont="1" applyFill="1" applyBorder="1" applyAlignment="1" applyProtection="1">
      <alignment vertical="center" wrapText="1"/>
      <protection locked="0"/>
    </xf>
    <xf numFmtId="0" fontId="19" fillId="0" borderId="24" xfId="0" applyFont="1" applyFill="1" applyBorder="1" applyAlignment="1" applyProtection="1">
      <alignment vertical="center" wrapText="1"/>
      <protection locked="0"/>
    </xf>
    <xf numFmtId="49" fontId="19" fillId="0" borderId="24" xfId="0" applyNumberFormat="1" applyFont="1" applyFill="1" applyBorder="1" applyAlignment="1" applyProtection="1">
      <alignment horizontal="right" vertical="center" wrapText="1"/>
      <protection locked="0"/>
    </xf>
    <xf numFmtId="0" fontId="19" fillId="0" borderId="25" xfId="0" applyFont="1" applyFill="1" applyBorder="1" applyAlignment="1" applyProtection="1">
      <alignment vertical="center" wrapText="1"/>
      <protection locked="0"/>
    </xf>
    <xf numFmtId="0" fontId="19" fillId="0" borderId="31" xfId="0" applyFont="1" applyFill="1" applyBorder="1" applyAlignment="1" applyProtection="1">
      <alignment vertical="center" wrapText="1"/>
      <protection locked="0"/>
    </xf>
    <xf numFmtId="3" fontId="19" fillId="0" borderId="23" xfId="0" applyNumberFormat="1" applyFont="1" applyFill="1" applyBorder="1" applyAlignment="1" applyProtection="1">
      <alignment horizontal="right" vertical="center" wrapText="1"/>
      <protection locked="0"/>
    </xf>
    <xf numFmtId="3" fontId="19" fillId="0" borderId="25" xfId="0" applyNumberFormat="1" applyFont="1" applyFill="1" applyBorder="1" applyAlignment="1" applyProtection="1">
      <alignment horizontal="right" vertical="center" wrapText="1"/>
      <protection locked="0"/>
    </xf>
    <xf numFmtId="0" fontId="19" fillId="0" borderId="24" xfId="0" applyFont="1" applyFill="1" applyBorder="1" applyAlignment="1" applyProtection="1">
      <alignment horizontal="right" vertical="center" wrapText="1"/>
      <protection locked="0"/>
    </xf>
    <xf numFmtId="0" fontId="19" fillId="0" borderId="46" xfId="0" applyFont="1" applyFill="1" applyBorder="1" applyAlignment="1" applyProtection="1">
      <alignment vertical="center" wrapText="1"/>
      <protection locked="0"/>
    </xf>
    <xf numFmtId="49" fontId="19" fillId="0" borderId="24" xfId="0" applyNumberFormat="1" applyFont="1" applyFill="1" applyBorder="1" applyAlignment="1" applyProtection="1">
      <alignment vertical="center" wrapText="1"/>
      <protection locked="0"/>
    </xf>
    <xf numFmtId="0" fontId="19" fillId="0" borderId="4" xfId="0" applyFont="1" applyFill="1" applyBorder="1" applyAlignment="1" applyProtection="1">
      <alignment vertical="center" wrapText="1"/>
      <protection locked="0"/>
    </xf>
    <xf numFmtId="0" fontId="19" fillId="0" borderId="5" xfId="0" applyFont="1" applyFill="1" applyBorder="1" applyAlignment="1" applyProtection="1">
      <alignment vertical="center" wrapText="1"/>
      <protection locked="0"/>
    </xf>
    <xf numFmtId="0" fontId="19" fillId="0" borderId="6" xfId="0" applyFont="1" applyFill="1" applyBorder="1" applyAlignment="1" applyProtection="1">
      <alignment vertical="center" wrapText="1"/>
      <protection locked="0"/>
    </xf>
    <xf numFmtId="0" fontId="19" fillId="0" borderId="14" xfId="0" applyFont="1" applyFill="1" applyBorder="1" applyAlignment="1" applyProtection="1">
      <alignment vertical="center" wrapText="1"/>
      <protection locked="0"/>
    </xf>
    <xf numFmtId="3" fontId="19" fillId="0" borderId="4" xfId="0" applyNumberFormat="1" applyFont="1" applyFill="1" applyBorder="1" applyAlignment="1" applyProtection="1">
      <alignment horizontal="right" vertical="center" wrapText="1"/>
      <protection locked="0"/>
    </xf>
    <xf numFmtId="0" fontId="19" fillId="0" borderId="14"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19" fillId="0" borderId="1" xfId="0" applyFont="1" applyFill="1" applyBorder="1" applyAlignment="1" applyProtection="1">
      <alignment vertical="center" wrapText="1"/>
      <protection locked="0"/>
    </xf>
    <xf numFmtId="0" fontId="19" fillId="0" borderId="2" xfId="0" applyFont="1" applyFill="1" applyBorder="1" applyAlignment="1" applyProtection="1">
      <alignment vertical="center" wrapText="1"/>
      <protection locked="0"/>
    </xf>
    <xf numFmtId="0" fontId="19" fillId="0" borderId="3" xfId="0" applyFont="1" applyFill="1" applyBorder="1" applyAlignment="1" applyProtection="1">
      <alignment vertical="center" wrapText="1"/>
      <protection locked="0"/>
    </xf>
    <xf numFmtId="0" fontId="19" fillId="0" borderId="13" xfId="0" applyFont="1" applyFill="1" applyBorder="1" applyAlignment="1" applyProtection="1">
      <alignment vertical="center" wrapText="1"/>
      <protection locked="0"/>
    </xf>
    <xf numFmtId="0" fontId="19" fillId="0" borderId="1"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19" fillId="0" borderId="37" xfId="0" applyFont="1" applyFill="1" applyBorder="1" applyAlignment="1" applyProtection="1">
      <alignment vertical="center" wrapText="1"/>
      <protection locked="0"/>
    </xf>
    <xf numFmtId="0" fontId="19" fillId="0" borderId="45"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protection locked="0"/>
    </xf>
    <xf numFmtId="0" fontId="19" fillId="0" borderId="44" xfId="0" applyFont="1" applyFill="1" applyBorder="1" applyAlignment="1" applyProtection="1">
      <alignment vertical="center" wrapText="1"/>
      <protection locked="0"/>
    </xf>
    <xf numFmtId="0" fontId="19" fillId="0" borderId="44" xfId="0" applyFont="1" applyFill="1" applyBorder="1" applyAlignment="1" applyProtection="1">
      <alignment horizontal="center" vertical="center" wrapText="1"/>
      <protection locked="0"/>
    </xf>
    <xf numFmtId="0" fontId="19" fillId="0" borderId="0" xfId="0" applyFont="1" applyFill="1" applyBorder="1" applyAlignment="1" applyProtection="1">
      <alignment vertical="center" wrapText="1"/>
      <protection locked="0"/>
    </xf>
    <xf numFmtId="3" fontId="19" fillId="0" borderId="6" xfId="0" applyNumberFormat="1" applyFont="1" applyFill="1" applyBorder="1" applyAlignment="1" applyProtection="1">
      <alignment horizontal="right" vertical="center" wrapText="1"/>
      <protection locked="0"/>
    </xf>
    <xf numFmtId="0" fontId="18" fillId="0" borderId="13" xfId="0" applyFont="1" applyFill="1" applyBorder="1" applyAlignment="1" applyProtection="1">
      <alignment vertical="center" wrapText="1"/>
      <protection locked="0"/>
    </xf>
    <xf numFmtId="3" fontId="19" fillId="0" borderId="1" xfId="0" applyNumberFormat="1" applyFont="1" applyFill="1" applyBorder="1" applyAlignment="1" applyProtection="1">
      <alignment horizontal="right" vertical="center" wrapText="1"/>
      <protection locked="0"/>
    </xf>
    <xf numFmtId="3" fontId="19" fillId="0" borderId="3" xfId="0" applyNumberFormat="1" applyFont="1" applyFill="1" applyBorder="1" applyAlignment="1" applyProtection="1">
      <alignment horizontal="right" vertical="center" wrapText="1"/>
      <protection locked="0"/>
    </xf>
    <xf numFmtId="0" fontId="19" fillId="0" borderId="1" xfId="0" applyFont="1" applyFill="1" applyBorder="1" applyAlignment="1" applyProtection="1">
      <alignment horizontal="right" vertical="center" wrapText="1"/>
      <protection locked="0"/>
    </xf>
    <xf numFmtId="0" fontId="19" fillId="0" borderId="3" xfId="0" applyFont="1" applyFill="1" applyBorder="1" applyAlignment="1" applyProtection="1">
      <alignment horizontal="right" vertical="center" wrapText="1"/>
      <protection locked="0"/>
    </xf>
    <xf numFmtId="3" fontId="19" fillId="0" borderId="37" xfId="0" applyNumberFormat="1" applyFont="1" applyFill="1" applyBorder="1" applyAlignment="1" applyProtection="1">
      <alignment horizontal="right" vertical="center" wrapText="1"/>
      <protection locked="0"/>
    </xf>
    <xf numFmtId="3" fontId="19" fillId="0" borderId="38" xfId="0" applyNumberFormat="1" applyFont="1" applyFill="1" applyBorder="1" applyAlignment="1" applyProtection="1">
      <alignment horizontal="right" vertical="center" wrapText="1"/>
      <protection locked="0"/>
    </xf>
    <xf numFmtId="0" fontId="21" fillId="0" borderId="31" xfId="0" applyFont="1" applyFill="1" applyBorder="1" applyAlignment="1" applyProtection="1">
      <alignment vertical="center" wrapText="1"/>
      <protection locked="0"/>
    </xf>
    <xf numFmtId="0" fontId="19" fillId="0" borderId="47" xfId="0" applyFont="1" applyFill="1" applyBorder="1" applyAlignment="1" applyProtection="1">
      <alignment vertical="center" wrapText="1"/>
      <protection locked="0"/>
    </xf>
    <xf numFmtId="49" fontId="19" fillId="0" borderId="2" xfId="0" applyNumberFormat="1" applyFont="1" applyFill="1" applyBorder="1" applyAlignment="1" applyProtection="1">
      <alignment horizontal="right" vertical="center" wrapText="1"/>
      <protection locked="0"/>
    </xf>
    <xf numFmtId="0" fontId="19" fillId="0" borderId="48" xfId="0" applyFont="1" applyFill="1" applyBorder="1" applyAlignment="1" applyProtection="1">
      <alignment vertical="center" wrapText="1"/>
      <protection locked="0"/>
    </xf>
    <xf numFmtId="0" fontId="19" fillId="0" borderId="2" xfId="0" applyFont="1" applyFill="1" applyBorder="1" applyAlignment="1" applyProtection="1">
      <alignment horizontal="center" vertical="center" wrapText="1"/>
      <protection locked="0"/>
    </xf>
    <xf numFmtId="0" fontId="19" fillId="0" borderId="49" xfId="0" applyFont="1" applyFill="1" applyBorder="1" applyAlignment="1" applyProtection="1">
      <alignment vertical="center" wrapText="1"/>
      <protection locked="0"/>
    </xf>
    <xf numFmtId="0" fontId="19" fillId="0" borderId="50" xfId="0" applyFont="1" applyFill="1" applyBorder="1" applyAlignment="1" applyProtection="1">
      <alignment vertical="center" wrapText="1"/>
      <protection locked="0"/>
    </xf>
    <xf numFmtId="0" fontId="18" fillId="0" borderId="31" xfId="0" applyFont="1" applyFill="1" applyBorder="1" applyAlignment="1" applyProtection="1">
      <alignment horizontal="center" vertical="center" wrapText="1"/>
      <protection locked="0"/>
    </xf>
    <xf numFmtId="0" fontId="18" fillId="0" borderId="49" xfId="0" applyFont="1" applyFill="1" applyBorder="1" applyAlignment="1" applyProtection="1">
      <alignment vertical="center" wrapText="1"/>
      <protection locked="0"/>
    </xf>
    <xf numFmtId="0" fontId="18" fillId="0" borderId="24" xfId="0" applyFont="1" applyFill="1" applyBorder="1" applyAlignment="1" applyProtection="1">
      <alignment vertical="center" wrapText="1"/>
      <protection locked="0"/>
    </xf>
    <xf numFmtId="0" fontId="18" fillId="0" borderId="50" xfId="0" applyFont="1" applyFill="1" applyBorder="1" applyAlignment="1" applyProtection="1">
      <alignment vertical="center" wrapText="1"/>
      <protection locked="0"/>
    </xf>
    <xf numFmtId="3" fontId="18" fillId="0" borderId="23" xfId="0" applyNumberFormat="1" applyFont="1" applyFill="1" applyBorder="1" applyAlignment="1" applyProtection="1">
      <alignment horizontal="right" vertical="center" wrapText="1"/>
      <protection locked="0"/>
    </xf>
    <xf numFmtId="3" fontId="18" fillId="0" borderId="25" xfId="0" applyNumberFormat="1" applyFont="1" applyFill="1" applyBorder="1" applyAlignment="1" applyProtection="1">
      <alignment horizontal="right" vertical="center" wrapText="1"/>
      <protection locked="0"/>
    </xf>
    <xf numFmtId="0" fontId="18" fillId="0" borderId="23" xfId="0" applyFont="1" applyFill="1" applyBorder="1" applyAlignment="1" applyProtection="1">
      <alignment horizontal="right" vertical="center" wrapText="1"/>
      <protection locked="0"/>
    </xf>
    <xf numFmtId="0" fontId="18" fillId="0" borderId="25" xfId="0" applyFont="1" applyFill="1" applyBorder="1" applyAlignment="1" applyProtection="1">
      <alignment horizontal="right" vertical="center" wrapText="1"/>
      <protection locked="0"/>
    </xf>
    <xf numFmtId="0" fontId="18" fillId="0" borderId="23" xfId="0" applyFont="1" applyFill="1" applyBorder="1" applyAlignment="1" applyProtection="1">
      <alignment horizontal="center" vertical="center" wrapText="1"/>
      <protection locked="0"/>
    </xf>
    <xf numFmtId="0" fontId="18" fillId="0" borderId="24"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wrapText="1"/>
      <protection locked="0"/>
    </xf>
    <xf numFmtId="0" fontId="22" fillId="0" borderId="31" xfId="0" applyFont="1" applyFill="1" applyBorder="1" applyAlignment="1" applyProtection="1">
      <alignment vertical="center" wrapText="1"/>
      <protection locked="0"/>
    </xf>
    <xf numFmtId="0" fontId="18" fillId="0" borderId="24" xfId="0" applyFont="1" applyFill="1" applyBorder="1" applyAlignment="1" applyProtection="1">
      <alignment horizontal="left" vertical="center" wrapText="1"/>
      <protection locked="0"/>
    </xf>
    <xf numFmtId="0" fontId="17" fillId="0" borderId="49" xfId="0" applyFont="1" applyFill="1" applyBorder="1" applyAlignment="1" applyProtection="1">
      <alignment vertical="center" wrapText="1"/>
      <protection locked="0"/>
    </xf>
    <xf numFmtId="0" fontId="17" fillId="0" borderId="50" xfId="0" applyFont="1" applyFill="1" applyBorder="1" applyAlignment="1" applyProtection="1">
      <alignment vertical="center" wrapText="1"/>
      <protection locked="0"/>
    </xf>
    <xf numFmtId="3" fontId="17" fillId="0" borderId="23" xfId="0" applyNumberFormat="1" applyFont="1" applyFill="1" applyBorder="1" applyAlignment="1" applyProtection="1">
      <alignment horizontal="right" vertical="center" wrapText="1"/>
      <protection locked="0"/>
    </xf>
    <xf numFmtId="3" fontId="17" fillId="0" borderId="25" xfId="0" applyNumberFormat="1" applyFont="1" applyFill="1" applyBorder="1" applyAlignment="1" applyProtection="1">
      <alignment horizontal="right" vertical="center" wrapText="1"/>
      <protection locked="0"/>
    </xf>
    <xf numFmtId="0" fontId="22" fillId="0" borderId="23" xfId="0" applyFont="1" applyFill="1" applyBorder="1" applyAlignment="1" applyProtection="1">
      <alignment horizontal="right" vertical="center" wrapText="1"/>
      <protection locked="0"/>
    </xf>
    <xf numFmtId="0" fontId="22" fillId="0" borderId="25" xfId="0" applyFont="1" applyFill="1" applyBorder="1" applyAlignment="1" applyProtection="1">
      <alignment horizontal="center" vertical="center" wrapText="1"/>
      <protection locked="0"/>
    </xf>
    <xf numFmtId="3" fontId="19" fillId="0" borderId="17" xfId="0" applyNumberFormat="1" applyFont="1" applyFill="1" applyBorder="1" applyAlignment="1" applyProtection="1">
      <alignment horizontal="right" vertical="center" wrapText="1"/>
      <protection locked="0"/>
    </xf>
    <xf numFmtId="3" fontId="19" fillId="0" borderId="19" xfId="0" applyNumberFormat="1" applyFont="1" applyFill="1" applyBorder="1" applyAlignment="1" applyProtection="1">
      <alignment horizontal="right" vertical="center" wrapText="1"/>
      <protection locked="0"/>
    </xf>
    <xf numFmtId="0" fontId="19" fillId="0" borderId="17" xfId="0" applyFont="1" applyFill="1" applyBorder="1" applyAlignment="1" applyProtection="1">
      <alignment horizontal="right" vertical="center" wrapText="1"/>
      <protection locked="0"/>
    </xf>
    <xf numFmtId="0" fontId="19" fillId="0" borderId="19" xfId="0" applyFont="1" applyFill="1" applyBorder="1" applyAlignment="1" applyProtection="1">
      <alignment horizontal="right" vertical="center" wrapText="1"/>
      <protection locked="0"/>
    </xf>
    <xf numFmtId="0" fontId="19" fillId="0" borderId="17" xfId="0"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9" xfId="0" applyFont="1" applyFill="1" applyBorder="1" applyAlignment="1" applyProtection="1">
      <alignment horizontal="center" vertical="center" wrapText="1"/>
      <protection locked="0"/>
    </xf>
    <xf numFmtId="0" fontId="19" fillId="0" borderId="46" xfId="0" applyFont="1" applyFill="1" applyBorder="1" applyAlignment="1" applyProtection="1">
      <alignment horizontal="center" vertical="center" wrapText="1"/>
      <protection locked="0"/>
    </xf>
    <xf numFmtId="0" fontId="24" fillId="0" borderId="51" xfId="0" applyFont="1" applyFill="1" applyBorder="1" applyAlignment="1" applyProtection="1">
      <alignment vertical="center" wrapText="1"/>
      <protection locked="0"/>
    </xf>
    <xf numFmtId="0" fontId="24" fillId="0" borderId="52" xfId="0" applyFont="1" applyFill="1" applyBorder="1" applyAlignment="1" applyProtection="1">
      <alignment vertical="center" wrapText="1"/>
      <protection locked="0"/>
    </xf>
    <xf numFmtId="0" fontId="24" fillId="0" borderId="53" xfId="0" applyFont="1" applyFill="1" applyBorder="1" applyAlignment="1" applyProtection="1">
      <alignment vertical="center" wrapText="1"/>
      <protection locked="0"/>
    </xf>
    <xf numFmtId="0" fontId="24" fillId="0" borderId="54" xfId="0" applyFont="1" applyFill="1" applyBorder="1" applyAlignment="1" applyProtection="1">
      <alignment vertical="center" wrapText="1"/>
      <protection locked="0"/>
    </xf>
    <xf numFmtId="3" fontId="24" fillId="0" borderId="51" xfId="0" applyNumberFormat="1" applyFont="1" applyFill="1" applyBorder="1" applyAlignment="1" applyProtection="1">
      <alignment vertical="center" wrapText="1"/>
      <protection locked="0"/>
    </xf>
    <xf numFmtId="3" fontId="24" fillId="0" borderId="53" xfId="0" applyNumberFormat="1" applyFont="1" applyFill="1" applyBorder="1" applyAlignment="1" applyProtection="1">
      <alignment vertical="center" wrapText="1"/>
      <protection locked="0"/>
    </xf>
    <xf numFmtId="0" fontId="24" fillId="0" borderId="51" xfId="0" applyFont="1" applyFill="1" applyBorder="1" applyAlignment="1" applyProtection="1">
      <alignment horizontal="right" vertical="center" wrapText="1"/>
      <protection locked="0"/>
    </xf>
    <xf numFmtId="0" fontId="24" fillId="0" borderId="53" xfId="0" applyFont="1" applyFill="1" applyBorder="1" applyAlignment="1" applyProtection="1">
      <alignment horizontal="right" vertical="center" wrapText="1"/>
      <protection locked="0"/>
    </xf>
    <xf numFmtId="0" fontId="24" fillId="0" borderId="51" xfId="0" applyFont="1" applyFill="1" applyBorder="1" applyAlignment="1" applyProtection="1">
      <alignment horizontal="center" vertical="center" wrapText="1"/>
      <protection locked="0"/>
    </xf>
    <xf numFmtId="0" fontId="24" fillId="0" borderId="52" xfId="0" applyFont="1" applyFill="1" applyBorder="1" applyAlignment="1" applyProtection="1">
      <alignment horizontal="center" vertical="center" wrapText="1"/>
      <protection locked="0"/>
    </xf>
    <xf numFmtId="0" fontId="24" fillId="0" borderId="53" xfId="0" applyFont="1" applyFill="1" applyBorder="1" applyAlignment="1" applyProtection="1">
      <alignment horizontal="center" vertical="center" wrapText="1"/>
      <protection locked="0"/>
    </xf>
    <xf numFmtId="0" fontId="24" fillId="0" borderId="54" xfId="0" applyFont="1" applyFill="1" applyBorder="1" applyAlignment="1" applyProtection="1">
      <alignment horizontal="center" vertical="center" wrapText="1"/>
      <protection locked="0"/>
    </xf>
    <xf numFmtId="0" fontId="24" fillId="0" borderId="55" xfId="0" applyFont="1" applyFill="1" applyBorder="1" applyAlignment="1" applyProtection="1">
      <alignment vertical="center" wrapText="1"/>
      <protection locked="0"/>
    </xf>
    <xf numFmtId="3" fontId="24" fillId="0" borderId="51" xfId="0" applyNumberFormat="1" applyFont="1" applyFill="1" applyBorder="1" applyAlignment="1" applyProtection="1">
      <alignment horizontal="right" vertical="center" wrapText="1"/>
      <protection locked="0"/>
    </xf>
    <xf numFmtId="0" fontId="24" fillId="0" borderId="56" xfId="0" applyFont="1" applyFill="1" applyBorder="1" applyAlignment="1" applyProtection="1">
      <alignment vertical="center" wrapText="1"/>
      <protection locked="0"/>
    </xf>
    <xf numFmtId="0" fontId="24" fillId="0" borderId="57" xfId="0" applyFont="1" applyFill="1" applyBorder="1" applyAlignment="1" applyProtection="1">
      <alignment vertical="center" wrapText="1"/>
      <protection locked="0"/>
    </xf>
    <xf numFmtId="0" fontId="24" fillId="0" borderId="58" xfId="0" applyFont="1" applyFill="1" applyBorder="1" applyAlignment="1" applyProtection="1">
      <alignment vertical="center" wrapText="1"/>
      <protection locked="0"/>
    </xf>
    <xf numFmtId="0" fontId="24" fillId="0" borderId="59" xfId="0" applyFont="1" applyFill="1" applyBorder="1" applyAlignment="1" applyProtection="1">
      <alignment vertical="center" wrapText="1"/>
      <protection locked="0"/>
    </xf>
    <xf numFmtId="3" fontId="24" fillId="0" borderId="56" xfId="0" applyNumberFormat="1" applyFont="1" applyFill="1" applyBorder="1" applyAlignment="1" applyProtection="1">
      <alignment vertical="center" wrapText="1"/>
      <protection locked="0"/>
    </xf>
    <xf numFmtId="3" fontId="24" fillId="0" borderId="58" xfId="0" applyNumberFormat="1" applyFont="1" applyFill="1" applyBorder="1" applyAlignment="1" applyProtection="1">
      <alignment vertical="center" wrapText="1"/>
      <protection locked="0"/>
    </xf>
    <xf numFmtId="0" fontId="24" fillId="0" borderId="56" xfId="0" applyFont="1" applyFill="1" applyBorder="1" applyAlignment="1" applyProtection="1">
      <alignment horizontal="right" vertical="center" wrapText="1"/>
      <protection locked="0"/>
    </xf>
    <xf numFmtId="0" fontId="24" fillId="0" borderId="58" xfId="0" applyFont="1" applyFill="1" applyBorder="1" applyAlignment="1" applyProtection="1">
      <alignment horizontal="right" vertical="center" wrapText="1"/>
      <protection locked="0"/>
    </xf>
    <xf numFmtId="0" fontId="24" fillId="0" borderId="56" xfId="0" applyFont="1" applyFill="1" applyBorder="1" applyAlignment="1" applyProtection="1">
      <alignment horizontal="center" vertical="center" wrapText="1"/>
      <protection locked="0"/>
    </xf>
    <xf numFmtId="0" fontId="24" fillId="0" borderId="57" xfId="0" applyFont="1" applyFill="1" applyBorder="1" applyAlignment="1" applyProtection="1">
      <alignment horizontal="center" vertical="center" wrapText="1"/>
      <protection locked="0"/>
    </xf>
    <xf numFmtId="0" fontId="24" fillId="0" borderId="58" xfId="0" applyFont="1" applyFill="1" applyBorder="1" applyAlignment="1" applyProtection="1">
      <alignment horizontal="center" vertical="center" wrapText="1"/>
      <protection locked="0"/>
    </xf>
    <xf numFmtId="0" fontId="24" fillId="0" borderId="59" xfId="0" applyFont="1" applyFill="1" applyBorder="1" applyAlignment="1" applyProtection="1">
      <alignment horizontal="center" vertical="center" wrapText="1"/>
      <protection locked="0"/>
    </xf>
    <xf numFmtId="0" fontId="24" fillId="0" borderId="60" xfId="0" applyFont="1" applyFill="1" applyBorder="1" applyAlignment="1" applyProtection="1">
      <alignment vertical="center" wrapText="1"/>
      <protection locked="0"/>
    </xf>
    <xf numFmtId="0" fontId="19" fillId="0" borderId="61" xfId="0" applyFont="1" applyFill="1" applyBorder="1" applyAlignment="1" applyProtection="1">
      <alignment vertical="center" wrapText="1"/>
      <protection locked="0"/>
    </xf>
    <xf numFmtId="0" fontId="19" fillId="0" borderId="45" xfId="0" applyFont="1" applyFill="1" applyBorder="1" applyAlignment="1" applyProtection="1">
      <alignment horizontal="right" vertical="center" wrapText="1"/>
      <protection locked="0"/>
    </xf>
    <xf numFmtId="0" fontId="19" fillId="0" borderId="62" xfId="0" applyFont="1" applyFill="1" applyBorder="1" applyAlignment="1" applyProtection="1">
      <alignment vertical="center" wrapText="1"/>
      <protection locked="0"/>
    </xf>
    <xf numFmtId="0" fontId="19" fillId="0" borderId="63" xfId="0" applyFont="1" applyFill="1" applyBorder="1" applyAlignment="1" applyProtection="1">
      <alignment vertical="center" wrapText="1"/>
      <protection locked="0"/>
    </xf>
    <xf numFmtId="0" fontId="19" fillId="0" borderId="34" xfId="0" applyFont="1" applyFill="1" applyBorder="1" applyAlignment="1" applyProtection="1">
      <alignment vertical="center" wrapText="1"/>
      <protection locked="0"/>
    </xf>
    <xf numFmtId="0" fontId="19" fillId="0" borderId="1" xfId="0" applyFont="1" applyFill="1" applyBorder="1" applyAlignment="1" applyProtection="1">
      <alignment horizontal="left" vertical="center" wrapText="1"/>
      <protection locked="0"/>
    </xf>
    <xf numFmtId="0" fontId="19" fillId="0" borderId="2" xfId="0" applyFont="1" applyFill="1" applyBorder="1" applyAlignment="1" applyProtection="1">
      <alignment horizontal="left" vertical="center" wrapText="1"/>
      <protection locked="0"/>
    </xf>
    <xf numFmtId="49" fontId="19" fillId="0" borderId="3" xfId="0" applyNumberFormat="1" applyFont="1" applyFill="1" applyBorder="1" applyAlignment="1" applyProtection="1">
      <alignment horizontal="left" vertical="center" wrapText="1"/>
      <protection locked="0"/>
    </xf>
    <xf numFmtId="0" fontId="19" fillId="0" borderId="13" xfId="0" applyFont="1" applyFill="1" applyBorder="1" applyAlignment="1" applyProtection="1">
      <alignment horizontal="left" vertical="center" wrapText="1"/>
      <protection locked="0"/>
    </xf>
    <xf numFmtId="0" fontId="20" fillId="0" borderId="40" xfId="0" applyFont="1" applyFill="1" applyBorder="1" applyAlignment="1" applyProtection="1">
      <alignment vertical="center" wrapText="1"/>
      <protection locked="0"/>
    </xf>
    <xf numFmtId="3" fontId="19" fillId="0" borderId="13" xfId="0" applyNumberFormat="1" applyFont="1" applyFill="1" applyBorder="1" applyAlignment="1" applyProtection="1">
      <alignment horizontal="right" vertical="center" wrapText="1"/>
      <protection locked="0"/>
    </xf>
    <xf numFmtId="3" fontId="19" fillId="0" borderId="9" xfId="0" applyNumberFormat="1" applyFont="1" applyFill="1" applyBorder="1" applyAlignment="1" applyProtection="1">
      <alignment vertical="center" wrapText="1"/>
      <protection locked="0"/>
    </xf>
    <xf numFmtId="0" fontId="19" fillId="0" borderId="3" xfId="0" applyFont="1" applyFill="1" applyBorder="1" applyAlignment="1" applyProtection="1">
      <alignment horizontal="left" vertical="center" wrapText="1"/>
      <protection locked="0"/>
    </xf>
    <xf numFmtId="0" fontId="18" fillId="0" borderId="23" xfId="0" applyFont="1" applyFill="1" applyBorder="1" applyAlignment="1" applyProtection="1">
      <alignment horizontal="left" vertical="center" wrapText="1"/>
      <protection locked="0"/>
    </xf>
    <xf numFmtId="0" fontId="19" fillId="0" borderId="11" xfId="0" applyFont="1" applyFill="1" applyBorder="1" applyAlignment="1" applyProtection="1">
      <alignment horizontal="center" vertical="center" wrapText="1"/>
      <protection locked="0"/>
    </xf>
    <xf numFmtId="0" fontId="18" fillId="0" borderId="20" xfId="0" applyFont="1" applyFill="1" applyBorder="1" applyAlignment="1" applyProtection="1">
      <alignment horizontal="left" vertical="center" wrapText="1"/>
      <protection locked="0"/>
    </xf>
    <xf numFmtId="0" fontId="18" fillId="0" borderId="21" xfId="0" applyFont="1" applyFill="1" applyBorder="1" applyAlignment="1" applyProtection="1">
      <alignment horizontal="left" vertical="center" wrapText="1"/>
      <protection locked="0"/>
    </xf>
    <xf numFmtId="0" fontId="18" fillId="0" borderId="22" xfId="0" applyFont="1" applyFill="1" applyBorder="1" applyAlignment="1" applyProtection="1">
      <alignment horizontal="left" vertical="center" wrapText="1"/>
      <protection locked="0"/>
    </xf>
    <xf numFmtId="0" fontId="18" fillId="0" borderId="11" xfId="0" applyFont="1" applyFill="1" applyBorder="1" applyAlignment="1" applyProtection="1">
      <alignment horizontal="left" vertical="center" wrapText="1"/>
      <protection locked="0"/>
    </xf>
    <xf numFmtId="3" fontId="18" fillId="0" borderId="11" xfId="0" applyNumberFormat="1" applyFont="1" applyFill="1" applyBorder="1" applyAlignment="1" applyProtection="1">
      <alignment horizontal="right" vertical="center" wrapText="1"/>
      <protection locked="0"/>
    </xf>
    <xf numFmtId="3" fontId="18" fillId="0" borderId="64" xfId="0" applyNumberFormat="1" applyFont="1" applyFill="1" applyBorder="1" applyAlignment="1" applyProtection="1">
      <alignment vertical="center" wrapText="1"/>
      <protection locked="0"/>
    </xf>
    <xf numFmtId="0" fontId="18" fillId="0" borderId="20" xfId="0" applyFont="1" applyFill="1" applyBorder="1" applyAlignment="1" applyProtection="1">
      <alignment horizontal="right" vertical="center" wrapText="1"/>
      <protection locked="0"/>
    </xf>
    <xf numFmtId="0" fontId="18" fillId="0" borderId="22" xfId="0" applyFont="1" applyFill="1" applyBorder="1" applyAlignment="1" applyProtection="1">
      <alignment horizontal="right" vertical="center" wrapText="1"/>
      <protection locked="0"/>
    </xf>
    <xf numFmtId="0" fontId="18" fillId="0" borderId="20"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wrapText="1"/>
      <protection locked="0"/>
    </xf>
    <xf numFmtId="0" fontId="18" fillId="0" borderId="22" xfId="0" applyFont="1" applyFill="1" applyBorder="1" applyAlignment="1" applyProtection="1">
      <alignment horizontal="center" vertical="center" wrapText="1"/>
      <protection locked="0"/>
    </xf>
    <xf numFmtId="3" fontId="19" fillId="0" borderId="41" xfId="0" applyNumberFormat="1" applyFont="1" applyFill="1" applyBorder="1" applyAlignment="1" applyProtection="1">
      <alignment horizontal="right" vertical="center" wrapText="1"/>
      <protection locked="0"/>
    </xf>
    <xf numFmtId="0" fontId="18" fillId="0" borderId="31"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2" fillId="0" borderId="27" xfId="0" applyFont="1" applyFill="1" applyBorder="1" applyAlignment="1" applyProtection="1">
      <alignment horizontal="center"/>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3" fillId="0" borderId="35" xfId="0" applyFont="1" applyFill="1" applyBorder="1" applyAlignment="1" applyProtection="1">
      <alignment horizontal="center" vertical="top" wrapText="1"/>
    </xf>
    <xf numFmtId="0" fontId="3" fillId="0" borderId="36" xfId="0" applyFont="1" applyFill="1" applyBorder="1" applyAlignment="1" applyProtection="1">
      <alignment horizontal="center" vertical="top" wrapText="1"/>
    </xf>
    <xf numFmtId="0" fontId="4" fillId="0" borderId="1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3" fontId="4" fillId="0" borderId="2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3" fontId="1" fillId="0" borderId="35" xfId="0" applyNumberFormat="1" applyFont="1" applyFill="1" applyBorder="1" applyAlignment="1" applyProtection="1">
      <alignment horizontal="center"/>
      <protection locked="0"/>
    </xf>
    <xf numFmtId="3" fontId="1" fillId="0" borderId="43" xfId="0" applyNumberFormat="1" applyFont="1" applyFill="1" applyBorder="1" applyAlignment="1" applyProtection="1">
      <alignment horizontal="center"/>
      <protection locked="0"/>
    </xf>
    <xf numFmtId="3" fontId="1" fillId="0" borderId="36" xfId="0" applyNumberFormat="1" applyFont="1" applyFill="1" applyBorder="1" applyAlignment="1" applyProtection="1">
      <alignment horizontal="center"/>
      <protection locked="0"/>
    </xf>
    <xf numFmtId="0" fontId="3" fillId="2" borderId="13"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1" fillId="0" borderId="27" xfId="0" applyFont="1" applyFill="1" applyBorder="1" applyAlignment="1" applyProtection="1">
      <alignment horizontal="center"/>
    </xf>
    <xf numFmtId="0" fontId="1" fillId="0" borderId="28" xfId="0" applyFont="1" applyFill="1" applyBorder="1" applyAlignment="1" applyProtection="1">
      <alignment horizontal="center"/>
    </xf>
    <xf numFmtId="0" fontId="1" fillId="0" borderId="29" xfId="0" applyFont="1" applyFill="1" applyBorder="1" applyAlignment="1" applyProtection="1">
      <alignment horizontal="center"/>
    </xf>
    <xf numFmtId="0" fontId="3" fillId="2"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4" fillId="0" borderId="23"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3" fontId="4" fillId="0" borderId="17" xfId="0" applyNumberFormat="1" applyFont="1" applyFill="1" applyBorder="1" applyAlignment="1" applyProtection="1">
      <alignment horizontal="center" vertical="center" wrapText="1"/>
    </xf>
    <xf numFmtId="3" fontId="4" fillId="0" borderId="20"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cellXfs>
  <cellStyles count="1">
    <cellStyle name="Normální" xfId="0" builtinI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0"/>
  <sheetViews>
    <sheetView topLeftCell="A51" zoomScaleNormal="100" workbookViewId="0">
      <selection activeCell="K52" sqref="K52"/>
    </sheetView>
  </sheetViews>
  <sheetFormatPr defaultColWidth="9.28515625" defaultRowHeight="15" x14ac:dyDescent="0.25"/>
  <cols>
    <col min="1" max="1" width="7.28515625" style="1" customWidth="1"/>
    <col min="2" max="2" width="9.28515625" style="1" customWidth="1"/>
    <col min="3" max="6" width="9.28515625" style="1"/>
    <col min="7" max="7" width="21" style="1" customWidth="1"/>
    <col min="8" max="9" width="12.85546875" style="1" customWidth="1"/>
    <col min="10" max="10" width="11.7109375" style="1" customWidth="1"/>
    <col min="11" max="11" width="42.28515625" style="1" customWidth="1"/>
    <col min="12" max="13" width="13.140625" style="4" customWidth="1"/>
    <col min="14" max="15" width="9.28515625" style="1"/>
    <col min="16" max="16" width="13.7109375" style="1" customWidth="1"/>
    <col min="17" max="17" width="13.28515625" style="1" customWidth="1"/>
    <col min="18" max="18" width="10.28515625" style="1" customWidth="1"/>
    <col min="19" max="16384" width="9.28515625" style="1"/>
  </cols>
  <sheetData>
    <row r="1" spans="1:20" ht="19.5" thickBot="1" x14ac:dyDescent="0.35">
      <c r="A1" s="214" t="s">
        <v>0</v>
      </c>
      <c r="B1" s="215"/>
      <c r="C1" s="215"/>
      <c r="D1" s="215"/>
      <c r="E1" s="215"/>
      <c r="F1" s="215"/>
      <c r="G1" s="215"/>
      <c r="H1" s="215"/>
      <c r="I1" s="215"/>
      <c r="J1" s="215"/>
      <c r="K1" s="215"/>
      <c r="L1" s="215"/>
      <c r="M1" s="215"/>
      <c r="N1" s="215"/>
      <c r="O1" s="215"/>
      <c r="P1" s="215"/>
      <c r="Q1" s="215"/>
      <c r="R1" s="215"/>
      <c r="S1" s="216"/>
    </row>
    <row r="2" spans="1:20" ht="27.2" customHeight="1" x14ac:dyDescent="0.25">
      <c r="A2" s="217" t="s">
        <v>1</v>
      </c>
      <c r="B2" s="219" t="s">
        <v>2</v>
      </c>
      <c r="C2" s="220"/>
      <c r="D2" s="220"/>
      <c r="E2" s="220"/>
      <c r="F2" s="221"/>
      <c r="G2" s="217" t="s">
        <v>3</v>
      </c>
      <c r="H2" s="224" t="s">
        <v>4</v>
      </c>
      <c r="I2" s="226" t="s">
        <v>61</v>
      </c>
      <c r="J2" s="217" t="s">
        <v>5</v>
      </c>
      <c r="K2" s="217" t="s">
        <v>6</v>
      </c>
      <c r="L2" s="222" t="s">
        <v>7</v>
      </c>
      <c r="M2" s="223"/>
      <c r="N2" s="210" t="s">
        <v>8</v>
      </c>
      <c r="O2" s="211"/>
      <c r="P2" s="212" t="s">
        <v>9</v>
      </c>
      <c r="Q2" s="213"/>
      <c r="R2" s="210" t="s">
        <v>10</v>
      </c>
      <c r="S2" s="211"/>
    </row>
    <row r="3" spans="1:20" ht="102.75" thickBot="1" x14ac:dyDescent="0.3">
      <c r="A3" s="218"/>
      <c r="B3" s="10" t="s">
        <v>11</v>
      </c>
      <c r="C3" s="11" t="s">
        <v>12</v>
      </c>
      <c r="D3" s="11" t="s">
        <v>13</v>
      </c>
      <c r="E3" s="11" t="s">
        <v>14</v>
      </c>
      <c r="F3" s="12" t="s">
        <v>15</v>
      </c>
      <c r="G3" s="218"/>
      <c r="H3" s="225"/>
      <c r="I3" s="227"/>
      <c r="J3" s="218"/>
      <c r="K3" s="218"/>
      <c r="L3" s="13" t="s">
        <v>16</v>
      </c>
      <c r="M3" s="14" t="s">
        <v>77</v>
      </c>
      <c r="N3" s="15" t="s">
        <v>17</v>
      </c>
      <c r="O3" s="16" t="s">
        <v>18</v>
      </c>
      <c r="P3" s="17" t="s">
        <v>19</v>
      </c>
      <c r="Q3" s="18" t="s">
        <v>20</v>
      </c>
      <c r="R3" s="19" t="s">
        <v>21</v>
      </c>
      <c r="S3" s="16" t="s">
        <v>22</v>
      </c>
    </row>
    <row r="4" spans="1:20" s="27" customFormat="1" ht="90" x14ac:dyDescent="0.25">
      <c r="A4" s="100">
        <v>1</v>
      </c>
      <c r="B4" s="101" t="s">
        <v>82</v>
      </c>
      <c r="C4" s="102" t="s">
        <v>83</v>
      </c>
      <c r="D4" s="102">
        <v>72744839</v>
      </c>
      <c r="E4" s="102">
        <v>107561107</v>
      </c>
      <c r="F4" s="103">
        <v>600075346</v>
      </c>
      <c r="G4" s="104" t="s">
        <v>84</v>
      </c>
      <c r="H4" s="104" t="s">
        <v>79</v>
      </c>
      <c r="I4" s="104" t="s">
        <v>85</v>
      </c>
      <c r="J4" s="104" t="s">
        <v>86</v>
      </c>
      <c r="K4" s="114" t="s">
        <v>84</v>
      </c>
      <c r="L4" s="115">
        <v>4000000</v>
      </c>
      <c r="M4" s="116">
        <f>L4/100*85</f>
        <v>3400000</v>
      </c>
      <c r="N4" s="117">
        <v>2021</v>
      </c>
      <c r="O4" s="118">
        <v>2027</v>
      </c>
      <c r="P4" s="105" t="s">
        <v>87</v>
      </c>
      <c r="Q4" s="106"/>
      <c r="R4" s="104"/>
      <c r="S4" s="104"/>
      <c r="T4" s="44"/>
    </row>
    <row r="5" spans="1:20" s="27" customFormat="1" ht="90" x14ac:dyDescent="0.25">
      <c r="A5" s="83">
        <v>2</v>
      </c>
      <c r="B5" s="84" t="s">
        <v>82</v>
      </c>
      <c r="C5" s="85" t="s">
        <v>83</v>
      </c>
      <c r="D5" s="85">
        <v>72744839</v>
      </c>
      <c r="E5" s="85">
        <v>107561107</v>
      </c>
      <c r="F5" s="87">
        <v>600075346</v>
      </c>
      <c r="G5" s="88" t="s">
        <v>88</v>
      </c>
      <c r="H5" s="88" t="s">
        <v>79</v>
      </c>
      <c r="I5" s="88" t="s">
        <v>85</v>
      </c>
      <c r="J5" s="88" t="s">
        <v>86</v>
      </c>
      <c r="K5" s="40" t="s">
        <v>88</v>
      </c>
      <c r="L5" s="89">
        <v>6000000</v>
      </c>
      <c r="M5" s="90">
        <f t="shared" ref="M5:M68" si="0">L5/100*85</f>
        <v>5100000</v>
      </c>
      <c r="N5" s="53">
        <v>2021</v>
      </c>
      <c r="O5" s="69">
        <v>2027</v>
      </c>
      <c r="P5" s="70" t="s">
        <v>87</v>
      </c>
      <c r="Q5" s="72"/>
      <c r="R5" s="88"/>
      <c r="S5" s="88"/>
      <c r="T5" s="44"/>
    </row>
    <row r="6" spans="1:20" s="27" customFormat="1" ht="67.5" x14ac:dyDescent="0.25">
      <c r="A6" s="83">
        <v>3</v>
      </c>
      <c r="B6" s="107" t="s">
        <v>103</v>
      </c>
      <c r="C6" s="108" t="s">
        <v>104</v>
      </c>
      <c r="D6" s="108">
        <v>72743328</v>
      </c>
      <c r="E6" s="108">
        <v>107561026</v>
      </c>
      <c r="F6" s="109">
        <v>600075311</v>
      </c>
      <c r="G6" s="110" t="s">
        <v>267</v>
      </c>
      <c r="H6" s="110" t="s">
        <v>79</v>
      </c>
      <c r="I6" s="110" t="s">
        <v>85</v>
      </c>
      <c r="J6" s="110" t="s">
        <v>106</v>
      </c>
      <c r="K6" s="110" t="s">
        <v>542</v>
      </c>
      <c r="L6" s="119">
        <v>500000</v>
      </c>
      <c r="M6" s="120">
        <f t="shared" si="0"/>
        <v>425000</v>
      </c>
      <c r="N6" s="57">
        <v>2022</v>
      </c>
      <c r="O6" s="58">
        <v>2023</v>
      </c>
      <c r="P6" s="59"/>
      <c r="Q6" s="61" t="s">
        <v>87</v>
      </c>
      <c r="R6" s="110" t="s">
        <v>112</v>
      </c>
      <c r="S6" s="110" t="s">
        <v>543</v>
      </c>
      <c r="T6" s="44"/>
    </row>
    <row r="7" spans="1:20" s="27" customFormat="1" ht="67.5" x14ac:dyDescent="0.25">
      <c r="A7" s="83">
        <v>4</v>
      </c>
      <c r="B7" s="84" t="s">
        <v>113</v>
      </c>
      <c r="C7" s="85" t="s">
        <v>114</v>
      </c>
      <c r="D7" s="85">
        <v>72744014</v>
      </c>
      <c r="E7" s="85">
        <v>166000132</v>
      </c>
      <c r="F7" s="87">
        <v>666000123</v>
      </c>
      <c r="G7" s="88" t="s">
        <v>115</v>
      </c>
      <c r="H7" s="88" t="s">
        <v>79</v>
      </c>
      <c r="I7" s="88" t="s">
        <v>85</v>
      </c>
      <c r="J7" s="88" t="s">
        <v>116</v>
      </c>
      <c r="K7" s="40" t="s">
        <v>115</v>
      </c>
      <c r="L7" s="89" t="s">
        <v>544</v>
      </c>
      <c r="M7" s="90" t="s">
        <v>545</v>
      </c>
      <c r="N7" s="53" t="s">
        <v>546</v>
      </c>
      <c r="O7" s="69" t="s">
        <v>547</v>
      </c>
      <c r="P7" s="70" t="s">
        <v>87</v>
      </c>
      <c r="Q7" s="72"/>
      <c r="R7" s="88"/>
      <c r="S7" s="88"/>
      <c r="T7" s="44"/>
    </row>
    <row r="8" spans="1:20" s="27" customFormat="1" ht="112.5" x14ac:dyDescent="0.25">
      <c r="A8" s="83">
        <v>5</v>
      </c>
      <c r="B8" s="84" t="s">
        <v>89</v>
      </c>
      <c r="C8" s="85" t="s">
        <v>90</v>
      </c>
      <c r="D8" s="85">
        <v>72744529</v>
      </c>
      <c r="E8" s="85">
        <v>107561263</v>
      </c>
      <c r="F8" s="87">
        <v>600076245</v>
      </c>
      <c r="G8" s="88" t="s">
        <v>91</v>
      </c>
      <c r="H8" s="88" t="s">
        <v>79</v>
      </c>
      <c r="I8" s="88" t="s">
        <v>85</v>
      </c>
      <c r="J8" s="88" t="s">
        <v>85</v>
      </c>
      <c r="K8" s="88"/>
      <c r="L8" s="89">
        <v>2500000</v>
      </c>
      <c r="M8" s="90">
        <f t="shared" si="0"/>
        <v>2125000</v>
      </c>
      <c r="N8" s="53">
        <v>2025</v>
      </c>
      <c r="O8" s="69">
        <v>2025</v>
      </c>
      <c r="P8" s="70"/>
      <c r="Q8" s="72"/>
      <c r="R8" s="88"/>
      <c r="S8" s="88"/>
      <c r="T8" s="44"/>
    </row>
    <row r="9" spans="1:20" s="27" customFormat="1" ht="112.5" x14ac:dyDescent="0.25">
      <c r="A9" s="83">
        <v>6</v>
      </c>
      <c r="B9" s="84" t="s">
        <v>89</v>
      </c>
      <c r="C9" s="85" t="s">
        <v>90</v>
      </c>
      <c r="D9" s="85">
        <v>72744529</v>
      </c>
      <c r="E9" s="85">
        <v>107561263</v>
      </c>
      <c r="F9" s="87">
        <v>600076245</v>
      </c>
      <c r="G9" s="88" t="s">
        <v>92</v>
      </c>
      <c r="H9" s="88" t="s">
        <v>79</v>
      </c>
      <c r="I9" s="88" t="s">
        <v>85</v>
      </c>
      <c r="J9" s="88" t="s">
        <v>85</v>
      </c>
      <c r="K9" s="88"/>
      <c r="L9" s="89">
        <v>1500000</v>
      </c>
      <c r="M9" s="90">
        <f t="shared" si="0"/>
        <v>1275000</v>
      </c>
      <c r="N9" s="53">
        <v>2023</v>
      </c>
      <c r="O9" s="69">
        <v>2023</v>
      </c>
      <c r="P9" s="70"/>
      <c r="Q9" s="72"/>
      <c r="R9" s="88"/>
      <c r="S9" s="88"/>
      <c r="T9" s="44"/>
    </row>
    <row r="10" spans="1:20" s="27" customFormat="1" ht="112.5" x14ac:dyDescent="0.25">
      <c r="A10" s="83">
        <v>7</v>
      </c>
      <c r="B10" s="84" t="s">
        <v>93</v>
      </c>
      <c r="C10" s="85" t="s">
        <v>90</v>
      </c>
      <c r="D10" s="85">
        <v>72744057</v>
      </c>
      <c r="E10" s="85">
        <v>102553912</v>
      </c>
      <c r="F10" s="87">
        <v>600076539</v>
      </c>
      <c r="G10" s="88" t="s">
        <v>91</v>
      </c>
      <c r="H10" s="88" t="s">
        <v>79</v>
      </c>
      <c r="I10" s="88" t="s">
        <v>85</v>
      </c>
      <c r="J10" s="88" t="s">
        <v>85</v>
      </c>
      <c r="K10" s="88"/>
      <c r="L10" s="89">
        <v>2000000</v>
      </c>
      <c r="M10" s="90">
        <f t="shared" si="0"/>
        <v>1700000</v>
      </c>
      <c r="N10" s="53">
        <v>2024</v>
      </c>
      <c r="O10" s="69">
        <v>2024</v>
      </c>
      <c r="P10" s="70"/>
      <c r="Q10" s="72"/>
      <c r="R10" s="88"/>
      <c r="S10" s="88"/>
      <c r="T10" s="44"/>
    </row>
    <row r="11" spans="1:20" s="27" customFormat="1" ht="112.5" x14ac:dyDescent="0.25">
      <c r="A11" s="83">
        <v>8</v>
      </c>
      <c r="B11" s="84" t="s">
        <v>93</v>
      </c>
      <c r="C11" s="85" t="s">
        <v>90</v>
      </c>
      <c r="D11" s="85">
        <v>72744057</v>
      </c>
      <c r="E11" s="85">
        <v>102553912</v>
      </c>
      <c r="F11" s="87">
        <v>600076539</v>
      </c>
      <c r="G11" s="88" t="s">
        <v>94</v>
      </c>
      <c r="H11" s="88" t="s">
        <v>79</v>
      </c>
      <c r="I11" s="88" t="s">
        <v>85</v>
      </c>
      <c r="J11" s="88" t="s">
        <v>85</v>
      </c>
      <c r="K11" s="88"/>
      <c r="L11" s="89">
        <v>2000000</v>
      </c>
      <c r="M11" s="90">
        <f t="shared" si="0"/>
        <v>1700000</v>
      </c>
      <c r="N11" s="53">
        <v>2024</v>
      </c>
      <c r="O11" s="69">
        <v>2024</v>
      </c>
      <c r="P11" s="70"/>
      <c r="Q11" s="72"/>
      <c r="R11" s="88"/>
      <c r="S11" s="88"/>
      <c r="T11" s="44"/>
    </row>
    <row r="12" spans="1:20" s="27" customFormat="1" ht="112.5" x14ac:dyDescent="0.25">
      <c r="A12" s="83">
        <v>9</v>
      </c>
      <c r="B12" s="84" t="s">
        <v>95</v>
      </c>
      <c r="C12" s="85" t="s">
        <v>90</v>
      </c>
      <c r="D12" s="85">
        <v>72743816</v>
      </c>
      <c r="E12" s="85">
        <v>107561247</v>
      </c>
      <c r="F12" s="87">
        <v>600076253</v>
      </c>
      <c r="G12" s="88" t="s">
        <v>96</v>
      </c>
      <c r="H12" s="88" t="s">
        <v>79</v>
      </c>
      <c r="I12" s="88" t="s">
        <v>85</v>
      </c>
      <c r="J12" s="88" t="s">
        <v>85</v>
      </c>
      <c r="K12" s="88"/>
      <c r="L12" s="89">
        <v>750000</v>
      </c>
      <c r="M12" s="90">
        <f t="shared" si="0"/>
        <v>637500</v>
      </c>
      <c r="N12" s="53">
        <v>2024</v>
      </c>
      <c r="O12" s="69">
        <v>2024</v>
      </c>
      <c r="P12" s="70"/>
      <c r="Q12" s="72"/>
      <c r="R12" s="88"/>
      <c r="S12" s="88"/>
      <c r="T12" s="44"/>
    </row>
    <row r="13" spans="1:20" s="27" customFormat="1" ht="112.5" x14ac:dyDescent="0.25">
      <c r="A13" s="83">
        <v>10</v>
      </c>
      <c r="B13" s="84" t="s">
        <v>97</v>
      </c>
      <c r="C13" s="85" t="s">
        <v>90</v>
      </c>
      <c r="D13" s="85">
        <v>72743972</v>
      </c>
      <c r="E13" s="85">
        <v>107561158</v>
      </c>
      <c r="F13" s="87">
        <v>600076288</v>
      </c>
      <c r="G13" s="88" t="s">
        <v>98</v>
      </c>
      <c r="H13" s="88" t="s">
        <v>79</v>
      </c>
      <c r="I13" s="88" t="s">
        <v>85</v>
      </c>
      <c r="J13" s="88" t="s">
        <v>85</v>
      </c>
      <c r="K13" s="88"/>
      <c r="L13" s="89">
        <v>1150000</v>
      </c>
      <c r="M13" s="90">
        <f t="shared" si="0"/>
        <v>977500</v>
      </c>
      <c r="N13" s="53">
        <v>2025</v>
      </c>
      <c r="O13" s="69">
        <v>2025</v>
      </c>
      <c r="P13" s="70"/>
      <c r="Q13" s="72"/>
      <c r="R13" s="88"/>
      <c r="S13" s="88"/>
      <c r="T13" s="44"/>
    </row>
    <row r="14" spans="1:20" s="27" customFormat="1" ht="112.5" x14ac:dyDescent="0.25">
      <c r="A14" s="83">
        <v>11</v>
      </c>
      <c r="B14" s="84" t="s">
        <v>97</v>
      </c>
      <c r="C14" s="85" t="s">
        <v>90</v>
      </c>
      <c r="D14" s="85">
        <v>72743972</v>
      </c>
      <c r="E14" s="85">
        <v>107561158</v>
      </c>
      <c r="F14" s="87">
        <v>600076288</v>
      </c>
      <c r="G14" s="88" t="s">
        <v>99</v>
      </c>
      <c r="H14" s="88" t="s">
        <v>79</v>
      </c>
      <c r="I14" s="88" t="s">
        <v>85</v>
      </c>
      <c r="J14" s="88" t="s">
        <v>85</v>
      </c>
      <c r="K14" s="88"/>
      <c r="L14" s="89">
        <v>800000</v>
      </c>
      <c r="M14" s="90">
        <f t="shared" si="0"/>
        <v>680000</v>
      </c>
      <c r="N14" s="53">
        <v>2025</v>
      </c>
      <c r="O14" s="69">
        <v>2025</v>
      </c>
      <c r="P14" s="70"/>
      <c r="Q14" s="72"/>
      <c r="R14" s="88"/>
      <c r="S14" s="88"/>
      <c r="T14" s="44"/>
    </row>
    <row r="15" spans="1:20" s="27" customFormat="1" ht="112.5" x14ac:dyDescent="0.25">
      <c r="A15" s="83">
        <v>12</v>
      </c>
      <c r="B15" s="84" t="s">
        <v>100</v>
      </c>
      <c r="C15" s="85" t="s">
        <v>90</v>
      </c>
      <c r="D15" s="85">
        <v>47274743</v>
      </c>
      <c r="E15" s="85">
        <v>107561271</v>
      </c>
      <c r="F15" s="87">
        <v>600076016</v>
      </c>
      <c r="G15" s="88" t="s">
        <v>101</v>
      </c>
      <c r="H15" s="88" t="s">
        <v>79</v>
      </c>
      <c r="I15" s="88" t="s">
        <v>85</v>
      </c>
      <c r="J15" s="88" t="s">
        <v>85</v>
      </c>
      <c r="K15" s="88"/>
      <c r="L15" s="89">
        <v>2500000</v>
      </c>
      <c r="M15" s="90">
        <f t="shared" si="0"/>
        <v>2125000</v>
      </c>
      <c r="N15" s="53">
        <v>2025</v>
      </c>
      <c r="O15" s="69">
        <v>2025</v>
      </c>
      <c r="P15" s="70"/>
      <c r="Q15" s="72"/>
      <c r="R15" s="88"/>
      <c r="S15" s="88"/>
      <c r="T15" s="44"/>
    </row>
    <row r="16" spans="1:20" s="27" customFormat="1" ht="112.5" x14ac:dyDescent="0.25">
      <c r="A16" s="83">
        <v>13</v>
      </c>
      <c r="B16" s="84" t="s">
        <v>100</v>
      </c>
      <c r="C16" s="85" t="s">
        <v>90</v>
      </c>
      <c r="D16" s="85">
        <v>47274743</v>
      </c>
      <c r="E16" s="85">
        <v>107561271</v>
      </c>
      <c r="F16" s="87">
        <v>600076016</v>
      </c>
      <c r="G16" s="88" t="s">
        <v>102</v>
      </c>
      <c r="H16" s="88" t="s">
        <v>79</v>
      </c>
      <c r="I16" s="88" t="s">
        <v>85</v>
      </c>
      <c r="J16" s="88" t="s">
        <v>85</v>
      </c>
      <c r="K16" s="88"/>
      <c r="L16" s="89">
        <v>1100000</v>
      </c>
      <c r="M16" s="90">
        <f t="shared" si="0"/>
        <v>935000</v>
      </c>
      <c r="N16" s="53">
        <v>2025</v>
      </c>
      <c r="O16" s="69">
        <v>2025</v>
      </c>
      <c r="P16" s="70"/>
      <c r="Q16" s="72"/>
      <c r="R16" s="88"/>
      <c r="S16" s="88"/>
      <c r="T16" s="44"/>
    </row>
    <row r="17" spans="1:20" s="27" customFormat="1" ht="67.5" x14ac:dyDescent="0.25">
      <c r="A17" s="83">
        <v>14</v>
      </c>
      <c r="B17" s="84" t="s">
        <v>103</v>
      </c>
      <c r="C17" s="85" t="s">
        <v>104</v>
      </c>
      <c r="D17" s="85">
        <v>72743328</v>
      </c>
      <c r="E17" s="85">
        <v>107561026</v>
      </c>
      <c r="F17" s="87">
        <v>600075311</v>
      </c>
      <c r="G17" s="88" t="s">
        <v>105</v>
      </c>
      <c r="H17" s="88" t="s">
        <v>79</v>
      </c>
      <c r="I17" s="88" t="s">
        <v>85</v>
      </c>
      <c r="J17" s="88" t="s">
        <v>106</v>
      </c>
      <c r="K17" s="88" t="s">
        <v>107</v>
      </c>
      <c r="L17" s="89">
        <v>400000</v>
      </c>
      <c r="M17" s="90">
        <f t="shared" si="0"/>
        <v>340000</v>
      </c>
      <c r="N17" s="53">
        <v>2022</v>
      </c>
      <c r="O17" s="69">
        <v>2023</v>
      </c>
      <c r="P17" s="70"/>
      <c r="Q17" s="72"/>
      <c r="R17" s="88" t="s">
        <v>108</v>
      </c>
      <c r="S17" s="88" t="s">
        <v>109</v>
      </c>
      <c r="T17" s="44"/>
    </row>
    <row r="18" spans="1:20" s="27" customFormat="1" ht="67.5" x14ac:dyDescent="0.25">
      <c r="A18" s="83">
        <v>15</v>
      </c>
      <c r="B18" s="84" t="s">
        <v>103</v>
      </c>
      <c r="C18" s="85" t="s">
        <v>104</v>
      </c>
      <c r="D18" s="85">
        <v>72743328</v>
      </c>
      <c r="E18" s="85">
        <v>107561026</v>
      </c>
      <c r="F18" s="87">
        <v>600075311</v>
      </c>
      <c r="G18" s="88" t="s">
        <v>110</v>
      </c>
      <c r="H18" s="88" t="s">
        <v>79</v>
      </c>
      <c r="I18" s="88" t="s">
        <v>85</v>
      </c>
      <c r="J18" s="88" t="s">
        <v>106</v>
      </c>
      <c r="K18" s="88" t="s">
        <v>111</v>
      </c>
      <c r="L18" s="89">
        <v>100000</v>
      </c>
      <c r="M18" s="90">
        <f t="shared" si="0"/>
        <v>85000</v>
      </c>
      <c r="N18" s="53">
        <v>2022</v>
      </c>
      <c r="O18" s="69">
        <v>2023</v>
      </c>
      <c r="P18" s="70"/>
      <c r="Q18" s="72"/>
      <c r="R18" s="88" t="s">
        <v>108</v>
      </c>
      <c r="S18" s="88" t="s">
        <v>109</v>
      </c>
      <c r="T18" s="44"/>
    </row>
    <row r="19" spans="1:20" s="28" customFormat="1" ht="56.25" x14ac:dyDescent="0.25">
      <c r="A19" s="83">
        <v>16</v>
      </c>
      <c r="B19" s="84" t="s">
        <v>117</v>
      </c>
      <c r="C19" s="85" t="s">
        <v>118</v>
      </c>
      <c r="D19" s="85">
        <v>72741805</v>
      </c>
      <c r="E19" s="85">
        <v>107560992</v>
      </c>
      <c r="F19" s="87">
        <v>600075290</v>
      </c>
      <c r="G19" s="88" t="s">
        <v>119</v>
      </c>
      <c r="H19" s="88" t="s">
        <v>79</v>
      </c>
      <c r="I19" s="88" t="s">
        <v>85</v>
      </c>
      <c r="J19" s="88" t="s">
        <v>120</v>
      </c>
      <c r="K19" s="88"/>
      <c r="L19" s="89">
        <v>3500000</v>
      </c>
      <c r="M19" s="90">
        <f t="shared" si="0"/>
        <v>2975000</v>
      </c>
      <c r="N19" s="53">
        <v>2020</v>
      </c>
      <c r="O19" s="69">
        <v>2022</v>
      </c>
      <c r="P19" s="70"/>
      <c r="Q19" s="72"/>
      <c r="R19" s="88" t="s">
        <v>121</v>
      </c>
      <c r="S19" s="88" t="s">
        <v>122</v>
      </c>
      <c r="T19" s="44"/>
    </row>
    <row r="20" spans="1:20" s="28" customFormat="1" ht="45" x14ac:dyDescent="0.25">
      <c r="A20" s="83">
        <v>17</v>
      </c>
      <c r="B20" s="84" t="s">
        <v>117</v>
      </c>
      <c r="C20" s="85" t="s">
        <v>118</v>
      </c>
      <c r="D20" s="85">
        <v>72741805</v>
      </c>
      <c r="E20" s="85">
        <v>107560992</v>
      </c>
      <c r="F20" s="87">
        <v>600075290</v>
      </c>
      <c r="G20" s="88" t="s">
        <v>123</v>
      </c>
      <c r="H20" s="88" t="s">
        <v>79</v>
      </c>
      <c r="I20" s="88" t="s">
        <v>85</v>
      </c>
      <c r="J20" s="88" t="s">
        <v>120</v>
      </c>
      <c r="K20" s="88"/>
      <c r="L20" s="89">
        <v>1000000</v>
      </c>
      <c r="M20" s="90">
        <f t="shared" si="0"/>
        <v>850000</v>
      </c>
      <c r="N20" s="53">
        <v>2020</v>
      </c>
      <c r="O20" s="69">
        <v>2020</v>
      </c>
      <c r="P20" s="70"/>
      <c r="Q20" s="72"/>
      <c r="R20" s="88" t="s">
        <v>124</v>
      </c>
      <c r="S20" s="88" t="s">
        <v>122</v>
      </c>
      <c r="T20" s="44"/>
    </row>
    <row r="21" spans="1:20" s="28" customFormat="1" ht="123.75" x14ac:dyDescent="0.25">
      <c r="A21" s="83">
        <v>18</v>
      </c>
      <c r="B21" s="84" t="s">
        <v>117</v>
      </c>
      <c r="C21" s="85" t="s">
        <v>118</v>
      </c>
      <c r="D21" s="85">
        <v>72741805</v>
      </c>
      <c r="E21" s="85">
        <v>107560992</v>
      </c>
      <c r="F21" s="87">
        <v>600075290</v>
      </c>
      <c r="G21" s="88" t="s">
        <v>125</v>
      </c>
      <c r="H21" s="88" t="s">
        <v>79</v>
      </c>
      <c r="I21" s="88" t="s">
        <v>85</v>
      </c>
      <c r="J21" s="88" t="s">
        <v>120</v>
      </c>
      <c r="K21" s="88"/>
      <c r="L21" s="89">
        <v>3500000</v>
      </c>
      <c r="M21" s="90">
        <f t="shared" si="0"/>
        <v>2975000</v>
      </c>
      <c r="N21" s="53">
        <v>2019</v>
      </c>
      <c r="O21" s="69">
        <v>2020</v>
      </c>
      <c r="P21" s="70"/>
      <c r="Q21" s="72"/>
      <c r="R21" s="88" t="s">
        <v>126</v>
      </c>
      <c r="S21" s="88" t="s">
        <v>122</v>
      </c>
      <c r="T21" s="44"/>
    </row>
    <row r="22" spans="1:20" s="28" customFormat="1" ht="45" x14ac:dyDescent="0.25">
      <c r="A22" s="83">
        <v>19</v>
      </c>
      <c r="B22" s="84" t="s">
        <v>117</v>
      </c>
      <c r="C22" s="85" t="s">
        <v>118</v>
      </c>
      <c r="D22" s="85">
        <v>72741805</v>
      </c>
      <c r="E22" s="85">
        <v>107560992</v>
      </c>
      <c r="F22" s="87">
        <v>600075290</v>
      </c>
      <c r="G22" s="88" t="s">
        <v>127</v>
      </c>
      <c r="H22" s="88" t="s">
        <v>79</v>
      </c>
      <c r="I22" s="88" t="s">
        <v>85</v>
      </c>
      <c r="J22" s="88" t="s">
        <v>120</v>
      </c>
      <c r="K22" s="88"/>
      <c r="L22" s="89">
        <v>500000</v>
      </c>
      <c r="M22" s="90">
        <f t="shared" si="0"/>
        <v>425000</v>
      </c>
      <c r="N22" s="53">
        <v>2020</v>
      </c>
      <c r="O22" s="69">
        <v>2022</v>
      </c>
      <c r="P22" s="70"/>
      <c r="Q22" s="72"/>
      <c r="R22" s="88" t="s">
        <v>124</v>
      </c>
      <c r="S22" s="88" t="s">
        <v>122</v>
      </c>
      <c r="T22" s="44"/>
    </row>
    <row r="23" spans="1:20" s="28" customFormat="1" ht="45" x14ac:dyDescent="0.25">
      <c r="A23" s="83">
        <v>20</v>
      </c>
      <c r="B23" s="84" t="s">
        <v>117</v>
      </c>
      <c r="C23" s="85" t="s">
        <v>118</v>
      </c>
      <c r="D23" s="85">
        <v>72741805</v>
      </c>
      <c r="E23" s="85">
        <v>107560992</v>
      </c>
      <c r="F23" s="87">
        <v>600075290</v>
      </c>
      <c r="G23" s="88" t="s">
        <v>128</v>
      </c>
      <c r="H23" s="88" t="s">
        <v>79</v>
      </c>
      <c r="I23" s="88" t="s">
        <v>85</v>
      </c>
      <c r="J23" s="88" t="s">
        <v>120</v>
      </c>
      <c r="K23" s="88"/>
      <c r="L23" s="89">
        <v>80000</v>
      </c>
      <c r="M23" s="90">
        <f t="shared" si="0"/>
        <v>68000</v>
      </c>
      <c r="N23" s="53">
        <v>2020</v>
      </c>
      <c r="O23" s="69">
        <v>2022</v>
      </c>
      <c r="P23" s="70"/>
      <c r="Q23" s="72"/>
      <c r="R23" s="88" t="s">
        <v>124</v>
      </c>
      <c r="S23" s="88" t="s">
        <v>122</v>
      </c>
      <c r="T23" s="44"/>
    </row>
    <row r="24" spans="1:20" s="28" customFormat="1" ht="90" x14ac:dyDescent="0.25">
      <c r="A24" s="83">
        <v>21</v>
      </c>
      <c r="B24" s="84" t="s">
        <v>82</v>
      </c>
      <c r="C24" s="85" t="s">
        <v>83</v>
      </c>
      <c r="D24" s="85">
        <v>72744839</v>
      </c>
      <c r="E24" s="85">
        <v>107561107</v>
      </c>
      <c r="F24" s="87">
        <v>600075346</v>
      </c>
      <c r="G24" s="88" t="s">
        <v>129</v>
      </c>
      <c r="H24" s="88" t="s">
        <v>79</v>
      </c>
      <c r="I24" s="88" t="s">
        <v>85</v>
      </c>
      <c r="J24" s="88" t="s">
        <v>86</v>
      </c>
      <c r="K24" s="88"/>
      <c r="L24" s="89">
        <v>450000</v>
      </c>
      <c r="M24" s="90">
        <f t="shared" si="0"/>
        <v>382500</v>
      </c>
      <c r="N24" s="53">
        <v>2020</v>
      </c>
      <c r="O24" s="69">
        <v>2027</v>
      </c>
      <c r="P24" s="70"/>
      <c r="Q24" s="72"/>
      <c r="R24" s="88" t="s">
        <v>124</v>
      </c>
      <c r="S24" s="88" t="s">
        <v>122</v>
      </c>
      <c r="T24" s="44"/>
    </row>
    <row r="25" spans="1:20" s="28" customFormat="1" ht="90" x14ac:dyDescent="0.25">
      <c r="A25" s="83">
        <v>22</v>
      </c>
      <c r="B25" s="84" t="s">
        <v>82</v>
      </c>
      <c r="C25" s="85" t="s">
        <v>83</v>
      </c>
      <c r="D25" s="85">
        <v>72744839</v>
      </c>
      <c r="E25" s="85">
        <v>107561107</v>
      </c>
      <c r="F25" s="87">
        <v>600075346</v>
      </c>
      <c r="G25" s="88" t="s">
        <v>130</v>
      </c>
      <c r="H25" s="88" t="s">
        <v>79</v>
      </c>
      <c r="I25" s="88" t="s">
        <v>85</v>
      </c>
      <c r="J25" s="88" t="s">
        <v>86</v>
      </c>
      <c r="K25" s="88"/>
      <c r="L25" s="89">
        <v>2500000</v>
      </c>
      <c r="M25" s="90">
        <f t="shared" si="0"/>
        <v>2125000</v>
      </c>
      <c r="N25" s="53">
        <v>2020</v>
      </c>
      <c r="O25" s="69">
        <v>2023</v>
      </c>
      <c r="P25" s="70"/>
      <c r="Q25" s="72"/>
      <c r="R25" s="88" t="s">
        <v>124</v>
      </c>
      <c r="S25" s="88" t="s">
        <v>122</v>
      </c>
      <c r="T25" s="44"/>
    </row>
    <row r="26" spans="1:20" s="28" customFormat="1" ht="90" x14ac:dyDescent="0.25">
      <c r="A26" s="83">
        <v>23</v>
      </c>
      <c r="B26" s="84" t="s">
        <v>82</v>
      </c>
      <c r="C26" s="85" t="s">
        <v>83</v>
      </c>
      <c r="D26" s="85">
        <v>72744839</v>
      </c>
      <c r="E26" s="85">
        <v>107561107</v>
      </c>
      <c r="F26" s="87">
        <v>600075346</v>
      </c>
      <c r="G26" s="88" t="s">
        <v>131</v>
      </c>
      <c r="H26" s="88" t="s">
        <v>79</v>
      </c>
      <c r="I26" s="88" t="s">
        <v>85</v>
      </c>
      <c r="J26" s="88" t="s">
        <v>86</v>
      </c>
      <c r="K26" s="88"/>
      <c r="L26" s="89">
        <v>900000</v>
      </c>
      <c r="M26" s="90">
        <f t="shared" si="0"/>
        <v>765000</v>
      </c>
      <c r="N26" s="53">
        <v>2020</v>
      </c>
      <c r="O26" s="69">
        <v>2027</v>
      </c>
      <c r="P26" s="70"/>
      <c r="Q26" s="72"/>
      <c r="R26" s="88" t="s">
        <v>124</v>
      </c>
      <c r="S26" s="88" t="s">
        <v>122</v>
      </c>
      <c r="T26" s="44"/>
    </row>
    <row r="27" spans="1:20" s="28" customFormat="1" ht="90" x14ac:dyDescent="0.25">
      <c r="A27" s="83">
        <v>24</v>
      </c>
      <c r="B27" s="84" t="s">
        <v>82</v>
      </c>
      <c r="C27" s="85" t="s">
        <v>83</v>
      </c>
      <c r="D27" s="85">
        <v>72744839</v>
      </c>
      <c r="E27" s="85">
        <v>107561107</v>
      </c>
      <c r="F27" s="87">
        <v>600075346</v>
      </c>
      <c r="G27" s="88" t="s">
        <v>268</v>
      </c>
      <c r="H27" s="88" t="s">
        <v>79</v>
      </c>
      <c r="I27" s="88" t="s">
        <v>85</v>
      </c>
      <c r="J27" s="88" t="s">
        <v>86</v>
      </c>
      <c r="K27" s="88"/>
      <c r="L27" s="89">
        <v>500000</v>
      </c>
      <c r="M27" s="90">
        <f t="shared" si="0"/>
        <v>425000</v>
      </c>
      <c r="N27" s="53">
        <v>2022</v>
      </c>
      <c r="O27" s="69">
        <v>2027</v>
      </c>
      <c r="P27" s="70"/>
      <c r="Q27" s="72"/>
      <c r="R27" s="88" t="s">
        <v>124</v>
      </c>
      <c r="S27" s="88"/>
      <c r="T27" s="44"/>
    </row>
    <row r="28" spans="1:20" s="27" customFormat="1" ht="90" x14ac:dyDescent="0.25">
      <c r="A28" s="83">
        <v>25</v>
      </c>
      <c r="B28" s="84" t="s">
        <v>82</v>
      </c>
      <c r="C28" s="85" t="s">
        <v>83</v>
      </c>
      <c r="D28" s="85">
        <v>72744839</v>
      </c>
      <c r="E28" s="85">
        <v>107561107</v>
      </c>
      <c r="F28" s="87">
        <v>600075346</v>
      </c>
      <c r="G28" s="88" t="s">
        <v>269</v>
      </c>
      <c r="H28" s="88" t="s">
        <v>79</v>
      </c>
      <c r="I28" s="88" t="s">
        <v>85</v>
      </c>
      <c r="J28" s="88" t="s">
        <v>86</v>
      </c>
      <c r="K28" s="88"/>
      <c r="L28" s="89">
        <v>500000</v>
      </c>
      <c r="M28" s="90">
        <f t="shared" si="0"/>
        <v>425000</v>
      </c>
      <c r="N28" s="53">
        <v>2022</v>
      </c>
      <c r="O28" s="69">
        <v>2027</v>
      </c>
      <c r="P28" s="70"/>
      <c r="Q28" s="72"/>
      <c r="R28" s="88" t="s">
        <v>124</v>
      </c>
      <c r="S28" s="88"/>
      <c r="T28" s="44"/>
    </row>
    <row r="29" spans="1:20" s="27" customFormat="1" ht="90" x14ac:dyDescent="0.25">
      <c r="A29" s="83">
        <v>26</v>
      </c>
      <c r="B29" s="84" t="s">
        <v>132</v>
      </c>
      <c r="C29" s="85" t="s">
        <v>83</v>
      </c>
      <c r="D29" s="85">
        <v>72744758</v>
      </c>
      <c r="E29" s="85">
        <v>107561115</v>
      </c>
      <c r="F29" s="87">
        <v>600075354</v>
      </c>
      <c r="G29" s="88" t="s">
        <v>133</v>
      </c>
      <c r="H29" s="88" t="s">
        <v>79</v>
      </c>
      <c r="I29" s="88" t="s">
        <v>85</v>
      </c>
      <c r="J29" s="88" t="s">
        <v>86</v>
      </c>
      <c r="K29" s="88"/>
      <c r="L29" s="89">
        <v>1000000</v>
      </c>
      <c r="M29" s="90">
        <f t="shared" si="0"/>
        <v>850000</v>
      </c>
      <c r="N29" s="53">
        <v>2021</v>
      </c>
      <c r="O29" s="69">
        <v>2027</v>
      </c>
      <c r="P29" s="70"/>
      <c r="Q29" s="72"/>
      <c r="R29" s="88" t="s">
        <v>134</v>
      </c>
      <c r="S29" s="88" t="s">
        <v>122</v>
      </c>
      <c r="T29" s="44"/>
    </row>
    <row r="30" spans="1:20" s="28" customFormat="1" ht="90" x14ac:dyDescent="0.25">
      <c r="A30" s="83">
        <v>27</v>
      </c>
      <c r="B30" s="84" t="s">
        <v>132</v>
      </c>
      <c r="C30" s="85" t="s">
        <v>83</v>
      </c>
      <c r="D30" s="85">
        <v>72744758</v>
      </c>
      <c r="E30" s="85">
        <v>107561115</v>
      </c>
      <c r="F30" s="87">
        <v>600075354</v>
      </c>
      <c r="G30" s="88" t="s">
        <v>135</v>
      </c>
      <c r="H30" s="88" t="s">
        <v>79</v>
      </c>
      <c r="I30" s="88" t="s">
        <v>85</v>
      </c>
      <c r="J30" s="88" t="s">
        <v>86</v>
      </c>
      <c r="K30" s="88"/>
      <c r="L30" s="89">
        <v>400000</v>
      </c>
      <c r="M30" s="90">
        <f t="shared" si="0"/>
        <v>340000</v>
      </c>
      <c r="N30" s="53">
        <v>2021</v>
      </c>
      <c r="O30" s="69">
        <v>2027</v>
      </c>
      <c r="P30" s="70"/>
      <c r="Q30" s="72"/>
      <c r="R30" s="88" t="s">
        <v>136</v>
      </c>
      <c r="S30" s="88" t="s">
        <v>122</v>
      </c>
      <c r="T30" s="44"/>
    </row>
    <row r="31" spans="1:20" s="28" customFormat="1" ht="90" x14ac:dyDescent="0.25">
      <c r="A31" s="83">
        <v>28</v>
      </c>
      <c r="B31" s="84" t="s">
        <v>132</v>
      </c>
      <c r="C31" s="85" t="s">
        <v>83</v>
      </c>
      <c r="D31" s="85">
        <v>72744758</v>
      </c>
      <c r="E31" s="85">
        <v>107561115</v>
      </c>
      <c r="F31" s="87">
        <v>600075354</v>
      </c>
      <c r="G31" s="88" t="s">
        <v>137</v>
      </c>
      <c r="H31" s="88" t="s">
        <v>79</v>
      </c>
      <c r="I31" s="88" t="s">
        <v>85</v>
      </c>
      <c r="J31" s="88" t="s">
        <v>86</v>
      </c>
      <c r="K31" s="88"/>
      <c r="L31" s="89">
        <v>800000</v>
      </c>
      <c r="M31" s="90">
        <f t="shared" si="0"/>
        <v>680000</v>
      </c>
      <c r="N31" s="53">
        <v>2021</v>
      </c>
      <c r="O31" s="69">
        <v>2027</v>
      </c>
      <c r="P31" s="70"/>
      <c r="Q31" s="72"/>
      <c r="R31" s="88" t="s">
        <v>124</v>
      </c>
      <c r="S31" s="88" t="s">
        <v>122</v>
      </c>
      <c r="T31" s="44"/>
    </row>
    <row r="32" spans="1:20" s="28" customFormat="1" ht="90" x14ac:dyDescent="0.25">
      <c r="A32" s="83">
        <v>29</v>
      </c>
      <c r="B32" s="84" t="s">
        <v>132</v>
      </c>
      <c r="C32" s="85" t="s">
        <v>83</v>
      </c>
      <c r="D32" s="85">
        <v>72744758</v>
      </c>
      <c r="E32" s="85">
        <v>107561115</v>
      </c>
      <c r="F32" s="87">
        <v>600075354</v>
      </c>
      <c r="G32" s="88" t="s">
        <v>138</v>
      </c>
      <c r="H32" s="88" t="s">
        <v>79</v>
      </c>
      <c r="I32" s="88" t="s">
        <v>85</v>
      </c>
      <c r="J32" s="88" t="s">
        <v>86</v>
      </c>
      <c r="K32" s="88"/>
      <c r="L32" s="89">
        <v>2000000</v>
      </c>
      <c r="M32" s="90">
        <f t="shared" si="0"/>
        <v>1700000</v>
      </c>
      <c r="N32" s="53">
        <v>2021</v>
      </c>
      <c r="O32" s="69">
        <v>2027</v>
      </c>
      <c r="P32" s="70"/>
      <c r="Q32" s="72"/>
      <c r="R32" s="88" t="s">
        <v>124</v>
      </c>
      <c r="S32" s="88" t="s">
        <v>122</v>
      </c>
      <c r="T32" s="44"/>
    </row>
    <row r="33" spans="1:20" s="28" customFormat="1" ht="90" x14ac:dyDescent="0.25">
      <c r="A33" s="83">
        <v>30</v>
      </c>
      <c r="B33" s="84" t="s">
        <v>132</v>
      </c>
      <c r="C33" s="85" t="s">
        <v>83</v>
      </c>
      <c r="D33" s="85">
        <v>72744758</v>
      </c>
      <c r="E33" s="85">
        <v>107561115</v>
      </c>
      <c r="F33" s="87">
        <v>600075354</v>
      </c>
      <c r="G33" s="88" t="s">
        <v>139</v>
      </c>
      <c r="H33" s="88" t="s">
        <v>79</v>
      </c>
      <c r="I33" s="88" t="s">
        <v>85</v>
      </c>
      <c r="J33" s="88" t="s">
        <v>86</v>
      </c>
      <c r="K33" s="88"/>
      <c r="L33" s="89">
        <v>250000</v>
      </c>
      <c r="M33" s="90">
        <f t="shared" si="0"/>
        <v>212500</v>
      </c>
      <c r="N33" s="53">
        <v>2021</v>
      </c>
      <c r="O33" s="69">
        <v>2027</v>
      </c>
      <c r="P33" s="70"/>
      <c r="Q33" s="72"/>
      <c r="R33" s="88" t="s">
        <v>140</v>
      </c>
      <c r="S33" s="88" t="s">
        <v>122</v>
      </c>
      <c r="T33" s="44"/>
    </row>
    <row r="34" spans="1:20" s="28" customFormat="1" ht="90" x14ac:dyDescent="0.25">
      <c r="A34" s="83">
        <v>31</v>
      </c>
      <c r="B34" s="84" t="s">
        <v>132</v>
      </c>
      <c r="C34" s="85" t="s">
        <v>83</v>
      </c>
      <c r="D34" s="85">
        <v>72744758</v>
      </c>
      <c r="E34" s="85">
        <v>107561115</v>
      </c>
      <c r="F34" s="87">
        <v>600075354</v>
      </c>
      <c r="G34" s="88" t="s">
        <v>141</v>
      </c>
      <c r="H34" s="88" t="s">
        <v>79</v>
      </c>
      <c r="I34" s="88" t="s">
        <v>85</v>
      </c>
      <c r="J34" s="88" t="s">
        <v>86</v>
      </c>
      <c r="K34" s="88"/>
      <c r="L34" s="89">
        <v>1000000</v>
      </c>
      <c r="M34" s="90">
        <f t="shared" si="0"/>
        <v>850000</v>
      </c>
      <c r="N34" s="53">
        <v>2021</v>
      </c>
      <c r="O34" s="69">
        <v>2027</v>
      </c>
      <c r="P34" s="70"/>
      <c r="Q34" s="72"/>
      <c r="R34" s="88" t="s">
        <v>124</v>
      </c>
      <c r="S34" s="88" t="s">
        <v>122</v>
      </c>
      <c r="T34" s="44"/>
    </row>
    <row r="35" spans="1:20" s="28" customFormat="1" ht="90" x14ac:dyDescent="0.25">
      <c r="A35" s="83">
        <v>32</v>
      </c>
      <c r="B35" s="84" t="s">
        <v>132</v>
      </c>
      <c r="C35" s="85" t="s">
        <v>83</v>
      </c>
      <c r="D35" s="85">
        <v>72744758</v>
      </c>
      <c r="E35" s="85">
        <v>107561115</v>
      </c>
      <c r="F35" s="87">
        <v>600075354</v>
      </c>
      <c r="G35" s="88" t="s">
        <v>142</v>
      </c>
      <c r="H35" s="88" t="s">
        <v>79</v>
      </c>
      <c r="I35" s="88" t="s">
        <v>85</v>
      </c>
      <c r="J35" s="88" t="s">
        <v>86</v>
      </c>
      <c r="K35" s="88" t="s">
        <v>143</v>
      </c>
      <c r="L35" s="89">
        <v>800000</v>
      </c>
      <c r="M35" s="90">
        <f t="shared" si="0"/>
        <v>680000</v>
      </c>
      <c r="N35" s="53">
        <v>2021</v>
      </c>
      <c r="O35" s="69">
        <v>2027</v>
      </c>
      <c r="P35" s="70"/>
      <c r="Q35" s="72"/>
      <c r="R35" s="88" t="s">
        <v>144</v>
      </c>
      <c r="S35" s="88" t="s">
        <v>122</v>
      </c>
      <c r="T35" s="44"/>
    </row>
    <row r="36" spans="1:20" s="28" customFormat="1" ht="90" x14ac:dyDescent="0.25">
      <c r="A36" s="83">
        <v>33</v>
      </c>
      <c r="B36" s="84" t="s">
        <v>132</v>
      </c>
      <c r="C36" s="85" t="s">
        <v>83</v>
      </c>
      <c r="D36" s="85">
        <v>72744758</v>
      </c>
      <c r="E36" s="85">
        <v>107561115</v>
      </c>
      <c r="F36" s="87">
        <v>600075354</v>
      </c>
      <c r="G36" s="88" t="s">
        <v>145</v>
      </c>
      <c r="H36" s="88" t="s">
        <v>79</v>
      </c>
      <c r="I36" s="88" t="s">
        <v>85</v>
      </c>
      <c r="J36" s="88" t="s">
        <v>86</v>
      </c>
      <c r="K36" s="88"/>
      <c r="L36" s="89">
        <v>1500000</v>
      </c>
      <c r="M36" s="90">
        <f t="shared" si="0"/>
        <v>1275000</v>
      </c>
      <c r="N36" s="53">
        <v>2021</v>
      </c>
      <c r="O36" s="69">
        <v>2027</v>
      </c>
      <c r="P36" s="70"/>
      <c r="Q36" s="72"/>
      <c r="R36" s="88" t="s">
        <v>124</v>
      </c>
      <c r="S36" s="88" t="s">
        <v>122</v>
      </c>
      <c r="T36" s="44"/>
    </row>
    <row r="37" spans="1:20" s="28" customFormat="1" ht="90" x14ac:dyDescent="0.25">
      <c r="A37" s="83">
        <v>34</v>
      </c>
      <c r="B37" s="84" t="s">
        <v>132</v>
      </c>
      <c r="C37" s="85" t="s">
        <v>83</v>
      </c>
      <c r="D37" s="85">
        <v>72744758</v>
      </c>
      <c r="E37" s="85">
        <v>107561115</v>
      </c>
      <c r="F37" s="87">
        <v>600075354</v>
      </c>
      <c r="G37" s="88" t="s">
        <v>146</v>
      </c>
      <c r="H37" s="88" t="s">
        <v>79</v>
      </c>
      <c r="I37" s="88" t="s">
        <v>85</v>
      </c>
      <c r="J37" s="88" t="s">
        <v>86</v>
      </c>
      <c r="K37" s="88"/>
      <c r="L37" s="89">
        <v>1250000</v>
      </c>
      <c r="M37" s="90">
        <f t="shared" si="0"/>
        <v>1062500</v>
      </c>
      <c r="N37" s="53">
        <v>2021</v>
      </c>
      <c r="O37" s="69">
        <v>2027</v>
      </c>
      <c r="P37" s="70"/>
      <c r="Q37" s="72"/>
      <c r="R37" s="88" t="s">
        <v>124</v>
      </c>
      <c r="S37" s="88" t="s">
        <v>122</v>
      </c>
      <c r="T37" s="44"/>
    </row>
    <row r="38" spans="1:20" s="28" customFormat="1" ht="90" x14ac:dyDescent="0.25">
      <c r="A38" s="83">
        <v>35</v>
      </c>
      <c r="B38" s="84" t="s">
        <v>132</v>
      </c>
      <c r="C38" s="85" t="s">
        <v>83</v>
      </c>
      <c r="D38" s="85">
        <v>72744758</v>
      </c>
      <c r="E38" s="85">
        <v>107561115</v>
      </c>
      <c r="F38" s="87">
        <v>600075354</v>
      </c>
      <c r="G38" s="88" t="s">
        <v>147</v>
      </c>
      <c r="H38" s="88" t="s">
        <v>79</v>
      </c>
      <c r="I38" s="88" t="s">
        <v>85</v>
      </c>
      <c r="J38" s="88" t="s">
        <v>86</v>
      </c>
      <c r="K38" s="88"/>
      <c r="L38" s="89">
        <v>400000</v>
      </c>
      <c r="M38" s="90">
        <f t="shared" si="0"/>
        <v>340000</v>
      </c>
      <c r="N38" s="53">
        <v>2021</v>
      </c>
      <c r="O38" s="69">
        <v>2027</v>
      </c>
      <c r="P38" s="70"/>
      <c r="Q38" s="72"/>
      <c r="R38" s="88" t="s">
        <v>124</v>
      </c>
      <c r="S38" s="88" t="s">
        <v>122</v>
      </c>
      <c r="T38" s="44"/>
    </row>
    <row r="39" spans="1:20" s="28" customFormat="1" ht="90" x14ac:dyDescent="0.25">
      <c r="A39" s="83">
        <v>36</v>
      </c>
      <c r="B39" s="84" t="s">
        <v>132</v>
      </c>
      <c r="C39" s="85" t="s">
        <v>83</v>
      </c>
      <c r="D39" s="86" t="s">
        <v>148</v>
      </c>
      <c r="E39" s="85">
        <v>107561115</v>
      </c>
      <c r="F39" s="87">
        <v>600075354</v>
      </c>
      <c r="G39" s="88" t="s">
        <v>270</v>
      </c>
      <c r="H39" s="88" t="s">
        <v>79</v>
      </c>
      <c r="I39" s="88" t="s">
        <v>85</v>
      </c>
      <c r="J39" s="88" t="s">
        <v>86</v>
      </c>
      <c r="K39" s="88"/>
      <c r="L39" s="89">
        <v>600000</v>
      </c>
      <c r="M39" s="90">
        <f t="shared" si="0"/>
        <v>510000</v>
      </c>
      <c r="N39" s="53">
        <v>2021</v>
      </c>
      <c r="O39" s="69">
        <v>2027</v>
      </c>
      <c r="P39" s="70"/>
      <c r="Q39" s="72"/>
      <c r="R39" s="88" t="s">
        <v>149</v>
      </c>
      <c r="S39" s="88"/>
      <c r="T39" s="44"/>
    </row>
    <row r="40" spans="1:20" s="28" customFormat="1" ht="123.75" x14ac:dyDescent="0.25">
      <c r="A40" s="83">
        <v>37</v>
      </c>
      <c r="B40" s="84" t="s">
        <v>150</v>
      </c>
      <c r="C40" s="85" t="s">
        <v>151</v>
      </c>
      <c r="D40" s="85">
        <v>75001829</v>
      </c>
      <c r="E40" s="85">
        <v>107561000</v>
      </c>
      <c r="F40" s="87">
        <v>600075303</v>
      </c>
      <c r="G40" s="88" t="s">
        <v>152</v>
      </c>
      <c r="H40" s="88" t="s">
        <v>79</v>
      </c>
      <c r="I40" s="88" t="s">
        <v>85</v>
      </c>
      <c r="J40" s="88" t="s">
        <v>153</v>
      </c>
      <c r="K40" s="88"/>
      <c r="L40" s="89">
        <v>800000</v>
      </c>
      <c r="M40" s="90">
        <f t="shared" si="0"/>
        <v>680000</v>
      </c>
      <c r="N40" s="53">
        <v>2018</v>
      </c>
      <c r="O40" s="69" t="s">
        <v>548</v>
      </c>
      <c r="P40" s="70"/>
      <c r="Q40" s="72"/>
      <c r="R40" s="88" t="s">
        <v>549</v>
      </c>
      <c r="S40" s="88" t="s">
        <v>122</v>
      </c>
      <c r="T40" s="44"/>
    </row>
    <row r="41" spans="1:20" s="28" customFormat="1" ht="67.5" x14ac:dyDescent="0.25">
      <c r="A41" s="83">
        <v>38</v>
      </c>
      <c r="B41" s="84" t="s">
        <v>154</v>
      </c>
      <c r="C41" s="85" t="s">
        <v>155</v>
      </c>
      <c r="D41" s="85">
        <v>72745401</v>
      </c>
      <c r="E41" s="85">
        <v>107561034</v>
      </c>
      <c r="F41" s="87">
        <v>600075320</v>
      </c>
      <c r="G41" s="88" t="s">
        <v>156</v>
      </c>
      <c r="H41" s="88" t="s">
        <v>79</v>
      </c>
      <c r="I41" s="88" t="s">
        <v>85</v>
      </c>
      <c r="J41" s="88" t="s">
        <v>157</v>
      </c>
      <c r="K41" s="88"/>
      <c r="L41" s="89">
        <v>400000</v>
      </c>
      <c r="M41" s="90">
        <f t="shared" si="0"/>
        <v>340000</v>
      </c>
      <c r="N41" s="53" t="s">
        <v>550</v>
      </c>
      <c r="O41" s="69" t="s">
        <v>551</v>
      </c>
      <c r="P41" s="70"/>
      <c r="Q41" s="72"/>
      <c r="R41" s="88" t="s">
        <v>158</v>
      </c>
      <c r="S41" s="88" t="s">
        <v>122</v>
      </c>
      <c r="T41" s="44"/>
    </row>
    <row r="42" spans="1:20" s="28" customFormat="1" ht="112.5" x14ac:dyDescent="0.25">
      <c r="A42" s="111">
        <v>39</v>
      </c>
      <c r="B42" s="84" t="s">
        <v>159</v>
      </c>
      <c r="C42" s="85" t="s">
        <v>90</v>
      </c>
      <c r="D42" s="85">
        <v>72744367</v>
      </c>
      <c r="E42" s="85">
        <v>102577749</v>
      </c>
      <c r="F42" s="87">
        <v>600076059</v>
      </c>
      <c r="G42" s="88" t="s">
        <v>160</v>
      </c>
      <c r="H42" s="88" t="s">
        <v>79</v>
      </c>
      <c r="I42" s="88" t="s">
        <v>85</v>
      </c>
      <c r="J42" s="88" t="s">
        <v>85</v>
      </c>
      <c r="K42" s="88"/>
      <c r="L42" s="89">
        <v>500000</v>
      </c>
      <c r="M42" s="90">
        <f t="shared" si="0"/>
        <v>425000</v>
      </c>
      <c r="N42" s="53">
        <v>2021</v>
      </c>
      <c r="O42" s="69">
        <v>2022</v>
      </c>
      <c r="P42" s="70"/>
      <c r="Q42" s="72"/>
      <c r="R42" s="88" t="s">
        <v>161</v>
      </c>
      <c r="S42" s="88" t="s">
        <v>122</v>
      </c>
      <c r="T42" s="44"/>
    </row>
    <row r="43" spans="1:20" s="28" customFormat="1" ht="112.5" x14ac:dyDescent="0.25">
      <c r="A43" s="111">
        <v>40</v>
      </c>
      <c r="B43" s="84" t="s">
        <v>159</v>
      </c>
      <c r="C43" s="85" t="s">
        <v>90</v>
      </c>
      <c r="D43" s="85">
        <v>72744367</v>
      </c>
      <c r="E43" s="85">
        <v>102577749</v>
      </c>
      <c r="F43" s="87">
        <v>600076059</v>
      </c>
      <c r="G43" s="88" t="s">
        <v>162</v>
      </c>
      <c r="H43" s="88" t="s">
        <v>79</v>
      </c>
      <c r="I43" s="88" t="s">
        <v>85</v>
      </c>
      <c r="J43" s="88" t="s">
        <v>85</v>
      </c>
      <c r="K43" s="88"/>
      <c r="L43" s="89">
        <v>300000</v>
      </c>
      <c r="M43" s="90">
        <f t="shared" si="0"/>
        <v>255000</v>
      </c>
      <c r="N43" s="53">
        <v>2020</v>
      </c>
      <c r="O43" s="69">
        <v>2021</v>
      </c>
      <c r="P43" s="70"/>
      <c r="Q43" s="72"/>
      <c r="R43" s="88" t="s">
        <v>161</v>
      </c>
      <c r="S43" s="88" t="s">
        <v>122</v>
      </c>
      <c r="T43" s="44"/>
    </row>
    <row r="44" spans="1:20" s="28" customFormat="1" ht="112.5" x14ac:dyDescent="0.25">
      <c r="A44" s="111">
        <v>41</v>
      </c>
      <c r="B44" s="84" t="s">
        <v>89</v>
      </c>
      <c r="C44" s="85" t="s">
        <v>90</v>
      </c>
      <c r="D44" s="85">
        <v>72744529</v>
      </c>
      <c r="E44" s="85">
        <v>107561263</v>
      </c>
      <c r="F44" s="87">
        <v>600076245</v>
      </c>
      <c r="G44" s="88" t="s">
        <v>163</v>
      </c>
      <c r="H44" s="88" t="s">
        <v>79</v>
      </c>
      <c r="I44" s="88" t="s">
        <v>85</v>
      </c>
      <c r="J44" s="88" t="s">
        <v>85</v>
      </c>
      <c r="K44" s="88"/>
      <c r="L44" s="89">
        <v>1000000</v>
      </c>
      <c r="M44" s="90">
        <f t="shared" si="0"/>
        <v>850000</v>
      </c>
      <c r="N44" s="53">
        <v>2020</v>
      </c>
      <c r="O44" s="69">
        <v>2021</v>
      </c>
      <c r="P44" s="70"/>
      <c r="Q44" s="72"/>
      <c r="R44" s="88" t="s">
        <v>161</v>
      </c>
      <c r="S44" s="88" t="s">
        <v>122</v>
      </c>
      <c r="T44" s="44"/>
    </row>
    <row r="45" spans="1:20" s="28" customFormat="1" ht="112.5" x14ac:dyDescent="0.25">
      <c r="A45" s="111">
        <v>42</v>
      </c>
      <c r="B45" s="84" t="s">
        <v>89</v>
      </c>
      <c r="C45" s="85" t="s">
        <v>90</v>
      </c>
      <c r="D45" s="85">
        <v>72744529</v>
      </c>
      <c r="E45" s="85">
        <v>107561263</v>
      </c>
      <c r="F45" s="87">
        <v>600076245</v>
      </c>
      <c r="G45" s="88" t="s">
        <v>164</v>
      </c>
      <c r="H45" s="88" t="s">
        <v>79</v>
      </c>
      <c r="I45" s="88" t="s">
        <v>85</v>
      </c>
      <c r="J45" s="88" t="s">
        <v>85</v>
      </c>
      <c r="K45" s="88"/>
      <c r="L45" s="89">
        <v>1000000</v>
      </c>
      <c r="M45" s="90">
        <f t="shared" si="0"/>
        <v>850000</v>
      </c>
      <c r="N45" s="53">
        <v>2019</v>
      </c>
      <c r="O45" s="69">
        <v>2020</v>
      </c>
      <c r="P45" s="70"/>
      <c r="Q45" s="72"/>
      <c r="R45" s="88" t="s">
        <v>161</v>
      </c>
      <c r="S45" s="88" t="s">
        <v>122</v>
      </c>
      <c r="T45" s="44"/>
    </row>
    <row r="46" spans="1:20" s="28" customFormat="1" ht="112.5" x14ac:dyDescent="0.25">
      <c r="A46" s="111">
        <v>43</v>
      </c>
      <c r="B46" s="84" t="s">
        <v>89</v>
      </c>
      <c r="C46" s="85" t="s">
        <v>90</v>
      </c>
      <c r="D46" s="85">
        <v>72744529</v>
      </c>
      <c r="E46" s="85">
        <v>107561263</v>
      </c>
      <c r="F46" s="87">
        <v>600076245</v>
      </c>
      <c r="G46" s="88" t="s">
        <v>165</v>
      </c>
      <c r="H46" s="88" t="s">
        <v>79</v>
      </c>
      <c r="I46" s="88" t="s">
        <v>85</v>
      </c>
      <c r="J46" s="88" t="s">
        <v>85</v>
      </c>
      <c r="K46" s="88"/>
      <c r="L46" s="89">
        <v>800000</v>
      </c>
      <c r="M46" s="90">
        <f t="shared" si="0"/>
        <v>680000</v>
      </c>
      <c r="N46" s="53">
        <v>2019</v>
      </c>
      <c r="O46" s="69">
        <v>2020</v>
      </c>
      <c r="P46" s="70"/>
      <c r="Q46" s="72"/>
      <c r="R46" s="88" t="s">
        <v>161</v>
      </c>
      <c r="S46" s="88" t="s">
        <v>122</v>
      </c>
      <c r="T46" s="44"/>
    </row>
    <row r="47" spans="1:20" s="28" customFormat="1" ht="112.5" x14ac:dyDescent="0.25">
      <c r="A47" s="111">
        <v>44</v>
      </c>
      <c r="B47" s="84" t="s">
        <v>95</v>
      </c>
      <c r="C47" s="85" t="s">
        <v>90</v>
      </c>
      <c r="D47" s="85">
        <v>72743816</v>
      </c>
      <c r="E47" s="85">
        <v>107561247</v>
      </c>
      <c r="F47" s="87">
        <v>600076253</v>
      </c>
      <c r="G47" s="88" t="s">
        <v>166</v>
      </c>
      <c r="H47" s="88" t="s">
        <v>79</v>
      </c>
      <c r="I47" s="88" t="s">
        <v>85</v>
      </c>
      <c r="J47" s="88" t="s">
        <v>85</v>
      </c>
      <c r="K47" s="88"/>
      <c r="L47" s="89">
        <v>500000</v>
      </c>
      <c r="M47" s="90">
        <f t="shared" si="0"/>
        <v>425000</v>
      </c>
      <c r="N47" s="53">
        <v>2022</v>
      </c>
      <c r="O47" s="69">
        <v>2022</v>
      </c>
      <c r="P47" s="70"/>
      <c r="Q47" s="72"/>
      <c r="R47" s="88" t="s">
        <v>161</v>
      </c>
      <c r="S47" s="88" t="s">
        <v>122</v>
      </c>
      <c r="T47" s="44"/>
    </row>
    <row r="48" spans="1:20" s="28" customFormat="1" ht="123.75" x14ac:dyDescent="0.25">
      <c r="A48" s="111">
        <v>45</v>
      </c>
      <c r="B48" s="84" t="s">
        <v>95</v>
      </c>
      <c r="C48" s="85" t="s">
        <v>90</v>
      </c>
      <c r="D48" s="85">
        <v>72743816</v>
      </c>
      <c r="E48" s="85">
        <v>107561247</v>
      </c>
      <c r="F48" s="87">
        <v>600076253</v>
      </c>
      <c r="G48" s="88" t="s">
        <v>167</v>
      </c>
      <c r="H48" s="88" t="s">
        <v>79</v>
      </c>
      <c r="I48" s="88" t="s">
        <v>85</v>
      </c>
      <c r="J48" s="88" t="s">
        <v>85</v>
      </c>
      <c r="K48" s="88"/>
      <c r="L48" s="89">
        <v>500000</v>
      </c>
      <c r="M48" s="90">
        <f t="shared" si="0"/>
        <v>425000</v>
      </c>
      <c r="N48" s="53">
        <v>2021</v>
      </c>
      <c r="O48" s="69">
        <v>2022</v>
      </c>
      <c r="P48" s="70"/>
      <c r="Q48" s="72"/>
      <c r="R48" s="88" t="s">
        <v>168</v>
      </c>
      <c r="S48" s="88" t="s">
        <v>122</v>
      </c>
      <c r="T48" s="44"/>
    </row>
    <row r="49" spans="1:20" s="28" customFormat="1" ht="112.5" x14ac:dyDescent="0.25">
      <c r="A49" s="111">
        <v>46</v>
      </c>
      <c r="B49" s="84" t="s">
        <v>95</v>
      </c>
      <c r="C49" s="85" t="s">
        <v>90</v>
      </c>
      <c r="D49" s="85">
        <v>72743816</v>
      </c>
      <c r="E49" s="85">
        <v>107561247</v>
      </c>
      <c r="F49" s="87">
        <v>600076253</v>
      </c>
      <c r="G49" s="88" t="s">
        <v>169</v>
      </c>
      <c r="H49" s="88" t="s">
        <v>79</v>
      </c>
      <c r="I49" s="88" t="s">
        <v>85</v>
      </c>
      <c r="J49" s="88" t="s">
        <v>85</v>
      </c>
      <c r="K49" s="88"/>
      <c r="L49" s="89">
        <v>1000000</v>
      </c>
      <c r="M49" s="90">
        <f t="shared" si="0"/>
        <v>850000</v>
      </c>
      <c r="N49" s="53">
        <v>2023</v>
      </c>
      <c r="O49" s="69">
        <v>2023</v>
      </c>
      <c r="P49" s="70"/>
      <c r="Q49" s="72"/>
      <c r="R49" s="88" t="s">
        <v>161</v>
      </c>
      <c r="S49" s="88" t="s">
        <v>122</v>
      </c>
      <c r="T49" s="44"/>
    </row>
    <row r="50" spans="1:20" s="28" customFormat="1" ht="112.5" x14ac:dyDescent="0.25">
      <c r="A50" s="111">
        <v>47</v>
      </c>
      <c r="B50" s="84" t="s">
        <v>95</v>
      </c>
      <c r="C50" s="85" t="s">
        <v>90</v>
      </c>
      <c r="D50" s="85">
        <v>72743816</v>
      </c>
      <c r="E50" s="85">
        <v>107561247</v>
      </c>
      <c r="F50" s="87">
        <v>600076253</v>
      </c>
      <c r="G50" s="88" t="s">
        <v>170</v>
      </c>
      <c r="H50" s="88" t="s">
        <v>79</v>
      </c>
      <c r="I50" s="88" t="s">
        <v>85</v>
      </c>
      <c r="J50" s="88" t="s">
        <v>85</v>
      </c>
      <c r="K50" s="88"/>
      <c r="L50" s="89">
        <v>2000000</v>
      </c>
      <c r="M50" s="90">
        <f t="shared" si="0"/>
        <v>1700000</v>
      </c>
      <c r="N50" s="53">
        <v>2021</v>
      </c>
      <c r="O50" s="69">
        <v>2022</v>
      </c>
      <c r="P50" s="70"/>
      <c r="Q50" s="72"/>
      <c r="R50" s="88" t="s">
        <v>161</v>
      </c>
      <c r="S50" s="88" t="s">
        <v>122</v>
      </c>
      <c r="T50" s="44"/>
    </row>
    <row r="51" spans="1:20" s="28" customFormat="1" ht="112.5" x14ac:dyDescent="0.25">
      <c r="A51" s="111">
        <v>48</v>
      </c>
      <c r="B51" s="84" t="s">
        <v>97</v>
      </c>
      <c r="C51" s="85" t="s">
        <v>90</v>
      </c>
      <c r="D51" s="85">
        <v>72743972</v>
      </c>
      <c r="E51" s="85">
        <v>107561158</v>
      </c>
      <c r="F51" s="87">
        <v>600076288</v>
      </c>
      <c r="G51" s="88" t="s">
        <v>171</v>
      </c>
      <c r="H51" s="88" t="s">
        <v>79</v>
      </c>
      <c r="I51" s="88" t="s">
        <v>85</v>
      </c>
      <c r="J51" s="88" t="s">
        <v>85</v>
      </c>
      <c r="K51" s="88"/>
      <c r="L51" s="89">
        <v>1000000</v>
      </c>
      <c r="M51" s="90">
        <f t="shared" si="0"/>
        <v>850000</v>
      </c>
      <c r="N51" s="53">
        <v>2021</v>
      </c>
      <c r="O51" s="69">
        <v>2022</v>
      </c>
      <c r="P51" s="70"/>
      <c r="Q51" s="72"/>
      <c r="R51" s="88"/>
      <c r="S51" s="88" t="s">
        <v>122</v>
      </c>
      <c r="T51" s="44"/>
    </row>
    <row r="52" spans="1:20" s="28" customFormat="1" ht="112.5" x14ac:dyDescent="0.25">
      <c r="A52" s="111">
        <v>49</v>
      </c>
      <c r="B52" s="84" t="s">
        <v>97</v>
      </c>
      <c r="C52" s="85" t="s">
        <v>90</v>
      </c>
      <c r="D52" s="85">
        <v>72743972</v>
      </c>
      <c r="E52" s="85">
        <v>107561158</v>
      </c>
      <c r="F52" s="87">
        <v>600076288</v>
      </c>
      <c r="G52" s="88" t="s">
        <v>172</v>
      </c>
      <c r="H52" s="88" t="s">
        <v>79</v>
      </c>
      <c r="I52" s="88" t="s">
        <v>85</v>
      </c>
      <c r="J52" s="88" t="s">
        <v>85</v>
      </c>
      <c r="K52" s="88"/>
      <c r="L52" s="89">
        <v>1000000</v>
      </c>
      <c r="M52" s="90">
        <f t="shared" si="0"/>
        <v>850000</v>
      </c>
      <c r="N52" s="53">
        <v>2021</v>
      </c>
      <c r="O52" s="69">
        <v>2022</v>
      </c>
      <c r="P52" s="70"/>
      <c r="Q52" s="72"/>
      <c r="R52" s="88"/>
      <c r="S52" s="88" t="s">
        <v>122</v>
      </c>
      <c r="T52" s="44"/>
    </row>
    <row r="53" spans="1:20" s="28" customFormat="1" ht="112.5" x14ac:dyDescent="0.25">
      <c r="A53" s="111">
        <v>50</v>
      </c>
      <c r="B53" s="84" t="s">
        <v>173</v>
      </c>
      <c r="C53" s="85" t="s">
        <v>90</v>
      </c>
      <c r="D53" s="85">
        <v>49888544</v>
      </c>
      <c r="E53" s="85">
        <v>107561441</v>
      </c>
      <c r="F53" s="87">
        <v>600075567</v>
      </c>
      <c r="G53" s="88" t="s">
        <v>174</v>
      </c>
      <c r="H53" s="88" t="s">
        <v>79</v>
      </c>
      <c r="I53" s="88" t="s">
        <v>85</v>
      </c>
      <c r="J53" s="88" t="s">
        <v>85</v>
      </c>
      <c r="K53" s="88"/>
      <c r="L53" s="89">
        <v>1000000</v>
      </c>
      <c r="M53" s="90">
        <f t="shared" si="0"/>
        <v>850000</v>
      </c>
      <c r="N53" s="53">
        <v>2024</v>
      </c>
      <c r="O53" s="69">
        <v>2024</v>
      </c>
      <c r="P53" s="70"/>
      <c r="Q53" s="72"/>
      <c r="R53" s="88" t="s">
        <v>175</v>
      </c>
      <c r="S53" s="88" t="s">
        <v>122</v>
      </c>
      <c r="T53" s="44"/>
    </row>
    <row r="54" spans="1:20" s="28" customFormat="1" ht="123.75" x14ac:dyDescent="0.25">
      <c r="A54" s="111">
        <v>51</v>
      </c>
      <c r="B54" s="84" t="s">
        <v>176</v>
      </c>
      <c r="C54" s="85" t="s">
        <v>90</v>
      </c>
      <c r="D54" s="85">
        <v>72744286</v>
      </c>
      <c r="E54" s="85">
        <v>166000345</v>
      </c>
      <c r="F54" s="87">
        <v>666000336</v>
      </c>
      <c r="G54" s="88" t="s">
        <v>177</v>
      </c>
      <c r="H54" s="88" t="s">
        <v>79</v>
      </c>
      <c r="I54" s="88" t="s">
        <v>85</v>
      </c>
      <c r="J54" s="88" t="s">
        <v>85</v>
      </c>
      <c r="K54" s="88"/>
      <c r="L54" s="89">
        <v>210000</v>
      </c>
      <c r="M54" s="90">
        <f t="shared" si="0"/>
        <v>178500</v>
      </c>
      <c r="N54" s="53">
        <v>2020</v>
      </c>
      <c r="O54" s="69">
        <v>2021</v>
      </c>
      <c r="P54" s="70"/>
      <c r="Q54" s="72"/>
      <c r="R54" s="88" t="s">
        <v>168</v>
      </c>
      <c r="S54" s="88" t="s">
        <v>122</v>
      </c>
      <c r="T54" s="44"/>
    </row>
    <row r="55" spans="1:20" s="28" customFormat="1" ht="123.75" x14ac:dyDescent="0.25">
      <c r="A55" s="111">
        <v>52</v>
      </c>
      <c r="B55" s="84" t="s">
        <v>176</v>
      </c>
      <c r="C55" s="85" t="s">
        <v>90</v>
      </c>
      <c r="D55" s="85">
        <v>72744286</v>
      </c>
      <c r="E55" s="85">
        <v>166000345</v>
      </c>
      <c r="F55" s="87">
        <v>666000336</v>
      </c>
      <c r="G55" s="88" t="s">
        <v>178</v>
      </c>
      <c r="H55" s="88" t="s">
        <v>79</v>
      </c>
      <c r="I55" s="88" t="s">
        <v>85</v>
      </c>
      <c r="J55" s="88" t="s">
        <v>85</v>
      </c>
      <c r="K55" s="88"/>
      <c r="L55" s="89">
        <v>700000</v>
      </c>
      <c r="M55" s="90">
        <f t="shared" si="0"/>
        <v>595000</v>
      </c>
      <c r="N55" s="53">
        <v>2020</v>
      </c>
      <c r="O55" s="69">
        <v>2022</v>
      </c>
      <c r="P55" s="70"/>
      <c r="Q55" s="72"/>
      <c r="R55" s="88" t="s">
        <v>168</v>
      </c>
      <c r="S55" s="88" t="s">
        <v>122</v>
      </c>
      <c r="T55" s="44"/>
    </row>
    <row r="56" spans="1:20" s="28" customFormat="1" ht="123.75" x14ac:dyDescent="0.25">
      <c r="A56" s="111">
        <v>53</v>
      </c>
      <c r="B56" s="84" t="s">
        <v>176</v>
      </c>
      <c r="C56" s="85" t="s">
        <v>90</v>
      </c>
      <c r="D56" s="85">
        <v>72744286</v>
      </c>
      <c r="E56" s="85">
        <v>166000345</v>
      </c>
      <c r="F56" s="87">
        <v>666000336</v>
      </c>
      <c r="G56" s="88" t="s">
        <v>179</v>
      </c>
      <c r="H56" s="88" t="s">
        <v>79</v>
      </c>
      <c r="I56" s="88" t="s">
        <v>85</v>
      </c>
      <c r="J56" s="88" t="s">
        <v>85</v>
      </c>
      <c r="K56" s="88"/>
      <c r="L56" s="89">
        <v>597000</v>
      </c>
      <c r="M56" s="90">
        <f t="shared" si="0"/>
        <v>507450</v>
      </c>
      <c r="N56" s="53">
        <v>2020</v>
      </c>
      <c r="O56" s="69">
        <v>2021</v>
      </c>
      <c r="P56" s="70"/>
      <c r="Q56" s="72"/>
      <c r="R56" s="88" t="s">
        <v>168</v>
      </c>
      <c r="S56" s="88" t="s">
        <v>122</v>
      </c>
      <c r="T56" s="44"/>
    </row>
    <row r="57" spans="1:20" s="28" customFormat="1" ht="112.5" x14ac:dyDescent="0.25">
      <c r="A57" s="111">
        <v>54</v>
      </c>
      <c r="B57" s="84" t="s">
        <v>176</v>
      </c>
      <c r="C57" s="85" t="s">
        <v>90</v>
      </c>
      <c r="D57" s="85">
        <v>72744286</v>
      </c>
      <c r="E57" s="85">
        <v>166000345</v>
      </c>
      <c r="F57" s="87">
        <v>666000336</v>
      </c>
      <c r="G57" s="88" t="s">
        <v>180</v>
      </c>
      <c r="H57" s="88" t="s">
        <v>79</v>
      </c>
      <c r="I57" s="88" t="s">
        <v>85</v>
      </c>
      <c r="J57" s="88" t="s">
        <v>85</v>
      </c>
      <c r="K57" s="88"/>
      <c r="L57" s="89">
        <v>1000000</v>
      </c>
      <c r="M57" s="90">
        <f t="shared" si="0"/>
        <v>850000</v>
      </c>
      <c r="N57" s="53">
        <v>2024</v>
      </c>
      <c r="O57" s="69">
        <v>2024</v>
      </c>
      <c r="P57" s="70"/>
      <c r="Q57" s="72"/>
      <c r="R57" s="88" t="s">
        <v>175</v>
      </c>
      <c r="S57" s="88" t="s">
        <v>122</v>
      </c>
      <c r="T57" s="44"/>
    </row>
    <row r="58" spans="1:20" s="28" customFormat="1" ht="112.5" x14ac:dyDescent="0.25">
      <c r="A58" s="111">
        <v>55</v>
      </c>
      <c r="B58" s="84" t="s">
        <v>176</v>
      </c>
      <c r="C58" s="85" t="s">
        <v>90</v>
      </c>
      <c r="D58" s="85">
        <v>72744286</v>
      </c>
      <c r="E58" s="85">
        <v>166000345</v>
      </c>
      <c r="F58" s="87">
        <v>666000336</v>
      </c>
      <c r="G58" s="88" t="s">
        <v>181</v>
      </c>
      <c r="H58" s="88" t="s">
        <v>79</v>
      </c>
      <c r="I58" s="88" t="s">
        <v>85</v>
      </c>
      <c r="J58" s="88" t="s">
        <v>85</v>
      </c>
      <c r="K58" s="88"/>
      <c r="L58" s="89">
        <v>1300000</v>
      </c>
      <c r="M58" s="90">
        <f t="shared" si="0"/>
        <v>1105000</v>
      </c>
      <c r="N58" s="53">
        <v>2024</v>
      </c>
      <c r="O58" s="69">
        <v>2024</v>
      </c>
      <c r="P58" s="70"/>
      <c r="Q58" s="72"/>
      <c r="R58" s="88" t="s">
        <v>175</v>
      </c>
      <c r="S58" s="88" t="s">
        <v>122</v>
      </c>
      <c r="T58" s="44"/>
    </row>
    <row r="59" spans="1:20" s="28" customFormat="1" ht="112.5" x14ac:dyDescent="0.25">
      <c r="A59" s="111">
        <v>56</v>
      </c>
      <c r="B59" s="84" t="s">
        <v>176</v>
      </c>
      <c r="C59" s="85" t="s">
        <v>90</v>
      </c>
      <c r="D59" s="85">
        <v>72744286</v>
      </c>
      <c r="E59" s="85">
        <v>166000345</v>
      </c>
      <c r="F59" s="87">
        <v>666000336</v>
      </c>
      <c r="G59" s="88" t="s">
        <v>182</v>
      </c>
      <c r="H59" s="88" t="s">
        <v>79</v>
      </c>
      <c r="I59" s="88" t="s">
        <v>85</v>
      </c>
      <c r="J59" s="88" t="s">
        <v>85</v>
      </c>
      <c r="K59" s="88"/>
      <c r="L59" s="89">
        <v>650000</v>
      </c>
      <c r="M59" s="90">
        <f t="shared" si="0"/>
        <v>552500</v>
      </c>
      <c r="N59" s="53">
        <v>2024</v>
      </c>
      <c r="O59" s="69">
        <v>2024</v>
      </c>
      <c r="P59" s="70"/>
      <c r="Q59" s="72"/>
      <c r="R59" s="88" t="s">
        <v>175</v>
      </c>
      <c r="S59" s="88" t="s">
        <v>122</v>
      </c>
      <c r="T59" s="44"/>
    </row>
    <row r="60" spans="1:20" s="28" customFormat="1" ht="112.5" x14ac:dyDescent="0.25">
      <c r="A60" s="111">
        <v>57</v>
      </c>
      <c r="B60" s="84" t="s">
        <v>176</v>
      </c>
      <c r="C60" s="85" t="s">
        <v>90</v>
      </c>
      <c r="D60" s="85">
        <v>72744286</v>
      </c>
      <c r="E60" s="85">
        <v>166000345</v>
      </c>
      <c r="F60" s="87">
        <v>666000336</v>
      </c>
      <c r="G60" s="88" t="s">
        <v>183</v>
      </c>
      <c r="H60" s="88" t="s">
        <v>79</v>
      </c>
      <c r="I60" s="88" t="s">
        <v>85</v>
      </c>
      <c r="J60" s="88" t="s">
        <v>85</v>
      </c>
      <c r="K60" s="88"/>
      <c r="L60" s="89">
        <v>700000</v>
      </c>
      <c r="M60" s="90">
        <f t="shared" si="0"/>
        <v>595000</v>
      </c>
      <c r="N60" s="53">
        <v>2024</v>
      </c>
      <c r="O60" s="69">
        <v>2024</v>
      </c>
      <c r="P60" s="70"/>
      <c r="Q60" s="72"/>
      <c r="R60" s="88" t="s">
        <v>175</v>
      </c>
      <c r="S60" s="88" t="s">
        <v>122</v>
      </c>
      <c r="T60" s="44"/>
    </row>
    <row r="61" spans="1:20" s="28" customFormat="1" ht="112.5" x14ac:dyDescent="0.25">
      <c r="A61" s="111">
        <v>58</v>
      </c>
      <c r="B61" s="84" t="s">
        <v>184</v>
      </c>
      <c r="C61" s="85" t="s">
        <v>90</v>
      </c>
      <c r="D61" s="85">
        <v>72744201</v>
      </c>
      <c r="E61" s="85">
        <v>166000281</v>
      </c>
      <c r="F61" s="87">
        <v>666000271</v>
      </c>
      <c r="G61" s="88" t="s">
        <v>185</v>
      </c>
      <c r="H61" s="88" t="s">
        <v>79</v>
      </c>
      <c r="I61" s="88" t="s">
        <v>85</v>
      </c>
      <c r="J61" s="88" t="s">
        <v>85</v>
      </c>
      <c r="K61" s="88"/>
      <c r="L61" s="89">
        <v>2000000</v>
      </c>
      <c r="M61" s="90">
        <f t="shared" si="0"/>
        <v>1700000</v>
      </c>
      <c r="N61" s="53">
        <v>2025</v>
      </c>
      <c r="O61" s="69">
        <v>2025</v>
      </c>
      <c r="P61" s="70"/>
      <c r="Q61" s="72"/>
      <c r="R61" s="88" t="s">
        <v>186</v>
      </c>
      <c r="S61" s="88" t="s">
        <v>122</v>
      </c>
      <c r="T61" s="44"/>
    </row>
    <row r="62" spans="1:20" s="28" customFormat="1" ht="112.5" x14ac:dyDescent="0.25">
      <c r="A62" s="111">
        <v>59</v>
      </c>
      <c r="B62" s="84" t="s">
        <v>184</v>
      </c>
      <c r="C62" s="85" t="s">
        <v>90</v>
      </c>
      <c r="D62" s="85">
        <v>72744201</v>
      </c>
      <c r="E62" s="85">
        <v>166000281</v>
      </c>
      <c r="F62" s="87">
        <v>666000271</v>
      </c>
      <c r="G62" s="88" t="s">
        <v>187</v>
      </c>
      <c r="H62" s="88" t="s">
        <v>79</v>
      </c>
      <c r="I62" s="88" t="s">
        <v>85</v>
      </c>
      <c r="J62" s="88" t="s">
        <v>85</v>
      </c>
      <c r="K62" s="88"/>
      <c r="L62" s="89">
        <v>20000000</v>
      </c>
      <c r="M62" s="90">
        <f t="shared" si="0"/>
        <v>17000000</v>
      </c>
      <c r="N62" s="53">
        <v>2025</v>
      </c>
      <c r="O62" s="69">
        <v>2025</v>
      </c>
      <c r="P62" s="70"/>
      <c r="Q62" s="72"/>
      <c r="R62" s="88" t="s">
        <v>186</v>
      </c>
      <c r="S62" s="88" t="s">
        <v>122</v>
      </c>
      <c r="T62" s="44"/>
    </row>
    <row r="63" spans="1:20" s="28" customFormat="1" ht="157.5" x14ac:dyDescent="0.25">
      <c r="A63" s="111">
        <v>60</v>
      </c>
      <c r="B63" s="84" t="s">
        <v>184</v>
      </c>
      <c r="C63" s="85" t="s">
        <v>90</v>
      </c>
      <c r="D63" s="85">
        <v>72744201</v>
      </c>
      <c r="E63" s="85">
        <v>166000281</v>
      </c>
      <c r="F63" s="87">
        <v>666000271</v>
      </c>
      <c r="G63" s="88" t="s">
        <v>720</v>
      </c>
      <c r="H63" s="88" t="s">
        <v>79</v>
      </c>
      <c r="I63" s="88" t="s">
        <v>85</v>
      </c>
      <c r="J63" s="88" t="s">
        <v>85</v>
      </c>
      <c r="K63" s="88"/>
      <c r="L63" s="89">
        <v>100000</v>
      </c>
      <c r="M63" s="90">
        <f t="shared" si="0"/>
        <v>85000</v>
      </c>
      <c r="N63" s="53">
        <v>2020</v>
      </c>
      <c r="O63" s="69">
        <v>2021</v>
      </c>
      <c r="P63" s="70"/>
      <c r="Q63" s="72"/>
      <c r="R63" s="121" t="s">
        <v>721</v>
      </c>
      <c r="S63" s="121" t="s">
        <v>122</v>
      </c>
      <c r="T63" s="44"/>
    </row>
    <row r="64" spans="1:20" s="28" customFormat="1" ht="135" x14ac:dyDescent="0.25">
      <c r="A64" s="111">
        <v>61</v>
      </c>
      <c r="B64" s="84" t="s">
        <v>184</v>
      </c>
      <c r="C64" s="85" t="s">
        <v>90</v>
      </c>
      <c r="D64" s="85">
        <v>72744201</v>
      </c>
      <c r="E64" s="85">
        <v>166000281</v>
      </c>
      <c r="F64" s="87">
        <v>666000271</v>
      </c>
      <c r="G64" s="88" t="s">
        <v>724</v>
      </c>
      <c r="H64" s="88" t="s">
        <v>79</v>
      </c>
      <c r="I64" s="88" t="s">
        <v>85</v>
      </c>
      <c r="J64" s="88" t="s">
        <v>85</v>
      </c>
      <c r="K64" s="88"/>
      <c r="L64" s="89">
        <v>300000</v>
      </c>
      <c r="M64" s="90">
        <f t="shared" si="0"/>
        <v>255000</v>
      </c>
      <c r="N64" s="53">
        <v>2020</v>
      </c>
      <c r="O64" s="69">
        <v>2021</v>
      </c>
      <c r="P64" s="70"/>
      <c r="Q64" s="72"/>
      <c r="R64" s="88" t="s">
        <v>725</v>
      </c>
      <c r="S64" s="88" t="s">
        <v>122</v>
      </c>
      <c r="T64" s="44"/>
    </row>
    <row r="65" spans="1:20" s="28" customFormat="1" ht="112.5" x14ac:dyDescent="0.25">
      <c r="A65" s="111">
        <v>62</v>
      </c>
      <c r="B65" s="84" t="s">
        <v>184</v>
      </c>
      <c r="C65" s="85" t="s">
        <v>90</v>
      </c>
      <c r="D65" s="85">
        <v>72744201</v>
      </c>
      <c r="E65" s="85">
        <v>166000281</v>
      </c>
      <c r="F65" s="87">
        <v>666000271</v>
      </c>
      <c r="G65" s="88" t="s">
        <v>188</v>
      </c>
      <c r="H65" s="88" t="s">
        <v>79</v>
      </c>
      <c r="I65" s="88" t="s">
        <v>85</v>
      </c>
      <c r="J65" s="88" t="s">
        <v>85</v>
      </c>
      <c r="K65" s="88"/>
      <c r="L65" s="89">
        <v>1150000</v>
      </c>
      <c r="M65" s="90">
        <f t="shared" si="0"/>
        <v>977500</v>
      </c>
      <c r="N65" s="53">
        <v>2025</v>
      </c>
      <c r="O65" s="69">
        <v>2025</v>
      </c>
      <c r="P65" s="70"/>
      <c r="Q65" s="72"/>
      <c r="R65" s="88" t="s">
        <v>175</v>
      </c>
      <c r="S65" s="88" t="s">
        <v>122</v>
      </c>
      <c r="T65" s="44"/>
    </row>
    <row r="66" spans="1:20" s="28" customFormat="1" ht="112.5" x14ac:dyDescent="0.25">
      <c r="A66" s="111">
        <v>63</v>
      </c>
      <c r="B66" s="84" t="s">
        <v>184</v>
      </c>
      <c r="C66" s="85" t="s">
        <v>90</v>
      </c>
      <c r="D66" s="85">
        <v>72744201</v>
      </c>
      <c r="E66" s="85">
        <v>166000281</v>
      </c>
      <c r="F66" s="87">
        <v>666000271</v>
      </c>
      <c r="G66" s="88" t="s">
        <v>189</v>
      </c>
      <c r="H66" s="88" t="s">
        <v>79</v>
      </c>
      <c r="I66" s="88" t="s">
        <v>85</v>
      </c>
      <c r="J66" s="88" t="s">
        <v>85</v>
      </c>
      <c r="K66" s="88"/>
      <c r="L66" s="89">
        <v>1050000</v>
      </c>
      <c r="M66" s="90">
        <f t="shared" si="0"/>
        <v>892500</v>
      </c>
      <c r="N66" s="53">
        <v>2025</v>
      </c>
      <c r="O66" s="69">
        <v>2025</v>
      </c>
      <c r="P66" s="70"/>
      <c r="Q66" s="72"/>
      <c r="R66" s="88" t="s">
        <v>175</v>
      </c>
      <c r="S66" s="88" t="s">
        <v>122</v>
      </c>
      <c r="T66" s="44"/>
    </row>
    <row r="67" spans="1:20" s="28" customFormat="1" ht="112.5" x14ac:dyDescent="0.25">
      <c r="A67" s="111">
        <v>64</v>
      </c>
      <c r="B67" s="84" t="s">
        <v>184</v>
      </c>
      <c r="C67" s="85" t="s">
        <v>90</v>
      </c>
      <c r="D67" s="85">
        <v>72744201</v>
      </c>
      <c r="E67" s="85">
        <v>166000281</v>
      </c>
      <c r="F67" s="87">
        <v>666000271</v>
      </c>
      <c r="G67" s="88" t="s">
        <v>190</v>
      </c>
      <c r="H67" s="88" t="s">
        <v>79</v>
      </c>
      <c r="I67" s="88" t="s">
        <v>85</v>
      </c>
      <c r="J67" s="88" t="s">
        <v>85</v>
      </c>
      <c r="K67" s="88"/>
      <c r="L67" s="89">
        <v>480000</v>
      </c>
      <c r="M67" s="90">
        <f t="shared" si="0"/>
        <v>408000</v>
      </c>
      <c r="N67" s="53">
        <v>2019</v>
      </c>
      <c r="O67" s="69">
        <v>2022</v>
      </c>
      <c r="P67" s="70"/>
      <c r="Q67" s="72"/>
      <c r="R67" s="88" t="s">
        <v>161</v>
      </c>
      <c r="S67" s="88" t="s">
        <v>122</v>
      </c>
      <c r="T67" s="44"/>
    </row>
    <row r="68" spans="1:20" s="28" customFormat="1" ht="112.5" x14ac:dyDescent="0.25">
      <c r="A68" s="111">
        <v>65</v>
      </c>
      <c r="B68" s="84" t="s">
        <v>184</v>
      </c>
      <c r="C68" s="85" t="s">
        <v>90</v>
      </c>
      <c r="D68" s="85">
        <v>72744201</v>
      </c>
      <c r="E68" s="85">
        <v>166000281</v>
      </c>
      <c r="F68" s="87">
        <v>666000271</v>
      </c>
      <c r="G68" s="88" t="s">
        <v>162</v>
      </c>
      <c r="H68" s="88" t="s">
        <v>79</v>
      </c>
      <c r="I68" s="88" t="s">
        <v>85</v>
      </c>
      <c r="J68" s="88" t="s">
        <v>85</v>
      </c>
      <c r="K68" s="88"/>
      <c r="L68" s="89">
        <v>300000</v>
      </c>
      <c r="M68" s="90">
        <f t="shared" si="0"/>
        <v>255000</v>
      </c>
      <c r="N68" s="53">
        <v>2021</v>
      </c>
      <c r="O68" s="69">
        <v>2022</v>
      </c>
      <c r="P68" s="70"/>
      <c r="Q68" s="72"/>
      <c r="R68" s="88" t="s">
        <v>161</v>
      </c>
      <c r="S68" s="88"/>
      <c r="T68" s="44"/>
    </row>
    <row r="69" spans="1:20" s="28" customFormat="1" ht="112.5" x14ac:dyDescent="0.25">
      <c r="A69" s="111">
        <v>66</v>
      </c>
      <c r="B69" s="85" t="s">
        <v>191</v>
      </c>
      <c r="C69" s="85" t="s">
        <v>90</v>
      </c>
      <c r="D69" s="85">
        <v>72744120</v>
      </c>
      <c r="E69" s="85">
        <v>166000311</v>
      </c>
      <c r="F69" s="87">
        <v>666000301</v>
      </c>
      <c r="G69" s="88" t="s">
        <v>91</v>
      </c>
      <c r="H69" s="88" t="s">
        <v>79</v>
      </c>
      <c r="I69" s="88" t="s">
        <v>85</v>
      </c>
      <c r="J69" s="88" t="s">
        <v>85</v>
      </c>
      <c r="K69" s="88"/>
      <c r="L69" s="89">
        <v>2500000</v>
      </c>
      <c r="M69" s="90">
        <f t="shared" ref="M69:M103" si="1">L69/100*85</f>
        <v>2125000</v>
      </c>
      <c r="N69" s="53">
        <v>2025</v>
      </c>
      <c r="O69" s="69">
        <v>2025</v>
      </c>
      <c r="P69" s="70"/>
      <c r="Q69" s="72"/>
      <c r="R69" s="88" t="s">
        <v>175</v>
      </c>
      <c r="S69" s="88" t="s">
        <v>122</v>
      </c>
      <c r="T69" s="44"/>
    </row>
    <row r="70" spans="1:20" s="28" customFormat="1" ht="112.5" x14ac:dyDescent="0.25">
      <c r="A70" s="111">
        <v>67</v>
      </c>
      <c r="B70" s="85" t="s">
        <v>191</v>
      </c>
      <c r="C70" s="85" t="s">
        <v>90</v>
      </c>
      <c r="D70" s="85">
        <v>72744120</v>
      </c>
      <c r="E70" s="85">
        <v>166000311</v>
      </c>
      <c r="F70" s="87">
        <v>666000301</v>
      </c>
      <c r="G70" s="88" t="s">
        <v>192</v>
      </c>
      <c r="H70" s="88" t="s">
        <v>79</v>
      </c>
      <c r="I70" s="88" t="s">
        <v>85</v>
      </c>
      <c r="J70" s="88" t="s">
        <v>85</v>
      </c>
      <c r="K70" s="88"/>
      <c r="L70" s="89">
        <v>1300000</v>
      </c>
      <c r="M70" s="90">
        <f t="shared" si="1"/>
        <v>1105000</v>
      </c>
      <c r="N70" s="53">
        <v>2025</v>
      </c>
      <c r="O70" s="69">
        <v>2025</v>
      </c>
      <c r="P70" s="70"/>
      <c r="Q70" s="72"/>
      <c r="R70" s="88" t="s">
        <v>175</v>
      </c>
      <c r="S70" s="88" t="s">
        <v>122</v>
      </c>
      <c r="T70" s="44"/>
    </row>
    <row r="71" spans="1:20" s="28" customFormat="1" ht="112.5" x14ac:dyDescent="0.25">
      <c r="A71" s="111">
        <v>68</v>
      </c>
      <c r="B71" s="85" t="s">
        <v>191</v>
      </c>
      <c r="C71" s="85" t="s">
        <v>90</v>
      </c>
      <c r="D71" s="85">
        <v>72744120</v>
      </c>
      <c r="E71" s="85">
        <v>166000311</v>
      </c>
      <c r="F71" s="87">
        <v>666000301</v>
      </c>
      <c r="G71" s="88" t="s">
        <v>193</v>
      </c>
      <c r="H71" s="88" t="s">
        <v>79</v>
      </c>
      <c r="I71" s="88" t="s">
        <v>85</v>
      </c>
      <c r="J71" s="88" t="s">
        <v>85</v>
      </c>
      <c r="K71" s="88"/>
      <c r="L71" s="89">
        <v>1400000</v>
      </c>
      <c r="M71" s="90">
        <f t="shared" si="1"/>
        <v>1190000</v>
      </c>
      <c r="N71" s="53">
        <v>2025</v>
      </c>
      <c r="O71" s="69">
        <v>2025</v>
      </c>
      <c r="P71" s="70"/>
      <c r="Q71" s="72"/>
      <c r="R71" s="88" t="s">
        <v>194</v>
      </c>
      <c r="S71" s="88" t="s">
        <v>122</v>
      </c>
      <c r="T71" s="44"/>
    </row>
    <row r="72" spans="1:20" s="28" customFormat="1" ht="123.75" x14ac:dyDescent="0.25">
      <c r="A72" s="111">
        <v>69</v>
      </c>
      <c r="B72" s="85" t="s">
        <v>191</v>
      </c>
      <c r="C72" s="85" t="s">
        <v>90</v>
      </c>
      <c r="D72" s="85">
        <v>72744120</v>
      </c>
      <c r="E72" s="85">
        <v>166000311</v>
      </c>
      <c r="F72" s="87">
        <v>666000301</v>
      </c>
      <c r="G72" s="88" t="s">
        <v>195</v>
      </c>
      <c r="H72" s="88" t="s">
        <v>79</v>
      </c>
      <c r="I72" s="88" t="s">
        <v>85</v>
      </c>
      <c r="J72" s="88" t="s">
        <v>85</v>
      </c>
      <c r="K72" s="88"/>
      <c r="L72" s="89">
        <v>120000</v>
      </c>
      <c r="M72" s="90">
        <f t="shared" si="1"/>
        <v>102000</v>
      </c>
      <c r="N72" s="53">
        <v>2020</v>
      </c>
      <c r="O72" s="69">
        <v>2021</v>
      </c>
      <c r="P72" s="70"/>
      <c r="Q72" s="72"/>
      <c r="R72" s="88" t="s">
        <v>196</v>
      </c>
      <c r="S72" s="88" t="s">
        <v>122</v>
      </c>
      <c r="T72" s="44"/>
    </row>
    <row r="73" spans="1:20" s="28" customFormat="1" ht="101.25" x14ac:dyDescent="0.25">
      <c r="A73" s="83">
        <v>70</v>
      </c>
      <c r="B73" s="84" t="s">
        <v>197</v>
      </c>
      <c r="C73" s="85" t="s">
        <v>198</v>
      </c>
      <c r="D73" s="85">
        <v>70947112</v>
      </c>
      <c r="E73" s="85">
        <v>107562090</v>
      </c>
      <c r="F73" s="87">
        <v>600076211</v>
      </c>
      <c r="G73" s="88" t="s">
        <v>199</v>
      </c>
      <c r="H73" s="88" t="s">
        <v>79</v>
      </c>
      <c r="I73" s="88" t="s">
        <v>85</v>
      </c>
      <c r="J73" s="88" t="s">
        <v>200</v>
      </c>
      <c r="K73" s="88" t="s">
        <v>201</v>
      </c>
      <c r="L73" s="89">
        <v>799752</v>
      </c>
      <c r="M73" s="90">
        <f t="shared" si="1"/>
        <v>679789.20000000007</v>
      </c>
      <c r="N73" s="53">
        <v>2022</v>
      </c>
      <c r="O73" s="69">
        <v>2022</v>
      </c>
      <c r="P73" s="70"/>
      <c r="Q73" s="72"/>
      <c r="R73" s="88" t="s">
        <v>202</v>
      </c>
      <c r="S73" s="88" t="s">
        <v>203</v>
      </c>
      <c r="T73" s="44"/>
    </row>
    <row r="74" spans="1:20" s="28" customFormat="1" ht="101.25" x14ac:dyDescent="0.25">
      <c r="A74" s="83">
        <v>71</v>
      </c>
      <c r="B74" s="84" t="s">
        <v>197</v>
      </c>
      <c r="C74" s="85" t="s">
        <v>198</v>
      </c>
      <c r="D74" s="85">
        <v>70947112</v>
      </c>
      <c r="E74" s="85">
        <v>107562090</v>
      </c>
      <c r="F74" s="87">
        <v>600076211</v>
      </c>
      <c r="G74" s="88" t="s">
        <v>204</v>
      </c>
      <c r="H74" s="88" t="s">
        <v>79</v>
      </c>
      <c r="I74" s="88" t="s">
        <v>85</v>
      </c>
      <c r="J74" s="88" t="s">
        <v>200</v>
      </c>
      <c r="K74" s="88" t="s">
        <v>204</v>
      </c>
      <c r="L74" s="89">
        <v>4000000</v>
      </c>
      <c r="M74" s="90">
        <f t="shared" si="1"/>
        <v>3400000</v>
      </c>
      <c r="N74" s="53">
        <v>2022</v>
      </c>
      <c r="O74" s="69">
        <v>2023</v>
      </c>
      <c r="P74" s="70"/>
      <c r="Q74" s="72"/>
      <c r="R74" s="88" t="s">
        <v>205</v>
      </c>
      <c r="S74" s="88" t="s">
        <v>203</v>
      </c>
      <c r="T74" s="44"/>
    </row>
    <row r="75" spans="1:20" s="28" customFormat="1" ht="45" x14ac:dyDescent="0.25">
      <c r="A75" s="83">
        <v>72</v>
      </c>
      <c r="B75" s="84" t="s">
        <v>206</v>
      </c>
      <c r="C75" s="85" t="s">
        <v>207</v>
      </c>
      <c r="D75" s="85">
        <v>72741848</v>
      </c>
      <c r="E75" s="85">
        <v>107561328</v>
      </c>
      <c r="F75" s="87">
        <v>600075486</v>
      </c>
      <c r="G75" s="88" t="s">
        <v>208</v>
      </c>
      <c r="H75" s="88" t="s">
        <v>79</v>
      </c>
      <c r="I75" s="88" t="s">
        <v>85</v>
      </c>
      <c r="J75" s="88" t="s">
        <v>209</v>
      </c>
      <c r="K75" s="88" t="s">
        <v>208</v>
      </c>
      <c r="L75" s="89">
        <v>1500000</v>
      </c>
      <c r="M75" s="90">
        <f t="shared" si="1"/>
        <v>1275000</v>
      </c>
      <c r="N75" s="53">
        <v>2022</v>
      </c>
      <c r="O75" s="69">
        <v>2025</v>
      </c>
      <c r="P75" s="70"/>
      <c r="Q75" s="72"/>
      <c r="R75" s="88" t="s">
        <v>210</v>
      </c>
      <c r="S75" s="88" t="s">
        <v>203</v>
      </c>
      <c r="T75" s="44"/>
    </row>
    <row r="76" spans="1:20" s="28" customFormat="1" ht="45" x14ac:dyDescent="0.25">
      <c r="A76" s="83">
        <v>73</v>
      </c>
      <c r="B76" s="84" t="s">
        <v>206</v>
      </c>
      <c r="C76" s="85" t="s">
        <v>207</v>
      </c>
      <c r="D76" s="85">
        <v>72741848</v>
      </c>
      <c r="E76" s="85">
        <v>107561328</v>
      </c>
      <c r="F76" s="87">
        <v>600075486</v>
      </c>
      <c r="G76" s="88" t="s">
        <v>211</v>
      </c>
      <c r="H76" s="88" t="s">
        <v>79</v>
      </c>
      <c r="I76" s="88" t="s">
        <v>85</v>
      </c>
      <c r="J76" s="88" t="s">
        <v>209</v>
      </c>
      <c r="K76" s="88" t="s">
        <v>212</v>
      </c>
      <c r="L76" s="89">
        <v>3000000</v>
      </c>
      <c r="M76" s="90">
        <f t="shared" si="1"/>
        <v>2550000</v>
      </c>
      <c r="N76" s="53">
        <v>2022</v>
      </c>
      <c r="O76" s="69">
        <v>2025</v>
      </c>
      <c r="P76" s="70"/>
      <c r="Q76" s="72"/>
      <c r="R76" s="88" t="s">
        <v>210</v>
      </c>
      <c r="S76" s="88" t="s">
        <v>203</v>
      </c>
      <c r="T76" s="44"/>
    </row>
    <row r="77" spans="1:20" s="28" customFormat="1" ht="45" x14ac:dyDescent="0.25">
      <c r="A77" s="83">
        <v>74</v>
      </c>
      <c r="B77" s="84" t="s">
        <v>206</v>
      </c>
      <c r="C77" s="85" t="s">
        <v>207</v>
      </c>
      <c r="D77" s="85">
        <v>72741848</v>
      </c>
      <c r="E77" s="85">
        <v>107561328</v>
      </c>
      <c r="F77" s="87">
        <v>600075486</v>
      </c>
      <c r="G77" s="88" t="s">
        <v>213</v>
      </c>
      <c r="H77" s="88" t="s">
        <v>79</v>
      </c>
      <c r="I77" s="88" t="s">
        <v>85</v>
      </c>
      <c r="J77" s="88" t="s">
        <v>209</v>
      </c>
      <c r="K77" s="88" t="s">
        <v>213</v>
      </c>
      <c r="L77" s="89">
        <v>1300000</v>
      </c>
      <c r="M77" s="90">
        <f t="shared" si="1"/>
        <v>1105000</v>
      </c>
      <c r="N77" s="53">
        <v>2022</v>
      </c>
      <c r="O77" s="69">
        <v>2025</v>
      </c>
      <c r="P77" s="70"/>
      <c r="Q77" s="72"/>
      <c r="R77" s="88" t="s">
        <v>210</v>
      </c>
      <c r="S77" s="88" t="s">
        <v>203</v>
      </c>
      <c r="T77" s="44"/>
    </row>
    <row r="78" spans="1:20" s="28" customFormat="1" ht="67.5" x14ac:dyDescent="0.25">
      <c r="A78" s="83">
        <v>75</v>
      </c>
      <c r="B78" s="84" t="s">
        <v>113</v>
      </c>
      <c r="C78" s="85" t="s">
        <v>114</v>
      </c>
      <c r="D78" s="85">
        <v>72744014</v>
      </c>
      <c r="E78" s="85">
        <v>166000132</v>
      </c>
      <c r="F78" s="87">
        <v>666000123</v>
      </c>
      <c r="G78" s="88" t="s">
        <v>214</v>
      </c>
      <c r="H78" s="88" t="s">
        <v>79</v>
      </c>
      <c r="I78" s="88" t="s">
        <v>85</v>
      </c>
      <c r="J78" s="88" t="s">
        <v>116</v>
      </c>
      <c r="K78" s="88"/>
      <c r="L78" s="89">
        <v>600000</v>
      </c>
      <c r="M78" s="90">
        <f t="shared" si="1"/>
        <v>510000</v>
      </c>
      <c r="N78" s="53">
        <v>2022</v>
      </c>
      <c r="O78" s="69">
        <v>2022</v>
      </c>
      <c r="P78" s="70"/>
      <c r="Q78" s="72"/>
      <c r="R78" s="88" t="s">
        <v>215</v>
      </c>
      <c r="S78" s="88" t="s">
        <v>122</v>
      </c>
      <c r="T78" s="44"/>
    </row>
    <row r="79" spans="1:20" s="28" customFormat="1" ht="67.5" x14ac:dyDescent="0.25">
      <c r="A79" s="83">
        <v>76</v>
      </c>
      <c r="B79" s="84" t="s">
        <v>113</v>
      </c>
      <c r="C79" s="85" t="s">
        <v>114</v>
      </c>
      <c r="D79" s="85">
        <v>72744014</v>
      </c>
      <c r="E79" s="85">
        <v>166000132</v>
      </c>
      <c r="F79" s="87">
        <v>666000123</v>
      </c>
      <c r="G79" s="88" t="s">
        <v>216</v>
      </c>
      <c r="H79" s="88" t="s">
        <v>79</v>
      </c>
      <c r="I79" s="88" t="s">
        <v>85</v>
      </c>
      <c r="J79" s="88" t="s">
        <v>116</v>
      </c>
      <c r="K79" s="88"/>
      <c r="L79" s="89" t="s">
        <v>552</v>
      </c>
      <c r="M79" s="90" t="s">
        <v>553</v>
      </c>
      <c r="N79" s="53" t="s">
        <v>550</v>
      </c>
      <c r="O79" s="69" t="s">
        <v>547</v>
      </c>
      <c r="P79" s="70"/>
      <c r="Q79" s="72"/>
      <c r="R79" s="88" t="s">
        <v>217</v>
      </c>
      <c r="S79" s="88" t="s">
        <v>122</v>
      </c>
      <c r="T79" s="44"/>
    </row>
    <row r="80" spans="1:20" s="28" customFormat="1" ht="67.5" x14ac:dyDescent="0.25">
      <c r="A80" s="83">
        <v>77</v>
      </c>
      <c r="B80" s="84" t="s">
        <v>113</v>
      </c>
      <c r="C80" s="85" t="s">
        <v>114</v>
      </c>
      <c r="D80" s="85">
        <v>72744014</v>
      </c>
      <c r="E80" s="85">
        <v>166000132</v>
      </c>
      <c r="F80" s="87">
        <v>666000123</v>
      </c>
      <c r="G80" s="88" t="s">
        <v>218</v>
      </c>
      <c r="H80" s="88" t="s">
        <v>79</v>
      </c>
      <c r="I80" s="88" t="s">
        <v>85</v>
      </c>
      <c r="J80" s="88" t="s">
        <v>116</v>
      </c>
      <c r="K80" s="88"/>
      <c r="L80" s="89" t="s">
        <v>554</v>
      </c>
      <c r="M80" s="90" t="s">
        <v>555</v>
      </c>
      <c r="N80" s="53" t="s">
        <v>550</v>
      </c>
      <c r="O80" s="69" t="s">
        <v>547</v>
      </c>
      <c r="P80" s="70"/>
      <c r="Q80" s="72"/>
      <c r="R80" s="88" t="s">
        <v>219</v>
      </c>
      <c r="S80" s="88" t="s">
        <v>122</v>
      </c>
      <c r="T80" s="44"/>
    </row>
    <row r="81" spans="1:20" s="28" customFormat="1" ht="67.5" x14ac:dyDescent="0.25">
      <c r="A81" s="83">
        <v>78</v>
      </c>
      <c r="B81" s="84" t="s">
        <v>113</v>
      </c>
      <c r="C81" s="85" t="s">
        <v>114</v>
      </c>
      <c r="D81" s="85">
        <v>72744014</v>
      </c>
      <c r="E81" s="85">
        <v>166000132</v>
      </c>
      <c r="F81" s="87">
        <v>666000123</v>
      </c>
      <c r="G81" s="88" t="s">
        <v>220</v>
      </c>
      <c r="H81" s="88" t="s">
        <v>79</v>
      </c>
      <c r="I81" s="88" t="s">
        <v>85</v>
      </c>
      <c r="J81" s="88" t="s">
        <v>116</v>
      </c>
      <c r="K81" s="88"/>
      <c r="L81" s="89" t="s">
        <v>556</v>
      </c>
      <c r="M81" s="90" t="s">
        <v>557</v>
      </c>
      <c r="N81" s="53">
        <v>2021</v>
      </c>
      <c r="O81" s="69" t="s">
        <v>547</v>
      </c>
      <c r="P81" s="70"/>
      <c r="Q81" s="72"/>
      <c r="R81" s="88" t="s">
        <v>217</v>
      </c>
      <c r="S81" s="88" t="s">
        <v>122</v>
      </c>
      <c r="T81" s="44"/>
    </row>
    <row r="82" spans="1:20" s="28" customFormat="1" ht="67.5" x14ac:dyDescent="0.25">
      <c r="A82" s="83">
        <v>79</v>
      </c>
      <c r="B82" s="84" t="s">
        <v>113</v>
      </c>
      <c r="C82" s="85" t="s">
        <v>114</v>
      </c>
      <c r="D82" s="85">
        <v>72744014</v>
      </c>
      <c r="E82" s="85">
        <v>166000132</v>
      </c>
      <c r="F82" s="87">
        <v>666000123</v>
      </c>
      <c r="G82" s="88" t="s">
        <v>221</v>
      </c>
      <c r="H82" s="88" t="s">
        <v>79</v>
      </c>
      <c r="I82" s="88" t="s">
        <v>85</v>
      </c>
      <c r="J82" s="88" t="s">
        <v>116</v>
      </c>
      <c r="K82" s="88"/>
      <c r="L82" s="89" t="s">
        <v>558</v>
      </c>
      <c r="M82" s="90" t="s">
        <v>559</v>
      </c>
      <c r="N82" s="53" t="s">
        <v>560</v>
      </c>
      <c r="O82" s="69" t="s">
        <v>547</v>
      </c>
      <c r="P82" s="70"/>
      <c r="Q82" s="72"/>
      <c r="R82" s="88" t="s">
        <v>217</v>
      </c>
      <c r="S82" s="88" t="s">
        <v>122</v>
      </c>
      <c r="T82" s="44"/>
    </row>
    <row r="83" spans="1:20" s="28" customFormat="1" ht="67.5" x14ac:dyDescent="0.25">
      <c r="A83" s="83">
        <v>80</v>
      </c>
      <c r="B83" s="84" t="s">
        <v>113</v>
      </c>
      <c r="C83" s="85" t="s">
        <v>114</v>
      </c>
      <c r="D83" s="85">
        <v>72744014</v>
      </c>
      <c r="E83" s="85">
        <v>166000132</v>
      </c>
      <c r="F83" s="87">
        <v>666000123</v>
      </c>
      <c r="G83" s="88" t="s">
        <v>222</v>
      </c>
      <c r="H83" s="88" t="s">
        <v>79</v>
      </c>
      <c r="I83" s="88" t="s">
        <v>85</v>
      </c>
      <c r="J83" s="88" t="s">
        <v>116</v>
      </c>
      <c r="K83" s="88"/>
      <c r="L83" s="89" t="s">
        <v>561</v>
      </c>
      <c r="M83" s="90" t="s">
        <v>562</v>
      </c>
      <c r="N83" s="53" t="s">
        <v>550</v>
      </c>
      <c r="O83" s="69" t="s">
        <v>547</v>
      </c>
      <c r="P83" s="70"/>
      <c r="Q83" s="72"/>
      <c r="R83" s="88" t="s">
        <v>217</v>
      </c>
      <c r="S83" s="88" t="s">
        <v>122</v>
      </c>
      <c r="T83" s="44"/>
    </row>
    <row r="84" spans="1:20" s="28" customFormat="1" ht="67.5" x14ac:dyDescent="0.25">
      <c r="A84" s="83">
        <v>81</v>
      </c>
      <c r="B84" s="84" t="s">
        <v>113</v>
      </c>
      <c r="C84" s="85" t="s">
        <v>114</v>
      </c>
      <c r="D84" s="85">
        <v>72744014</v>
      </c>
      <c r="E84" s="85">
        <v>166000132</v>
      </c>
      <c r="F84" s="87">
        <v>666000123</v>
      </c>
      <c r="G84" s="88" t="s">
        <v>223</v>
      </c>
      <c r="H84" s="88" t="s">
        <v>79</v>
      </c>
      <c r="I84" s="88" t="s">
        <v>85</v>
      </c>
      <c r="J84" s="88" t="s">
        <v>116</v>
      </c>
      <c r="K84" s="88"/>
      <c r="L84" s="89">
        <v>500000</v>
      </c>
      <c r="M84" s="90">
        <f t="shared" si="1"/>
        <v>425000</v>
      </c>
      <c r="N84" s="53">
        <v>2019</v>
      </c>
      <c r="O84" s="69">
        <v>2025</v>
      </c>
      <c r="P84" s="70"/>
      <c r="Q84" s="72"/>
      <c r="R84" s="88" t="s">
        <v>217</v>
      </c>
      <c r="S84" s="88" t="s">
        <v>122</v>
      </c>
      <c r="T84" s="44"/>
    </row>
    <row r="85" spans="1:20" s="28" customFormat="1" ht="67.5" x14ac:dyDescent="0.25">
      <c r="A85" s="83">
        <v>82</v>
      </c>
      <c r="B85" s="84" t="s">
        <v>113</v>
      </c>
      <c r="C85" s="85" t="s">
        <v>114</v>
      </c>
      <c r="D85" s="85">
        <v>72744014</v>
      </c>
      <c r="E85" s="85">
        <v>166000132</v>
      </c>
      <c r="F85" s="87">
        <v>666000123</v>
      </c>
      <c r="G85" s="88" t="s">
        <v>224</v>
      </c>
      <c r="H85" s="88" t="s">
        <v>79</v>
      </c>
      <c r="I85" s="88" t="s">
        <v>85</v>
      </c>
      <c r="J85" s="88" t="s">
        <v>116</v>
      </c>
      <c r="K85" s="88"/>
      <c r="L85" s="89">
        <v>2000000</v>
      </c>
      <c r="M85" s="90">
        <f t="shared" si="1"/>
        <v>1700000</v>
      </c>
      <c r="N85" s="53" t="s">
        <v>550</v>
      </c>
      <c r="O85" s="69" t="s">
        <v>563</v>
      </c>
      <c r="P85" s="70"/>
      <c r="Q85" s="72"/>
      <c r="R85" s="88" t="s">
        <v>217</v>
      </c>
      <c r="S85" s="88" t="s">
        <v>122</v>
      </c>
      <c r="T85" s="44"/>
    </row>
    <row r="86" spans="1:20" s="28" customFormat="1" ht="67.5" x14ac:dyDescent="0.25">
      <c r="A86" s="83">
        <v>83</v>
      </c>
      <c r="B86" s="84" t="s">
        <v>113</v>
      </c>
      <c r="C86" s="85" t="s">
        <v>114</v>
      </c>
      <c r="D86" s="85">
        <v>72744014</v>
      </c>
      <c r="E86" s="85">
        <v>166000132</v>
      </c>
      <c r="F86" s="87">
        <v>666000123</v>
      </c>
      <c r="G86" s="88" t="s">
        <v>225</v>
      </c>
      <c r="H86" s="88" t="s">
        <v>79</v>
      </c>
      <c r="I86" s="88" t="s">
        <v>85</v>
      </c>
      <c r="J86" s="88" t="s">
        <v>116</v>
      </c>
      <c r="K86" s="88"/>
      <c r="L86" s="89" t="s">
        <v>564</v>
      </c>
      <c r="M86" s="90" t="s">
        <v>565</v>
      </c>
      <c r="N86" s="53" t="s">
        <v>566</v>
      </c>
      <c r="O86" s="69" t="s">
        <v>547</v>
      </c>
      <c r="P86" s="70"/>
      <c r="Q86" s="72"/>
      <c r="R86" s="88" t="s">
        <v>217</v>
      </c>
      <c r="S86" s="88" t="s">
        <v>122</v>
      </c>
      <c r="T86" s="44"/>
    </row>
    <row r="87" spans="1:20" s="28" customFormat="1" ht="67.5" x14ac:dyDescent="0.25">
      <c r="A87" s="83">
        <v>84</v>
      </c>
      <c r="B87" s="84" t="s">
        <v>113</v>
      </c>
      <c r="C87" s="85" t="s">
        <v>114</v>
      </c>
      <c r="D87" s="85">
        <v>72744014</v>
      </c>
      <c r="E87" s="85">
        <v>166000132</v>
      </c>
      <c r="F87" s="87">
        <v>666000123</v>
      </c>
      <c r="G87" s="88" t="s">
        <v>226</v>
      </c>
      <c r="H87" s="88" t="s">
        <v>79</v>
      </c>
      <c r="I87" s="88" t="s">
        <v>85</v>
      </c>
      <c r="J87" s="88" t="s">
        <v>116</v>
      </c>
      <c r="K87" s="88"/>
      <c r="L87" s="89" t="s">
        <v>567</v>
      </c>
      <c r="M87" s="90" t="s">
        <v>568</v>
      </c>
      <c r="N87" s="53" t="s">
        <v>566</v>
      </c>
      <c r="O87" s="69" t="s">
        <v>563</v>
      </c>
      <c r="P87" s="70"/>
      <c r="Q87" s="72"/>
      <c r="R87" s="88" t="s">
        <v>217</v>
      </c>
      <c r="S87" s="88" t="s">
        <v>122</v>
      </c>
      <c r="T87" s="44"/>
    </row>
    <row r="88" spans="1:20" s="28" customFormat="1" ht="67.5" x14ac:dyDescent="0.25">
      <c r="A88" s="83">
        <v>85</v>
      </c>
      <c r="B88" s="84" t="s">
        <v>113</v>
      </c>
      <c r="C88" s="85" t="s">
        <v>114</v>
      </c>
      <c r="D88" s="85">
        <v>72744014</v>
      </c>
      <c r="E88" s="85">
        <v>166000132</v>
      </c>
      <c r="F88" s="87">
        <v>666000123</v>
      </c>
      <c r="G88" s="88" t="s">
        <v>227</v>
      </c>
      <c r="H88" s="88" t="s">
        <v>79</v>
      </c>
      <c r="I88" s="88" t="s">
        <v>85</v>
      </c>
      <c r="J88" s="88" t="s">
        <v>116</v>
      </c>
      <c r="K88" s="88"/>
      <c r="L88" s="89" t="s">
        <v>569</v>
      </c>
      <c r="M88" s="90" t="s">
        <v>570</v>
      </c>
      <c r="N88" s="53" t="s">
        <v>566</v>
      </c>
      <c r="O88" s="69" t="s">
        <v>563</v>
      </c>
      <c r="P88" s="70"/>
      <c r="Q88" s="72"/>
      <c r="R88" s="88" t="s">
        <v>217</v>
      </c>
      <c r="S88" s="88" t="s">
        <v>122</v>
      </c>
      <c r="T88" s="44"/>
    </row>
    <row r="89" spans="1:20" s="28" customFormat="1" ht="67.5" x14ac:dyDescent="0.25">
      <c r="A89" s="83">
        <v>86</v>
      </c>
      <c r="B89" s="84" t="s">
        <v>113</v>
      </c>
      <c r="C89" s="85" t="s">
        <v>114</v>
      </c>
      <c r="D89" s="85">
        <v>72744014</v>
      </c>
      <c r="E89" s="85">
        <v>166000132</v>
      </c>
      <c r="F89" s="87">
        <v>666000123</v>
      </c>
      <c r="G89" s="88" t="s">
        <v>228</v>
      </c>
      <c r="H89" s="88" t="s">
        <v>79</v>
      </c>
      <c r="I89" s="88" t="s">
        <v>85</v>
      </c>
      <c r="J89" s="88" t="s">
        <v>116</v>
      </c>
      <c r="K89" s="88"/>
      <c r="L89" s="89">
        <v>2000000</v>
      </c>
      <c r="M89" s="90">
        <f t="shared" si="1"/>
        <v>1700000</v>
      </c>
      <c r="N89" s="53" t="s">
        <v>566</v>
      </c>
      <c r="O89" s="69" t="s">
        <v>547</v>
      </c>
      <c r="P89" s="70"/>
      <c r="Q89" s="72"/>
      <c r="R89" s="88" t="s">
        <v>217</v>
      </c>
      <c r="S89" s="88" t="s">
        <v>122</v>
      </c>
      <c r="T89" s="44"/>
    </row>
    <row r="90" spans="1:20" s="28" customFormat="1" ht="67.5" x14ac:dyDescent="0.25">
      <c r="A90" s="83">
        <v>87</v>
      </c>
      <c r="B90" s="84" t="s">
        <v>113</v>
      </c>
      <c r="C90" s="85" t="s">
        <v>114</v>
      </c>
      <c r="D90" s="85">
        <v>72744014</v>
      </c>
      <c r="E90" s="85">
        <v>166000132</v>
      </c>
      <c r="F90" s="87">
        <v>666000123</v>
      </c>
      <c r="G90" s="88" t="s">
        <v>229</v>
      </c>
      <c r="H90" s="88" t="s">
        <v>79</v>
      </c>
      <c r="I90" s="88" t="s">
        <v>85</v>
      </c>
      <c r="J90" s="88" t="s">
        <v>116</v>
      </c>
      <c r="K90" s="88"/>
      <c r="L90" s="89" t="s">
        <v>571</v>
      </c>
      <c r="M90" s="90" t="s">
        <v>572</v>
      </c>
      <c r="N90" s="53" t="s">
        <v>566</v>
      </c>
      <c r="O90" s="69" t="s">
        <v>563</v>
      </c>
      <c r="P90" s="70"/>
      <c r="Q90" s="72"/>
      <c r="R90" s="88" t="s">
        <v>217</v>
      </c>
      <c r="S90" s="88" t="s">
        <v>122</v>
      </c>
      <c r="T90" s="44"/>
    </row>
    <row r="91" spans="1:20" s="28" customFormat="1" ht="67.5" x14ac:dyDescent="0.25">
      <c r="A91" s="83">
        <v>88</v>
      </c>
      <c r="B91" s="84" t="s">
        <v>113</v>
      </c>
      <c r="C91" s="85" t="s">
        <v>114</v>
      </c>
      <c r="D91" s="85">
        <v>72744014</v>
      </c>
      <c r="E91" s="85">
        <v>166000132</v>
      </c>
      <c r="F91" s="87">
        <v>666000123</v>
      </c>
      <c r="G91" s="88" t="s">
        <v>230</v>
      </c>
      <c r="H91" s="88" t="s">
        <v>79</v>
      </c>
      <c r="I91" s="88" t="s">
        <v>85</v>
      </c>
      <c r="J91" s="88" t="s">
        <v>116</v>
      </c>
      <c r="K91" s="88"/>
      <c r="L91" s="89" t="s">
        <v>573</v>
      </c>
      <c r="M91" s="90" t="s">
        <v>574</v>
      </c>
      <c r="N91" s="53" t="s">
        <v>566</v>
      </c>
      <c r="O91" s="69" t="s">
        <v>563</v>
      </c>
      <c r="P91" s="70"/>
      <c r="Q91" s="72"/>
      <c r="R91" s="88" t="s">
        <v>217</v>
      </c>
      <c r="S91" s="88" t="s">
        <v>122</v>
      </c>
      <c r="T91" s="44"/>
    </row>
    <row r="92" spans="1:20" s="28" customFormat="1" ht="67.5" x14ac:dyDescent="0.25">
      <c r="A92" s="83">
        <v>89</v>
      </c>
      <c r="B92" s="84" t="s">
        <v>113</v>
      </c>
      <c r="C92" s="85" t="s">
        <v>114</v>
      </c>
      <c r="D92" s="85">
        <v>72744014</v>
      </c>
      <c r="E92" s="85">
        <v>166000132</v>
      </c>
      <c r="F92" s="87">
        <v>666000123</v>
      </c>
      <c r="G92" s="88" t="s">
        <v>231</v>
      </c>
      <c r="H92" s="88" t="s">
        <v>79</v>
      </c>
      <c r="I92" s="88" t="s">
        <v>85</v>
      </c>
      <c r="J92" s="88" t="s">
        <v>116</v>
      </c>
      <c r="K92" s="88"/>
      <c r="L92" s="89" t="s">
        <v>575</v>
      </c>
      <c r="M92" s="90" t="s">
        <v>576</v>
      </c>
      <c r="N92" s="53">
        <v>2024</v>
      </c>
      <c r="O92" s="69" t="s">
        <v>577</v>
      </c>
      <c r="P92" s="70"/>
      <c r="Q92" s="72"/>
      <c r="R92" s="88" t="s">
        <v>219</v>
      </c>
      <c r="S92" s="88"/>
      <c r="T92" s="44"/>
    </row>
    <row r="93" spans="1:20" s="28" customFormat="1" ht="67.5" x14ac:dyDescent="0.25">
      <c r="A93" s="83">
        <v>90</v>
      </c>
      <c r="B93" s="84" t="s">
        <v>113</v>
      </c>
      <c r="C93" s="85" t="s">
        <v>114</v>
      </c>
      <c r="D93" s="85">
        <v>72744014</v>
      </c>
      <c r="E93" s="85">
        <v>166000132</v>
      </c>
      <c r="F93" s="87">
        <v>666000123</v>
      </c>
      <c r="G93" s="88" t="s">
        <v>232</v>
      </c>
      <c r="H93" s="88" t="s">
        <v>79</v>
      </c>
      <c r="I93" s="88" t="s">
        <v>85</v>
      </c>
      <c r="J93" s="88" t="s">
        <v>116</v>
      </c>
      <c r="K93" s="88"/>
      <c r="L93" s="89" t="s">
        <v>578</v>
      </c>
      <c r="M93" s="90" t="s">
        <v>579</v>
      </c>
      <c r="N93" s="53">
        <v>2023</v>
      </c>
      <c r="O93" s="69" t="s">
        <v>547</v>
      </c>
      <c r="P93" s="70"/>
      <c r="Q93" s="72"/>
      <c r="R93" s="88" t="s">
        <v>219</v>
      </c>
      <c r="S93" s="88"/>
      <c r="T93" s="45"/>
    </row>
    <row r="94" spans="1:20" s="29" customFormat="1" ht="67.5" x14ac:dyDescent="0.25">
      <c r="A94" s="83">
        <v>91</v>
      </c>
      <c r="B94" s="84" t="s">
        <v>113</v>
      </c>
      <c r="C94" s="85" t="s">
        <v>114</v>
      </c>
      <c r="D94" s="85">
        <v>72744014</v>
      </c>
      <c r="E94" s="85">
        <v>166000132</v>
      </c>
      <c r="F94" s="87">
        <v>666000123</v>
      </c>
      <c r="G94" s="88" t="s">
        <v>233</v>
      </c>
      <c r="H94" s="88" t="s">
        <v>79</v>
      </c>
      <c r="I94" s="88" t="s">
        <v>85</v>
      </c>
      <c r="J94" s="88" t="s">
        <v>116</v>
      </c>
      <c r="K94" s="88"/>
      <c r="L94" s="89" t="s">
        <v>580</v>
      </c>
      <c r="M94" s="90" t="s">
        <v>581</v>
      </c>
      <c r="N94" s="53">
        <v>2024</v>
      </c>
      <c r="O94" s="69" t="s">
        <v>577</v>
      </c>
      <c r="P94" s="70"/>
      <c r="Q94" s="72"/>
      <c r="R94" s="88" t="s">
        <v>219</v>
      </c>
      <c r="S94" s="88"/>
      <c r="T94" s="45"/>
    </row>
    <row r="95" spans="1:20" s="29" customFormat="1" ht="67.5" x14ac:dyDescent="0.25">
      <c r="A95" s="83">
        <v>92</v>
      </c>
      <c r="B95" s="84" t="s">
        <v>234</v>
      </c>
      <c r="C95" s="85" t="s">
        <v>235</v>
      </c>
      <c r="D95" s="85">
        <v>75012995</v>
      </c>
      <c r="E95" s="85">
        <v>107562146</v>
      </c>
      <c r="F95" s="87">
        <v>600075940</v>
      </c>
      <c r="G95" s="88" t="s">
        <v>236</v>
      </c>
      <c r="H95" s="88" t="s">
        <v>79</v>
      </c>
      <c r="I95" s="88" t="s">
        <v>85</v>
      </c>
      <c r="J95" s="88" t="s">
        <v>237</v>
      </c>
      <c r="K95" s="88" t="s">
        <v>238</v>
      </c>
      <c r="L95" s="89">
        <v>120000</v>
      </c>
      <c r="M95" s="90">
        <f t="shared" si="1"/>
        <v>102000</v>
      </c>
      <c r="N95" s="53">
        <v>2022</v>
      </c>
      <c r="O95" s="69">
        <v>2023</v>
      </c>
      <c r="P95" s="70"/>
      <c r="Q95" s="72"/>
      <c r="R95" s="112" t="s">
        <v>124</v>
      </c>
      <c r="S95" s="88" t="s">
        <v>203</v>
      </c>
      <c r="T95" s="45"/>
    </row>
    <row r="96" spans="1:20" s="29" customFormat="1" ht="67.5" x14ac:dyDescent="0.25">
      <c r="A96" s="83">
        <v>93</v>
      </c>
      <c r="B96" s="84" t="s">
        <v>234</v>
      </c>
      <c r="C96" s="85" t="s">
        <v>235</v>
      </c>
      <c r="D96" s="85">
        <v>75012995</v>
      </c>
      <c r="E96" s="85">
        <v>107562146</v>
      </c>
      <c r="F96" s="87">
        <v>600075940</v>
      </c>
      <c r="G96" s="88" t="s">
        <v>239</v>
      </c>
      <c r="H96" s="88" t="s">
        <v>79</v>
      </c>
      <c r="I96" s="88" t="s">
        <v>85</v>
      </c>
      <c r="J96" s="88" t="s">
        <v>237</v>
      </c>
      <c r="K96" s="88" t="s">
        <v>240</v>
      </c>
      <c r="L96" s="89">
        <v>30000</v>
      </c>
      <c r="M96" s="90">
        <f t="shared" si="1"/>
        <v>25500</v>
      </c>
      <c r="N96" s="53">
        <v>2020</v>
      </c>
      <c r="O96" s="69">
        <v>2022</v>
      </c>
      <c r="P96" s="70"/>
      <c r="Q96" s="72"/>
      <c r="R96" s="88" t="s">
        <v>241</v>
      </c>
      <c r="S96" s="88" t="s">
        <v>203</v>
      </c>
      <c r="T96" s="44"/>
    </row>
    <row r="97" spans="1:20" s="28" customFormat="1" ht="56.25" x14ac:dyDescent="0.25">
      <c r="A97" s="83">
        <v>94</v>
      </c>
      <c r="B97" s="84" t="s">
        <v>242</v>
      </c>
      <c r="C97" s="85" t="s">
        <v>243</v>
      </c>
      <c r="D97" s="85">
        <v>71010548</v>
      </c>
      <c r="E97" s="85">
        <v>107561310</v>
      </c>
      <c r="F97" s="87">
        <v>600075478</v>
      </c>
      <c r="G97" s="88" t="s">
        <v>244</v>
      </c>
      <c r="H97" s="88" t="s">
        <v>79</v>
      </c>
      <c r="I97" s="88" t="s">
        <v>85</v>
      </c>
      <c r="J97" s="88" t="s">
        <v>245</v>
      </c>
      <c r="K97" s="88" t="s">
        <v>246</v>
      </c>
      <c r="L97" s="89">
        <v>150000</v>
      </c>
      <c r="M97" s="90">
        <f t="shared" si="1"/>
        <v>127500</v>
      </c>
      <c r="N97" s="53">
        <v>2021</v>
      </c>
      <c r="O97" s="69">
        <v>2023</v>
      </c>
      <c r="P97" s="70"/>
      <c r="Q97" s="72"/>
      <c r="R97" s="88" t="s">
        <v>247</v>
      </c>
      <c r="S97" s="88" t="s">
        <v>203</v>
      </c>
      <c r="T97" s="44"/>
    </row>
    <row r="98" spans="1:20" s="28" customFormat="1" ht="56.25" x14ac:dyDescent="0.25">
      <c r="A98" s="83">
        <v>95</v>
      </c>
      <c r="B98" s="84" t="s">
        <v>242</v>
      </c>
      <c r="C98" s="85" t="s">
        <v>243</v>
      </c>
      <c r="D98" s="85">
        <v>71010548</v>
      </c>
      <c r="E98" s="85">
        <v>107561310</v>
      </c>
      <c r="F98" s="87">
        <v>600075478</v>
      </c>
      <c r="G98" s="88" t="s">
        <v>248</v>
      </c>
      <c r="H98" s="88" t="s">
        <v>79</v>
      </c>
      <c r="I98" s="88" t="s">
        <v>85</v>
      </c>
      <c r="J98" s="88" t="s">
        <v>245</v>
      </c>
      <c r="K98" s="88" t="s">
        <v>249</v>
      </c>
      <c r="L98" s="89" t="s">
        <v>582</v>
      </c>
      <c r="M98" s="90" t="s">
        <v>583</v>
      </c>
      <c r="N98" s="53">
        <v>2021</v>
      </c>
      <c r="O98" s="69">
        <v>2023</v>
      </c>
      <c r="P98" s="70"/>
      <c r="Q98" s="72"/>
      <c r="R98" s="88" t="s">
        <v>247</v>
      </c>
      <c r="S98" s="88" t="s">
        <v>203</v>
      </c>
      <c r="T98" s="44"/>
    </row>
    <row r="99" spans="1:20" s="28" customFormat="1" ht="56.25" x14ac:dyDescent="0.25">
      <c r="A99" s="83">
        <v>96</v>
      </c>
      <c r="B99" s="84" t="s">
        <v>242</v>
      </c>
      <c r="C99" s="85" t="s">
        <v>243</v>
      </c>
      <c r="D99" s="85">
        <v>71010548</v>
      </c>
      <c r="E99" s="85">
        <v>107561310</v>
      </c>
      <c r="F99" s="87">
        <v>600075478</v>
      </c>
      <c r="G99" s="88" t="s">
        <v>250</v>
      </c>
      <c r="H99" s="88" t="s">
        <v>79</v>
      </c>
      <c r="I99" s="88" t="s">
        <v>85</v>
      </c>
      <c r="J99" s="88" t="s">
        <v>245</v>
      </c>
      <c r="K99" s="88" t="s">
        <v>251</v>
      </c>
      <c r="L99" s="89" t="s">
        <v>584</v>
      </c>
      <c r="M99" s="90" t="s">
        <v>585</v>
      </c>
      <c r="N99" s="53">
        <v>2022</v>
      </c>
      <c r="O99" s="69">
        <v>2024</v>
      </c>
      <c r="P99" s="70"/>
      <c r="Q99" s="72"/>
      <c r="R99" s="88" t="s">
        <v>586</v>
      </c>
      <c r="S99" s="88" t="s">
        <v>203</v>
      </c>
      <c r="T99" s="44"/>
    </row>
    <row r="100" spans="1:20" s="28" customFormat="1" ht="56.25" x14ac:dyDescent="0.25">
      <c r="A100" s="83">
        <v>97</v>
      </c>
      <c r="B100" s="84" t="s">
        <v>252</v>
      </c>
      <c r="C100" s="85" t="s">
        <v>253</v>
      </c>
      <c r="D100" s="85">
        <v>72744251</v>
      </c>
      <c r="E100" s="85">
        <v>107561646</v>
      </c>
      <c r="F100" s="87">
        <v>600075681</v>
      </c>
      <c r="G100" s="88" t="s">
        <v>254</v>
      </c>
      <c r="H100" s="88" t="s">
        <v>79</v>
      </c>
      <c r="I100" s="88" t="s">
        <v>85</v>
      </c>
      <c r="J100" s="88" t="s">
        <v>255</v>
      </c>
      <c r="K100" s="88" t="s">
        <v>256</v>
      </c>
      <c r="L100" s="89">
        <v>350000</v>
      </c>
      <c r="M100" s="90">
        <f t="shared" si="1"/>
        <v>297500</v>
      </c>
      <c r="N100" s="53">
        <v>2022</v>
      </c>
      <c r="O100" s="69">
        <v>2024</v>
      </c>
      <c r="P100" s="70"/>
      <c r="Q100" s="72"/>
      <c r="R100" s="112" t="s">
        <v>257</v>
      </c>
      <c r="S100" s="88" t="s">
        <v>109</v>
      </c>
      <c r="T100" s="44"/>
    </row>
    <row r="101" spans="1:20" s="28" customFormat="1" ht="56.25" x14ac:dyDescent="0.25">
      <c r="A101" s="83">
        <v>98</v>
      </c>
      <c r="B101" s="84" t="s">
        <v>252</v>
      </c>
      <c r="C101" s="85" t="s">
        <v>253</v>
      </c>
      <c r="D101" s="85">
        <v>72744251</v>
      </c>
      <c r="E101" s="85">
        <v>107561646</v>
      </c>
      <c r="F101" s="87">
        <v>600075681</v>
      </c>
      <c r="G101" s="88" t="s">
        <v>258</v>
      </c>
      <c r="H101" s="88" t="s">
        <v>79</v>
      </c>
      <c r="I101" s="88" t="s">
        <v>85</v>
      </c>
      <c r="J101" s="88" t="s">
        <v>255</v>
      </c>
      <c r="K101" s="88" t="s">
        <v>259</v>
      </c>
      <c r="L101" s="89">
        <v>100000</v>
      </c>
      <c r="M101" s="90">
        <f t="shared" si="1"/>
        <v>85000</v>
      </c>
      <c r="N101" s="53">
        <v>2022</v>
      </c>
      <c r="O101" s="69">
        <v>2024</v>
      </c>
      <c r="P101" s="70"/>
      <c r="Q101" s="72"/>
      <c r="R101" s="88" t="s">
        <v>260</v>
      </c>
      <c r="S101" s="88" t="s">
        <v>109</v>
      </c>
      <c r="T101" s="44"/>
    </row>
    <row r="102" spans="1:20" s="28" customFormat="1" ht="56.25" x14ac:dyDescent="0.25">
      <c r="A102" s="83">
        <v>99</v>
      </c>
      <c r="B102" s="84" t="s">
        <v>252</v>
      </c>
      <c r="C102" s="85" t="s">
        <v>253</v>
      </c>
      <c r="D102" s="85">
        <v>72744251</v>
      </c>
      <c r="E102" s="85">
        <v>107561646</v>
      </c>
      <c r="F102" s="87">
        <v>600075681</v>
      </c>
      <c r="G102" s="88" t="s">
        <v>261</v>
      </c>
      <c r="H102" s="88" t="s">
        <v>79</v>
      </c>
      <c r="I102" s="88" t="s">
        <v>85</v>
      </c>
      <c r="J102" s="88" t="s">
        <v>255</v>
      </c>
      <c r="K102" s="88" t="s">
        <v>261</v>
      </c>
      <c r="L102" s="89">
        <v>500000</v>
      </c>
      <c r="M102" s="90">
        <f t="shared" si="1"/>
        <v>425000</v>
      </c>
      <c r="N102" s="53">
        <v>2022</v>
      </c>
      <c r="O102" s="69">
        <v>2024</v>
      </c>
      <c r="P102" s="70"/>
      <c r="Q102" s="72"/>
      <c r="R102" s="88" t="s">
        <v>260</v>
      </c>
      <c r="S102" s="88" t="s">
        <v>109</v>
      </c>
      <c r="T102" s="44"/>
    </row>
    <row r="103" spans="1:20" s="28" customFormat="1" ht="102" thickBot="1" x14ac:dyDescent="0.3">
      <c r="A103" s="99">
        <v>100</v>
      </c>
      <c r="B103" s="94" t="s">
        <v>262</v>
      </c>
      <c r="C103" s="95" t="s">
        <v>263</v>
      </c>
      <c r="D103" s="95">
        <v>71341331</v>
      </c>
      <c r="E103" s="95">
        <v>181026643</v>
      </c>
      <c r="F103" s="96">
        <v>691002843</v>
      </c>
      <c r="G103" s="97" t="s">
        <v>264</v>
      </c>
      <c r="H103" s="97" t="s">
        <v>79</v>
      </c>
      <c r="I103" s="97" t="s">
        <v>85</v>
      </c>
      <c r="J103" s="97" t="s">
        <v>85</v>
      </c>
      <c r="K103" s="97" t="s">
        <v>265</v>
      </c>
      <c r="L103" s="98">
        <v>800000</v>
      </c>
      <c r="M103" s="113">
        <f t="shared" si="1"/>
        <v>680000</v>
      </c>
      <c r="N103" s="77">
        <v>2022</v>
      </c>
      <c r="O103" s="78">
        <v>2024</v>
      </c>
      <c r="P103" s="77"/>
      <c r="Q103" s="81"/>
      <c r="R103" s="97" t="s">
        <v>266</v>
      </c>
      <c r="S103" s="97" t="s">
        <v>203</v>
      </c>
      <c r="T103" s="44"/>
    </row>
    <row r="104" spans="1:20" x14ac:dyDescent="0.25">
      <c r="A104" s="30"/>
      <c r="L104" s="1"/>
      <c r="M104" s="1"/>
      <c r="P104" s="31"/>
      <c r="Q104" s="31"/>
      <c r="T104" s="44"/>
    </row>
    <row r="105" spans="1:20" x14ac:dyDescent="0.25">
      <c r="A105" s="30"/>
      <c r="L105" s="1"/>
      <c r="M105" s="1"/>
      <c r="P105" s="31"/>
      <c r="Q105" s="31"/>
    </row>
    <row r="106" spans="1:20" x14ac:dyDescent="0.25">
      <c r="A106" s="30"/>
      <c r="L106" s="1"/>
      <c r="M106" s="1"/>
      <c r="P106" s="31"/>
      <c r="Q106" s="31"/>
    </row>
    <row r="107" spans="1:20" x14ac:dyDescent="0.25">
      <c r="A107" s="1" t="s">
        <v>723</v>
      </c>
      <c r="L107" s="1"/>
      <c r="M107" s="1"/>
      <c r="P107" s="31"/>
      <c r="Q107" s="31"/>
    </row>
    <row r="108" spans="1:20" x14ac:dyDescent="0.25">
      <c r="A108" s="30"/>
      <c r="L108" s="1"/>
      <c r="M108" s="1"/>
      <c r="P108" s="31"/>
      <c r="Q108" s="31"/>
    </row>
    <row r="109" spans="1:20" x14ac:dyDescent="0.25">
      <c r="A109" s="30"/>
      <c r="L109" s="1"/>
      <c r="M109" s="1"/>
      <c r="P109" s="31"/>
      <c r="Q109" s="31"/>
    </row>
    <row r="110" spans="1:20" x14ac:dyDescent="0.25">
      <c r="A110" s="5" t="s">
        <v>23</v>
      </c>
      <c r="L110" s="1"/>
      <c r="M110" s="1"/>
      <c r="P110" s="31"/>
      <c r="Q110" s="31"/>
    </row>
    <row r="111" spans="1:20" x14ac:dyDescent="0.25">
      <c r="A111" s="5" t="s">
        <v>24</v>
      </c>
      <c r="L111" s="1"/>
      <c r="M111" s="1"/>
      <c r="P111" s="31"/>
      <c r="Q111" s="31"/>
    </row>
    <row r="112" spans="1:20" x14ac:dyDescent="0.25">
      <c r="A112" s="5" t="s">
        <v>81</v>
      </c>
      <c r="L112" s="1"/>
      <c r="M112" s="1"/>
      <c r="P112" s="31"/>
      <c r="Q112" s="31"/>
    </row>
    <row r="113" spans="1:17" x14ac:dyDescent="0.25">
      <c r="L113" s="1"/>
      <c r="M113" s="1"/>
      <c r="P113" s="31"/>
      <c r="Q113" s="31"/>
    </row>
    <row r="114" spans="1:17" x14ac:dyDescent="0.25">
      <c r="A114" s="1" t="s">
        <v>25</v>
      </c>
      <c r="L114" s="1"/>
      <c r="M114" s="1"/>
      <c r="P114" s="31"/>
      <c r="Q114" s="31"/>
    </row>
    <row r="115" spans="1:17" x14ac:dyDescent="0.25">
      <c r="L115" s="1"/>
      <c r="M115" s="1"/>
      <c r="P115" s="31"/>
      <c r="Q115" s="31"/>
    </row>
    <row r="116" spans="1:17" x14ac:dyDescent="0.25">
      <c r="A116" s="2" t="s">
        <v>26</v>
      </c>
      <c r="L116" s="1"/>
      <c r="M116" s="1"/>
      <c r="P116" s="31"/>
      <c r="Q116" s="31"/>
    </row>
    <row r="117" spans="1:17" x14ac:dyDescent="0.25">
      <c r="L117" s="1"/>
      <c r="M117" s="1"/>
      <c r="P117" s="31"/>
      <c r="Q117" s="31"/>
    </row>
    <row r="118" spans="1:17" x14ac:dyDescent="0.25">
      <c r="A118" s="2" t="s">
        <v>27</v>
      </c>
      <c r="L118" s="1"/>
      <c r="M118" s="1"/>
      <c r="P118" s="31"/>
      <c r="Q118" s="31"/>
    </row>
    <row r="119" spans="1:17" x14ac:dyDescent="0.25">
      <c r="A119" s="30"/>
      <c r="L119" s="1"/>
      <c r="M119" s="1"/>
      <c r="P119" s="31"/>
      <c r="Q119" s="31"/>
    </row>
    <row r="120" spans="1:17" x14ac:dyDescent="0.25">
      <c r="A120" s="30"/>
      <c r="L120" s="1"/>
      <c r="M120" s="1"/>
      <c r="P120" s="31"/>
      <c r="Q120" s="31"/>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8" fitToHeight="0" orientation="landscape" r:id="rId1"/>
  <rowBreaks count="1" manualBreakCount="1">
    <brk id="10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8"/>
  <sheetViews>
    <sheetView tabSelected="1" topLeftCell="A162" zoomScale="80" zoomScaleNormal="80" workbookViewId="0">
      <selection activeCell="I169" sqref="I169"/>
    </sheetView>
  </sheetViews>
  <sheetFormatPr defaultColWidth="9.28515625" defaultRowHeight="15" x14ac:dyDescent="0.25"/>
  <cols>
    <col min="1" max="1" width="6.5703125" style="1" customWidth="1"/>
    <col min="2" max="6" width="9.28515625" style="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4"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255" t="s">
        <v>28</v>
      </c>
      <c r="B1" s="256"/>
      <c r="C1" s="256"/>
      <c r="D1" s="256"/>
      <c r="E1" s="256"/>
      <c r="F1" s="256"/>
      <c r="G1" s="256"/>
      <c r="H1" s="256"/>
      <c r="I1" s="256"/>
      <c r="J1" s="256"/>
      <c r="K1" s="256"/>
      <c r="L1" s="256"/>
      <c r="M1" s="256"/>
      <c r="N1" s="256"/>
      <c r="O1" s="256"/>
      <c r="P1" s="256"/>
      <c r="Q1" s="256"/>
      <c r="R1" s="256"/>
      <c r="S1" s="256"/>
      <c r="T1" s="256"/>
      <c r="U1" s="256"/>
      <c r="V1" s="256"/>
      <c r="W1" s="256"/>
      <c r="X1" s="256"/>
      <c r="Y1" s="256"/>
      <c r="Z1" s="257"/>
    </row>
    <row r="2" spans="1:26" s="6" customFormat="1" ht="29.1" customHeight="1" thickBot="1" x14ac:dyDescent="0.3">
      <c r="A2" s="258" t="s">
        <v>1</v>
      </c>
      <c r="B2" s="228" t="s">
        <v>2</v>
      </c>
      <c r="C2" s="229"/>
      <c r="D2" s="229"/>
      <c r="E2" s="229"/>
      <c r="F2" s="230"/>
      <c r="G2" s="265" t="s">
        <v>3</v>
      </c>
      <c r="H2" s="247" t="s">
        <v>29</v>
      </c>
      <c r="I2" s="252" t="s">
        <v>61</v>
      </c>
      <c r="J2" s="268" t="s">
        <v>5</v>
      </c>
      <c r="K2" s="280" t="s">
        <v>6</v>
      </c>
      <c r="L2" s="231" t="s">
        <v>30</v>
      </c>
      <c r="M2" s="232"/>
      <c r="N2" s="233" t="s">
        <v>8</v>
      </c>
      <c r="O2" s="234"/>
      <c r="P2" s="275" t="s">
        <v>31</v>
      </c>
      <c r="Q2" s="276"/>
      <c r="R2" s="276"/>
      <c r="S2" s="276"/>
      <c r="T2" s="276"/>
      <c r="U2" s="276"/>
      <c r="V2" s="276"/>
      <c r="W2" s="277"/>
      <c r="X2" s="277"/>
      <c r="Y2" s="210" t="s">
        <v>10</v>
      </c>
      <c r="Z2" s="211"/>
    </row>
    <row r="3" spans="1:26" ht="14.85" customHeight="1" x14ac:dyDescent="0.25">
      <c r="A3" s="259"/>
      <c r="B3" s="265" t="s">
        <v>11</v>
      </c>
      <c r="C3" s="261" t="s">
        <v>12</v>
      </c>
      <c r="D3" s="261" t="s">
        <v>13</v>
      </c>
      <c r="E3" s="261" t="s">
        <v>14</v>
      </c>
      <c r="F3" s="263" t="s">
        <v>15</v>
      </c>
      <c r="G3" s="266"/>
      <c r="H3" s="248"/>
      <c r="I3" s="253"/>
      <c r="J3" s="269"/>
      <c r="K3" s="281"/>
      <c r="L3" s="239" t="s">
        <v>16</v>
      </c>
      <c r="M3" s="241" t="s">
        <v>78</v>
      </c>
      <c r="N3" s="243" t="s">
        <v>17</v>
      </c>
      <c r="O3" s="245" t="s">
        <v>18</v>
      </c>
      <c r="P3" s="278" t="s">
        <v>32</v>
      </c>
      <c r="Q3" s="279"/>
      <c r="R3" s="279"/>
      <c r="S3" s="280"/>
      <c r="T3" s="250" t="s">
        <v>33</v>
      </c>
      <c r="U3" s="271" t="s">
        <v>75</v>
      </c>
      <c r="V3" s="271" t="s">
        <v>76</v>
      </c>
      <c r="W3" s="250" t="s">
        <v>34</v>
      </c>
      <c r="X3" s="273" t="s">
        <v>62</v>
      </c>
      <c r="Y3" s="235" t="s">
        <v>21</v>
      </c>
      <c r="Z3" s="237" t="s">
        <v>22</v>
      </c>
    </row>
    <row r="4" spans="1:26" ht="80.099999999999994" customHeight="1" thickBot="1" x14ac:dyDescent="0.3">
      <c r="A4" s="260"/>
      <c r="B4" s="267"/>
      <c r="C4" s="262"/>
      <c r="D4" s="262"/>
      <c r="E4" s="262"/>
      <c r="F4" s="264"/>
      <c r="G4" s="267"/>
      <c r="H4" s="249"/>
      <c r="I4" s="254"/>
      <c r="J4" s="270"/>
      <c r="K4" s="282"/>
      <c r="L4" s="240"/>
      <c r="M4" s="242"/>
      <c r="N4" s="244"/>
      <c r="O4" s="246"/>
      <c r="P4" s="20" t="s">
        <v>55</v>
      </c>
      <c r="Q4" s="21" t="s">
        <v>35</v>
      </c>
      <c r="R4" s="21" t="s">
        <v>36</v>
      </c>
      <c r="S4" s="22" t="s">
        <v>37</v>
      </c>
      <c r="T4" s="251"/>
      <c r="U4" s="272"/>
      <c r="V4" s="272"/>
      <c r="W4" s="251"/>
      <c r="X4" s="274"/>
      <c r="Y4" s="236"/>
      <c r="Z4" s="238"/>
    </row>
    <row r="5" spans="1:26" s="47" customFormat="1" ht="90" x14ac:dyDescent="0.25">
      <c r="A5" s="100">
        <v>1</v>
      </c>
      <c r="B5" s="122" t="s">
        <v>271</v>
      </c>
      <c r="C5" s="102" t="s">
        <v>83</v>
      </c>
      <c r="D5" s="102">
        <v>47274735</v>
      </c>
      <c r="E5" s="123" t="s">
        <v>272</v>
      </c>
      <c r="F5" s="124">
        <v>600076431</v>
      </c>
      <c r="G5" s="104" t="s">
        <v>273</v>
      </c>
      <c r="H5" s="104" t="s">
        <v>79</v>
      </c>
      <c r="I5" s="104" t="s">
        <v>85</v>
      </c>
      <c r="J5" s="104" t="s">
        <v>86</v>
      </c>
      <c r="K5" s="104" t="s">
        <v>273</v>
      </c>
      <c r="L5" s="115">
        <v>100000000</v>
      </c>
      <c r="M5" s="116">
        <f>L5/100*85</f>
        <v>85000000</v>
      </c>
      <c r="N5" s="117">
        <v>2021</v>
      </c>
      <c r="O5" s="118">
        <v>2027</v>
      </c>
      <c r="P5" s="105" t="s">
        <v>87</v>
      </c>
      <c r="Q5" s="125" t="s">
        <v>87</v>
      </c>
      <c r="R5" s="125"/>
      <c r="S5" s="106" t="s">
        <v>87</v>
      </c>
      <c r="T5" s="100"/>
      <c r="U5" s="100"/>
      <c r="V5" s="100"/>
      <c r="W5" s="100"/>
      <c r="X5" s="100"/>
      <c r="Y5" s="101" t="s">
        <v>274</v>
      </c>
      <c r="Z5" s="103" t="s">
        <v>275</v>
      </c>
    </row>
    <row r="6" spans="1:26" s="47" customFormat="1" ht="90" x14ac:dyDescent="0.25">
      <c r="A6" s="83">
        <v>2</v>
      </c>
      <c r="B6" s="126" t="s">
        <v>271</v>
      </c>
      <c r="C6" s="85" t="s">
        <v>83</v>
      </c>
      <c r="D6" s="85">
        <v>47274735</v>
      </c>
      <c r="E6" s="86" t="s">
        <v>272</v>
      </c>
      <c r="F6" s="127">
        <v>600076431</v>
      </c>
      <c r="G6" s="88" t="s">
        <v>276</v>
      </c>
      <c r="H6" s="88" t="s">
        <v>79</v>
      </c>
      <c r="I6" s="88" t="s">
        <v>85</v>
      </c>
      <c r="J6" s="88" t="s">
        <v>86</v>
      </c>
      <c r="K6" s="88" t="s">
        <v>276</v>
      </c>
      <c r="L6" s="89">
        <v>100000000</v>
      </c>
      <c r="M6" s="90">
        <f t="shared" ref="M6:M83" si="0">L6/100*85</f>
        <v>85000000</v>
      </c>
      <c r="N6" s="53">
        <v>2021</v>
      </c>
      <c r="O6" s="69">
        <v>2027</v>
      </c>
      <c r="P6" s="70" t="s">
        <v>87</v>
      </c>
      <c r="Q6" s="71" t="s">
        <v>87</v>
      </c>
      <c r="R6" s="71"/>
      <c r="S6" s="72" t="s">
        <v>87</v>
      </c>
      <c r="T6" s="83"/>
      <c r="U6" s="83"/>
      <c r="V6" s="83"/>
      <c r="W6" s="83"/>
      <c r="X6" s="83"/>
      <c r="Y6" s="84" t="s">
        <v>274</v>
      </c>
      <c r="Z6" s="87" t="s">
        <v>275</v>
      </c>
    </row>
    <row r="7" spans="1:26" s="47" customFormat="1" ht="90" x14ac:dyDescent="0.25">
      <c r="A7" s="83">
        <v>3</v>
      </c>
      <c r="B7" s="126" t="s">
        <v>271</v>
      </c>
      <c r="C7" s="85" t="s">
        <v>83</v>
      </c>
      <c r="D7" s="85">
        <v>47274735</v>
      </c>
      <c r="E7" s="86" t="s">
        <v>272</v>
      </c>
      <c r="F7" s="127">
        <v>600076431</v>
      </c>
      <c r="G7" s="88" t="s">
        <v>277</v>
      </c>
      <c r="H7" s="88" t="s">
        <v>79</v>
      </c>
      <c r="I7" s="88" t="s">
        <v>85</v>
      </c>
      <c r="J7" s="88" t="s">
        <v>86</v>
      </c>
      <c r="K7" s="88" t="s">
        <v>277</v>
      </c>
      <c r="L7" s="89">
        <v>2500000</v>
      </c>
      <c r="M7" s="90">
        <f t="shared" si="0"/>
        <v>2125000</v>
      </c>
      <c r="N7" s="53">
        <v>2021</v>
      </c>
      <c r="O7" s="69">
        <v>2027</v>
      </c>
      <c r="P7" s="70"/>
      <c r="Q7" s="71"/>
      <c r="R7" s="71"/>
      <c r="S7" s="72" t="s">
        <v>87</v>
      </c>
      <c r="T7" s="83"/>
      <c r="U7" s="83"/>
      <c r="V7" s="83"/>
      <c r="W7" s="83"/>
      <c r="X7" s="83"/>
      <c r="Y7" s="84" t="s">
        <v>274</v>
      </c>
      <c r="Z7" s="87" t="s">
        <v>275</v>
      </c>
    </row>
    <row r="8" spans="1:26" s="47" customFormat="1" ht="90" x14ac:dyDescent="0.25">
      <c r="A8" s="83">
        <v>4</v>
      </c>
      <c r="B8" s="126" t="s">
        <v>271</v>
      </c>
      <c r="C8" s="85" t="s">
        <v>83</v>
      </c>
      <c r="D8" s="85">
        <v>47274735</v>
      </c>
      <c r="E8" s="86" t="s">
        <v>272</v>
      </c>
      <c r="F8" s="127">
        <v>600076431</v>
      </c>
      <c r="G8" s="88" t="s">
        <v>278</v>
      </c>
      <c r="H8" s="88" t="s">
        <v>79</v>
      </c>
      <c r="I8" s="88" t="s">
        <v>85</v>
      </c>
      <c r="J8" s="88" t="s">
        <v>86</v>
      </c>
      <c r="K8" s="88" t="s">
        <v>278</v>
      </c>
      <c r="L8" s="89">
        <v>1500000</v>
      </c>
      <c r="M8" s="90">
        <f t="shared" si="0"/>
        <v>1275000</v>
      </c>
      <c r="N8" s="53">
        <v>2021</v>
      </c>
      <c r="O8" s="69">
        <v>2027</v>
      </c>
      <c r="P8" s="70"/>
      <c r="Q8" s="71" t="s">
        <v>87</v>
      </c>
      <c r="R8" s="71"/>
      <c r="S8" s="72"/>
      <c r="T8" s="83"/>
      <c r="U8" s="83"/>
      <c r="V8" s="83"/>
      <c r="W8" s="83"/>
      <c r="X8" s="83"/>
      <c r="Y8" s="84" t="s">
        <v>274</v>
      </c>
      <c r="Z8" s="87" t="s">
        <v>275</v>
      </c>
    </row>
    <row r="9" spans="1:26" s="47" customFormat="1" ht="90" x14ac:dyDescent="0.25">
      <c r="A9" s="83">
        <v>5</v>
      </c>
      <c r="B9" s="126" t="s">
        <v>271</v>
      </c>
      <c r="C9" s="85" t="s">
        <v>83</v>
      </c>
      <c r="D9" s="85">
        <v>47274735</v>
      </c>
      <c r="E9" s="86" t="s">
        <v>272</v>
      </c>
      <c r="F9" s="127">
        <v>600076431</v>
      </c>
      <c r="G9" s="88" t="s">
        <v>279</v>
      </c>
      <c r="H9" s="88" t="s">
        <v>79</v>
      </c>
      <c r="I9" s="88" t="s">
        <v>85</v>
      </c>
      <c r="J9" s="88" t="s">
        <v>86</v>
      </c>
      <c r="K9" s="88" t="s">
        <v>279</v>
      </c>
      <c r="L9" s="89">
        <v>1500000</v>
      </c>
      <c r="M9" s="90">
        <f t="shared" si="0"/>
        <v>1275000</v>
      </c>
      <c r="N9" s="53">
        <v>2021</v>
      </c>
      <c r="O9" s="69">
        <v>2027</v>
      </c>
      <c r="P9" s="70"/>
      <c r="Q9" s="71" t="s">
        <v>87</v>
      </c>
      <c r="R9" s="71"/>
      <c r="S9" s="72"/>
      <c r="T9" s="83"/>
      <c r="U9" s="83"/>
      <c r="V9" s="83"/>
      <c r="W9" s="83"/>
      <c r="X9" s="83"/>
      <c r="Y9" s="84" t="s">
        <v>274</v>
      </c>
      <c r="Z9" s="87" t="s">
        <v>275</v>
      </c>
    </row>
    <row r="10" spans="1:26" s="47" customFormat="1" ht="90" x14ac:dyDescent="0.25">
      <c r="A10" s="83">
        <v>6</v>
      </c>
      <c r="B10" s="126" t="s">
        <v>271</v>
      </c>
      <c r="C10" s="85" t="s">
        <v>83</v>
      </c>
      <c r="D10" s="85">
        <v>47274735</v>
      </c>
      <c r="E10" s="86" t="s">
        <v>272</v>
      </c>
      <c r="F10" s="127">
        <v>600076431</v>
      </c>
      <c r="G10" s="88" t="s">
        <v>280</v>
      </c>
      <c r="H10" s="88" t="s">
        <v>79</v>
      </c>
      <c r="I10" s="88" t="s">
        <v>85</v>
      </c>
      <c r="J10" s="88" t="s">
        <v>86</v>
      </c>
      <c r="K10" s="88" t="s">
        <v>280</v>
      </c>
      <c r="L10" s="89">
        <v>1500000</v>
      </c>
      <c r="M10" s="90">
        <f t="shared" si="0"/>
        <v>1275000</v>
      </c>
      <c r="N10" s="53">
        <v>2021</v>
      </c>
      <c r="O10" s="69">
        <v>2027</v>
      </c>
      <c r="P10" s="70"/>
      <c r="Q10" s="71"/>
      <c r="R10" s="71"/>
      <c r="S10" s="72" t="s">
        <v>87</v>
      </c>
      <c r="T10" s="83"/>
      <c r="U10" s="83"/>
      <c r="V10" s="83"/>
      <c r="W10" s="83"/>
      <c r="X10" s="83"/>
      <c r="Y10" s="84" t="s">
        <v>274</v>
      </c>
      <c r="Z10" s="87" t="s">
        <v>275</v>
      </c>
    </row>
    <row r="11" spans="1:26" s="47" customFormat="1" ht="90" x14ac:dyDescent="0.25">
      <c r="A11" s="83">
        <v>7</v>
      </c>
      <c r="B11" s="126" t="s">
        <v>271</v>
      </c>
      <c r="C11" s="85" t="s">
        <v>83</v>
      </c>
      <c r="D11" s="85">
        <v>47274735</v>
      </c>
      <c r="E11" s="86" t="s">
        <v>272</v>
      </c>
      <c r="F11" s="127">
        <v>600076431</v>
      </c>
      <c r="G11" s="88" t="s">
        <v>526</v>
      </c>
      <c r="H11" s="88" t="s">
        <v>79</v>
      </c>
      <c r="I11" s="88" t="s">
        <v>85</v>
      </c>
      <c r="J11" s="88" t="s">
        <v>86</v>
      </c>
      <c r="K11" s="88" t="s">
        <v>526</v>
      </c>
      <c r="L11" s="89">
        <v>6000000</v>
      </c>
      <c r="M11" s="90">
        <f t="shared" si="0"/>
        <v>5100000</v>
      </c>
      <c r="N11" s="53">
        <v>2021</v>
      </c>
      <c r="O11" s="69">
        <v>2027</v>
      </c>
      <c r="P11" s="70"/>
      <c r="Q11" s="71" t="s">
        <v>87</v>
      </c>
      <c r="R11" s="71" t="s">
        <v>87</v>
      </c>
      <c r="S11" s="72" t="s">
        <v>87</v>
      </c>
      <c r="T11" s="83"/>
      <c r="U11" s="83"/>
      <c r="V11" s="83"/>
      <c r="W11" s="83"/>
      <c r="X11" s="83"/>
      <c r="Y11" s="84" t="s">
        <v>274</v>
      </c>
      <c r="Z11" s="87" t="s">
        <v>275</v>
      </c>
    </row>
    <row r="12" spans="1:26" s="47" customFormat="1" ht="90" x14ac:dyDescent="0.25">
      <c r="A12" s="83">
        <v>8</v>
      </c>
      <c r="B12" s="126" t="s">
        <v>271</v>
      </c>
      <c r="C12" s="85" t="s">
        <v>83</v>
      </c>
      <c r="D12" s="85">
        <v>47274735</v>
      </c>
      <c r="E12" s="86" t="s">
        <v>272</v>
      </c>
      <c r="F12" s="127">
        <v>600076431</v>
      </c>
      <c r="G12" s="88" t="s">
        <v>527</v>
      </c>
      <c r="H12" s="88" t="s">
        <v>79</v>
      </c>
      <c r="I12" s="88" t="s">
        <v>85</v>
      </c>
      <c r="J12" s="88" t="s">
        <v>86</v>
      </c>
      <c r="K12" s="88" t="s">
        <v>527</v>
      </c>
      <c r="L12" s="89">
        <v>2500000</v>
      </c>
      <c r="M12" s="90">
        <f t="shared" si="0"/>
        <v>2125000</v>
      </c>
      <c r="N12" s="53">
        <v>2021</v>
      </c>
      <c r="O12" s="69">
        <v>2027</v>
      </c>
      <c r="P12" s="70"/>
      <c r="Q12" s="71"/>
      <c r="R12" s="71"/>
      <c r="S12" s="72"/>
      <c r="T12" s="83"/>
      <c r="U12" s="83"/>
      <c r="V12" s="83"/>
      <c r="W12" s="83"/>
      <c r="X12" s="83"/>
      <c r="Y12" s="84" t="s">
        <v>274</v>
      </c>
      <c r="Z12" s="87" t="s">
        <v>275</v>
      </c>
    </row>
    <row r="13" spans="1:26" s="47" customFormat="1" ht="90" x14ac:dyDescent="0.25">
      <c r="A13" s="83">
        <v>9</v>
      </c>
      <c r="B13" s="126" t="s">
        <v>271</v>
      </c>
      <c r="C13" s="85" t="s">
        <v>83</v>
      </c>
      <c r="D13" s="85">
        <v>47274735</v>
      </c>
      <c r="E13" s="86" t="s">
        <v>272</v>
      </c>
      <c r="F13" s="127">
        <v>600076431</v>
      </c>
      <c r="G13" s="88" t="s">
        <v>528</v>
      </c>
      <c r="H13" s="88" t="s">
        <v>79</v>
      </c>
      <c r="I13" s="88" t="s">
        <v>85</v>
      </c>
      <c r="J13" s="88" t="s">
        <v>86</v>
      </c>
      <c r="K13" s="88" t="s">
        <v>281</v>
      </c>
      <c r="L13" s="89">
        <v>6000000</v>
      </c>
      <c r="M13" s="90">
        <f t="shared" si="0"/>
        <v>5100000</v>
      </c>
      <c r="N13" s="53">
        <v>2021</v>
      </c>
      <c r="O13" s="69">
        <v>2027</v>
      </c>
      <c r="P13" s="70"/>
      <c r="Q13" s="71" t="s">
        <v>87</v>
      </c>
      <c r="R13" s="71" t="s">
        <v>87</v>
      </c>
      <c r="S13" s="72" t="s">
        <v>87</v>
      </c>
      <c r="T13" s="83"/>
      <c r="U13" s="83"/>
      <c r="V13" s="83"/>
      <c r="W13" s="83"/>
      <c r="X13" s="83"/>
      <c r="Y13" s="84" t="s">
        <v>282</v>
      </c>
      <c r="Z13" s="87"/>
    </row>
    <row r="14" spans="1:26" s="47" customFormat="1" ht="101.25" x14ac:dyDescent="0.25">
      <c r="A14" s="83">
        <v>10</v>
      </c>
      <c r="B14" s="126" t="s">
        <v>271</v>
      </c>
      <c r="C14" s="85" t="s">
        <v>83</v>
      </c>
      <c r="D14" s="85">
        <v>47274735</v>
      </c>
      <c r="E14" s="86" t="s">
        <v>272</v>
      </c>
      <c r="F14" s="127">
        <v>600076431</v>
      </c>
      <c r="G14" s="88" t="s">
        <v>283</v>
      </c>
      <c r="H14" s="88" t="s">
        <v>79</v>
      </c>
      <c r="I14" s="88" t="s">
        <v>85</v>
      </c>
      <c r="J14" s="88" t="s">
        <v>86</v>
      </c>
      <c r="K14" s="88" t="s">
        <v>284</v>
      </c>
      <c r="L14" s="89">
        <v>6000000</v>
      </c>
      <c r="M14" s="90">
        <f t="shared" si="0"/>
        <v>5100000</v>
      </c>
      <c r="N14" s="53">
        <v>2021</v>
      </c>
      <c r="O14" s="69">
        <v>2027</v>
      </c>
      <c r="P14" s="70"/>
      <c r="Q14" s="71"/>
      <c r="R14" s="71"/>
      <c r="S14" s="72"/>
      <c r="T14" s="83"/>
      <c r="U14" s="83"/>
      <c r="V14" s="83"/>
      <c r="W14" s="83"/>
      <c r="X14" s="83" t="s">
        <v>87</v>
      </c>
      <c r="Y14" s="84" t="s">
        <v>525</v>
      </c>
      <c r="Z14" s="87" t="s">
        <v>275</v>
      </c>
    </row>
    <row r="15" spans="1:26" s="47" customFormat="1" ht="78.75" x14ac:dyDescent="0.25">
      <c r="A15" s="83">
        <v>11</v>
      </c>
      <c r="B15" s="126" t="s">
        <v>285</v>
      </c>
      <c r="C15" s="85" t="s">
        <v>286</v>
      </c>
      <c r="D15" s="85">
        <v>72742241</v>
      </c>
      <c r="E15" s="85">
        <v>102053634</v>
      </c>
      <c r="F15" s="127">
        <v>600076130</v>
      </c>
      <c r="G15" s="88" t="s">
        <v>287</v>
      </c>
      <c r="H15" s="88" t="s">
        <v>79</v>
      </c>
      <c r="I15" s="88" t="s">
        <v>85</v>
      </c>
      <c r="J15" s="88" t="s">
        <v>288</v>
      </c>
      <c r="K15" s="40" t="s">
        <v>287</v>
      </c>
      <c r="L15" s="89">
        <v>6000000</v>
      </c>
      <c r="M15" s="90">
        <f t="shared" si="0"/>
        <v>5100000</v>
      </c>
      <c r="N15" s="53">
        <v>2021</v>
      </c>
      <c r="O15" s="69">
        <v>2025</v>
      </c>
      <c r="P15" s="70" t="s">
        <v>87</v>
      </c>
      <c r="Q15" s="71" t="s">
        <v>87</v>
      </c>
      <c r="R15" s="71" t="s">
        <v>87</v>
      </c>
      <c r="S15" s="72" t="s">
        <v>87</v>
      </c>
      <c r="T15" s="83"/>
      <c r="U15" s="83"/>
      <c r="V15" s="83"/>
      <c r="W15" s="83"/>
      <c r="X15" s="83"/>
      <c r="Y15" s="38" t="s">
        <v>587</v>
      </c>
      <c r="Z15" s="39" t="s">
        <v>203</v>
      </c>
    </row>
    <row r="16" spans="1:26" s="47" customFormat="1" ht="78.75" x14ac:dyDescent="0.25">
      <c r="A16" s="128">
        <v>12</v>
      </c>
      <c r="B16" s="129" t="s">
        <v>285</v>
      </c>
      <c r="C16" s="130" t="s">
        <v>286</v>
      </c>
      <c r="D16" s="130">
        <v>72742241</v>
      </c>
      <c r="E16" s="130">
        <v>102053634</v>
      </c>
      <c r="F16" s="131">
        <v>600076130</v>
      </c>
      <c r="G16" s="40" t="s">
        <v>588</v>
      </c>
      <c r="H16" s="40" t="s">
        <v>79</v>
      </c>
      <c r="I16" s="40" t="s">
        <v>85</v>
      </c>
      <c r="J16" s="40" t="s">
        <v>288</v>
      </c>
      <c r="K16" s="40" t="s">
        <v>589</v>
      </c>
      <c r="L16" s="132">
        <v>8200000</v>
      </c>
      <c r="M16" s="133">
        <f t="shared" si="0"/>
        <v>6970000</v>
      </c>
      <c r="N16" s="134">
        <v>2023</v>
      </c>
      <c r="O16" s="135">
        <v>2024</v>
      </c>
      <c r="P16" s="136" t="s">
        <v>87</v>
      </c>
      <c r="Q16" s="137"/>
      <c r="R16" s="137" t="s">
        <v>87</v>
      </c>
      <c r="S16" s="138" t="s">
        <v>87</v>
      </c>
      <c r="T16" s="128"/>
      <c r="U16" s="128"/>
      <c r="V16" s="128"/>
      <c r="W16" s="128"/>
      <c r="X16" s="128"/>
      <c r="Y16" s="38" t="s">
        <v>590</v>
      </c>
      <c r="Z16" s="39" t="s">
        <v>203</v>
      </c>
    </row>
    <row r="17" spans="1:26" s="51" customFormat="1" ht="78.75" x14ac:dyDescent="0.25">
      <c r="A17" s="83">
        <v>13</v>
      </c>
      <c r="B17" s="126" t="s">
        <v>289</v>
      </c>
      <c r="C17" s="85" t="s">
        <v>290</v>
      </c>
      <c r="D17" s="85">
        <v>72742313</v>
      </c>
      <c r="E17" s="91">
        <v>102053570</v>
      </c>
      <c r="F17" s="127">
        <v>600076466</v>
      </c>
      <c r="G17" s="88" t="s">
        <v>291</v>
      </c>
      <c r="H17" s="88" t="s">
        <v>79</v>
      </c>
      <c r="I17" s="88" t="s">
        <v>85</v>
      </c>
      <c r="J17" s="88" t="s">
        <v>292</v>
      </c>
      <c r="K17" s="88" t="s">
        <v>293</v>
      </c>
      <c r="L17" s="89">
        <v>8000000</v>
      </c>
      <c r="M17" s="90">
        <f t="shared" si="0"/>
        <v>6800000</v>
      </c>
      <c r="N17" s="53">
        <v>2023</v>
      </c>
      <c r="O17" s="69">
        <v>2025</v>
      </c>
      <c r="P17" s="70" t="s">
        <v>87</v>
      </c>
      <c r="Q17" s="71" t="s">
        <v>87</v>
      </c>
      <c r="R17" s="71" t="s">
        <v>87</v>
      </c>
      <c r="S17" s="72" t="s">
        <v>87</v>
      </c>
      <c r="T17" s="83"/>
      <c r="U17" s="83"/>
      <c r="V17" s="83"/>
      <c r="W17" s="83"/>
      <c r="X17" s="83"/>
      <c r="Y17" s="84" t="s">
        <v>294</v>
      </c>
      <c r="Z17" s="87" t="s">
        <v>203</v>
      </c>
    </row>
    <row r="18" spans="1:26" s="51" customFormat="1" ht="409.5" x14ac:dyDescent="0.25">
      <c r="A18" s="43">
        <v>14</v>
      </c>
      <c r="B18" s="141" t="s">
        <v>295</v>
      </c>
      <c r="C18" s="33" t="s">
        <v>90</v>
      </c>
      <c r="D18" s="33" t="s">
        <v>296</v>
      </c>
      <c r="E18" s="49" t="s">
        <v>297</v>
      </c>
      <c r="F18" s="142" t="s">
        <v>298</v>
      </c>
      <c r="G18" s="139" t="s">
        <v>726</v>
      </c>
      <c r="H18" s="35" t="s">
        <v>79</v>
      </c>
      <c r="I18" s="35" t="s">
        <v>85</v>
      </c>
      <c r="J18" s="88" t="s">
        <v>85</v>
      </c>
      <c r="K18" s="88" t="s">
        <v>299</v>
      </c>
      <c r="L18" s="89">
        <v>85000000</v>
      </c>
      <c r="M18" s="90">
        <f t="shared" si="0"/>
        <v>72250000</v>
      </c>
      <c r="N18" s="53">
        <v>2023</v>
      </c>
      <c r="O18" s="69">
        <v>2024</v>
      </c>
      <c r="P18" s="70" t="s">
        <v>87</v>
      </c>
      <c r="Q18" s="71" t="s">
        <v>87</v>
      </c>
      <c r="R18" s="71"/>
      <c r="S18" s="72" t="s">
        <v>87</v>
      </c>
      <c r="T18" s="83"/>
      <c r="U18" s="83"/>
      <c r="V18" s="83" t="s">
        <v>87</v>
      </c>
      <c r="W18" s="83"/>
      <c r="X18" s="83" t="s">
        <v>87</v>
      </c>
      <c r="Y18" s="84" t="s">
        <v>300</v>
      </c>
      <c r="Z18" s="87" t="s">
        <v>203</v>
      </c>
    </row>
    <row r="19" spans="1:26" s="51" customFormat="1" ht="270" x14ac:dyDescent="0.25">
      <c r="A19" s="128">
        <v>15</v>
      </c>
      <c r="B19" s="129" t="s">
        <v>591</v>
      </c>
      <c r="C19" s="130" t="s">
        <v>90</v>
      </c>
      <c r="D19" s="140" t="s">
        <v>592</v>
      </c>
      <c r="E19" s="140" t="s">
        <v>593</v>
      </c>
      <c r="F19" s="131" t="s">
        <v>594</v>
      </c>
      <c r="G19" s="40" t="s">
        <v>595</v>
      </c>
      <c r="H19" s="40" t="s">
        <v>79</v>
      </c>
      <c r="I19" s="40" t="s">
        <v>85</v>
      </c>
      <c r="J19" s="40" t="s">
        <v>85</v>
      </c>
      <c r="K19" s="40" t="s">
        <v>299</v>
      </c>
      <c r="L19" s="132">
        <v>47000000</v>
      </c>
      <c r="M19" s="133">
        <f t="shared" ref="M19:M21" si="1">IF(COUNTA(L19)=1,L19/100*85,"")</f>
        <v>39950000</v>
      </c>
      <c r="N19" s="134">
        <v>2023</v>
      </c>
      <c r="O19" s="135">
        <v>2023</v>
      </c>
      <c r="P19" s="136" t="s">
        <v>87</v>
      </c>
      <c r="Q19" s="137" t="s">
        <v>87</v>
      </c>
      <c r="R19" s="137" t="s">
        <v>87</v>
      </c>
      <c r="S19" s="138" t="s">
        <v>87</v>
      </c>
      <c r="T19" s="128"/>
      <c r="U19" s="128"/>
      <c r="V19" s="128" t="s">
        <v>87</v>
      </c>
      <c r="W19" s="128"/>
      <c r="X19" s="128" t="s">
        <v>87</v>
      </c>
      <c r="Y19" s="38" t="s">
        <v>596</v>
      </c>
      <c r="Z19" s="39" t="s">
        <v>203</v>
      </c>
    </row>
    <row r="20" spans="1:26" s="51" customFormat="1" ht="258.75" x14ac:dyDescent="0.25">
      <c r="A20" s="128">
        <v>16</v>
      </c>
      <c r="B20" s="129" t="s">
        <v>597</v>
      </c>
      <c r="C20" s="130" t="s">
        <v>90</v>
      </c>
      <c r="D20" s="140" t="s">
        <v>598</v>
      </c>
      <c r="E20" s="140" t="s">
        <v>599</v>
      </c>
      <c r="F20" s="131" t="s">
        <v>600</v>
      </c>
      <c r="G20" s="40" t="s">
        <v>601</v>
      </c>
      <c r="H20" s="40" t="s">
        <v>79</v>
      </c>
      <c r="I20" s="40" t="s">
        <v>85</v>
      </c>
      <c r="J20" s="40" t="s">
        <v>85</v>
      </c>
      <c r="K20" s="40" t="s">
        <v>299</v>
      </c>
      <c r="L20" s="132">
        <v>70000000</v>
      </c>
      <c r="M20" s="133">
        <f t="shared" si="1"/>
        <v>59500000</v>
      </c>
      <c r="N20" s="134">
        <v>2024</v>
      </c>
      <c r="O20" s="135">
        <v>2024</v>
      </c>
      <c r="P20" s="136" t="s">
        <v>87</v>
      </c>
      <c r="Q20" s="137" t="s">
        <v>87</v>
      </c>
      <c r="R20" s="137"/>
      <c r="S20" s="138" t="s">
        <v>87</v>
      </c>
      <c r="T20" s="128"/>
      <c r="U20" s="128"/>
      <c r="V20" s="128" t="s">
        <v>87</v>
      </c>
      <c r="W20" s="128"/>
      <c r="X20" s="128" t="s">
        <v>87</v>
      </c>
      <c r="Y20" s="38" t="s">
        <v>596</v>
      </c>
      <c r="Z20" s="39"/>
    </row>
    <row r="21" spans="1:26" s="51" customFormat="1" ht="292.5" x14ac:dyDescent="0.25">
      <c r="A21" s="128">
        <v>17</v>
      </c>
      <c r="B21" s="129" t="s">
        <v>602</v>
      </c>
      <c r="C21" s="130" t="s">
        <v>90</v>
      </c>
      <c r="D21" s="140" t="s">
        <v>603</v>
      </c>
      <c r="E21" s="140" t="s">
        <v>604</v>
      </c>
      <c r="F21" s="131" t="s">
        <v>605</v>
      </c>
      <c r="G21" s="40" t="s">
        <v>606</v>
      </c>
      <c r="H21" s="40" t="s">
        <v>79</v>
      </c>
      <c r="I21" s="40" t="s">
        <v>85</v>
      </c>
      <c r="J21" s="40" t="s">
        <v>85</v>
      </c>
      <c r="K21" s="40" t="s">
        <v>299</v>
      </c>
      <c r="L21" s="132">
        <v>55000000</v>
      </c>
      <c r="M21" s="133">
        <f t="shared" si="1"/>
        <v>46750000</v>
      </c>
      <c r="N21" s="134">
        <v>2025</v>
      </c>
      <c r="O21" s="135">
        <v>2025</v>
      </c>
      <c r="P21" s="136" t="s">
        <v>87</v>
      </c>
      <c r="Q21" s="137" t="s">
        <v>87</v>
      </c>
      <c r="R21" s="137" t="s">
        <v>87</v>
      </c>
      <c r="S21" s="138" t="s">
        <v>87</v>
      </c>
      <c r="T21" s="128"/>
      <c r="U21" s="128"/>
      <c r="V21" s="128" t="s">
        <v>87</v>
      </c>
      <c r="W21" s="128"/>
      <c r="X21" s="128" t="s">
        <v>87</v>
      </c>
      <c r="Y21" s="38" t="s">
        <v>607</v>
      </c>
      <c r="Z21" s="39"/>
    </row>
    <row r="22" spans="1:26" s="51" customFormat="1" ht="112.5" x14ac:dyDescent="0.25">
      <c r="A22" s="43">
        <v>18</v>
      </c>
      <c r="B22" s="141" t="s">
        <v>159</v>
      </c>
      <c r="C22" s="33" t="s">
        <v>90</v>
      </c>
      <c r="D22" s="33">
        <v>72744367</v>
      </c>
      <c r="E22" s="49">
        <v>102053421</v>
      </c>
      <c r="F22" s="142">
        <v>600076059</v>
      </c>
      <c r="G22" s="35" t="s">
        <v>608</v>
      </c>
      <c r="H22" s="35" t="s">
        <v>79</v>
      </c>
      <c r="I22" s="35" t="s">
        <v>85</v>
      </c>
      <c r="J22" s="35" t="s">
        <v>85</v>
      </c>
      <c r="K22" s="40" t="s">
        <v>609</v>
      </c>
      <c r="L22" s="143" t="s">
        <v>610</v>
      </c>
      <c r="M22" s="144" t="s">
        <v>611</v>
      </c>
      <c r="N22" s="41" t="s">
        <v>612</v>
      </c>
      <c r="O22" s="42" t="s">
        <v>613</v>
      </c>
      <c r="P22" s="36"/>
      <c r="Q22" s="48" t="s">
        <v>87</v>
      </c>
      <c r="R22" s="48"/>
      <c r="S22" s="37"/>
      <c r="T22" s="43"/>
      <c r="U22" s="43"/>
      <c r="V22" s="43"/>
      <c r="W22" s="43"/>
      <c r="X22" s="43" t="s">
        <v>87</v>
      </c>
      <c r="Y22" s="32" t="s">
        <v>300</v>
      </c>
      <c r="Z22" s="34" t="s">
        <v>203</v>
      </c>
    </row>
    <row r="23" spans="1:26" s="51" customFormat="1" ht="112.5" x14ac:dyDescent="0.25">
      <c r="A23" s="43">
        <v>19</v>
      </c>
      <c r="B23" s="141" t="s">
        <v>301</v>
      </c>
      <c r="C23" s="33" t="s">
        <v>90</v>
      </c>
      <c r="D23" s="33">
        <v>72743735</v>
      </c>
      <c r="E23" s="33">
        <v>102053910</v>
      </c>
      <c r="F23" s="142">
        <v>600076504</v>
      </c>
      <c r="G23" s="35" t="s">
        <v>614</v>
      </c>
      <c r="H23" s="35" t="s">
        <v>79</v>
      </c>
      <c r="I23" s="35" t="s">
        <v>85</v>
      </c>
      <c r="J23" s="35" t="s">
        <v>85</v>
      </c>
      <c r="K23" s="40" t="s">
        <v>615</v>
      </c>
      <c r="L23" s="143" t="s">
        <v>616</v>
      </c>
      <c r="M23" s="144" t="s">
        <v>617</v>
      </c>
      <c r="N23" s="145" t="s">
        <v>618</v>
      </c>
      <c r="O23" s="42">
        <v>2024</v>
      </c>
      <c r="P23" s="136" t="s">
        <v>87</v>
      </c>
      <c r="Q23" s="137" t="s">
        <v>87</v>
      </c>
      <c r="R23" s="137" t="s">
        <v>87</v>
      </c>
      <c r="S23" s="37" t="s">
        <v>87</v>
      </c>
      <c r="T23" s="43"/>
      <c r="U23" s="43"/>
      <c r="V23" s="128" t="s">
        <v>87</v>
      </c>
      <c r="W23" s="43"/>
      <c r="X23" s="43" t="s">
        <v>87</v>
      </c>
      <c r="Y23" s="32" t="s">
        <v>619</v>
      </c>
      <c r="Z23" s="34"/>
    </row>
    <row r="24" spans="1:26" s="51" customFormat="1" ht="112.5" x14ac:dyDescent="0.25">
      <c r="A24" s="43">
        <v>20</v>
      </c>
      <c r="B24" s="141" t="s">
        <v>302</v>
      </c>
      <c r="C24" s="33" t="s">
        <v>90</v>
      </c>
      <c r="D24" s="33">
        <v>72743573</v>
      </c>
      <c r="E24" s="33">
        <v>102053928</v>
      </c>
      <c r="F24" s="142">
        <v>600076512</v>
      </c>
      <c r="G24" s="35" t="s">
        <v>620</v>
      </c>
      <c r="H24" s="35" t="s">
        <v>79</v>
      </c>
      <c r="I24" s="35" t="s">
        <v>85</v>
      </c>
      <c r="J24" s="35" t="s">
        <v>85</v>
      </c>
      <c r="K24" s="40" t="s">
        <v>621</v>
      </c>
      <c r="L24" s="143" t="s">
        <v>622</v>
      </c>
      <c r="M24" s="144" t="s">
        <v>623</v>
      </c>
      <c r="N24" s="41">
        <v>2023</v>
      </c>
      <c r="O24" s="42" t="s">
        <v>624</v>
      </c>
      <c r="P24" s="36"/>
      <c r="Q24" s="48" t="s">
        <v>87</v>
      </c>
      <c r="R24" s="48"/>
      <c r="S24" s="37" t="s">
        <v>87</v>
      </c>
      <c r="T24" s="43"/>
      <c r="U24" s="43"/>
      <c r="V24" s="43"/>
      <c r="W24" s="43"/>
      <c r="X24" s="43" t="s">
        <v>87</v>
      </c>
      <c r="Y24" s="32" t="s">
        <v>619</v>
      </c>
      <c r="Z24" s="34"/>
    </row>
    <row r="25" spans="1:26" s="51" customFormat="1" ht="112.5" x14ac:dyDescent="0.25">
      <c r="A25" s="43">
        <v>21</v>
      </c>
      <c r="B25" s="141" t="s">
        <v>89</v>
      </c>
      <c r="C25" s="33" t="s">
        <v>90</v>
      </c>
      <c r="D25" s="33">
        <v>72744529</v>
      </c>
      <c r="E25" s="33">
        <v>102053944</v>
      </c>
      <c r="F25" s="142">
        <v>600076245</v>
      </c>
      <c r="G25" s="35" t="s">
        <v>614</v>
      </c>
      <c r="H25" s="35" t="s">
        <v>79</v>
      </c>
      <c r="I25" s="35" t="s">
        <v>85</v>
      </c>
      <c r="J25" s="35" t="s">
        <v>85</v>
      </c>
      <c r="K25" s="40" t="s">
        <v>625</v>
      </c>
      <c r="L25" s="143" t="s">
        <v>622</v>
      </c>
      <c r="M25" s="144" t="s">
        <v>623</v>
      </c>
      <c r="N25" s="41" t="s">
        <v>626</v>
      </c>
      <c r="O25" s="42">
        <v>2024</v>
      </c>
      <c r="P25" s="36" t="s">
        <v>87</v>
      </c>
      <c r="Q25" s="48"/>
      <c r="R25" s="48"/>
      <c r="S25" s="146" t="s">
        <v>87</v>
      </c>
      <c r="T25" s="43"/>
      <c r="U25" s="43"/>
      <c r="V25" s="43"/>
      <c r="W25" s="43"/>
      <c r="X25" s="43" t="s">
        <v>87</v>
      </c>
      <c r="Y25" s="38" t="s">
        <v>607</v>
      </c>
      <c r="Z25" s="34"/>
    </row>
    <row r="26" spans="1:26" s="51" customFormat="1" ht="112.5" x14ac:dyDescent="0.25">
      <c r="A26" s="43">
        <v>22</v>
      </c>
      <c r="B26" s="141" t="s">
        <v>93</v>
      </c>
      <c r="C26" s="33" t="s">
        <v>90</v>
      </c>
      <c r="D26" s="33">
        <v>72744057</v>
      </c>
      <c r="E26" s="33">
        <v>102553891</v>
      </c>
      <c r="F26" s="142">
        <v>600076539</v>
      </c>
      <c r="G26" s="35" t="s">
        <v>614</v>
      </c>
      <c r="H26" s="35" t="s">
        <v>79</v>
      </c>
      <c r="I26" s="35" t="s">
        <v>85</v>
      </c>
      <c r="J26" s="35" t="s">
        <v>85</v>
      </c>
      <c r="K26" s="40" t="s">
        <v>627</v>
      </c>
      <c r="L26" s="143" t="s">
        <v>628</v>
      </c>
      <c r="M26" s="144" t="s">
        <v>629</v>
      </c>
      <c r="N26" s="41" t="s">
        <v>626</v>
      </c>
      <c r="O26" s="42" t="s">
        <v>626</v>
      </c>
      <c r="P26" s="36"/>
      <c r="Q26" s="48" t="s">
        <v>87</v>
      </c>
      <c r="R26" s="48"/>
      <c r="S26" s="37"/>
      <c r="T26" s="43"/>
      <c r="U26" s="43"/>
      <c r="V26" s="43"/>
      <c r="W26" s="43"/>
      <c r="X26" s="43" t="s">
        <v>87</v>
      </c>
      <c r="Y26" s="32" t="s">
        <v>630</v>
      </c>
      <c r="Z26" s="34" t="s">
        <v>203</v>
      </c>
    </row>
    <row r="27" spans="1:26" s="47" customFormat="1" ht="112.5" x14ac:dyDescent="0.25">
      <c r="A27" s="43">
        <v>23</v>
      </c>
      <c r="B27" s="141" t="s">
        <v>95</v>
      </c>
      <c r="C27" s="33" t="s">
        <v>90</v>
      </c>
      <c r="D27" s="33">
        <v>72743816</v>
      </c>
      <c r="E27" s="33">
        <v>102053961</v>
      </c>
      <c r="F27" s="142">
        <v>600076253</v>
      </c>
      <c r="G27" s="35" t="s">
        <v>620</v>
      </c>
      <c r="H27" s="35" t="s">
        <v>79</v>
      </c>
      <c r="I27" s="35" t="s">
        <v>85</v>
      </c>
      <c r="J27" s="35" t="s">
        <v>85</v>
      </c>
      <c r="K27" s="40" t="s">
        <v>631</v>
      </c>
      <c r="L27" s="143" t="s">
        <v>632</v>
      </c>
      <c r="M27" s="144" t="s">
        <v>633</v>
      </c>
      <c r="N27" s="41">
        <v>2023</v>
      </c>
      <c r="O27" s="42" t="s">
        <v>624</v>
      </c>
      <c r="P27" s="36" t="s">
        <v>87</v>
      </c>
      <c r="Q27" s="48" t="s">
        <v>87</v>
      </c>
      <c r="R27" s="48"/>
      <c r="S27" s="37" t="s">
        <v>87</v>
      </c>
      <c r="T27" s="43"/>
      <c r="U27" s="43"/>
      <c r="V27" s="43" t="s">
        <v>87</v>
      </c>
      <c r="W27" s="43"/>
      <c r="X27" s="43" t="s">
        <v>87</v>
      </c>
      <c r="Y27" s="32" t="s">
        <v>619</v>
      </c>
      <c r="Z27" s="34" t="s">
        <v>203</v>
      </c>
    </row>
    <row r="28" spans="1:26" s="47" customFormat="1" ht="112.5" x14ac:dyDescent="0.25">
      <c r="A28" s="43">
        <v>24</v>
      </c>
      <c r="B28" s="141" t="s">
        <v>303</v>
      </c>
      <c r="C28" s="33" t="s">
        <v>90</v>
      </c>
      <c r="D28" s="33">
        <v>72743891</v>
      </c>
      <c r="E28" s="33">
        <v>102053995</v>
      </c>
      <c r="F28" s="142">
        <v>600076261</v>
      </c>
      <c r="G28" s="35" t="s">
        <v>620</v>
      </c>
      <c r="H28" s="35" t="s">
        <v>79</v>
      </c>
      <c r="I28" s="35" t="s">
        <v>85</v>
      </c>
      <c r="J28" s="35" t="s">
        <v>85</v>
      </c>
      <c r="K28" s="40" t="s">
        <v>634</v>
      </c>
      <c r="L28" s="143" t="s">
        <v>635</v>
      </c>
      <c r="M28" s="144" t="s">
        <v>636</v>
      </c>
      <c r="N28" s="41">
        <v>2023</v>
      </c>
      <c r="O28" s="42" t="s">
        <v>624</v>
      </c>
      <c r="P28" s="36"/>
      <c r="Q28" s="48" t="s">
        <v>87</v>
      </c>
      <c r="R28" s="48"/>
      <c r="S28" s="37"/>
      <c r="T28" s="43"/>
      <c r="U28" s="43"/>
      <c r="V28" s="43"/>
      <c r="W28" s="43"/>
      <c r="X28" s="43" t="s">
        <v>87</v>
      </c>
      <c r="Y28" s="32" t="s">
        <v>619</v>
      </c>
      <c r="Z28" s="34" t="s">
        <v>203</v>
      </c>
    </row>
    <row r="29" spans="1:26" s="47" customFormat="1" ht="112.5" x14ac:dyDescent="0.25">
      <c r="A29" s="43">
        <v>25</v>
      </c>
      <c r="B29" s="141" t="s">
        <v>97</v>
      </c>
      <c r="C29" s="33" t="s">
        <v>90</v>
      </c>
      <c r="D29" s="33">
        <v>72743972</v>
      </c>
      <c r="E29" s="49">
        <v>102065047</v>
      </c>
      <c r="F29" s="142">
        <v>600076288</v>
      </c>
      <c r="G29" s="35" t="s">
        <v>608</v>
      </c>
      <c r="H29" s="35" t="s">
        <v>79</v>
      </c>
      <c r="I29" s="35" t="s">
        <v>85</v>
      </c>
      <c r="J29" s="35" t="s">
        <v>85</v>
      </c>
      <c r="K29" s="40" t="s">
        <v>637</v>
      </c>
      <c r="L29" s="143" t="s">
        <v>638</v>
      </c>
      <c r="M29" s="144" t="s">
        <v>639</v>
      </c>
      <c r="N29" s="41" t="s">
        <v>612</v>
      </c>
      <c r="O29" s="42" t="s">
        <v>613</v>
      </c>
      <c r="P29" s="36"/>
      <c r="Q29" s="48" t="s">
        <v>87</v>
      </c>
      <c r="R29" s="137" t="s">
        <v>87</v>
      </c>
      <c r="S29" s="37"/>
      <c r="T29" s="43"/>
      <c r="U29" s="43"/>
      <c r="V29" s="43" t="s">
        <v>87</v>
      </c>
      <c r="W29" s="43"/>
      <c r="X29" s="43" t="s">
        <v>87</v>
      </c>
      <c r="Y29" s="32" t="s">
        <v>300</v>
      </c>
      <c r="Z29" s="34" t="s">
        <v>203</v>
      </c>
    </row>
    <row r="30" spans="1:26" s="47" customFormat="1" ht="112.5" x14ac:dyDescent="0.25">
      <c r="A30" s="43">
        <v>26</v>
      </c>
      <c r="B30" s="141" t="s">
        <v>100</v>
      </c>
      <c r="C30" s="33" t="s">
        <v>90</v>
      </c>
      <c r="D30" s="33">
        <v>47274743</v>
      </c>
      <c r="E30" s="46" t="s">
        <v>304</v>
      </c>
      <c r="F30" s="142">
        <v>600076016</v>
      </c>
      <c r="G30" s="35" t="s">
        <v>608</v>
      </c>
      <c r="H30" s="35" t="s">
        <v>79</v>
      </c>
      <c r="I30" s="35" t="s">
        <v>85</v>
      </c>
      <c r="J30" s="35" t="s">
        <v>85</v>
      </c>
      <c r="K30" s="40" t="s">
        <v>640</v>
      </c>
      <c r="L30" s="143" t="s">
        <v>641</v>
      </c>
      <c r="M30" s="144" t="s">
        <v>642</v>
      </c>
      <c r="N30" s="41" t="s">
        <v>613</v>
      </c>
      <c r="O30" s="42" t="s">
        <v>613</v>
      </c>
      <c r="P30" s="136" t="s">
        <v>87</v>
      </c>
      <c r="Q30" s="48" t="s">
        <v>87</v>
      </c>
      <c r="R30" s="48"/>
      <c r="S30" s="138" t="s">
        <v>87</v>
      </c>
      <c r="T30" s="43"/>
      <c r="U30" s="43"/>
      <c r="V30" s="43"/>
      <c r="W30" s="43"/>
      <c r="X30" s="43" t="s">
        <v>87</v>
      </c>
      <c r="Y30" s="32" t="s">
        <v>300</v>
      </c>
      <c r="Z30" s="34" t="s">
        <v>203</v>
      </c>
    </row>
    <row r="31" spans="1:26" s="47" customFormat="1" ht="112.5" x14ac:dyDescent="0.25">
      <c r="A31" s="43">
        <v>27</v>
      </c>
      <c r="B31" s="141" t="s">
        <v>89</v>
      </c>
      <c r="C31" s="33" t="s">
        <v>90</v>
      </c>
      <c r="D31" s="33">
        <v>72744529</v>
      </c>
      <c r="E31" s="33">
        <v>102053944</v>
      </c>
      <c r="F31" s="142">
        <v>600076245</v>
      </c>
      <c r="G31" s="35" t="s">
        <v>305</v>
      </c>
      <c r="H31" s="35" t="s">
        <v>79</v>
      </c>
      <c r="I31" s="35" t="s">
        <v>85</v>
      </c>
      <c r="J31" s="35" t="s">
        <v>85</v>
      </c>
      <c r="K31" s="40" t="s">
        <v>305</v>
      </c>
      <c r="L31" s="143">
        <v>3200000</v>
      </c>
      <c r="M31" s="144">
        <f t="shared" si="0"/>
        <v>2720000</v>
      </c>
      <c r="N31" s="41">
        <v>2019</v>
      </c>
      <c r="O31" s="42">
        <v>2020</v>
      </c>
      <c r="P31" s="36" t="s">
        <v>87</v>
      </c>
      <c r="Q31" s="48" t="s">
        <v>87</v>
      </c>
      <c r="R31" s="48" t="s">
        <v>87</v>
      </c>
      <c r="S31" s="37" t="s">
        <v>87</v>
      </c>
      <c r="T31" s="43"/>
      <c r="U31" s="43"/>
      <c r="V31" s="43"/>
      <c r="W31" s="43"/>
      <c r="X31" s="43"/>
      <c r="Y31" s="32"/>
      <c r="Z31" s="34"/>
    </row>
    <row r="32" spans="1:26" s="47" customFormat="1" ht="112.5" x14ac:dyDescent="0.25">
      <c r="A32" s="43">
        <v>28</v>
      </c>
      <c r="B32" s="141" t="s">
        <v>95</v>
      </c>
      <c r="C32" s="33" t="s">
        <v>90</v>
      </c>
      <c r="D32" s="33">
        <v>72743816</v>
      </c>
      <c r="E32" s="33">
        <v>102053961</v>
      </c>
      <c r="F32" s="142">
        <v>600076253</v>
      </c>
      <c r="G32" s="35" t="s">
        <v>306</v>
      </c>
      <c r="H32" s="35" t="s">
        <v>79</v>
      </c>
      <c r="I32" s="35" t="s">
        <v>85</v>
      </c>
      <c r="J32" s="35" t="s">
        <v>85</v>
      </c>
      <c r="K32" s="40" t="s">
        <v>306</v>
      </c>
      <c r="L32" s="143">
        <v>4000000</v>
      </c>
      <c r="M32" s="144">
        <f t="shared" si="0"/>
        <v>3400000</v>
      </c>
      <c r="N32" s="41">
        <v>2020</v>
      </c>
      <c r="O32" s="42">
        <v>2022</v>
      </c>
      <c r="P32" s="36"/>
      <c r="Q32" s="48" t="s">
        <v>87</v>
      </c>
      <c r="R32" s="48"/>
      <c r="S32" s="37" t="s">
        <v>87</v>
      </c>
      <c r="T32" s="43"/>
      <c r="U32" s="43"/>
      <c r="V32" s="43"/>
      <c r="W32" s="43"/>
      <c r="X32" s="43"/>
      <c r="Y32" s="32"/>
      <c r="Z32" s="34"/>
    </row>
    <row r="33" spans="1:26" s="47" customFormat="1" ht="112.5" x14ac:dyDescent="0.25">
      <c r="A33" s="43">
        <v>29</v>
      </c>
      <c r="B33" s="141" t="s">
        <v>97</v>
      </c>
      <c r="C33" s="33" t="s">
        <v>90</v>
      </c>
      <c r="D33" s="33">
        <v>72743972</v>
      </c>
      <c r="E33" s="33">
        <v>102065047</v>
      </c>
      <c r="F33" s="142">
        <v>600076288</v>
      </c>
      <c r="G33" s="35" t="s">
        <v>307</v>
      </c>
      <c r="H33" s="35" t="s">
        <v>79</v>
      </c>
      <c r="I33" s="35" t="s">
        <v>85</v>
      </c>
      <c r="J33" s="35" t="s">
        <v>85</v>
      </c>
      <c r="K33" s="40" t="s">
        <v>307</v>
      </c>
      <c r="L33" s="143">
        <v>1670000</v>
      </c>
      <c r="M33" s="144">
        <f t="shared" si="0"/>
        <v>1419500</v>
      </c>
      <c r="N33" s="41">
        <v>2021</v>
      </c>
      <c r="O33" s="42">
        <v>2022</v>
      </c>
      <c r="P33" s="36"/>
      <c r="Q33" s="48"/>
      <c r="R33" s="48"/>
      <c r="S33" s="37" t="s">
        <v>87</v>
      </c>
      <c r="T33" s="43"/>
      <c r="U33" s="43"/>
      <c r="V33" s="43"/>
      <c r="W33" s="43"/>
      <c r="X33" s="43"/>
      <c r="Y33" s="32"/>
      <c r="Z33" s="34"/>
    </row>
    <row r="34" spans="1:26" s="47" customFormat="1" ht="112.5" x14ac:dyDescent="0.25">
      <c r="A34" s="43">
        <v>30</v>
      </c>
      <c r="B34" s="141" t="s">
        <v>308</v>
      </c>
      <c r="C34" s="33" t="s">
        <v>90</v>
      </c>
      <c r="D34" s="33">
        <v>72744448</v>
      </c>
      <c r="E34" s="46">
        <v>102065071</v>
      </c>
      <c r="F34" s="142">
        <v>600076296</v>
      </c>
      <c r="G34" s="35" t="s">
        <v>309</v>
      </c>
      <c r="H34" s="35" t="s">
        <v>79</v>
      </c>
      <c r="I34" s="35" t="s">
        <v>85</v>
      </c>
      <c r="J34" s="35" t="s">
        <v>85</v>
      </c>
      <c r="K34" s="40" t="s">
        <v>309</v>
      </c>
      <c r="L34" s="143">
        <v>2500000</v>
      </c>
      <c r="M34" s="144">
        <f t="shared" si="0"/>
        <v>2125000</v>
      </c>
      <c r="N34" s="41">
        <v>2017</v>
      </c>
      <c r="O34" s="42">
        <v>2022</v>
      </c>
      <c r="P34" s="36"/>
      <c r="Q34" s="48" t="s">
        <v>87</v>
      </c>
      <c r="R34" s="48" t="s">
        <v>87</v>
      </c>
      <c r="S34" s="37" t="s">
        <v>87</v>
      </c>
      <c r="T34" s="43"/>
      <c r="U34" s="43"/>
      <c r="V34" s="43"/>
      <c r="W34" s="43"/>
      <c r="X34" s="43"/>
      <c r="Y34" s="38"/>
      <c r="Z34" s="39"/>
    </row>
    <row r="35" spans="1:26" s="47" customFormat="1" ht="112.5" x14ac:dyDescent="0.25">
      <c r="A35" s="128">
        <v>31</v>
      </c>
      <c r="B35" s="129" t="s">
        <v>301</v>
      </c>
      <c r="C35" s="130" t="s">
        <v>90</v>
      </c>
      <c r="D35" s="130">
        <v>72743735</v>
      </c>
      <c r="E35" s="130">
        <v>102053910</v>
      </c>
      <c r="F35" s="131">
        <v>600076504</v>
      </c>
      <c r="G35" s="40" t="s">
        <v>643</v>
      </c>
      <c r="H35" s="40" t="s">
        <v>79</v>
      </c>
      <c r="I35" s="40" t="s">
        <v>85</v>
      </c>
      <c r="J35" s="40" t="s">
        <v>85</v>
      </c>
      <c r="K35" s="40" t="s">
        <v>644</v>
      </c>
      <c r="L35" s="132">
        <v>20000000</v>
      </c>
      <c r="M35" s="133">
        <f t="shared" si="0"/>
        <v>17000000</v>
      </c>
      <c r="N35" s="134">
        <v>2024</v>
      </c>
      <c r="O35" s="135">
        <v>2024</v>
      </c>
      <c r="P35" s="136"/>
      <c r="Q35" s="137"/>
      <c r="R35" s="137"/>
      <c r="S35" s="138"/>
      <c r="T35" s="128"/>
      <c r="U35" s="128"/>
      <c r="V35" s="128" t="s">
        <v>87</v>
      </c>
      <c r="W35" s="128"/>
      <c r="X35" s="128"/>
      <c r="Y35" s="38" t="s">
        <v>645</v>
      </c>
      <c r="Z35" s="39"/>
    </row>
    <row r="36" spans="1:26" s="47" customFormat="1" ht="101.25" x14ac:dyDescent="0.25">
      <c r="A36" s="83">
        <v>32</v>
      </c>
      <c r="B36" s="126" t="s">
        <v>197</v>
      </c>
      <c r="C36" s="85" t="s">
        <v>198</v>
      </c>
      <c r="D36" s="85">
        <v>70947112</v>
      </c>
      <c r="E36" s="86">
        <v>102053782</v>
      </c>
      <c r="F36" s="127">
        <v>600076211</v>
      </c>
      <c r="G36" s="88" t="s">
        <v>310</v>
      </c>
      <c r="H36" s="88" t="s">
        <v>79</v>
      </c>
      <c r="I36" s="88" t="s">
        <v>85</v>
      </c>
      <c r="J36" s="88" t="s">
        <v>200</v>
      </c>
      <c r="K36" s="88" t="s">
        <v>311</v>
      </c>
      <c r="L36" s="89">
        <v>5000000</v>
      </c>
      <c r="M36" s="90">
        <f t="shared" si="0"/>
        <v>4250000</v>
      </c>
      <c r="N36" s="53">
        <v>2024</v>
      </c>
      <c r="O36" s="69">
        <v>2025</v>
      </c>
      <c r="P36" s="70"/>
      <c r="Q36" s="71" t="s">
        <v>87</v>
      </c>
      <c r="R36" s="71" t="s">
        <v>87</v>
      </c>
      <c r="S36" s="72" t="s">
        <v>87</v>
      </c>
      <c r="T36" s="83"/>
      <c r="U36" s="83"/>
      <c r="V36" s="83"/>
      <c r="W36" s="83"/>
      <c r="X36" s="83" t="s">
        <v>87</v>
      </c>
      <c r="Y36" s="84" t="s">
        <v>312</v>
      </c>
      <c r="Z36" s="87" t="s">
        <v>203</v>
      </c>
    </row>
    <row r="37" spans="1:26" s="47" customFormat="1" ht="101.25" x14ac:dyDescent="0.25">
      <c r="A37" s="83">
        <v>33</v>
      </c>
      <c r="B37" s="126" t="s">
        <v>197</v>
      </c>
      <c r="C37" s="85" t="s">
        <v>198</v>
      </c>
      <c r="D37" s="85">
        <v>70947112</v>
      </c>
      <c r="E37" s="85">
        <v>102053782</v>
      </c>
      <c r="F37" s="127">
        <v>600076211</v>
      </c>
      <c r="G37" s="92" t="s">
        <v>529</v>
      </c>
      <c r="H37" s="92" t="s">
        <v>79</v>
      </c>
      <c r="I37" s="92" t="s">
        <v>85</v>
      </c>
      <c r="J37" s="92" t="s">
        <v>200</v>
      </c>
      <c r="K37" s="92" t="s">
        <v>313</v>
      </c>
      <c r="L37" s="147">
        <v>2000000</v>
      </c>
      <c r="M37" s="148">
        <f t="shared" si="0"/>
        <v>1700000</v>
      </c>
      <c r="N37" s="149">
        <v>2022</v>
      </c>
      <c r="O37" s="150">
        <v>2023</v>
      </c>
      <c r="P37" s="151"/>
      <c r="Q37" s="152"/>
      <c r="R37" s="152"/>
      <c r="S37" s="153"/>
      <c r="T37" s="154"/>
      <c r="U37" s="154"/>
      <c r="V37" s="154"/>
      <c r="W37" s="154"/>
      <c r="X37" s="154" t="s">
        <v>87</v>
      </c>
      <c r="Y37" s="84" t="s">
        <v>314</v>
      </c>
      <c r="Z37" s="87" t="s">
        <v>203</v>
      </c>
    </row>
    <row r="38" spans="1:26" s="47" customFormat="1" ht="101.25" x14ac:dyDescent="0.25">
      <c r="A38" s="83">
        <v>34</v>
      </c>
      <c r="B38" s="126" t="s">
        <v>197</v>
      </c>
      <c r="C38" s="85" t="s">
        <v>198</v>
      </c>
      <c r="D38" s="85">
        <v>70947112</v>
      </c>
      <c r="E38" s="85">
        <v>102053782</v>
      </c>
      <c r="F38" s="127">
        <v>600076211</v>
      </c>
      <c r="G38" s="92" t="s">
        <v>530</v>
      </c>
      <c r="H38" s="92" t="s">
        <v>79</v>
      </c>
      <c r="I38" s="92" t="s">
        <v>85</v>
      </c>
      <c r="J38" s="92" t="s">
        <v>200</v>
      </c>
      <c r="K38" s="92" t="s">
        <v>315</v>
      </c>
      <c r="L38" s="147">
        <v>3000000</v>
      </c>
      <c r="M38" s="148">
        <f t="shared" si="0"/>
        <v>2550000</v>
      </c>
      <c r="N38" s="149">
        <v>2024</v>
      </c>
      <c r="O38" s="150">
        <v>2025</v>
      </c>
      <c r="P38" s="151" t="s">
        <v>87</v>
      </c>
      <c r="Q38" s="152" t="s">
        <v>87</v>
      </c>
      <c r="R38" s="152" t="s">
        <v>87</v>
      </c>
      <c r="S38" s="153" t="s">
        <v>87</v>
      </c>
      <c r="T38" s="154"/>
      <c r="U38" s="154"/>
      <c r="V38" s="154" t="s">
        <v>87</v>
      </c>
      <c r="W38" s="154"/>
      <c r="X38" s="154" t="s">
        <v>87</v>
      </c>
      <c r="Y38" s="84" t="s">
        <v>314</v>
      </c>
      <c r="Z38" s="87" t="s">
        <v>203</v>
      </c>
    </row>
    <row r="39" spans="1:26" s="47" customFormat="1" ht="180" x14ac:dyDescent="0.25">
      <c r="A39" s="43">
        <v>35</v>
      </c>
      <c r="B39" s="141" t="s">
        <v>316</v>
      </c>
      <c r="C39" s="33" t="s">
        <v>317</v>
      </c>
      <c r="D39" s="33">
        <v>47274379</v>
      </c>
      <c r="E39" s="33">
        <v>110027787</v>
      </c>
      <c r="F39" s="142">
        <v>600028925</v>
      </c>
      <c r="G39" s="35" t="s">
        <v>318</v>
      </c>
      <c r="H39" s="35" t="s">
        <v>79</v>
      </c>
      <c r="I39" s="35" t="s">
        <v>85</v>
      </c>
      <c r="J39" s="35" t="s">
        <v>85</v>
      </c>
      <c r="K39" s="35" t="s">
        <v>318</v>
      </c>
      <c r="L39" s="143">
        <v>5000000</v>
      </c>
      <c r="M39" s="144">
        <f t="shared" si="0"/>
        <v>4250000</v>
      </c>
      <c r="N39" s="41">
        <v>2022</v>
      </c>
      <c r="O39" s="42">
        <v>2027</v>
      </c>
      <c r="P39" s="36" t="s">
        <v>87</v>
      </c>
      <c r="Q39" s="48" t="s">
        <v>87</v>
      </c>
      <c r="R39" s="48"/>
      <c r="S39" s="37"/>
      <c r="T39" s="43"/>
      <c r="U39" s="43"/>
      <c r="V39" s="43"/>
      <c r="W39" s="43"/>
      <c r="X39" s="43"/>
      <c r="Y39" s="32" t="s">
        <v>319</v>
      </c>
      <c r="Z39" s="34" t="s">
        <v>275</v>
      </c>
    </row>
    <row r="40" spans="1:26" s="47" customFormat="1" ht="112.5" x14ac:dyDescent="0.25">
      <c r="A40" s="43">
        <v>36</v>
      </c>
      <c r="B40" s="141" t="s">
        <v>320</v>
      </c>
      <c r="C40" s="33" t="s">
        <v>321</v>
      </c>
      <c r="D40" s="33">
        <v>71342311</v>
      </c>
      <c r="E40" s="33">
        <v>181055261</v>
      </c>
      <c r="F40" s="142">
        <v>691004668</v>
      </c>
      <c r="G40" s="35" t="s">
        <v>322</v>
      </c>
      <c r="H40" s="35" t="s">
        <v>79</v>
      </c>
      <c r="I40" s="35" t="s">
        <v>85</v>
      </c>
      <c r="J40" s="35" t="s">
        <v>85</v>
      </c>
      <c r="K40" s="35" t="s">
        <v>323</v>
      </c>
      <c r="L40" s="143">
        <f>44000000*1.21</f>
        <v>53240000</v>
      </c>
      <c r="M40" s="144">
        <f t="shared" si="0"/>
        <v>45254000</v>
      </c>
      <c r="N40" s="41">
        <v>2020</v>
      </c>
      <c r="O40" s="42">
        <v>2026</v>
      </c>
      <c r="P40" s="36" t="s">
        <v>87</v>
      </c>
      <c r="Q40" s="48" t="s">
        <v>87</v>
      </c>
      <c r="R40" s="48" t="s">
        <v>87</v>
      </c>
      <c r="S40" s="37" t="s">
        <v>87</v>
      </c>
      <c r="T40" s="43" t="s">
        <v>87</v>
      </c>
      <c r="U40" s="43" t="s">
        <v>87</v>
      </c>
      <c r="V40" s="43" t="s">
        <v>87</v>
      </c>
      <c r="W40" s="43" t="s">
        <v>87</v>
      </c>
      <c r="X40" s="43" t="s">
        <v>87</v>
      </c>
      <c r="Y40" s="32" t="s">
        <v>324</v>
      </c>
      <c r="Z40" s="34" t="s">
        <v>325</v>
      </c>
    </row>
    <row r="41" spans="1:26" s="47" customFormat="1" ht="112.5" x14ac:dyDescent="0.25">
      <c r="A41" s="43">
        <v>37</v>
      </c>
      <c r="B41" s="141" t="s">
        <v>320</v>
      </c>
      <c r="C41" s="33" t="s">
        <v>321</v>
      </c>
      <c r="D41" s="33">
        <v>71342311</v>
      </c>
      <c r="E41" s="33">
        <v>181055261</v>
      </c>
      <c r="F41" s="142">
        <v>691004668</v>
      </c>
      <c r="G41" s="35" t="s">
        <v>326</v>
      </c>
      <c r="H41" s="35" t="s">
        <v>79</v>
      </c>
      <c r="I41" s="35" t="s">
        <v>85</v>
      </c>
      <c r="J41" s="35" t="s">
        <v>85</v>
      </c>
      <c r="K41" s="35" t="s">
        <v>327</v>
      </c>
      <c r="L41" s="143">
        <f>9800000*1.21</f>
        <v>11858000</v>
      </c>
      <c r="M41" s="144">
        <f t="shared" si="0"/>
        <v>10079300</v>
      </c>
      <c r="N41" s="41">
        <v>2020</v>
      </c>
      <c r="O41" s="42">
        <v>2025</v>
      </c>
      <c r="P41" s="36" t="s">
        <v>87</v>
      </c>
      <c r="Q41" s="48" t="s">
        <v>87</v>
      </c>
      <c r="R41" s="48" t="s">
        <v>87</v>
      </c>
      <c r="S41" s="37" t="s">
        <v>87</v>
      </c>
      <c r="T41" s="43" t="s">
        <v>87</v>
      </c>
      <c r="U41" s="43"/>
      <c r="V41" s="43"/>
      <c r="W41" s="43" t="s">
        <v>87</v>
      </c>
      <c r="X41" s="43" t="s">
        <v>87</v>
      </c>
      <c r="Y41" s="32" t="s">
        <v>324</v>
      </c>
      <c r="Z41" s="34" t="s">
        <v>325</v>
      </c>
    </row>
    <row r="42" spans="1:26" s="47" customFormat="1" ht="112.5" x14ac:dyDescent="0.25">
      <c r="A42" s="43">
        <v>38</v>
      </c>
      <c r="B42" s="141" t="s">
        <v>320</v>
      </c>
      <c r="C42" s="33" t="s">
        <v>321</v>
      </c>
      <c r="D42" s="33">
        <v>71342311</v>
      </c>
      <c r="E42" s="33">
        <v>181055261</v>
      </c>
      <c r="F42" s="142">
        <v>691004668</v>
      </c>
      <c r="G42" s="35" t="s">
        <v>328</v>
      </c>
      <c r="H42" s="35" t="s">
        <v>79</v>
      </c>
      <c r="I42" s="35" t="s">
        <v>85</v>
      </c>
      <c r="J42" s="35" t="s">
        <v>85</v>
      </c>
      <c r="K42" s="35" t="s">
        <v>329</v>
      </c>
      <c r="L42" s="143">
        <f>14500000*1.21</f>
        <v>17545000</v>
      </c>
      <c r="M42" s="144">
        <f t="shared" si="0"/>
        <v>14913250</v>
      </c>
      <c r="N42" s="41">
        <v>2020</v>
      </c>
      <c r="O42" s="42">
        <v>2025</v>
      </c>
      <c r="P42" s="36" t="s">
        <v>87</v>
      </c>
      <c r="Q42" s="48" t="s">
        <v>87</v>
      </c>
      <c r="R42" s="48" t="s">
        <v>87</v>
      </c>
      <c r="S42" s="37" t="s">
        <v>87</v>
      </c>
      <c r="T42" s="43" t="s">
        <v>87</v>
      </c>
      <c r="U42" s="43"/>
      <c r="V42" s="43" t="s">
        <v>87</v>
      </c>
      <c r="W42" s="43" t="s">
        <v>87</v>
      </c>
      <c r="X42" s="43" t="s">
        <v>87</v>
      </c>
      <c r="Y42" s="32" t="s">
        <v>324</v>
      </c>
      <c r="Z42" s="34" t="s">
        <v>325</v>
      </c>
    </row>
    <row r="43" spans="1:26" s="47" customFormat="1" ht="78.75" x14ac:dyDescent="0.25">
      <c r="A43" s="43">
        <v>39</v>
      </c>
      <c r="B43" s="141" t="s">
        <v>320</v>
      </c>
      <c r="C43" s="33" t="s">
        <v>321</v>
      </c>
      <c r="D43" s="33">
        <v>71342311</v>
      </c>
      <c r="E43" s="33">
        <v>181055261</v>
      </c>
      <c r="F43" s="142">
        <v>691004668</v>
      </c>
      <c r="G43" s="35" t="s">
        <v>330</v>
      </c>
      <c r="H43" s="35" t="s">
        <v>79</v>
      </c>
      <c r="I43" s="35" t="s">
        <v>85</v>
      </c>
      <c r="J43" s="35" t="s">
        <v>85</v>
      </c>
      <c r="K43" s="35" t="s">
        <v>331</v>
      </c>
      <c r="L43" s="143">
        <v>8540000</v>
      </c>
      <c r="M43" s="144">
        <f t="shared" si="0"/>
        <v>7259000</v>
      </c>
      <c r="N43" s="41">
        <v>2022</v>
      </c>
      <c r="O43" s="42">
        <v>2026</v>
      </c>
      <c r="P43" s="36" t="s">
        <v>87</v>
      </c>
      <c r="Q43" s="48" t="s">
        <v>87</v>
      </c>
      <c r="R43" s="48" t="s">
        <v>87</v>
      </c>
      <c r="S43" s="37" t="s">
        <v>87</v>
      </c>
      <c r="T43" s="43"/>
      <c r="U43" s="43"/>
      <c r="V43" s="43"/>
      <c r="W43" s="43" t="s">
        <v>87</v>
      </c>
      <c r="X43" s="43" t="s">
        <v>87</v>
      </c>
      <c r="Y43" s="32" t="s">
        <v>332</v>
      </c>
      <c r="Z43" s="34" t="s">
        <v>333</v>
      </c>
    </row>
    <row r="44" spans="1:26" s="50" customFormat="1" ht="78.75" x14ac:dyDescent="0.25">
      <c r="A44" s="43">
        <v>40</v>
      </c>
      <c r="B44" s="141" t="s">
        <v>320</v>
      </c>
      <c r="C44" s="33" t="s">
        <v>321</v>
      </c>
      <c r="D44" s="33">
        <v>71342311</v>
      </c>
      <c r="E44" s="33">
        <v>181055261</v>
      </c>
      <c r="F44" s="142">
        <v>691004668</v>
      </c>
      <c r="G44" s="35" t="s">
        <v>334</v>
      </c>
      <c r="H44" s="35" t="s">
        <v>79</v>
      </c>
      <c r="I44" s="35" t="s">
        <v>85</v>
      </c>
      <c r="J44" s="35" t="s">
        <v>85</v>
      </c>
      <c r="K44" s="35" t="s">
        <v>335</v>
      </c>
      <c r="L44" s="143">
        <v>6470000</v>
      </c>
      <c r="M44" s="144">
        <f t="shared" si="0"/>
        <v>5499500</v>
      </c>
      <c r="N44" s="41">
        <v>2022</v>
      </c>
      <c r="O44" s="42">
        <v>2026</v>
      </c>
      <c r="P44" s="36" t="s">
        <v>87</v>
      </c>
      <c r="Q44" s="48" t="s">
        <v>87</v>
      </c>
      <c r="R44" s="48" t="s">
        <v>87</v>
      </c>
      <c r="S44" s="37" t="s">
        <v>87</v>
      </c>
      <c r="T44" s="43"/>
      <c r="U44" s="43"/>
      <c r="V44" s="43"/>
      <c r="W44" s="43" t="s">
        <v>87</v>
      </c>
      <c r="X44" s="43" t="s">
        <v>87</v>
      </c>
      <c r="Y44" s="32" t="s">
        <v>332</v>
      </c>
      <c r="Z44" s="34" t="s">
        <v>333</v>
      </c>
    </row>
    <row r="45" spans="1:26" s="50" customFormat="1" ht="78.75" x14ac:dyDescent="0.25">
      <c r="A45" s="83">
        <v>41</v>
      </c>
      <c r="B45" s="126" t="s">
        <v>320</v>
      </c>
      <c r="C45" s="85" t="s">
        <v>321</v>
      </c>
      <c r="D45" s="85">
        <v>71342311</v>
      </c>
      <c r="E45" s="85">
        <v>181055261</v>
      </c>
      <c r="F45" s="127">
        <v>691004668</v>
      </c>
      <c r="G45" s="88" t="s">
        <v>336</v>
      </c>
      <c r="H45" s="88" t="s">
        <v>79</v>
      </c>
      <c r="I45" s="88" t="s">
        <v>85</v>
      </c>
      <c r="J45" s="88" t="s">
        <v>85</v>
      </c>
      <c r="K45" s="88" t="s">
        <v>337</v>
      </c>
      <c r="L45" s="89">
        <v>4680000</v>
      </c>
      <c r="M45" s="90">
        <f t="shared" si="0"/>
        <v>3978000</v>
      </c>
      <c r="N45" s="53">
        <v>2022</v>
      </c>
      <c r="O45" s="69">
        <v>2026</v>
      </c>
      <c r="P45" s="70" t="s">
        <v>87</v>
      </c>
      <c r="Q45" s="71" t="s">
        <v>87</v>
      </c>
      <c r="R45" s="71" t="s">
        <v>87</v>
      </c>
      <c r="S45" s="72" t="s">
        <v>87</v>
      </c>
      <c r="T45" s="83"/>
      <c r="U45" s="83"/>
      <c r="V45" s="83"/>
      <c r="W45" s="83" t="s">
        <v>87</v>
      </c>
      <c r="X45" s="83" t="s">
        <v>87</v>
      </c>
      <c r="Y45" s="84" t="s">
        <v>332</v>
      </c>
      <c r="Z45" s="87" t="s">
        <v>333</v>
      </c>
    </row>
    <row r="46" spans="1:26" s="47" customFormat="1" ht="67.5" x14ac:dyDescent="0.25">
      <c r="A46" s="83">
        <v>42</v>
      </c>
      <c r="B46" s="126" t="s">
        <v>338</v>
      </c>
      <c r="C46" s="85" t="s">
        <v>339</v>
      </c>
      <c r="D46" s="85">
        <v>71009485</v>
      </c>
      <c r="E46" s="85">
        <v>102053448</v>
      </c>
      <c r="F46" s="127">
        <v>600076067</v>
      </c>
      <c r="G46" s="88" t="s">
        <v>341</v>
      </c>
      <c r="H46" s="88" t="s">
        <v>79</v>
      </c>
      <c r="I46" s="88" t="s">
        <v>85</v>
      </c>
      <c r="J46" s="88" t="s">
        <v>340</v>
      </c>
      <c r="K46" s="88" t="s">
        <v>341</v>
      </c>
      <c r="L46" s="89">
        <v>300000</v>
      </c>
      <c r="M46" s="90">
        <f t="shared" si="0"/>
        <v>255000</v>
      </c>
      <c r="N46" s="53">
        <v>2022</v>
      </c>
      <c r="O46" s="69">
        <v>2024</v>
      </c>
      <c r="P46" s="70" t="s">
        <v>87</v>
      </c>
      <c r="Q46" s="71"/>
      <c r="R46" s="71" t="s">
        <v>87</v>
      </c>
      <c r="S46" s="72"/>
      <c r="T46" s="83"/>
      <c r="U46" s="83"/>
      <c r="V46" s="83"/>
      <c r="W46" s="83"/>
      <c r="X46" s="83"/>
      <c r="Y46" s="84" t="s">
        <v>210</v>
      </c>
      <c r="Z46" s="87" t="s">
        <v>203</v>
      </c>
    </row>
    <row r="47" spans="1:26" s="51" customFormat="1" ht="67.5" x14ac:dyDescent="0.25">
      <c r="A47" s="83">
        <v>43</v>
      </c>
      <c r="B47" s="126" t="s">
        <v>338</v>
      </c>
      <c r="C47" s="85" t="s">
        <v>339</v>
      </c>
      <c r="D47" s="85">
        <v>71009485</v>
      </c>
      <c r="E47" s="85">
        <v>102053448</v>
      </c>
      <c r="F47" s="127">
        <v>600076067</v>
      </c>
      <c r="G47" s="88" t="s">
        <v>342</v>
      </c>
      <c r="H47" s="88" t="s">
        <v>79</v>
      </c>
      <c r="I47" s="88" t="s">
        <v>85</v>
      </c>
      <c r="J47" s="88" t="s">
        <v>340</v>
      </c>
      <c r="K47" s="88" t="s">
        <v>342</v>
      </c>
      <c r="L47" s="89">
        <v>500000</v>
      </c>
      <c r="M47" s="90">
        <f t="shared" si="0"/>
        <v>425000</v>
      </c>
      <c r="N47" s="53">
        <v>2022</v>
      </c>
      <c r="O47" s="69">
        <v>2026</v>
      </c>
      <c r="P47" s="70"/>
      <c r="Q47" s="71" t="s">
        <v>87</v>
      </c>
      <c r="R47" s="71"/>
      <c r="S47" s="72"/>
      <c r="T47" s="83"/>
      <c r="U47" s="83"/>
      <c r="V47" s="83" t="s">
        <v>87</v>
      </c>
      <c r="W47" s="83"/>
      <c r="X47" s="83"/>
      <c r="Y47" s="84" t="s">
        <v>210</v>
      </c>
      <c r="Z47" s="87" t="s">
        <v>203</v>
      </c>
    </row>
    <row r="48" spans="1:26" s="52" customFormat="1" ht="67.5" x14ac:dyDescent="0.25">
      <c r="A48" s="83">
        <v>44</v>
      </c>
      <c r="B48" s="126" t="s">
        <v>338</v>
      </c>
      <c r="C48" s="85" t="s">
        <v>339</v>
      </c>
      <c r="D48" s="85">
        <v>71009485</v>
      </c>
      <c r="E48" s="85">
        <v>102053448</v>
      </c>
      <c r="F48" s="127">
        <v>600076067</v>
      </c>
      <c r="G48" s="92" t="s">
        <v>440</v>
      </c>
      <c r="H48" s="88" t="s">
        <v>79</v>
      </c>
      <c r="I48" s="88" t="s">
        <v>85</v>
      </c>
      <c r="J48" s="88" t="s">
        <v>340</v>
      </c>
      <c r="K48" s="92" t="s">
        <v>440</v>
      </c>
      <c r="L48" s="147">
        <v>2000000</v>
      </c>
      <c r="M48" s="148">
        <f>L48/100*85</f>
        <v>1700000</v>
      </c>
      <c r="N48" s="149">
        <v>2023</v>
      </c>
      <c r="O48" s="150">
        <v>2026</v>
      </c>
      <c r="P48" s="151"/>
      <c r="Q48" s="152"/>
      <c r="R48" s="152"/>
      <c r="S48" s="153"/>
      <c r="T48" s="154"/>
      <c r="U48" s="154"/>
      <c r="V48" s="154"/>
      <c r="W48" s="154" t="s">
        <v>87</v>
      </c>
      <c r="X48" s="154"/>
      <c r="Y48" s="84" t="s">
        <v>210</v>
      </c>
      <c r="Z48" s="87" t="s">
        <v>203</v>
      </c>
    </row>
    <row r="49" spans="1:26" s="47" customFormat="1" ht="56.25" x14ac:dyDescent="0.25">
      <c r="A49" s="128">
        <v>45</v>
      </c>
      <c r="B49" s="129" t="s">
        <v>474</v>
      </c>
      <c r="C49" s="130" t="s">
        <v>475</v>
      </c>
      <c r="D49" s="130">
        <v>72744774</v>
      </c>
      <c r="E49" s="130">
        <v>102053847</v>
      </c>
      <c r="F49" s="131">
        <v>600076229</v>
      </c>
      <c r="G49" s="40" t="s">
        <v>646</v>
      </c>
      <c r="H49" s="40" t="s">
        <v>79</v>
      </c>
      <c r="I49" s="40" t="s">
        <v>85</v>
      </c>
      <c r="J49" s="40" t="s">
        <v>477</v>
      </c>
      <c r="K49" s="40" t="s">
        <v>647</v>
      </c>
      <c r="L49" s="132">
        <v>1800000</v>
      </c>
      <c r="M49" s="133">
        <f t="shared" ref="M49" si="2">L49/100*85</f>
        <v>1530000</v>
      </c>
      <c r="N49" s="134">
        <v>2022</v>
      </c>
      <c r="O49" s="135">
        <v>2025</v>
      </c>
      <c r="P49" s="136"/>
      <c r="Q49" s="137"/>
      <c r="R49" s="137"/>
      <c r="S49" s="138"/>
      <c r="T49" s="128"/>
      <c r="U49" s="128"/>
      <c r="V49" s="128"/>
      <c r="W49" s="128"/>
      <c r="X49" s="128" t="s">
        <v>87</v>
      </c>
      <c r="Y49" s="38" t="s">
        <v>648</v>
      </c>
      <c r="Z49" s="39" t="s">
        <v>203</v>
      </c>
    </row>
    <row r="50" spans="1:26" s="47" customFormat="1" ht="101.25" x14ac:dyDescent="0.25">
      <c r="A50" s="83">
        <v>46</v>
      </c>
      <c r="B50" s="126" t="s">
        <v>262</v>
      </c>
      <c r="C50" s="85" t="s">
        <v>263</v>
      </c>
      <c r="D50" s="85">
        <v>71341331</v>
      </c>
      <c r="E50" s="85">
        <v>181035201</v>
      </c>
      <c r="F50" s="127">
        <v>691002843</v>
      </c>
      <c r="G50" s="88" t="s">
        <v>482</v>
      </c>
      <c r="H50" s="88" t="s">
        <v>79</v>
      </c>
      <c r="I50" s="88" t="s">
        <v>85</v>
      </c>
      <c r="J50" s="88" t="s">
        <v>85</v>
      </c>
      <c r="K50" s="88" t="s">
        <v>483</v>
      </c>
      <c r="L50" s="132">
        <v>1200000</v>
      </c>
      <c r="M50" s="133">
        <f>IF(COUNTA(L50)=1,L50/100*85,"")</f>
        <v>1020000</v>
      </c>
      <c r="N50" s="134">
        <v>2023</v>
      </c>
      <c r="O50" s="135">
        <v>2024</v>
      </c>
      <c r="P50" s="70"/>
      <c r="Q50" s="137" t="s">
        <v>87</v>
      </c>
      <c r="R50" s="137" t="s">
        <v>87</v>
      </c>
      <c r="S50" s="72"/>
      <c r="T50" s="83"/>
      <c r="U50" s="83"/>
      <c r="V50" s="83"/>
      <c r="W50" s="83"/>
      <c r="X50" s="83"/>
      <c r="Y50" s="84" t="s">
        <v>266</v>
      </c>
      <c r="Z50" s="87" t="s">
        <v>203</v>
      </c>
    </row>
    <row r="51" spans="1:26" s="47" customFormat="1" ht="101.25" x14ac:dyDescent="0.25">
      <c r="A51" s="83">
        <v>47</v>
      </c>
      <c r="B51" s="129" t="s">
        <v>262</v>
      </c>
      <c r="C51" s="130" t="s">
        <v>263</v>
      </c>
      <c r="D51" s="130">
        <v>71341331</v>
      </c>
      <c r="E51" s="130">
        <v>181035201</v>
      </c>
      <c r="F51" s="131">
        <v>691002843</v>
      </c>
      <c r="G51" s="40" t="s">
        <v>649</v>
      </c>
      <c r="H51" s="40" t="s">
        <v>79</v>
      </c>
      <c r="I51" s="40" t="s">
        <v>85</v>
      </c>
      <c r="J51" s="40" t="s">
        <v>85</v>
      </c>
      <c r="K51" s="40" t="s">
        <v>650</v>
      </c>
      <c r="L51" s="132">
        <v>10000000</v>
      </c>
      <c r="M51" s="133">
        <f>IF(COUNTA(L51)=1,L51/100*85,"")</f>
        <v>8500000</v>
      </c>
      <c r="N51" s="134">
        <v>2023</v>
      </c>
      <c r="O51" s="135">
        <v>2023</v>
      </c>
      <c r="P51" s="136" t="s">
        <v>87</v>
      </c>
      <c r="Q51" s="137" t="s">
        <v>87</v>
      </c>
      <c r="R51" s="137" t="s">
        <v>87</v>
      </c>
      <c r="S51" s="138" t="s">
        <v>87</v>
      </c>
      <c r="T51" s="128"/>
      <c r="U51" s="128" t="s">
        <v>87</v>
      </c>
      <c r="V51" s="128" t="s">
        <v>87</v>
      </c>
      <c r="W51" s="128"/>
      <c r="X51" s="128"/>
      <c r="Y51" s="38" t="s">
        <v>651</v>
      </c>
      <c r="Z51" s="39" t="s">
        <v>203</v>
      </c>
    </row>
    <row r="52" spans="1:26" s="47" customFormat="1" ht="101.25" x14ac:dyDescent="0.25">
      <c r="A52" s="111">
        <v>48</v>
      </c>
      <c r="B52" s="155" t="s">
        <v>652</v>
      </c>
      <c r="C52" s="156" t="s">
        <v>653</v>
      </c>
      <c r="D52" s="156">
        <v>71340882</v>
      </c>
      <c r="E52" s="156">
        <v>151039739</v>
      </c>
      <c r="F52" s="157">
        <v>651039720</v>
      </c>
      <c r="G52" s="158" t="s">
        <v>654</v>
      </c>
      <c r="H52" s="158" t="s">
        <v>79</v>
      </c>
      <c r="I52" s="158" t="s">
        <v>85</v>
      </c>
      <c r="J52" s="156" t="s">
        <v>85</v>
      </c>
      <c r="K52" s="158" t="s">
        <v>655</v>
      </c>
      <c r="L52" s="159">
        <v>28000000</v>
      </c>
      <c r="M52" s="160">
        <f t="shared" ref="M52:M56" si="3">IF(COUNTA(L52)=1,L52/100*85,"")</f>
        <v>23800000</v>
      </c>
      <c r="N52" s="161" t="s">
        <v>656</v>
      </c>
      <c r="O52" s="162" t="s">
        <v>657</v>
      </c>
      <c r="P52" s="163" t="s">
        <v>87</v>
      </c>
      <c r="Q52" s="164"/>
      <c r="R52" s="164"/>
      <c r="S52" s="165"/>
      <c r="T52" s="166"/>
      <c r="U52" s="166" t="s">
        <v>87</v>
      </c>
      <c r="V52" s="166"/>
      <c r="W52" s="166"/>
      <c r="X52" s="166" t="s">
        <v>87</v>
      </c>
      <c r="Y52" s="155" t="s">
        <v>658</v>
      </c>
      <c r="Z52" s="167" t="s">
        <v>203</v>
      </c>
    </row>
    <row r="53" spans="1:26" s="47" customFormat="1" ht="101.25" x14ac:dyDescent="0.25">
      <c r="A53" s="111">
        <v>49</v>
      </c>
      <c r="B53" s="155" t="s">
        <v>652</v>
      </c>
      <c r="C53" s="156" t="s">
        <v>653</v>
      </c>
      <c r="D53" s="156">
        <v>71340882</v>
      </c>
      <c r="E53" s="156">
        <v>151039739</v>
      </c>
      <c r="F53" s="157">
        <v>651039720</v>
      </c>
      <c r="G53" s="158" t="s">
        <v>659</v>
      </c>
      <c r="H53" s="158" t="s">
        <v>79</v>
      </c>
      <c r="I53" s="158" t="s">
        <v>85</v>
      </c>
      <c r="J53" s="156" t="s">
        <v>85</v>
      </c>
      <c r="K53" s="158" t="s">
        <v>660</v>
      </c>
      <c r="L53" s="159">
        <v>3700000</v>
      </c>
      <c r="M53" s="160">
        <f t="shared" si="3"/>
        <v>3145000</v>
      </c>
      <c r="N53" s="161" t="s">
        <v>656</v>
      </c>
      <c r="O53" s="162" t="s">
        <v>661</v>
      </c>
      <c r="P53" s="163"/>
      <c r="Q53" s="164" t="s">
        <v>87</v>
      </c>
      <c r="R53" s="164"/>
      <c r="S53" s="165"/>
      <c r="T53" s="166"/>
      <c r="U53" s="166"/>
      <c r="V53" s="166"/>
      <c r="W53" s="166" t="s">
        <v>87</v>
      </c>
      <c r="X53" s="166"/>
      <c r="Y53" s="155" t="s">
        <v>658</v>
      </c>
      <c r="Z53" s="167" t="s">
        <v>203</v>
      </c>
    </row>
    <row r="54" spans="1:26" s="47" customFormat="1" ht="90" x14ac:dyDescent="0.25">
      <c r="A54" s="111">
        <v>50</v>
      </c>
      <c r="B54" s="155" t="s">
        <v>652</v>
      </c>
      <c r="C54" s="156" t="s">
        <v>653</v>
      </c>
      <c r="D54" s="156">
        <v>71340882</v>
      </c>
      <c r="E54" s="156">
        <v>151039739</v>
      </c>
      <c r="F54" s="157">
        <v>651039720</v>
      </c>
      <c r="G54" s="158" t="s">
        <v>662</v>
      </c>
      <c r="H54" s="158" t="s">
        <v>79</v>
      </c>
      <c r="I54" s="158" t="s">
        <v>85</v>
      </c>
      <c r="J54" s="156" t="s">
        <v>85</v>
      </c>
      <c r="K54" s="158" t="s">
        <v>663</v>
      </c>
      <c r="L54" s="168">
        <v>250000</v>
      </c>
      <c r="M54" s="160">
        <f t="shared" si="3"/>
        <v>212500</v>
      </c>
      <c r="N54" s="161" t="s">
        <v>656</v>
      </c>
      <c r="O54" s="162" t="s">
        <v>657</v>
      </c>
      <c r="P54" s="163"/>
      <c r="Q54" s="164"/>
      <c r="R54" s="164"/>
      <c r="S54" s="165" t="s">
        <v>87</v>
      </c>
      <c r="T54" s="166"/>
      <c r="U54" s="166"/>
      <c r="V54" s="166"/>
      <c r="W54" s="166"/>
      <c r="X54" s="166" t="s">
        <v>87</v>
      </c>
      <c r="Y54" s="155"/>
      <c r="Z54" s="167" t="s">
        <v>664</v>
      </c>
    </row>
    <row r="55" spans="1:26" s="47" customFormat="1" ht="112.5" x14ac:dyDescent="0.25">
      <c r="A55" s="111">
        <v>51</v>
      </c>
      <c r="B55" s="155" t="s">
        <v>652</v>
      </c>
      <c r="C55" s="156" t="s">
        <v>653</v>
      </c>
      <c r="D55" s="156">
        <v>71340882</v>
      </c>
      <c r="E55" s="156">
        <v>151039739</v>
      </c>
      <c r="F55" s="157">
        <v>651039720</v>
      </c>
      <c r="G55" s="158" t="s">
        <v>665</v>
      </c>
      <c r="H55" s="158" t="s">
        <v>79</v>
      </c>
      <c r="I55" s="158" t="s">
        <v>85</v>
      </c>
      <c r="J55" s="158" t="s">
        <v>85</v>
      </c>
      <c r="K55" s="158" t="s">
        <v>666</v>
      </c>
      <c r="L55" s="159">
        <v>119000000</v>
      </c>
      <c r="M55" s="160">
        <f t="shared" si="3"/>
        <v>101150000</v>
      </c>
      <c r="N55" s="161" t="s">
        <v>656</v>
      </c>
      <c r="O55" s="162" t="s">
        <v>667</v>
      </c>
      <c r="P55" s="163"/>
      <c r="Q55" s="164"/>
      <c r="R55" s="164"/>
      <c r="S55" s="165"/>
      <c r="T55" s="166"/>
      <c r="U55" s="166"/>
      <c r="V55" s="166" t="s">
        <v>87</v>
      </c>
      <c r="W55" s="166" t="s">
        <v>87</v>
      </c>
      <c r="X55" s="166"/>
      <c r="Y55" s="155" t="s">
        <v>668</v>
      </c>
      <c r="Z55" s="167" t="s">
        <v>669</v>
      </c>
    </row>
    <row r="56" spans="1:26" s="47" customFormat="1" ht="112.5" x14ac:dyDescent="0.25">
      <c r="A56" s="111">
        <v>52</v>
      </c>
      <c r="B56" s="169" t="s">
        <v>652</v>
      </c>
      <c r="C56" s="170" t="s">
        <v>653</v>
      </c>
      <c r="D56" s="170">
        <v>71340882</v>
      </c>
      <c r="E56" s="170">
        <v>151039739</v>
      </c>
      <c r="F56" s="171">
        <v>651039720</v>
      </c>
      <c r="G56" s="172" t="s">
        <v>670</v>
      </c>
      <c r="H56" s="172" t="s">
        <v>79</v>
      </c>
      <c r="I56" s="172" t="s">
        <v>85</v>
      </c>
      <c r="J56" s="172" t="s">
        <v>85</v>
      </c>
      <c r="K56" s="172" t="s">
        <v>671</v>
      </c>
      <c r="L56" s="173">
        <v>104000000</v>
      </c>
      <c r="M56" s="174">
        <f t="shared" si="3"/>
        <v>88400000</v>
      </c>
      <c r="N56" s="175" t="s">
        <v>656</v>
      </c>
      <c r="O56" s="176" t="s">
        <v>667</v>
      </c>
      <c r="P56" s="177" t="s">
        <v>87</v>
      </c>
      <c r="Q56" s="178" t="s">
        <v>87</v>
      </c>
      <c r="R56" s="178"/>
      <c r="S56" s="179" t="s">
        <v>87</v>
      </c>
      <c r="T56" s="180"/>
      <c r="U56" s="180"/>
      <c r="V56" s="180" t="s">
        <v>87</v>
      </c>
      <c r="W56" s="180" t="s">
        <v>87</v>
      </c>
      <c r="X56" s="180" t="s">
        <v>87</v>
      </c>
      <c r="Y56" s="169" t="s">
        <v>668</v>
      </c>
      <c r="Z56" s="181" t="s">
        <v>669</v>
      </c>
    </row>
    <row r="57" spans="1:26" s="47" customFormat="1" ht="112.5" x14ac:dyDescent="0.25">
      <c r="A57" s="111">
        <v>53</v>
      </c>
      <c r="B57" s="182" t="s">
        <v>159</v>
      </c>
      <c r="C57" s="108" t="s">
        <v>90</v>
      </c>
      <c r="D57" s="108">
        <v>72744367</v>
      </c>
      <c r="E57" s="183">
        <v>102053421</v>
      </c>
      <c r="F57" s="184">
        <v>600076059</v>
      </c>
      <c r="G57" s="110" t="s">
        <v>343</v>
      </c>
      <c r="H57" s="110" t="s">
        <v>79</v>
      </c>
      <c r="I57" s="110" t="s">
        <v>85</v>
      </c>
      <c r="J57" s="110" t="s">
        <v>85</v>
      </c>
      <c r="K57" s="110"/>
      <c r="L57" s="119">
        <v>5500000</v>
      </c>
      <c r="M57" s="120">
        <f t="shared" si="0"/>
        <v>4675000</v>
      </c>
      <c r="N57" s="57">
        <v>2023</v>
      </c>
      <c r="O57" s="58">
        <v>2023</v>
      </c>
      <c r="P57" s="59"/>
      <c r="Q57" s="60"/>
      <c r="R57" s="60"/>
      <c r="S57" s="61"/>
      <c r="T57" s="111"/>
      <c r="U57" s="111"/>
      <c r="V57" s="111"/>
      <c r="W57" s="111"/>
      <c r="X57" s="111"/>
      <c r="Y57" s="107"/>
      <c r="Z57" s="109"/>
    </row>
    <row r="58" spans="1:26" s="47" customFormat="1" ht="112.5" x14ac:dyDescent="0.25">
      <c r="A58" s="83">
        <v>54</v>
      </c>
      <c r="B58" s="126" t="s">
        <v>301</v>
      </c>
      <c r="C58" s="85" t="s">
        <v>90</v>
      </c>
      <c r="D58" s="85">
        <v>72743735</v>
      </c>
      <c r="E58" s="85">
        <v>102053910</v>
      </c>
      <c r="F58" s="127">
        <v>600076504</v>
      </c>
      <c r="G58" s="88" t="s">
        <v>344</v>
      </c>
      <c r="H58" s="88" t="s">
        <v>79</v>
      </c>
      <c r="I58" s="88" t="s">
        <v>85</v>
      </c>
      <c r="J58" s="88" t="s">
        <v>85</v>
      </c>
      <c r="K58" s="88"/>
      <c r="L58" s="89" t="s">
        <v>672</v>
      </c>
      <c r="M58" s="90" t="s">
        <v>673</v>
      </c>
      <c r="N58" s="53" t="s">
        <v>674</v>
      </c>
      <c r="O58" s="69">
        <v>2024</v>
      </c>
      <c r="P58" s="70"/>
      <c r="Q58" s="71"/>
      <c r="R58" s="71"/>
      <c r="S58" s="72"/>
      <c r="T58" s="83"/>
      <c r="U58" s="83"/>
      <c r="V58" s="83"/>
      <c r="W58" s="83"/>
      <c r="X58" s="83"/>
      <c r="Y58" s="84"/>
      <c r="Z58" s="87"/>
    </row>
    <row r="59" spans="1:26" s="47" customFormat="1" ht="112.5" x14ac:dyDescent="0.25">
      <c r="A59" s="83">
        <v>55</v>
      </c>
      <c r="B59" s="126" t="s">
        <v>302</v>
      </c>
      <c r="C59" s="85" t="s">
        <v>90</v>
      </c>
      <c r="D59" s="85">
        <v>72743573</v>
      </c>
      <c r="E59" s="85">
        <v>102053928</v>
      </c>
      <c r="F59" s="127">
        <v>600076512</v>
      </c>
      <c r="G59" s="88" t="s">
        <v>344</v>
      </c>
      <c r="H59" s="88" t="s">
        <v>79</v>
      </c>
      <c r="I59" s="88" t="s">
        <v>85</v>
      </c>
      <c r="J59" s="88" t="s">
        <v>85</v>
      </c>
      <c r="K59" s="88"/>
      <c r="L59" s="89">
        <v>6000000</v>
      </c>
      <c r="M59" s="90">
        <f t="shared" si="0"/>
        <v>5100000</v>
      </c>
      <c r="N59" s="53">
        <v>2024</v>
      </c>
      <c r="O59" s="69">
        <v>2025</v>
      </c>
      <c r="P59" s="70"/>
      <c r="Q59" s="71"/>
      <c r="R59" s="71"/>
      <c r="S59" s="72"/>
      <c r="T59" s="83"/>
      <c r="U59" s="83"/>
      <c r="V59" s="83"/>
      <c r="W59" s="83"/>
      <c r="X59" s="83"/>
      <c r="Y59" s="84"/>
      <c r="Z59" s="87"/>
    </row>
    <row r="60" spans="1:26" s="47" customFormat="1" ht="112.5" x14ac:dyDescent="0.25">
      <c r="A60" s="83">
        <v>56</v>
      </c>
      <c r="B60" s="126" t="s">
        <v>302</v>
      </c>
      <c r="C60" s="85" t="s">
        <v>90</v>
      </c>
      <c r="D60" s="85">
        <v>72743573</v>
      </c>
      <c r="E60" s="85">
        <v>102053928</v>
      </c>
      <c r="F60" s="127">
        <v>600076512</v>
      </c>
      <c r="G60" s="88" t="s">
        <v>345</v>
      </c>
      <c r="H60" s="88" t="s">
        <v>79</v>
      </c>
      <c r="I60" s="88" t="s">
        <v>85</v>
      </c>
      <c r="J60" s="88" t="s">
        <v>85</v>
      </c>
      <c r="K60" s="88"/>
      <c r="L60" s="89">
        <v>2000000</v>
      </c>
      <c r="M60" s="90">
        <f t="shared" si="0"/>
        <v>1700000</v>
      </c>
      <c r="N60" s="53">
        <v>2025</v>
      </c>
      <c r="O60" s="69">
        <v>2025</v>
      </c>
      <c r="P60" s="70"/>
      <c r="Q60" s="71"/>
      <c r="R60" s="71"/>
      <c r="S60" s="72"/>
      <c r="T60" s="83"/>
      <c r="U60" s="83"/>
      <c r="V60" s="83"/>
      <c r="W60" s="83"/>
      <c r="X60" s="83"/>
      <c r="Y60" s="84"/>
      <c r="Z60" s="87"/>
    </row>
    <row r="61" spans="1:26" s="47" customFormat="1" ht="112.5" x14ac:dyDescent="0.25">
      <c r="A61" s="83">
        <v>57</v>
      </c>
      <c r="B61" s="126" t="s">
        <v>89</v>
      </c>
      <c r="C61" s="85" t="s">
        <v>90</v>
      </c>
      <c r="D61" s="85">
        <v>72744529</v>
      </c>
      <c r="E61" s="85">
        <v>102053944</v>
      </c>
      <c r="F61" s="127">
        <v>600076245</v>
      </c>
      <c r="G61" s="88" t="s">
        <v>344</v>
      </c>
      <c r="H61" s="88" t="s">
        <v>79</v>
      </c>
      <c r="I61" s="88" t="s">
        <v>85</v>
      </c>
      <c r="J61" s="88" t="s">
        <v>85</v>
      </c>
      <c r="K61" s="88"/>
      <c r="L61" s="89">
        <v>8000000</v>
      </c>
      <c r="M61" s="90">
        <f t="shared" si="0"/>
        <v>6800000</v>
      </c>
      <c r="N61" s="53">
        <v>2024</v>
      </c>
      <c r="O61" s="69">
        <v>2024</v>
      </c>
      <c r="P61" s="70"/>
      <c r="Q61" s="71"/>
      <c r="R61" s="71"/>
      <c r="S61" s="72"/>
      <c r="T61" s="83"/>
      <c r="U61" s="83"/>
      <c r="V61" s="83"/>
      <c r="W61" s="83"/>
      <c r="X61" s="83"/>
      <c r="Y61" s="84"/>
      <c r="Z61" s="87"/>
    </row>
    <row r="62" spans="1:26" s="47" customFormat="1" ht="112.5" x14ac:dyDescent="0.25">
      <c r="A62" s="83">
        <v>58</v>
      </c>
      <c r="B62" s="126" t="s">
        <v>89</v>
      </c>
      <c r="C62" s="85" t="s">
        <v>90</v>
      </c>
      <c r="D62" s="85">
        <v>72744529</v>
      </c>
      <c r="E62" s="85">
        <v>102053944</v>
      </c>
      <c r="F62" s="127">
        <v>600076245</v>
      </c>
      <c r="G62" s="88" t="s">
        <v>346</v>
      </c>
      <c r="H62" s="88" t="s">
        <v>79</v>
      </c>
      <c r="I62" s="88" t="s">
        <v>85</v>
      </c>
      <c r="J62" s="88" t="s">
        <v>85</v>
      </c>
      <c r="K62" s="88"/>
      <c r="L62" s="89">
        <v>2000000</v>
      </c>
      <c r="M62" s="90">
        <f t="shared" si="0"/>
        <v>1700000</v>
      </c>
      <c r="N62" s="53">
        <v>2025</v>
      </c>
      <c r="O62" s="69">
        <v>2025</v>
      </c>
      <c r="P62" s="70"/>
      <c r="Q62" s="71"/>
      <c r="R62" s="71"/>
      <c r="S62" s="72"/>
      <c r="T62" s="83"/>
      <c r="U62" s="83"/>
      <c r="V62" s="83"/>
      <c r="W62" s="83"/>
      <c r="X62" s="83"/>
      <c r="Y62" s="84"/>
      <c r="Z62" s="87"/>
    </row>
    <row r="63" spans="1:26" s="47" customFormat="1" ht="112.5" x14ac:dyDescent="0.25">
      <c r="A63" s="83">
        <v>59</v>
      </c>
      <c r="B63" s="126" t="s">
        <v>95</v>
      </c>
      <c r="C63" s="85" t="s">
        <v>90</v>
      </c>
      <c r="D63" s="85">
        <v>72743816</v>
      </c>
      <c r="E63" s="85">
        <v>102053961</v>
      </c>
      <c r="F63" s="127">
        <v>600076253</v>
      </c>
      <c r="G63" s="88" t="s">
        <v>347</v>
      </c>
      <c r="H63" s="88" t="s">
        <v>79</v>
      </c>
      <c r="I63" s="88" t="s">
        <v>85</v>
      </c>
      <c r="J63" s="88" t="s">
        <v>85</v>
      </c>
      <c r="K63" s="88"/>
      <c r="L63" s="89">
        <v>5000000</v>
      </c>
      <c r="M63" s="90">
        <f t="shared" si="0"/>
        <v>4250000</v>
      </c>
      <c r="N63" s="53">
        <v>2022</v>
      </c>
      <c r="O63" s="69">
        <v>2023</v>
      </c>
      <c r="P63" s="70"/>
      <c r="Q63" s="71"/>
      <c r="R63" s="71"/>
      <c r="S63" s="72"/>
      <c r="T63" s="83"/>
      <c r="U63" s="83"/>
      <c r="V63" s="83"/>
      <c r="W63" s="83"/>
      <c r="X63" s="83"/>
      <c r="Y63" s="84"/>
      <c r="Z63" s="87"/>
    </row>
    <row r="64" spans="1:26" s="47" customFormat="1" ht="112.5" x14ac:dyDescent="0.25">
      <c r="A64" s="83">
        <v>60</v>
      </c>
      <c r="B64" s="126" t="s">
        <v>303</v>
      </c>
      <c r="C64" s="85" t="s">
        <v>90</v>
      </c>
      <c r="D64" s="85">
        <v>72743891</v>
      </c>
      <c r="E64" s="85">
        <v>102053995</v>
      </c>
      <c r="F64" s="127">
        <v>600076261</v>
      </c>
      <c r="G64" s="88" t="s">
        <v>344</v>
      </c>
      <c r="H64" s="88" t="s">
        <v>79</v>
      </c>
      <c r="I64" s="88" t="s">
        <v>85</v>
      </c>
      <c r="J64" s="88" t="s">
        <v>85</v>
      </c>
      <c r="K64" s="88"/>
      <c r="L64" s="89">
        <v>6000000</v>
      </c>
      <c r="M64" s="90">
        <f t="shared" si="0"/>
        <v>5100000</v>
      </c>
      <c r="N64" s="53">
        <v>2025</v>
      </c>
      <c r="O64" s="69">
        <v>2025</v>
      </c>
      <c r="P64" s="70"/>
      <c r="Q64" s="71"/>
      <c r="R64" s="71"/>
      <c r="S64" s="72"/>
      <c r="T64" s="83"/>
      <c r="U64" s="83"/>
      <c r="V64" s="83"/>
      <c r="W64" s="83"/>
      <c r="X64" s="83"/>
      <c r="Y64" s="84"/>
      <c r="Z64" s="87"/>
    </row>
    <row r="65" spans="1:26" s="47" customFormat="1" ht="112.5" x14ac:dyDescent="0.25">
      <c r="A65" s="83">
        <v>61</v>
      </c>
      <c r="B65" s="126" t="s">
        <v>303</v>
      </c>
      <c r="C65" s="85" t="s">
        <v>90</v>
      </c>
      <c r="D65" s="85">
        <v>72743891</v>
      </c>
      <c r="E65" s="85">
        <v>102053995</v>
      </c>
      <c r="F65" s="127">
        <v>600076261</v>
      </c>
      <c r="G65" s="88" t="s">
        <v>348</v>
      </c>
      <c r="H65" s="88" t="s">
        <v>79</v>
      </c>
      <c r="I65" s="88" t="s">
        <v>85</v>
      </c>
      <c r="J65" s="88" t="s">
        <v>85</v>
      </c>
      <c r="K65" s="88"/>
      <c r="L65" s="89">
        <v>2500000</v>
      </c>
      <c r="M65" s="90">
        <f t="shared" si="0"/>
        <v>2125000</v>
      </c>
      <c r="N65" s="53">
        <v>2025</v>
      </c>
      <c r="O65" s="69">
        <v>2025</v>
      </c>
      <c r="P65" s="70"/>
      <c r="Q65" s="71"/>
      <c r="R65" s="71"/>
      <c r="S65" s="72"/>
      <c r="T65" s="83"/>
      <c r="U65" s="83"/>
      <c r="V65" s="83"/>
      <c r="W65" s="83"/>
      <c r="X65" s="83"/>
      <c r="Y65" s="84"/>
      <c r="Z65" s="87"/>
    </row>
    <row r="66" spans="1:26" s="47" customFormat="1" ht="112.5" x14ac:dyDescent="0.25">
      <c r="A66" s="83">
        <v>62</v>
      </c>
      <c r="B66" s="126" t="s">
        <v>97</v>
      </c>
      <c r="C66" s="85" t="s">
        <v>90</v>
      </c>
      <c r="D66" s="85">
        <v>72743972</v>
      </c>
      <c r="E66" s="91">
        <v>102065047</v>
      </c>
      <c r="F66" s="127">
        <v>600076288</v>
      </c>
      <c r="G66" s="88" t="s">
        <v>344</v>
      </c>
      <c r="H66" s="88" t="s">
        <v>79</v>
      </c>
      <c r="I66" s="88" t="s">
        <v>85</v>
      </c>
      <c r="J66" s="88" t="s">
        <v>85</v>
      </c>
      <c r="K66" s="88"/>
      <c r="L66" s="89">
        <v>3500000</v>
      </c>
      <c r="M66" s="90">
        <f t="shared" si="0"/>
        <v>2975000</v>
      </c>
      <c r="N66" s="53">
        <v>2021</v>
      </c>
      <c r="O66" s="69">
        <v>2022</v>
      </c>
      <c r="P66" s="70"/>
      <c r="Q66" s="71"/>
      <c r="R66" s="71"/>
      <c r="S66" s="72"/>
      <c r="T66" s="83"/>
      <c r="U66" s="83"/>
      <c r="V66" s="83"/>
      <c r="W66" s="83"/>
      <c r="X66" s="83"/>
      <c r="Y66" s="84"/>
      <c r="Z66" s="87"/>
    </row>
    <row r="67" spans="1:26" s="47" customFormat="1" ht="112.5" x14ac:dyDescent="0.25">
      <c r="A67" s="83">
        <v>63</v>
      </c>
      <c r="B67" s="126" t="s">
        <v>97</v>
      </c>
      <c r="C67" s="85" t="s">
        <v>90</v>
      </c>
      <c r="D67" s="85">
        <v>72743972</v>
      </c>
      <c r="E67" s="91">
        <v>102065047</v>
      </c>
      <c r="F67" s="127">
        <v>600076288</v>
      </c>
      <c r="G67" s="88" t="s">
        <v>349</v>
      </c>
      <c r="H67" s="88" t="s">
        <v>79</v>
      </c>
      <c r="I67" s="88" t="s">
        <v>85</v>
      </c>
      <c r="J67" s="88" t="s">
        <v>85</v>
      </c>
      <c r="K67" s="88"/>
      <c r="L67" s="89">
        <v>1250000</v>
      </c>
      <c r="M67" s="90">
        <f t="shared" si="0"/>
        <v>1062500</v>
      </c>
      <c r="N67" s="53">
        <v>2021</v>
      </c>
      <c r="O67" s="69">
        <v>2022</v>
      </c>
      <c r="P67" s="70"/>
      <c r="Q67" s="71"/>
      <c r="R67" s="71"/>
      <c r="S67" s="72"/>
      <c r="T67" s="83"/>
      <c r="U67" s="83"/>
      <c r="V67" s="83"/>
      <c r="W67" s="83"/>
      <c r="X67" s="83"/>
      <c r="Y67" s="84"/>
      <c r="Z67" s="87"/>
    </row>
    <row r="68" spans="1:26" s="47" customFormat="1" ht="112.5" x14ac:dyDescent="0.25">
      <c r="A68" s="83">
        <v>64</v>
      </c>
      <c r="B68" s="126" t="s">
        <v>100</v>
      </c>
      <c r="C68" s="85" t="s">
        <v>90</v>
      </c>
      <c r="D68" s="85">
        <v>47274743</v>
      </c>
      <c r="E68" s="86" t="s">
        <v>304</v>
      </c>
      <c r="F68" s="127">
        <v>600076016</v>
      </c>
      <c r="G68" s="88" t="s">
        <v>344</v>
      </c>
      <c r="H68" s="88" t="s">
        <v>79</v>
      </c>
      <c r="I68" s="88" t="s">
        <v>85</v>
      </c>
      <c r="J68" s="88" t="s">
        <v>85</v>
      </c>
      <c r="K68" s="88"/>
      <c r="L68" s="89">
        <v>6000000</v>
      </c>
      <c r="M68" s="90">
        <f t="shared" si="0"/>
        <v>5100000</v>
      </c>
      <c r="N68" s="53">
        <v>2025</v>
      </c>
      <c r="O68" s="69">
        <v>2025</v>
      </c>
      <c r="P68" s="70"/>
      <c r="Q68" s="71"/>
      <c r="R68" s="71"/>
      <c r="S68" s="72"/>
      <c r="T68" s="83"/>
      <c r="U68" s="83"/>
      <c r="V68" s="83"/>
      <c r="W68" s="83"/>
      <c r="X68" s="83"/>
      <c r="Y68" s="84"/>
      <c r="Z68" s="87"/>
    </row>
    <row r="69" spans="1:26" s="47" customFormat="1" ht="112.5" x14ac:dyDescent="0.25">
      <c r="A69" s="83">
        <v>65</v>
      </c>
      <c r="B69" s="126" t="s">
        <v>308</v>
      </c>
      <c r="C69" s="85" t="s">
        <v>90</v>
      </c>
      <c r="D69" s="85">
        <v>72744448</v>
      </c>
      <c r="E69" s="91">
        <v>102065071</v>
      </c>
      <c r="F69" s="127">
        <v>600076296</v>
      </c>
      <c r="G69" s="88" t="s">
        <v>344</v>
      </c>
      <c r="H69" s="88" t="s">
        <v>79</v>
      </c>
      <c r="I69" s="88" t="s">
        <v>85</v>
      </c>
      <c r="J69" s="88" t="s">
        <v>85</v>
      </c>
      <c r="K69" s="88"/>
      <c r="L69" s="89">
        <v>9000000</v>
      </c>
      <c r="M69" s="90">
        <f t="shared" si="0"/>
        <v>7650000</v>
      </c>
      <c r="N69" s="53">
        <v>2025</v>
      </c>
      <c r="O69" s="69">
        <v>2025</v>
      </c>
      <c r="P69" s="70"/>
      <c r="Q69" s="71"/>
      <c r="R69" s="71"/>
      <c r="S69" s="72"/>
      <c r="T69" s="83"/>
      <c r="U69" s="83"/>
      <c r="V69" s="83"/>
      <c r="W69" s="83"/>
      <c r="X69" s="83"/>
      <c r="Y69" s="84"/>
      <c r="Z69" s="87"/>
    </row>
    <row r="70" spans="1:26" s="47" customFormat="1" ht="112.5" x14ac:dyDescent="0.25">
      <c r="A70" s="83">
        <v>66</v>
      </c>
      <c r="B70" s="126" t="s">
        <v>350</v>
      </c>
      <c r="C70" s="85" t="s">
        <v>90</v>
      </c>
      <c r="D70" s="85">
        <v>72743492</v>
      </c>
      <c r="E70" s="85">
        <v>102053871</v>
      </c>
      <c r="F70" s="127">
        <v>600076237</v>
      </c>
      <c r="G70" s="88" t="s">
        <v>344</v>
      </c>
      <c r="H70" s="88" t="s">
        <v>79</v>
      </c>
      <c r="I70" s="88" t="s">
        <v>85</v>
      </c>
      <c r="J70" s="88" t="s">
        <v>85</v>
      </c>
      <c r="K70" s="88"/>
      <c r="L70" s="89">
        <v>8000000</v>
      </c>
      <c r="M70" s="90">
        <f t="shared" si="0"/>
        <v>6800000</v>
      </c>
      <c r="N70" s="53">
        <v>2026</v>
      </c>
      <c r="O70" s="69">
        <v>2026</v>
      </c>
      <c r="P70" s="70"/>
      <c r="Q70" s="71"/>
      <c r="R70" s="71"/>
      <c r="S70" s="72"/>
      <c r="T70" s="83"/>
      <c r="U70" s="83"/>
      <c r="V70" s="83"/>
      <c r="W70" s="83"/>
      <c r="X70" s="83"/>
      <c r="Y70" s="84"/>
      <c r="Z70" s="87"/>
    </row>
    <row r="71" spans="1:26" s="47" customFormat="1" ht="90" x14ac:dyDescent="0.25">
      <c r="A71" s="83">
        <v>67</v>
      </c>
      <c r="B71" s="126" t="s">
        <v>271</v>
      </c>
      <c r="C71" s="85" t="s">
        <v>83</v>
      </c>
      <c r="D71" s="85">
        <v>47274735</v>
      </c>
      <c r="E71" s="93" t="s">
        <v>272</v>
      </c>
      <c r="F71" s="127">
        <v>600076431</v>
      </c>
      <c r="G71" s="88" t="s">
        <v>351</v>
      </c>
      <c r="H71" s="88" t="s">
        <v>79</v>
      </c>
      <c r="I71" s="88" t="s">
        <v>85</v>
      </c>
      <c r="J71" s="88" t="s">
        <v>86</v>
      </c>
      <c r="K71" s="88" t="s">
        <v>352</v>
      </c>
      <c r="L71" s="89">
        <v>10000000</v>
      </c>
      <c r="M71" s="90">
        <f t="shared" si="0"/>
        <v>8500000</v>
      </c>
      <c r="N71" s="53">
        <v>2021</v>
      </c>
      <c r="O71" s="69">
        <v>2027</v>
      </c>
      <c r="P71" s="70"/>
      <c r="Q71" s="71"/>
      <c r="R71" s="71"/>
      <c r="S71" s="72"/>
      <c r="T71" s="83"/>
      <c r="U71" s="83"/>
      <c r="V71" s="83"/>
      <c r="W71" s="83"/>
      <c r="X71" s="83"/>
      <c r="Y71" s="84" t="s">
        <v>353</v>
      </c>
      <c r="Z71" s="87" t="s">
        <v>275</v>
      </c>
    </row>
    <row r="72" spans="1:26" s="47" customFormat="1" ht="90" x14ac:dyDescent="0.25">
      <c r="A72" s="83">
        <v>68</v>
      </c>
      <c r="B72" s="126" t="s">
        <v>271</v>
      </c>
      <c r="C72" s="85" t="s">
        <v>83</v>
      </c>
      <c r="D72" s="85">
        <v>47274735</v>
      </c>
      <c r="E72" s="93" t="s">
        <v>272</v>
      </c>
      <c r="F72" s="127">
        <v>600076431</v>
      </c>
      <c r="G72" s="88" t="s">
        <v>354</v>
      </c>
      <c r="H72" s="88" t="s">
        <v>79</v>
      </c>
      <c r="I72" s="88" t="s">
        <v>85</v>
      </c>
      <c r="J72" s="88" t="s">
        <v>86</v>
      </c>
      <c r="K72" s="88" t="s">
        <v>355</v>
      </c>
      <c r="L72" s="89">
        <v>10000000</v>
      </c>
      <c r="M72" s="90">
        <f t="shared" si="0"/>
        <v>8500000</v>
      </c>
      <c r="N72" s="53">
        <v>2021</v>
      </c>
      <c r="O72" s="69">
        <v>2027</v>
      </c>
      <c r="P72" s="70"/>
      <c r="Q72" s="71"/>
      <c r="R72" s="71"/>
      <c r="S72" s="72"/>
      <c r="T72" s="83"/>
      <c r="U72" s="83"/>
      <c r="V72" s="83"/>
      <c r="W72" s="83"/>
      <c r="X72" s="83"/>
      <c r="Y72" s="84" t="s">
        <v>353</v>
      </c>
      <c r="Z72" s="87" t="s">
        <v>275</v>
      </c>
    </row>
    <row r="73" spans="1:26" s="47" customFormat="1" ht="101.25" x14ac:dyDescent="0.25">
      <c r="A73" s="83">
        <v>69</v>
      </c>
      <c r="B73" s="126" t="s">
        <v>271</v>
      </c>
      <c r="C73" s="85" t="s">
        <v>83</v>
      </c>
      <c r="D73" s="85">
        <v>47274735</v>
      </c>
      <c r="E73" s="93" t="s">
        <v>272</v>
      </c>
      <c r="F73" s="127">
        <v>600076431</v>
      </c>
      <c r="G73" s="88" t="s">
        <v>356</v>
      </c>
      <c r="H73" s="88" t="s">
        <v>79</v>
      </c>
      <c r="I73" s="88" t="s">
        <v>85</v>
      </c>
      <c r="J73" s="88" t="s">
        <v>86</v>
      </c>
      <c r="K73" s="88" t="s">
        <v>357</v>
      </c>
      <c r="L73" s="89">
        <v>10000000</v>
      </c>
      <c r="M73" s="90">
        <f t="shared" si="0"/>
        <v>8500000</v>
      </c>
      <c r="N73" s="53">
        <v>2021</v>
      </c>
      <c r="O73" s="69">
        <v>2027</v>
      </c>
      <c r="P73" s="70"/>
      <c r="Q73" s="71"/>
      <c r="R73" s="71"/>
      <c r="S73" s="72"/>
      <c r="T73" s="83"/>
      <c r="U73" s="83"/>
      <c r="V73" s="83"/>
      <c r="W73" s="83"/>
      <c r="X73" s="83"/>
      <c r="Y73" s="84" t="s">
        <v>525</v>
      </c>
      <c r="Z73" s="87" t="s">
        <v>275</v>
      </c>
    </row>
    <row r="74" spans="1:26" s="47" customFormat="1" ht="112.5" x14ac:dyDescent="0.25">
      <c r="A74" s="83">
        <v>70</v>
      </c>
      <c r="B74" s="126" t="s">
        <v>358</v>
      </c>
      <c r="C74" s="85" t="s">
        <v>359</v>
      </c>
      <c r="D74" s="85">
        <v>63155931</v>
      </c>
      <c r="E74" s="85">
        <v>102577421</v>
      </c>
      <c r="F74" s="127">
        <v>600023231</v>
      </c>
      <c r="G74" s="88" t="s">
        <v>360</v>
      </c>
      <c r="H74" s="88" t="s">
        <v>79</v>
      </c>
      <c r="I74" s="88" t="s">
        <v>85</v>
      </c>
      <c r="J74" s="88" t="s">
        <v>86</v>
      </c>
      <c r="K74" s="88"/>
      <c r="L74" s="89">
        <v>1600000</v>
      </c>
      <c r="M74" s="90">
        <f t="shared" si="0"/>
        <v>1360000</v>
      </c>
      <c r="N74" s="53">
        <v>2018</v>
      </c>
      <c r="O74" s="69">
        <v>2025</v>
      </c>
      <c r="P74" s="70"/>
      <c r="Q74" s="71"/>
      <c r="R74" s="71"/>
      <c r="S74" s="72"/>
      <c r="T74" s="83"/>
      <c r="U74" s="83"/>
      <c r="V74" s="83"/>
      <c r="W74" s="83"/>
      <c r="X74" s="83"/>
      <c r="Y74" s="84" t="s">
        <v>124</v>
      </c>
      <c r="Z74" s="87" t="s">
        <v>122</v>
      </c>
    </row>
    <row r="75" spans="1:26" s="47" customFormat="1" ht="78.75" x14ac:dyDescent="0.25">
      <c r="A75" s="83">
        <v>71</v>
      </c>
      <c r="B75" s="126" t="s">
        <v>285</v>
      </c>
      <c r="C75" s="85" t="s">
        <v>286</v>
      </c>
      <c r="D75" s="85">
        <v>72742241</v>
      </c>
      <c r="E75" s="85">
        <v>102053634</v>
      </c>
      <c r="F75" s="127">
        <v>600076130</v>
      </c>
      <c r="G75" s="88" t="s">
        <v>361</v>
      </c>
      <c r="H75" s="88" t="s">
        <v>79</v>
      </c>
      <c r="I75" s="88" t="s">
        <v>85</v>
      </c>
      <c r="J75" s="88" t="s">
        <v>288</v>
      </c>
      <c r="K75" s="88"/>
      <c r="L75" s="89">
        <v>2543848</v>
      </c>
      <c r="M75" s="90">
        <f t="shared" si="0"/>
        <v>2162270.7999999998</v>
      </c>
      <c r="N75" s="53">
        <v>2020</v>
      </c>
      <c r="O75" s="69">
        <v>2025</v>
      </c>
      <c r="P75" s="70"/>
      <c r="Q75" s="71"/>
      <c r="R75" s="71"/>
      <c r="S75" s="72"/>
      <c r="T75" s="83"/>
      <c r="U75" s="83"/>
      <c r="V75" s="83"/>
      <c r="W75" s="83"/>
      <c r="X75" s="83"/>
      <c r="Y75" s="84" t="s">
        <v>362</v>
      </c>
      <c r="Z75" s="87" t="s">
        <v>122</v>
      </c>
    </row>
    <row r="76" spans="1:26" s="47" customFormat="1" ht="90" x14ac:dyDescent="0.25">
      <c r="A76" s="83">
        <v>72</v>
      </c>
      <c r="B76" s="126" t="s">
        <v>289</v>
      </c>
      <c r="C76" s="85" t="s">
        <v>290</v>
      </c>
      <c r="D76" s="85">
        <v>72742313</v>
      </c>
      <c r="E76" s="85">
        <v>102053570</v>
      </c>
      <c r="F76" s="127">
        <v>600076466</v>
      </c>
      <c r="G76" s="88" t="s">
        <v>675</v>
      </c>
      <c r="H76" s="88" t="s">
        <v>79</v>
      </c>
      <c r="I76" s="88" t="s">
        <v>85</v>
      </c>
      <c r="J76" s="88" t="s">
        <v>292</v>
      </c>
      <c r="K76" s="88" t="s">
        <v>676</v>
      </c>
      <c r="L76" s="89" t="s">
        <v>677</v>
      </c>
      <c r="M76" s="90" t="s">
        <v>678</v>
      </c>
      <c r="N76" s="53" t="s">
        <v>548</v>
      </c>
      <c r="O76" s="69">
        <v>2025</v>
      </c>
      <c r="P76" s="70"/>
      <c r="Q76" s="71"/>
      <c r="R76" s="71"/>
      <c r="S76" s="72"/>
      <c r="T76" s="83"/>
      <c r="U76" s="83"/>
      <c r="V76" s="83"/>
      <c r="W76" s="83"/>
      <c r="X76" s="83"/>
      <c r="Y76" s="84" t="s">
        <v>679</v>
      </c>
      <c r="Z76" s="87" t="s">
        <v>203</v>
      </c>
    </row>
    <row r="77" spans="1:26" s="47" customFormat="1" ht="191.25" x14ac:dyDescent="0.25">
      <c r="A77" s="83">
        <v>73</v>
      </c>
      <c r="B77" s="126" t="s">
        <v>350</v>
      </c>
      <c r="C77" s="85" t="s">
        <v>90</v>
      </c>
      <c r="D77" s="85">
        <v>72743492</v>
      </c>
      <c r="E77" s="85">
        <v>102053871</v>
      </c>
      <c r="F77" s="127">
        <v>600076237</v>
      </c>
      <c r="G77" s="88" t="s">
        <v>363</v>
      </c>
      <c r="H77" s="88" t="s">
        <v>79</v>
      </c>
      <c r="I77" s="88" t="s">
        <v>85</v>
      </c>
      <c r="J77" s="88" t="s">
        <v>85</v>
      </c>
      <c r="K77" s="88"/>
      <c r="L77" s="89">
        <v>7500000</v>
      </c>
      <c r="M77" s="90">
        <f t="shared" si="0"/>
        <v>6375000</v>
      </c>
      <c r="N77" s="53">
        <v>2022</v>
      </c>
      <c r="O77" s="69">
        <v>2023</v>
      </c>
      <c r="P77" s="70"/>
      <c r="Q77" s="71"/>
      <c r="R77" s="71"/>
      <c r="S77" s="72"/>
      <c r="T77" s="83"/>
      <c r="U77" s="83"/>
      <c r="V77" s="83"/>
      <c r="W77" s="83"/>
      <c r="X77" s="83"/>
      <c r="Y77" s="84" t="s">
        <v>364</v>
      </c>
      <c r="Z77" s="87" t="s">
        <v>122</v>
      </c>
    </row>
    <row r="78" spans="1:26" s="47" customFormat="1" ht="191.25" x14ac:dyDescent="0.25">
      <c r="A78" s="83">
        <v>74</v>
      </c>
      <c r="B78" s="126" t="s">
        <v>159</v>
      </c>
      <c r="C78" s="85" t="s">
        <v>90</v>
      </c>
      <c r="D78" s="85">
        <v>72744367</v>
      </c>
      <c r="E78" s="85">
        <v>102053421</v>
      </c>
      <c r="F78" s="127">
        <v>600076059</v>
      </c>
      <c r="G78" s="88" t="s">
        <v>365</v>
      </c>
      <c r="H78" s="88" t="s">
        <v>79</v>
      </c>
      <c r="I78" s="88" t="s">
        <v>85</v>
      </c>
      <c r="J78" s="88" t="s">
        <v>85</v>
      </c>
      <c r="K78" s="88"/>
      <c r="L78" s="89">
        <v>35000000</v>
      </c>
      <c r="M78" s="90">
        <f t="shared" si="0"/>
        <v>29750000</v>
      </c>
      <c r="N78" s="53">
        <v>2025</v>
      </c>
      <c r="O78" s="69">
        <v>2027</v>
      </c>
      <c r="P78" s="70"/>
      <c r="Q78" s="71"/>
      <c r="R78" s="71"/>
      <c r="S78" s="72"/>
      <c r="T78" s="83"/>
      <c r="U78" s="83"/>
      <c r="V78" s="83"/>
      <c r="W78" s="83"/>
      <c r="X78" s="83"/>
      <c r="Y78" s="84" t="s">
        <v>366</v>
      </c>
      <c r="Z78" s="87" t="s">
        <v>122</v>
      </c>
    </row>
    <row r="79" spans="1:26" s="47" customFormat="1" ht="112.5" x14ac:dyDescent="0.25">
      <c r="A79" s="83">
        <v>75</v>
      </c>
      <c r="B79" s="126" t="s">
        <v>159</v>
      </c>
      <c r="C79" s="85" t="s">
        <v>90</v>
      </c>
      <c r="D79" s="85">
        <v>72744367</v>
      </c>
      <c r="E79" s="85">
        <v>102053421</v>
      </c>
      <c r="F79" s="127">
        <v>600076059</v>
      </c>
      <c r="G79" s="88" t="s">
        <v>367</v>
      </c>
      <c r="H79" s="88" t="s">
        <v>79</v>
      </c>
      <c r="I79" s="88" t="s">
        <v>85</v>
      </c>
      <c r="J79" s="88" t="s">
        <v>85</v>
      </c>
      <c r="K79" s="88"/>
      <c r="L79" s="89">
        <v>9000000</v>
      </c>
      <c r="M79" s="90">
        <f t="shared" si="0"/>
        <v>7650000</v>
      </c>
      <c r="N79" s="53">
        <v>2023</v>
      </c>
      <c r="O79" s="69">
        <v>2023</v>
      </c>
      <c r="P79" s="70"/>
      <c r="Q79" s="71"/>
      <c r="R79" s="71"/>
      <c r="S79" s="72"/>
      <c r="T79" s="83"/>
      <c r="U79" s="83"/>
      <c r="V79" s="83"/>
      <c r="W79" s="83"/>
      <c r="X79" s="83"/>
      <c r="Y79" s="84" t="s">
        <v>161</v>
      </c>
      <c r="Z79" s="87" t="s">
        <v>122</v>
      </c>
    </row>
    <row r="80" spans="1:26" s="47" customFormat="1" ht="112.5" x14ac:dyDescent="0.25">
      <c r="A80" s="83">
        <v>76</v>
      </c>
      <c r="B80" s="126" t="s">
        <v>159</v>
      </c>
      <c r="C80" s="85" t="s">
        <v>90</v>
      </c>
      <c r="D80" s="85">
        <v>72744367</v>
      </c>
      <c r="E80" s="85">
        <v>102053421</v>
      </c>
      <c r="F80" s="127">
        <v>600076059</v>
      </c>
      <c r="G80" s="88" t="s">
        <v>368</v>
      </c>
      <c r="H80" s="88" t="s">
        <v>79</v>
      </c>
      <c r="I80" s="88" t="s">
        <v>85</v>
      </c>
      <c r="J80" s="88" t="s">
        <v>85</v>
      </c>
      <c r="K80" s="88"/>
      <c r="L80" s="89">
        <v>600000</v>
      </c>
      <c r="M80" s="90">
        <f t="shared" si="0"/>
        <v>510000</v>
      </c>
      <c r="N80" s="53">
        <v>2020</v>
      </c>
      <c r="O80" s="69">
        <v>2021</v>
      </c>
      <c r="P80" s="70"/>
      <c r="Q80" s="71"/>
      <c r="R80" s="71"/>
      <c r="S80" s="72"/>
      <c r="T80" s="83"/>
      <c r="U80" s="83"/>
      <c r="V80" s="83"/>
      <c r="W80" s="83"/>
      <c r="X80" s="83"/>
      <c r="Y80" s="84" t="s">
        <v>161</v>
      </c>
      <c r="Z80" s="87" t="s">
        <v>122</v>
      </c>
    </row>
    <row r="81" spans="1:26" s="47" customFormat="1" ht="112.5" x14ac:dyDescent="0.25">
      <c r="A81" s="83">
        <v>77</v>
      </c>
      <c r="B81" s="126" t="s">
        <v>301</v>
      </c>
      <c r="C81" s="85" t="s">
        <v>90</v>
      </c>
      <c r="D81" s="85">
        <v>72743735</v>
      </c>
      <c r="E81" s="85">
        <v>102053910</v>
      </c>
      <c r="F81" s="127">
        <v>600076504</v>
      </c>
      <c r="G81" s="88" t="s">
        <v>369</v>
      </c>
      <c r="H81" s="88" t="s">
        <v>79</v>
      </c>
      <c r="I81" s="88" t="s">
        <v>85</v>
      </c>
      <c r="J81" s="88" t="s">
        <v>85</v>
      </c>
      <c r="K81" s="88"/>
      <c r="L81" s="89">
        <v>750000</v>
      </c>
      <c r="M81" s="90">
        <f t="shared" si="0"/>
        <v>637500</v>
      </c>
      <c r="N81" s="53">
        <v>2022</v>
      </c>
      <c r="O81" s="69">
        <v>2022</v>
      </c>
      <c r="P81" s="70"/>
      <c r="Q81" s="71"/>
      <c r="R81" s="71"/>
      <c r="S81" s="72"/>
      <c r="T81" s="83"/>
      <c r="U81" s="83"/>
      <c r="V81" s="83"/>
      <c r="W81" s="83"/>
      <c r="X81" s="83"/>
      <c r="Y81" s="84" t="s">
        <v>194</v>
      </c>
      <c r="Z81" s="87" t="s">
        <v>122</v>
      </c>
    </row>
    <row r="82" spans="1:26" s="47" customFormat="1" ht="157.5" x14ac:dyDescent="0.25">
      <c r="A82" s="83">
        <v>78</v>
      </c>
      <c r="B82" s="126" t="s">
        <v>301</v>
      </c>
      <c r="C82" s="85" t="s">
        <v>90</v>
      </c>
      <c r="D82" s="85">
        <v>72743735</v>
      </c>
      <c r="E82" s="85">
        <v>102053910</v>
      </c>
      <c r="F82" s="127">
        <v>600076504</v>
      </c>
      <c r="G82" s="88" t="s">
        <v>719</v>
      </c>
      <c r="H82" s="88" t="s">
        <v>79</v>
      </c>
      <c r="I82" s="88" t="s">
        <v>85</v>
      </c>
      <c r="J82" s="88" t="s">
        <v>85</v>
      </c>
      <c r="K82" s="88"/>
      <c r="L82" s="89">
        <v>120000</v>
      </c>
      <c r="M82" s="90">
        <f t="shared" si="0"/>
        <v>102000</v>
      </c>
      <c r="N82" s="53">
        <v>2019</v>
      </c>
      <c r="O82" s="69">
        <v>2019</v>
      </c>
      <c r="P82" s="70"/>
      <c r="Q82" s="71"/>
      <c r="R82" s="71"/>
      <c r="S82" s="72"/>
      <c r="T82" s="83"/>
      <c r="U82" s="83"/>
      <c r="V82" s="83"/>
      <c r="W82" s="83"/>
      <c r="X82" s="83"/>
      <c r="Y82" s="84" t="s">
        <v>680</v>
      </c>
      <c r="Z82" s="87" t="s">
        <v>122</v>
      </c>
    </row>
    <row r="83" spans="1:26" s="47" customFormat="1" ht="112.5" x14ac:dyDescent="0.25">
      <c r="A83" s="83">
        <v>79</v>
      </c>
      <c r="B83" s="126" t="s">
        <v>301</v>
      </c>
      <c r="C83" s="85" t="s">
        <v>90</v>
      </c>
      <c r="D83" s="85">
        <v>72743735</v>
      </c>
      <c r="E83" s="85">
        <v>102053910</v>
      </c>
      <c r="F83" s="127">
        <v>600076504</v>
      </c>
      <c r="G83" s="88" t="s">
        <v>370</v>
      </c>
      <c r="H83" s="88" t="s">
        <v>79</v>
      </c>
      <c r="I83" s="88" t="s">
        <v>85</v>
      </c>
      <c r="J83" s="88" t="s">
        <v>85</v>
      </c>
      <c r="K83" s="88"/>
      <c r="L83" s="89">
        <v>1000000</v>
      </c>
      <c r="M83" s="90">
        <f t="shared" si="0"/>
        <v>850000</v>
      </c>
      <c r="N83" s="53">
        <v>2023</v>
      </c>
      <c r="O83" s="69">
        <v>2023</v>
      </c>
      <c r="P83" s="70"/>
      <c r="Q83" s="71"/>
      <c r="R83" s="71"/>
      <c r="S83" s="72"/>
      <c r="T83" s="83"/>
      <c r="U83" s="83"/>
      <c r="V83" s="83"/>
      <c r="W83" s="83"/>
      <c r="X83" s="83"/>
      <c r="Y83" s="84" t="s">
        <v>161</v>
      </c>
      <c r="Z83" s="87" t="s">
        <v>122</v>
      </c>
    </row>
    <row r="84" spans="1:26" s="47" customFormat="1" ht="112.5" x14ac:dyDescent="0.25">
      <c r="A84" s="83">
        <v>80</v>
      </c>
      <c r="B84" s="126" t="s">
        <v>301</v>
      </c>
      <c r="C84" s="85" t="s">
        <v>90</v>
      </c>
      <c r="D84" s="85">
        <v>72743735</v>
      </c>
      <c r="E84" s="85">
        <v>102053910</v>
      </c>
      <c r="F84" s="127">
        <v>600076504</v>
      </c>
      <c r="G84" s="88" t="s">
        <v>371</v>
      </c>
      <c r="H84" s="88" t="s">
        <v>79</v>
      </c>
      <c r="I84" s="88" t="s">
        <v>85</v>
      </c>
      <c r="J84" s="88" t="s">
        <v>85</v>
      </c>
      <c r="K84" s="88"/>
      <c r="L84" s="89">
        <v>2000000</v>
      </c>
      <c r="M84" s="90">
        <f t="shared" ref="M84:M144" si="4">L84/100*85</f>
        <v>1700000</v>
      </c>
      <c r="N84" s="53">
        <v>2022</v>
      </c>
      <c r="O84" s="69">
        <v>2023</v>
      </c>
      <c r="P84" s="70"/>
      <c r="Q84" s="71"/>
      <c r="R84" s="71"/>
      <c r="S84" s="72"/>
      <c r="T84" s="83"/>
      <c r="U84" s="83"/>
      <c r="V84" s="83"/>
      <c r="W84" s="83"/>
      <c r="X84" s="83"/>
      <c r="Y84" s="84" t="s">
        <v>161</v>
      </c>
      <c r="Z84" s="87" t="s">
        <v>122</v>
      </c>
    </row>
    <row r="85" spans="1:26" s="47" customFormat="1" ht="112.5" x14ac:dyDescent="0.25">
      <c r="A85" s="83">
        <v>81</v>
      </c>
      <c r="B85" s="126" t="s">
        <v>301</v>
      </c>
      <c r="C85" s="85" t="s">
        <v>90</v>
      </c>
      <c r="D85" s="85">
        <v>72743735</v>
      </c>
      <c r="E85" s="85">
        <v>102053910</v>
      </c>
      <c r="F85" s="127">
        <v>600076504</v>
      </c>
      <c r="G85" s="88" t="s">
        <v>372</v>
      </c>
      <c r="H85" s="88" t="s">
        <v>79</v>
      </c>
      <c r="I85" s="88" t="s">
        <v>85</v>
      </c>
      <c r="J85" s="88" t="s">
        <v>85</v>
      </c>
      <c r="K85" s="88"/>
      <c r="L85" s="89">
        <v>2000000</v>
      </c>
      <c r="M85" s="90">
        <f t="shared" si="4"/>
        <v>1700000</v>
      </c>
      <c r="N85" s="53">
        <v>2024</v>
      </c>
      <c r="O85" s="69">
        <v>2024</v>
      </c>
      <c r="P85" s="70"/>
      <c r="Q85" s="71"/>
      <c r="R85" s="71"/>
      <c r="S85" s="72"/>
      <c r="T85" s="83"/>
      <c r="U85" s="83"/>
      <c r="V85" s="83"/>
      <c r="W85" s="83"/>
      <c r="X85" s="83"/>
      <c r="Y85" s="84" t="s">
        <v>161</v>
      </c>
      <c r="Z85" s="87" t="s">
        <v>122</v>
      </c>
    </row>
    <row r="86" spans="1:26" s="47" customFormat="1" ht="112.5" x14ac:dyDescent="0.25">
      <c r="A86" s="83">
        <v>82</v>
      </c>
      <c r="B86" s="126" t="s">
        <v>301</v>
      </c>
      <c r="C86" s="85" t="s">
        <v>90</v>
      </c>
      <c r="D86" s="85">
        <v>72743735</v>
      </c>
      <c r="E86" s="85">
        <v>102053910</v>
      </c>
      <c r="F86" s="127">
        <v>600076504</v>
      </c>
      <c r="G86" s="88" t="s">
        <v>373</v>
      </c>
      <c r="H86" s="88" t="s">
        <v>79</v>
      </c>
      <c r="I86" s="88" t="s">
        <v>85</v>
      </c>
      <c r="J86" s="88" t="s">
        <v>85</v>
      </c>
      <c r="K86" s="88"/>
      <c r="L86" s="89">
        <v>1000000</v>
      </c>
      <c r="M86" s="90">
        <f t="shared" si="4"/>
        <v>850000</v>
      </c>
      <c r="N86" s="53">
        <v>2023</v>
      </c>
      <c r="O86" s="69">
        <v>2023</v>
      </c>
      <c r="P86" s="70"/>
      <c r="Q86" s="71"/>
      <c r="R86" s="71"/>
      <c r="S86" s="72"/>
      <c r="T86" s="83"/>
      <c r="U86" s="83"/>
      <c r="V86" s="83"/>
      <c r="W86" s="83"/>
      <c r="X86" s="83"/>
      <c r="Y86" s="84" t="s">
        <v>161</v>
      </c>
      <c r="Z86" s="87" t="s">
        <v>122</v>
      </c>
    </row>
    <row r="87" spans="1:26" s="47" customFormat="1" ht="112.5" x14ac:dyDescent="0.25">
      <c r="A87" s="83">
        <v>83</v>
      </c>
      <c r="B87" s="126" t="s">
        <v>301</v>
      </c>
      <c r="C87" s="85" t="s">
        <v>90</v>
      </c>
      <c r="D87" s="85">
        <v>72743735</v>
      </c>
      <c r="E87" s="85">
        <v>102053910</v>
      </c>
      <c r="F87" s="127">
        <v>600076504</v>
      </c>
      <c r="G87" s="88" t="s">
        <v>374</v>
      </c>
      <c r="H87" s="88" t="s">
        <v>79</v>
      </c>
      <c r="I87" s="88" t="s">
        <v>85</v>
      </c>
      <c r="J87" s="88" t="s">
        <v>85</v>
      </c>
      <c r="K87" s="88"/>
      <c r="L87" s="89">
        <v>5000000</v>
      </c>
      <c r="M87" s="90">
        <f t="shared" si="4"/>
        <v>4250000</v>
      </c>
      <c r="N87" s="53">
        <v>2023</v>
      </c>
      <c r="O87" s="69">
        <v>2023</v>
      </c>
      <c r="P87" s="70"/>
      <c r="Q87" s="71"/>
      <c r="R87" s="71"/>
      <c r="S87" s="72"/>
      <c r="T87" s="83"/>
      <c r="U87" s="83"/>
      <c r="V87" s="83"/>
      <c r="W87" s="83"/>
      <c r="X87" s="83"/>
      <c r="Y87" s="84" t="s">
        <v>161</v>
      </c>
      <c r="Z87" s="87" t="s">
        <v>122</v>
      </c>
    </row>
    <row r="88" spans="1:26" s="47" customFormat="1" ht="112.5" x14ac:dyDescent="0.25">
      <c r="A88" s="83">
        <v>84</v>
      </c>
      <c r="B88" s="126" t="s">
        <v>301</v>
      </c>
      <c r="C88" s="85" t="s">
        <v>90</v>
      </c>
      <c r="D88" s="85">
        <v>72743735</v>
      </c>
      <c r="E88" s="85">
        <v>102053910</v>
      </c>
      <c r="F88" s="127">
        <v>600076504</v>
      </c>
      <c r="G88" s="88" t="s">
        <v>375</v>
      </c>
      <c r="H88" s="88" t="s">
        <v>79</v>
      </c>
      <c r="I88" s="88" t="s">
        <v>85</v>
      </c>
      <c r="J88" s="88" t="s">
        <v>85</v>
      </c>
      <c r="K88" s="88"/>
      <c r="L88" s="89">
        <v>6000000</v>
      </c>
      <c r="M88" s="90">
        <f t="shared" si="4"/>
        <v>5100000</v>
      </c>
      <c r="N88" s="53">
        <v>2023</v>
      </c>
      <c r="O88" s="69">
        <v>2023</v>
      </c>
      <c r="P88" s="70"/>
      <c r="Q88" s="71"/>
      <c r="R88" s="71"/>
      <c r="S88" s="72"/>
      <c r="T88" s="83"/>
      <c r="U88" s="83"/>
      <c r="V88" s="83"/>
      <c r="W88" s="83"/>
      <c r="X88" s="83"/>
      <c r="Y88" s="84" t="s">
        <v>161</v>
      </c>
      <c r="Z88" s="87" t="s">
        <v>122</v>
      </c>
    </row>
    <row r="89" spans="1:26" s="47" customFormat="1" ht="112.5" x14ac:dyDescent="0.25">
      <c r="A89" s="83">
        <v>85</v>
      </c>
      <c r="B89" s="126" t="s">
        <v>301</v>
      </c>
      <c r="C89" s="85" t="s">
        <v>90</v>
      </c>
      <c r="D89" s="85">
        <v>72743735</v>
      </c>
      <c r="E89" s="85">
        <v>102053910</v>
      </c>
      <c r="F89" s="127">
        <v>600076504</v>
      </c>
      <c r="G89" s="88" t="s">
        <v>376</v>
      </c>
      <c r="H89" s="88" t="s">
        <v>79</v>
      </c>
      <c r="I89" s="88" t="s">
        <v>85</v>
      </c>
      <c r="J89" s="88" t="s">
        <v>85</v>
      </c>
      <c r="K89" s="88"/>
      <c r="L89" s="89">
        <v>5000000</v>
      </c>
      <c r="M89" s="90">
        <f t="shared" si="4"/>
        <v>4250000</v>
      </c>
      <c r="N89" s="53">
        <v>2024</v>
      </c>
      <c r="O89" s="69">
        <v>2024</v>
      </c>
      <c r="P89" s="70"/>
      <c r="Q89" s="71"/>
      <c r="R89" s="71"/>
      <c r="S89" s="72"/>
      <c r="T89" s="83"/>
      <c r="U89" s="83"/>
      <c r="V89" s="83"/>
      <c r="W89" s="83"/>
      <c r="X89" s="83"/>
      <c r="Y89" s="84" t="s">
        <v>161</v>
      </c>
      <c r="Z89" s="87" t="s">
        <v>122</v>
      </c>
    </row>
    <row r="90" spans="1:26" s="47" customFormat="1" ht="112.5" x14ac:dyDescent="0.25">
      <c r="A90" s="83">
        <v>86</v>
      </c>
      <c r="B90" s="126" t="s">
        <v>301</v>
      </c>
      <c r="C90" s="85" t="s">
        <v>90</v>
      </c>
      <c r="D90" s="85">
        <v>72743735</v>
      </c>
      <c r="E90" s="85">
        <v>102053910</v>
      </c>
      <c r="F90" s="127">
        <v>600076504</v>
      </c>
      <c r="G90" s="88" t="s">
        <v>377</v>
      </c>
      <c r="H90" s="88" t="s">
        <v>79</v>
      </c>
      <c r="I90" s="88" t="s">
        <v>85</v>
      </c>
      <c r="J90" s="88" t="s">
        <v>85</v>
      </c>
      <c r="K90" s="88"/>
      <c r="L90" s="89">
        <v>1000000</v>
      </c>
      <c r="M90" s="90">
        <f t="shared" si="4"/>
        <v>850000</v>
      </c>
      <c r="N90" s="53">
        <v>2022</v>
      </c>
      <c r="O90" s="69">
        <v>2022</v>
      </c>
      <c r="P90" s="70"/>
      <c r="Q90" s="71"/>
      <c r="R90" s="71"/>
      <c r="S90" s="72"/>
      <c r="T90" s="83"/>
      <c r="U90" s="83"/>
      <c r="V90" s="83"/>
      <c r="W90" s="83"/>
      <c r="X90" s="83"/>
      <c r="Y90" s="84" t="s">
        <v>161</v>
      </c>
      <c r="Z90" s="87" t="s">
        <v>122</v>
      </c>
    </row>
    <row r="91" spans="1:26" s="47" customFormat="1" ht="112.5" x14ac:dyDescent="0.25">
      <c r="A91" s="83">
        <v>87</v>
      </c>
      <c r="B91" s="126" t="s">
        <v>301</v>
      </c>
      <c r="C91" s="85" t="s">
        <v>90</v>
      </c>
      <c r="D91" s="85">
        <v>72743735</v>
      </c>
      <c r="E91" s="85">
        <v>102053910</v>
      </c>
      <c r="F91" s="127">
        <v>600076504</v>
      </c>
      <c r="G91" s="88" t="s">
        <v>378</v>
      </c>
      <c r="H91" s="88" t="s">
        <v>79</v>
      </c>
      <c r="I91" s="88" t="s">
        <v>85</v>
      </c>
      <c r="J91" s="88" t="s">
        <v>85</v>
      </c>
      <c r="K91" s="88"/>
      <c r="L91" s="89">
        <v>1000000</v>
      </c>
      <c r="M91" s="90">
        <f t="shared" si="4"/>
        <v>850000</v>
      </c>
      <c r="N91" s="53">
        <v>2022</v>
      </c>
      <c r="O91" s="69">
        <v>2022</v>
      </c>
      <c r="P91" s="70"/>
      <c r="Q91" s="71"/>
      <c r="R91" s="71"/>
      <c r="S91" s="72"/>
      <c r="T91" s="83"/>
      <c r="U91" s="83"/>
      <c r="V91" s="83"/>
      <c r="W91" s="83"/>
      <c r="X91" s="83"/>
      <c r="Y91" s="84" t="s">
        <v>161</v>
      </c>
      <c r="Z91" s="87" t="s">
        <v>122</v>
      </c>
    </row>
    <row r="92" spans="1:26" s="47" customFormat="1" ht="112.5" x14ac:dyDescent="0.25">
      <c r="A92" s="83">
        <v>88</v>
      </c>
      <c r="B92" s="126" t="s">
        <v>301</v>
      </c>
      <c r="C92" s="85" t="s">
        <v>90</v>
      </c>
      <c r="D92" s="85">
        <v>72743735</v>
      </c>
      <c r="E92" s="85">
        <v>102053910</v>
      </c>
      <c r="F92" s="127">
        <v>600076504</v>
      </c>
      <c r="G92" s="88" t="s">
        <v>379</v>
      </c>
      <c r="H92" s="88" t="s">
        <v>79</v>
      </c>
      <c r="I92" s="88" t="s">
        <v>85</v>
      </c>
      <c r="J92" s="88" t="s">
        <v>85</v>
      </c>
      <c r="K92" s="88"/>
      <c r="L92" s="89">
        <v>1000000</v>
      </c>
      <c r="M92" s="90">
        <f t="shared" si="4"/>
        <v>850000</v>
      </c>
      <c r="N92" s="53">
        <v>2020</v>
      </c>
      <c r="O92" s="69">
        <v>2020</v>
      </c>
      <c r="P92" s="70"/>
      <c r="Q92" s="71"/>
      <c r="R92" s="71"/>
      <c r="S92" s="72"/>
      <c r="T92" s="83"/>
      <c r="U92" s="83"/>
      <c r="V92" s="83"/>
      <c r="W92" s="83"/>
      <c r="X92" s="83"/>
      <c r="Y92" s="84" t="s">
        <v>161</v>
      </c>
      <c r="Z92" s="87" t="s">
        <v>122</v>
      </c>
    </row>
    <row r="93" spans="1:26" s="47" customFormat="1" ht="112.5" x14ac:dyDescent="0.25">
      <c r="A93" s="83">
        <v>89</v>
      </c>
      <c r="B93" s="126" t="s">
        <v>301</v>
      </c>
      <c r="C93" s="85" t="s">
        <v>90</v>
      </c>
      <c r="D93" s="85">
        <v>72743735</v>
      </c>
      <c r="E93" s="85">
        <v>102053910</v>
      </c>
      <c r="F93" s="127">
        <v>600076504</v>
      </c>
      <c r="G93" s="88" t="s">
        <v>380</v>
      </c>
      <c r="H93" s="88" t="s">
        <v>79</v>
      </c>
      <c r="I93" s="88" t="s">
        <v>85</v>
      </c>
      <c r="J93" s="88" t="s">
        <v>85</v>
      </c>
      <c r="K93" s="88"/>
      <c r="L93" s="89">
        <v>500000</v>
      </c>
      <c r="M93" s="90">
        <f t="shared" si="4"/>
        <v>425000</v>
      </c>
      <c r="N93" s="53">
        <v>2023</v>
      </c>
      <c r="O93" s="69">
        <v>2023</v>
      </c>
      <c r="P93" s="70"/>
      <c r="Q93" s="71"/>
      <c r="R93" s="71"/>
      <c r="S93" s="72"/>
      <c r="T93" s="83"/>
      <c r="U93" s="83"/>
      <c r="V93" s="83"/>
      <c r="W93" s="83"/>
      <c r="X93" s="83"/>
      <c r="Y93" s="84" t="s">
        <v>161</v>
      </c>
      <c r="Z93" s="87" t="s">
        <v>122</v>
      </c>
    </row>
    <row r="94" spans="1:26" s="47" customFormat="1" ht="112.5" x14ac:dyDescent="0.25">
      <c r="A94" s="83">
        <v>90</v>
      </c>
      <c r="B94" s="126" t="s">
        <v>301</v>
      </c>
      <c r="C94" s="85" t="s">
        <v>90</v>
      </c>
      <c r="D94" s="85">
        <v>72743735</v>
      </c>
      <c r="E94" s="85">
        <v>102053910</v>
      </c>
      <c r="F94" s="127">
        <v>600076504</v>
      </c>
      <c r="G94" s="88" t="s">
        <v>381</v>
      </c>
      <c r="H94" s="88" t="s">
        <v>79</v>
      </c>
      <c r="I94" s="88" t="s">
        <v>85</v>
      </c>
      <c r="J94" s="88" t="s">
        <v>85</v>
      </c>
      <c r="K94" s="88"/>
      <c r="L94" s="89">
        <v>2500000</v>
      </c>
      <c r="M94" s="90">
        <f t="shared" si="4"/>
        <v>2125000</v>
      </c>
      <c r="N94" s="53">
        <v>2022</v>
      </c>
      <c r="O94" s="69">
        <v>2022</v>
      </c>
      <c r="P94" s="70"/>
      <c r="Q94" s="71"/>
      <c r="R94" s="71"/>
      <c r="S94" s="72"/>
      <c r="T94" s="83"/>
      <c r="U94" s="83"/>
      <c r="V94" s="83"/>
      <c r="W94" s="83"/>
      <c r="X94" s="83"/>
      <c r="Y94" s="84" t="s">
        <v>382</v>
      </c>
      <c r="Z94" s="87" t="s">
        <v>122</v>
      </c>
    </row>
    <row r="95" spans="1:26" s="47" customFormat="1" ht="112.5" x14ac:dyDescent="0.25">
      <c r="A95" s="83">
        <v>91</v>
      </c>
      <c r="B95" s="126" t="s">
        <v>89</v>
      </c>
      <c r="C95" s="85" t="s">
        <v>90</v>
      </c>
      <c r="D95" s="85">
        <v>72744529</v>
      </c>
      <c r="E95" s="85">
        <v>102053944</v>
      </c>
      <c r="F95" s="127">
        <v>600076245</v>
      </c>
      <c r="G95" s="88" t="s">
        <v>383</v>
      </c>
      <c r="H95" s="88" t="s">
        <v>79</v>
      </c>
      <c r="I95" s="88" t="s">
        <v>85</v>
      </c>
      <c r="J95" s="88" t="s">
        <v>85</v>
      </c>
      <c r="K95" s="88"/>
      <c r="L95" s="89">
        <v>5000000</v>
      </c>
      <c r="M95" s="90">
        <f t="shared" si="4"/>
        <v>4250000</v>
      </c>
      <c r="N95" s="53">
        <v>2023</v>
      </c>
      <c r="O95" s="69">
        <v>2023</v>
      </c>
      <c r="P95" s="70"/>
      <c r="Q95" s="71"/>
      <c r="R95" s="71"/>
      <c r="S95" s="72"/>
      <c r="T95" s="83"/>
      <c r="U95" s="83"/>
      <c r="V95" s="83"/>
      <c r="W95" s="83"/>
      <c r="X95" s="83"/>
      <c r="Y95" s="84" t="s">
        <v>161</v>
      </c>
      <c r="Z95" s="87" t="s">
        <v>122</v>
      </c>
    </row>
    <row r="96" spans="1:26" s="47" customFormat="1" ht="112.5" x14ac:dyDescent="0.25">
      <c r="A96" s="83">
        <v>92</v>
      </c>
      <c r="B96" s="126" t="s">
        <v>89</v>
      </c>
      <c r="C96" s="85" t="s">
        <v>90</v>
      </c>
      <c r="D96" s="85">
        <v>72744529</v>
      </c>
      <c r="E96" s="85">
        <v>102053944</v>
      </c>
      <c r="F96" s="127">
        <v>600076245</v>
      </c>
      <c r="G96" s="88" t="s">
        <v>384</v>
      </c>
      <c r="H96" s="88" t="s">
        <v>79</v>
      </c>
      <c r="I96" s="88" t="s">
        <v>85</v>
      </c>
      <c r="J96" s="88" t="s">
        <v>85</v>
      </c>
      <c r="K96" s="88"/>
      <c r="L96" s="89">
        <v>5000000</v>
      </c>
      <c r="M96" s="90">
        <f t="shared" si="4"/>
        <v>4250000</v>
      </c>
      <c r="N96" s="53">
        <v>2023</v>
      </c>
      <c r="O96" s="69">
        <v>2023</v>
      </c>
      <c r="P96" s="70"/>
      <c r="Q96" s="71"/>
      <c r="R96" s="71"/>
      <c r="S96" s="72"/>
      <c r="T96" s="83"/>
      <c r="U96" s="83"/>
      <c r="V96" s="83"/>
      <c r="W96" s="83"/>
      <c r="X96" s="83"/>
      <c r="Y96" s="84" t="s">
        <v>161</v>
      </c>
      <c r="Z96" s="87" t="s">
        <v>122</v>
      </c>
    </row>
    <row r="97" spans="1:26" s="47" customFormat="1" ht="112.5" x14ac:dyDescent="0.25">
      <c r="A97" s="83">
        <v>93</v>
      </c>
      <c r="B97" s="126" t="s">
        <v>89</v>
      </c>
      <c r="C97" s="85" t="s">
        <v>90</v>
      </c>
      <c r="D97" s="85">
        <v>72744529</v>
      </c>
      <c r="E97" s="85">
        <v>102053944</v>
      </c>
      <c r="F97" s="127">
        <v>600076245</v>
      </c>
      <c r="G97" s="88" t="s">
        <v>385</v>
      </c>
      <c r="H97" s="88" t="s">
        <v>79</v>
      </c>
      <c r="I97" s="88" t="s">
        <v>85</v>
      </c>
      <c r="J97" s="88" t="s">
        <v>85</v>
      </c>
      <c r="K97" s="88"/>
      <c r="L97" s="89">
        <v>70000000</v>
      </c>
      <c r="M97" s="90">
        <f t="shared" si="4"/>
        <v>59500000</v>
      </c>
      <c r="N97" s="53">
        <v>2023</v>
      </c>
      <c r="O97" s="69">
        <v>2023</v>
      </c>
      <c r="P97" s="70"/>
      <c r="Q97" s="71"/>
      <c r="R97" s="71"/>
      <c r="S97" s="72"/>
      <c r="T97" s="83"/>
      <c r="U97" s="83"/>
      <c r="V97" s="83"/>
      <c r="W97" s="83"/>
      <c r="X97" s="83"/>
      <c r="Y97" s="84" t="s">
        <v>161</v>
      </c>
      <c r="Z97" s="87" t="s">
        <v>122</v>
      </c>
    </row>
    <row r="98" spans="1:26" s="47" customFormat="1" ht="112.5" x14ac:dyDescent="0.25">
      <c r="A98" s="83">
        <v>94</v>
      </c>
      <c r="B98" s="126" t="s">
        <v>89</v>
      </c>
      <c r="C98" s="85" t="s">
        <v>90</v>
      </c>
      <c r="D98" s="85">
        <v>72744529</v>
      </c>
      <c r="E98" s="85">
        <v>102053944</v>
      </c>
      <c r="F98" s="127">
        <v>600076245</v>
      </c>
      <c r="G98" s="88" t="s">
        <v>386</v>
      </c>
      <c r="H98" s="88" t="s">
        <v>79</v>
      </c>
      <c r="I98" s="88" t="s">
        <v>85</v>
      </c>
      <c r="J98" s="88" t="s">
        <v>85</v>
      </c>
      <c r="K98" s="88"/>
      <c r="L98" s="89">
        <v>20000000</v>
      </c>
      <c r="M98" s="90">
        <f t="shared" si="4"/>
        <v>17000000</v>
      </c>
      <c r="N98" s="53">
        <v>2025</v>
      </c>
      <c r="O98" s="69">
        <v>2025</v>
      </c>
      <c r="P98" s="70"/>
      <c r="Q98" s="71"/>
      <c r="R98" s="71"/>
      <c r="S98" s="72"/>
      <c r="T98" s="83"/>
      <c r="U98" s="83"/>
      <c r="V98" s="83"/>
      <c r="W98" s="83"/>
      <c r="X98" s="83"/>
      <c r="Y98" s="84" t="s">
        <v>161</v>
      </c>
      <c r="Z98" s="87" t="s">
        <v>122</v>
      </c>
    </row>
    <row r="99" spans="1:26" s="47" customFormat="1" ht="112.5" x14ac:dyDescent="0.25">
      <c r="A99" s="83">
        <v>95</v>
      </c>
      <c r="B99" s="126" t="s">
        <v>89</v>
      </c>
      <c r="C99" s="85" t="s">
        <v>90</v>
      </c>
      <c r="D99" s="85">
        <v>72744529</v>
      </c>
      <c r="E99" s="85">
        <v>102053944</v>
      </c>
      <c r="F99" s="127">
        <v>600076245</v>
      </c>
      <c r="G99" s="88" t="s">
        <v>387</v>
      </c>
      <c r="H99" s="88" t="s">
        <v>79</v>
      </c>
      <c r="I99" s="88" t="s">
        <v>85</v>
      </c>
      <c r="J99" s="88" t="s">
        <v>85</v>
      </c>
      <c r="K99" s="88"/>
      <c r="L99" s="89">
        <v>500000</v>
      </c>
      <c r="M99" s="90">
        <f t="shared" si="4"/>
        <v>425000</v>
      </c>
      <c r="N99" s="53">
        <v>2020</v>
      </c>
      <c r="O99" s="69">
        <v>2021</v>
      </c>
      <c r="P99" s="70"/>
      <c r="Q99" s="71"/>
      <c r="R99" s="71"/>
      <c r="S99" s="72"/>
      <c r="T99" s="83"/>
      <c r="U99" s="83"/>
      <c r="V99" s="83"/>
      <c r="W99" s="83"/>
      <c r="X99" s="83"/>
      <c r="Y99" s="84" t="s">
        <v>161</v>
      </c>
      <c r="Z99" s="87" t="s">
        <v>122</v>
      </c>
    </row>
    <row r="100" spans="1:26" s="47" customFormat="1" ht="112.5" x14ac:dyDescent="0.25">
      <c r="A100" s="83">
        <v>96</v>
      </c>
      <c r="B100" s="126" t="s">
        <v>89</v>
      </c>
      <c r="C100" s="85" t="s">
        <v>90</v>
      </c>
      <c r="D100" s="85">
        <v>72744529</v>
      </c>
      <c r="E100" s="85">
        <v>102053944</v>
      </c>
      <c r="F100" s="127">
        <v>600076245</v>
      </c>
      <c r="G100" s="88" t="s">
        <v>388</v>
      </c>
      <c r="H100" s="88" t="s">
        <v>79</v>
      </c>
      <c r="I100" s="88" t="s">
        <v>85</v>
      </c>
      <c r="J100" s="88" t="s">
        <v>85</v>
      </c>
      <c r="K100" s="88"/>
      <c r="L100" s="89">
        <v>600000</v>
      </c>
      <c r="M100" s="90">
        <f t="shared" si="4"/>
        <v>510000</v>
      </c>
      <c r="N100" s="53">
        <v>2020</v>
      </c>
      <c r="O100" s="69">
        <v>2021</v>
      </c>
      <c r="P100" s="70"/>
      <c r="Q100" s="71"/>
      <c r="R100" s="71"/>
      <c r="S100" s="72"/>
      <c r="T100" s="83"/>
      <c r="U100" s="83"/>
      <c r="V100" s="83"/>
      <c r="W100" s="83"/>
      <c r="X100" s="83"/>
      <c r="Y100" s="84" t="s">
        <v>161</v>
      </c>
      <c r="Z100" s="87" t="s">
        <v>122</v>
      </c>
    </row>
    <row r="101" spans="1:26" s="47" customFormat="1" ht="112.5" x14ac:dyDescent="0.25">
      <c r="A101" s="83">
        <v>97</v>
      </c>
      <c r="B101" s="126" t="s">
        <v>89</v>
      </c>
      <c r="C101" s="85" t="s">
        <v>90</v>
      </c>
      <c r="D101" s="85">
        <v>72744529</v>
      </c>
      <c r="E101" s="85">
        <v>102053944</v>
      </c>
      <c r="F101" s="127">
        <v>600076245</v>
      </c>
      <c r="G101" s="88" t="s">
        <v>389</v>
      </c>
      <c r="H101" s="88" t="s">
        <v>79</v>
      </c>
      <c r="I101" s="88" t="s">
        <v>85</v>
      </c>
      <c r="J101" s="88" t="s">
        <v>85</v>
      </c>
      <c r="K101" s="88"/>
      <c r="L101" s="89">
        <v>800000</v>
      </c>
      <c r="M101" s="90">
        <f t="shared" si="4"/>
        <v>680000</v>
      </c>
      <c r="N101" s="53">
        <v>2019</v>
      </c>
      <c r="O101" s="69">
        <v>2020</v>
      </c>
      <c r="P101" s="70"/>
      <c r="Q101" s="71"/>
      <c r="R101" s="71"/>
      <c r="S101" s="72"/>
      <c r="T101" s="83"/>
      <c r="U101" s="83"/>
      <c r="V101" s="83"/>
      <c r="W101" s="83"/>
      <c r="X101" s="83"/>
      <c r="Y101" s="84" t="s">
        <v>161</v>
      </c>
      <c r="Z101" s="87" t="s">
        <v>122</v>
      </c>
    </row>
    <row r="102" spans="1:26" s="47" customFormat="1" ht="112.5" x14ac:dyDescent="0.25">
      <c r="A102" s="83">
        <v>98</v>
      </c>
      <c r="B102" s="126" t="s">
        <v>89</v>
      </c>
      <c r="C102" s="85" t="s">
        <v>90</v>
      </c>
      <c r="D102" s="85">
        <v>72744529</v>
      </c>
      <c r="E102" s="85">
        <v>102053944</v>
      </c>
      <c r="F102" s="127">
        <v>600076245</v>
      </c>
      <c r="G102" s="88" t="s">
        <v>390</v>
      </c>
      <c r="H102" s="88" t="s">
        <v>79</v>
      </c>
      <c r="I102" s="88" t="s">
        <v>85</v>
      </c>
      <c r="J102" s="88" t="s">
        <v>85</v>
      </c>
      <c r="K102" s="88"/>
      <c r="L102" s="89">
        <v>1200000</v>
      </c>
      <c r="M102" s="90">
        <f t="shared" si="4"/>
        <v>1020000</v>
      </c>
      <c r="N102" s="53">
        <v>2019</v>
      </c>
      <c r="O102" s="69">
        <v>2020</v>
      </c>
      <c r="P102" s="70"/>
      <c r="Q102" s="71"/>
      <c r="R102" s="71"/>
      <c r="S102" s="72"/>
      <c r="T102" s="83"/>
      <c r="U102" s="83"/>
      <c r="V102" s="83"/>
      <c r="W102" s="83"/>
      <c r="X102" s="83"/>
      <c r="Y102" s="84" t="s">
        <v>161</v>
      </c>
      <c r="Z102" s="87" t="s">
        <v>122</v>
      </c>
    </row>
    <row r="103" spans="1:26" s="47" customFormat="1" ht="112.5" x14ac:dyDescent="0.25">
      <c r="A103" s="83">
        <v>99</v>
      </c>
      <c r="B103" s="126" t="s">
        <v>93</v>
      </c>
      <c r="C103" s="85" t="s">
        <v>90</v>
      </c>
      <c r="D103" s="85">
        <v>72744057</v>
      </c>
      <c r="E103" s="85">
        <v>102553891</v>
      </c>
      <c r="F103" s="127">
        <v>600076539</v>
      </c>
      <c r="G103" s="88" t="s">
        <v>391</v>
      </c>
      <c r="H103" s="88" t="s">
        <v>79</v>
      </c>
      <c r="I103" s="88" t="s">
        <v>85</v>
      </c>
      <c r="J103" s="88" t="s">
        <v>85</v>
      </c>
      <c r="K103" s="88"/>
      <c r="L103" s="89">
        <v>150000</v>
      </c>
      <c r="M103" s="90">
        <f t="shared" si="4"/>
        <v>127500</v>
      </c>
      <c r="N103" s="53">
        <v>2020</v>
      </c>
      <c r="O103" s="69">
        <v>2021</v>
      </c>
      <c r="P103" s="70"/>
      <c r="Q103" s="71"/>
      <c r="R103" s="71"/>
      <c r="S103" s="72"/>
      <c r="T103" s="83"/>
      <c r="U103" s="83"/>
      <c r="V103" s="83"/>
      <c r="W103" s="83"/>
      <c r="X103" s="83"/>
      <c r="Y103" s="84" t="s">
        <v>392</v>
      </c>
      <c r="Z103" s="87" t="s">
        <v>122</v>
      </c>
    </row>
    <row r="104" spans="1:26" s="47" customFormat="1" ht="112.5" x14ac:dyDescent="0.25">
      <c r="A104" s="83">
        <v>100</v>
      </c>
      <c r="B104" s="126" t="s">
        <v>95</v>
      </c>
      <c r="C104" s="85" t="s">
        <v>90</v>
      </c>
      <c r="D104" s="85">
        <v>72743816</v>
      </c>
      <c r="E104" s="85">
        <v>102053961</v>
      </c>
      <c r="F104" s="127">
        <v>600076253</v>
      </c>
      <c r="G104" s="88" t="s">
        <v>393</v>
      </c>
      <c r="H104" s="88" t="s">
        <v>79</v>
      </c>
      <c r="I104" s="88" t="s">
        <v>85</v>
      </c>
      <c r="J104" s="88" t="s">
        <v>85</v>
      </c>
      <c r="K104" s="88"/>
      <c r="L104" s="89">
        <v>200000</v>
      </c>
      <c r="M104" s="90">
        <f t="shared" si="4"/>
        <v>170000</v>
      </c>
      <c r="N104" s="53">
        <v>2021</v>
      </c>
      <c r="O104" s="69">
        <v>2022</v>
      </c>
      <c r="P104" s="70"/>
      <c r="Q104" s="71"/>
      <c r="R104" s="71"/>
      <c r="S104" s="72"/>
      <c r="T104" s="83"/>
      <c r="U104" s="83"/>
      <c r="V104" s="83"/>
      <c r="W104" s="83"/>
      <c r="X104" s="83"/>
      <c r="Y104" s="84" t="s">
        <v>161</v>
      </c>
      <c r="Z104" s="87" t="s">
        <v>122</v>
      </c>
    </row>
    <row r="105" spans="1:26" s="47" customFormat="1" ht="180" x14ac:dyDescent="0.25">
      <c r="A105" s="83">
        <v>101</v>
      </c>
      <c r="B105" s="126" t="s">
        <v>95</v>
      </c>
      <c r="C105" s="85" t="s">
        <v>90</v>
      </c>
      <c r="D105" s="85">
        <v>72743816</v>
      </c>
      <c r="E105" s="85">
        <v>102053961</v>
      </c>
      <c r="F105" s="127">
        <v>600076253</v>
      </c>
      <c r="G105" s="88" t="s">
        <v>394</v>
      </c>
      <c r="H105" s="88" t="s">
        <v>79</v>
      </c>
      <c r="I105" s="88" t="s">
        <v>85</v>
      </c>
      <c r="J105" s="88" t="s">
        <v>85</v>
      </c>
      <c r="K105" s="88"/>
      <c r="L105" s="89">
        <v>3000000</v>
      </c>
      <c r="M105" s="90">
        <f t="shared" si="4"/>
        <v>2550000</v>
      </c>
      <c r="N105" s="53">
        <v>2022</v>
      </c>
      <c r="O105" s="69">
        <v>2023</v>
      </c>
      <c r="P105" s="70"/>
      <c r="Q105" s="71"/>
      <c r="R105" s="71"/>
      <c r="S105" s="72"/>
      <c r="T105" s="83"/>
      <c r="U105" s="83"/>
      <c r="V105" s="83"/>
      <c r="W105" s="83"/>
      <c r="X105" s="83"/>
      <c r="Y105" s="84" t="s">
        <v>395</v>
      </c>
      <c r="Z105" s="87" t="s">
        <v>122</v>
      </c>
    </row>
    <row r="106" spans="1:26" s="47" customFormat="1" ht="112.5" x14ac:dyDescent="0.25">
      <c r="A106" s="83">
        <v>102</v>
      </c>
      <c r="B106" s="126" t="s">
        <v>95</v>
      </c>
      <c r="C106" s="85" t="s">
        <v>90</v>
      </c>
      <c r="D106" s="85">
        <v>72743816</v>
      </c>
      <c r="E106" s="85">
        <v>102053961</v>
      </c>
      <c r="F106" s="127">
        <v>600076253</v>
      </c>
      <c r="G106" s="88" t="s">
        <v>396</v>
      </c>
      <c r="H106" s="88" t="s">
        <v>79</v>
      </c>
      <c r="I106" s="88" t="s">
        <v>85</v>
      </c>
      <c r="J106" s="88" t="s">
        <v>85</v>
      </c>
      <c r="K106" s="88"/>
      <c r="L106" s="89">
        <v>600000</v>
      </c>
      <c r="M106" s="90">
        <f t="shared" si="4"/>
        <v>510000</v>
      </c>
      <c r="N106" s="53">
        <v>2020</v>
      </c>
      <c r="O106" s="69">
        <v>2022</v>
      </c>
      <c r="P106" s="70"/>
      <c r="Q106" s="71"/>
      <c r="R106" s="71"/>
      <c r="S106" s="72"/>
      <c r="T106" s="83"/>
      <c r="U106" s="83"/>
      <c r="V106" s="83"/>
      <c r="W106" s="83"/>
      <c r="X106" s="83"/>
      <c r="Y106" s="88" t="s">
        <v>161</v>
      </c>
      <c r="Z106" s="87" t="s">
        <v>122</v>
      </c>
    </row>
    <row r="107" spans="1:26" s="47" customFormat="1" ht="112.5" x14ac:dyDescent="0.25">
      <c r="A107" s="83">
        <v>103</v>
      </c>
      <c r="B107" s="126" t="s">
        <v>95</v>
      </c>
      <c r="C107" s="85" t="s">
        <v>90</v>
      </c>
      <c r="D107" s="85">
        <v>72743816</v>
      </c>
      <c r="E107" s="85">
        <v>102053961</v>
      </c>
      <c r="F107" s="127">
        <v>600076253</v>
      </c>
      <c r="G107" s="88" t="s">
        <v>397</v>
      </c>
      <c r="H107" s="88" t="s">
        <v>79</v>
      </c>
      <c r="I107" s="88" t="s">
        <v>85</v>
      </c>
      <c r="J107" s="88" t="s">
        <v>85</v>
      </c>
      <c r="K107" s="88"/>
      <c r="L107" s="89">
        <v>200000</v>
      </c>
      <c r="M107" s="90">
        <f t="shared" si="4"/>
        <v>170000</v>
      </c>
      <c r="N107" s="53">
        <v>2021</v>
      </c>
      <c r="O107" s="69">
        <v>2022</v>
      </c>
      <c r="P107" s="70"/>
      <c r="Q107" s="71"/>
      <c r="R107" s="71"/>
      <c r="S107" s="72"/>
      <c r="T107" s="83"/>
      <c r="U107" s="83"/>
      <c r="V107" s="83"/>
      <c r="W107" s="83"/>
      <c r="X107" s="83"/>
      <c r="Y107" s="84" t="s">
        <v>161</v>
      </c>
      <c r="Z107" s="87" t="s">
        <v>122</v>
      </c>
    </row>
    <row r="108" spans="1:26" s="47" customFormat="1" ht="112.5" x14ac:dyDescent="0.25">
      <c r="A108" s="83">
        <v>104</v>
      </c>
      <c r="B108" s="126" t="s">
        <v>95</v>
      </c>
      <c r="C108" s="85" t="s">
        <v>90</v>
      </c>
      <c r="D108" s="85">
        <v>72743816</v>
      </c>
      <c r="E108" s="85">
        <v>102053961</v>
      </c>
      <c r="F108" s="127">
        <v>600076253</v>
      </c>
      <c r="G108" s="88" t="s">
        <v>398</v>
      </c>
      <c r="H108" s="88" t="s">
        <v>79</v>
      </c>
      <c r="I108" s="88" t="s">
        <v>85</v>
      </c>
      <c r="J108" s="88" t="s">
        <v>85</v>
      </c>
      <c r="K108" s="88"/>
      <c r="L108" s="89">
        <v>7500000</v>
      </c>
      <c r="M108" s="90">
        <f t="shared" si="4"/>
        <v>6375000</v>
      </c>
      <c r="N108" s="53">
        <v>2025</v>
      </c>
      <c r="O108" s="69">
        <v>2026</v>
      </c>
      <c r="P108" s="70"/>
      <c r="Q108" s="71"/>
      <c r="R108" s="71"/>
      <c r="S108" s="72"/>
      <c r="T108" s="83"/>
      <c r="U108" s="83"/>
      <c r="V108" s="83"/>
      <c r="W108" s="83"/>
      <c r="X108" s="83"/>
      <c r="Y108" s="84" t="s">
        <v>161</v>
      </c>
      <c r="Z108" s="87" t="s">
        <v>122</v>
      </c>
    </row>
    <row r="109" spans="1:26" s="47" customFormat="1" ht="112.5" x14ac:dyDescent="0.25">
      <c r="A109" s="83">
        <v>105</v>
      </c>
      <c r="B109" s="126" t="s">
        <v>95</v>
      </c>
      <c r="C109" s="85" t="s">
        <v>90</v>
      </c>
      <c r="D109" s="85">
        <v>72743816</v>
      </c>
      <c r="E109" s="85">
        <v>102053961</v>
      </c>
      <c r="F109" s="127">
        <v>600076253</v>
      </c>
      <c r="G109" s="88" t="s">
        <v>399</v>
      </c>
      <c r="H109" s="88" t="s">
        <v>79</v>
      </c>
      <c r="I109" s="88" t="s">
        <v>85</v>
      </c>
      <c r="J109" s="88" t="s">
        <v>85</v>
      </c>
      <c r="K109" s="88"/>
      <c r="L109" s="89">
        <v>2500000</v>
      </c>
      <c r="M109" s="90">
        <f t="shared" si="4"/>
        <v>2125000</v>
      </c>
      <c r="N109" s="53">
        <v>2022</v>
      </c>
      <c r="O109" s="69">
        <v>2023</v>
      </c>
      <c r="P109" s="70"/>
      <c r="Q109" s="71"/>
      <c r="R109" s="71"/>
      <c r="S109" s="72"/>
      <c r="T109" s="83"/>
      <c r="U109" s="83"/>
      <c r="V109" s="83"/>
      <c r="W109" s="83"/>
      <c r="X109" s="83"/>
      <c r="Y109" s="84" t="s">
        <v>161</v>
      </c>
      <c r="Z109" s="87" t="s">
        <v>122</v>
      </c>
    </row>
    <row r="110" spans="1:26" s="47" customFormat="1" ht="112.5" x14ac:dyDescent="0.25">
      <c r="A110" s="83">
        <v>106</v>
      </c>
      <c r="B110" s="126" t="s">
        <v>95</v>
      </c>
      <c r="C110" s="85" t="s">
        <v>90</v>
      </c>
      <c r="D110" s="85">
        <v>72743816</v>
      </c>
      <c r="E110" s="85">
        <v>102053961</v>
      </c>
      <c r="F110" s="127">
        <v>600076253</v>
      </c>
      <c r="G110" s="88" t="s">
        <v>400</v>
      </c>
      <c r="H110" s="88" t="s">
        <v>79</v>
      </c>
      <c r="I110" s="88" t="s">
        <v>85</v>
      </c>
      <c r="J110" s="88" t="s">
        <v>85</v>
      </c>
      <c r="K110" s="88"/>
      <c r="L110" s="89">
        <v>7000000</v>
      </c>
      <c r="M110" s="90">
        <f t="shared" si="4"/>
        <v>5950000</v>
      </c>
      <c r="N110" s="53">
        <v>2023</v>
      </c>
      <c r="O110" s="69">
        <v>2023</v>
      </c>
      <c r="P110" s="70"/>
      <c r="Q110" s="71"/>
      <c r="R110" s="71"/>
      <c r="S110" s="72"/>
      <c r="T110" s="83"/>
      <c r="U110" s="83"/>
      <c r="V110" s="83"/>
      <c r="W110" s="83"/>
      <c r="X110" s="83"/>
      <c r="Y110" s="84" t="s">
        <v>161</v>
      </c>
      <c r="Z110" s="87" t="s">
        <v>122</v>
      </c>
    </row>
    <row r="111" spans="1:26" s="47" customFormat="1" ht="112.5" x14ac:dyDescent="0.25">
      <c r="A111" s="83">
        <v>107</v>
      </c>
      <c r="B111" s="126" t="s">
        <v>95</v>
      </c>
      <c r="C111" s="85" t="s">
        <v>90</v>
      </c>
      <c r="D111" s="85">
        <v>72743816</v>
      </c>
      <c r="E111" s="85">
        <v>102053961</v>
      </c>
      <c r="F111" s="127">
        <v>600076253</v>
      </c>
      <c r="G111" s="88" t="s">
        <v>401</v>
      </c>
      <c r="H111" s="88" t="s">
        <v>79</v>
      </c>
      <c r="I111" s="88" t="s">
        <v>85</v>
      </c>
      <c r="J111" s="88" t="s">
        <v>85</v>
      </c>
      <c r="K111" s="88"/>
      <c r="L111" s="89">
        <v>800000</v>
      </c>
      <c r="M111" s="90">
        <f t="shared" si="4"/>
        <v>680000</v>
      </c>
      <c r="N111" s="53">
        <v>2023</v>
      </c>
      <c r="O111" s="69">
        <v>2023</v>
      </c>
      <c r="P111" s="70"/>
      <c r="Q111" s="71"/>
      <c r="R111" s="71"/>
      <c r="S111" s="72"/>
      <c r="T111" s="83"/>
      <c r="U111" s="83"/>
      <c r="V111" s="83"/>
      <c r="W111" s="83"/>
      <c r="X111" s="83"/>
      <c r="Y111" s="84" t="s">
        <v>161</v>
      </c>
      <c r="Z111" s="87" t="s">
        <v>122</v>
      </c>
    </row>
    <row r="112" spans="1:26" s="47" customFormat="1" ht="112.5" x14ac:dyDescent="0.25">
      <c r="A112" s="83">
        <v>108</v>
      </c>
      <c r="B112" s="126" t="s">
        <v>95</v>
      </c>
      <c r="C112" s="85" t="s">
        <v>90</v>
      </c>
      <c r="D112" s="85">
        <v>72743816</v>
      </c>
      <c r="E112" s="85">
        <v>102053961</v>
      </c>
      <c r="F112" s="127">
        <v>600076253</v>
      </c>
      <c r="G112" s="88" t="s">
        <v>402</v>
      </c>
      <c r="H112" s="88" t="s">
        <v>79</v>
      </c>
      <c r="I112" s="88" t="s">
        <v>85</v>
      </c>
      <c r="J112" s="88" t="s">
        <v>85</v>
      </c>
      <c r="K112" s="88"/>
      <c r="L112" s="89">
        <v>2500000</v>
      </c>
      <c r="M112" s="90">
        <f t="shared" si="4"/>
        <v>2125000</v>
      </c>
      <c r="N112" s="53">
        <v>2023</v>
      </c>
      <c r="O112" s="69">
        <v>2023</v>
      </c>
      <c r="P112" s="70"/>
      <c r="Q112" s="71"/>
      <c r="R112" s="71"/>
      <c r="S112" s="72"/>
      <c r="T112" s="83"/>
      <c r="U112" s="83"/>
      <c r="V112" s="83"/>
      <c r="W112" s="83"/>
      <c r="X112" s="83"/>
      <c r="Y112" s="84" t="s">
        <v>161</v>
      </c>
      <c r="Z112" s="87" t="s">
        <v>122</v>
      </c>
    </row>
    <row r="113" spans="1:26" s="47" customFormat="1" ht="112.5" x14ac:dyDescent="0.25">
      <c r="A113" s="83">
        <v>109</v>
      </c>
      <c r="B113" s="126" t="s">
        <v>303</v>
      </c>
      <c r="C113" s="85" t="s">
        <v>90</v>
      </c>
      <c r="D113" s="85">
        <v>72743891</v>
      </c>
      <c r="E113" s="85">
        <v>102053995</v>
      </c>
      <c r="F113" s="127">
        <v>600076261</v>
      </c>
      <c r="G113" s="88" t="s">
        <v>539</v>
      </c>
      <c r="H113" s="88" t="s">
        <v>79</v>
      </c>
      <c r="I113" s="88" t="s">
        <v>85</v>
      </c>
      <c r="J113" s="88" t="s">
        <v>85</v>
      </c>
      <c r="K113" s="88"/>
      <c r="L113" s="89">
        <v>7000000</v>
      </c>
      <c r="M113" s="90">
        <f t="shared" si="4"/>
        <v>5950000</v>
      </c>
      <c r="N113" s="53">
        <v>2022</v>
      </c>
      <c r="O113" s="69">
        <v>2022</v>
      </c>
      <c r="P113" s="70"/>
      <c r="Q113" s="71"/>
      <c r="R113" s="71"/>
      <c r="S113" s="72"/>
      <c r="T113" s="83"/>
      <c r="U113" s="83"/>
      <c r="V113" s="83"/>
      <c r="W113" s="83"/>
      <c r="X113" s="83"/>
      <c r="Y113" s="84" t="s">
        <v>403</v>
      </c>
      <c r="Z113" s="87" t="s">
        <v>122</v>
      </c>
    </row>
    <row r="114" spans="1:26" s="47" customFormat="1" ht="112.5" x14ac:dyDescent="0.25">
      <c r="A114" s="83">
        <v>110</v>
      </c>
      <c r="B114" s="126" t="s">
        <v>303</v>
      </c>
      <c r="C114" s="85" t="s">
        <v>90</v>
      </c>
      <c r="D114" s="85">
        <v>72743891</v>
      </c>
      <c r="E114" s="85">
        <v>102053995</v>
      </c>
      <c r="F114" s="127">
        <v>600076261</v>
      </c>
      <c r="G114" s="88" t="s">
        <v>404</v>
      </c>
      <c r="H114" s="88" t="s">
        <v>79</v>
      </c>
      <c r="I114" s="88" t="s">
        <v>85</v>
      </c>
      <c r="J114" s="88" t="s">
        <v>85</v>
      </c>
      <c r="K114" s="88"/>
      <c r="L114" s="89">
        <v>2500000</v>
      </c>
      <c r="M114" s="90">
        <f t="shared" si="4"/>
        <v>2125000</v>
      </c>
      <c r="N114" s="53">
        <v>2020</v>
      </c>
      <c r="O114" s="69">
        <v>2021</v>
      </c>
      <c r="P114" s="70"/>
      <c r="Q114" s="71"/>
      <c r="R114" s="71"/>
      <c r="S114" s="72"/>
      <c r="T114" s="83"/>
      <c r="U114" s="83"/>
      <c r="V114" s="83"/>
      <c r="W114" s="83"/>
      <c r="X114" s="83"/>
      <c r="Y114" s="84" t="s">
        <v>403</v>
      </c>
      <c r="Z114" s="87" t="s">
        <v>122</v>
      </c>
    </row>
    <row r="115" spans="1:26" s="47" customFormat="1" ht="123.75" x14ac:dyDescent="0.25">
      <c r="A115" s="83">
        <v>111</v>
      </c>
      <c r="B115" s="126" t="s">
        <v>97</v>
      </c>
      <c r="C115" s="85" t="s">
        <v>90</v>
      </c>
      <c r="D115" s="85">
        <v>72743972</v>
      </c>
      <c r="E115" s="85">
        <v>102065047</v>
      </c>
      <c r="F115" s="127">
        <v>600076288</v>
      </c>
      <c r="G115" s="88" t="s">
        <v>405</v>
      </c>
      <c r="H115" s="88" t="s">
        <v>79</v>
      </c>
      <c r="I115" s="88" t="s">
        <v>85</v>
      </c>
      <c r="J115" s="88" t="s">
        <v>85</v>
      </c>
      <c r="K115" s="88"/>
      <c r="L115" s="89">
        <v>30000000</v>
      </c>
      <c r="M115" s="90">
        <f t="shared" si="4"/>
        <v>25500000</v>
      </c>
      <c r="N115" s="53">
        <v>2025</v>
      </c>
      <c r="O115" s="69">
        <v>2027</v>
      </c>
      <c r="P115" s="70"/>
      <c r="Q115" s="71"/>
      <c r="R115" s="71"/>
      <c r="S115" s="72"/>
      <c r="T115" s="83"/>
      <c r="U115" s="83"/>
      <c r="V115" s="83"/>
      <c r="W115" s="83"/>
      <c r="X115" s="83"/>
      <c r="Y115" s="84" t="s">
        <v>168</v>
      </c>
      <c r="Z115" s="87" t="s">
        <v>122</v>
      </c>
    </row>
    <row r="116" spans="1:26" s="47" customFormat="1" ht="112.5" x14ac:dyDescent="0.25">
      <c r="A116" s="83">
        <v>112</v>
      </c>
      <c r="B116" s="126" t="s">
        <v>100</v>
      </c>
      <c r="C116" s="85" t="s">
        <v>90</v>
      </c>
      <c r="D116" s="85">
        <v>47274743</v>
      </c>
      <c r="E116" s="93" t="s">
        <v>304</v>
      </c>
      <c r="F116" s="127">
        <v>600076016</v>
      </c>
      <c r="G116" s="88" t="s">
        <v>406</v>
      </c>
      <c r="H116" s="88" t="s">
        <v>79</v>
      </c>
      <c r="I116" s="88" t="s">
        <v>85</v>
      </c>
      <c r="J116" s="88" t="s">
        <v>85</v>
      </c>
      <c r="K116" s="88"/>
      <c r="L116" s="89">
        <v>8000000</v>
      </c>
      <c r="M116" s="90">
        <f t="shared" si="4"/>
        <v>6800000</v>
      </c>
      <c r="N116" s="53">
        <v>2024</v>
      </c>
      <c r="O116" s="69">
        <v>2024</v>
      </c>
      <c r="P116" s="70"/>
      <c r="Q116" s="71"/>
      <c r="R116" s="71"/>
      <c r="S116" s="72"/>
      <c r="T116" s="83"/>
      <c r="U116" s="83"/>
      <c r="V116" s="83"/>
      <c r="W116" s="83"/>
      <c r="X116" s="83"/>
      <c r="Y116" s="84" t="s">
        <v>194</v>
      </c>
      <c r="Z116" s="87" t="s">
        <v>122</v>
      </c>
    </row>
    <row r="117" spans="1:26" s="47" customFormat="1" ht="112.5" x14ac:dyDescent="0.25">
      <c r="A117" s="83">
        <v>113</v>
      </c>
      <c r="B117" s="126" t="s">
        <v>100</v>
      </c>
      <c r="C117" s="85" t="s">
        <v>90</v>
      </c>
      <c r="D117" s="85">
        <v>47274743</v>
      </c>
      <c r="E117" s="93" t="s">
        <v>304</v>
      </c>
      <c r="F117" s="127">
        <v>600076016</v>
      </c>
      <c r="G117" s="88" t="s">
        <v>407</v>
      </c>
      <c r="H117" s="88" t="s">
        <v>79</v>
      </c>
      <c r="I117" s="88" t="s">
        <v>85</v>
      </c>
      <c r="J117" s="88" t="s">
        <v>85</v>
      </c>
      <c r="K117" s="88"/>
      <c r="L117" s="89">
        <v>9500000</v>
      </c>
      <c r="M117" s="90">
        <f t="shared" si="4"/>
        <v>8075000</v>
      </c>
      <c r="N117" s="53">
        <v>2024</v>
      </c>
      <c r="O117" s="69">
        <v>2024</v>
      </c>
      <c r="P117" s="70"/>
      <c r="Q117" s="71"/>
      <c r="R117" s="71"/>
      <c r="S117" s="72"/>
      <c r="T117" s="83"/>
      <c r="U117" s="83"/>
      <c r="V117" s="83"/>
      <c r="W117" s="83"/>
      <c r="X117" s="83"/>
      <c r="Y117" s="84" t="s">
        <v>194</v>
      </c>
      <c r="Z117" s="87" t="s">
        <v>122</v>
      </c>
    </row>
    <row r="118" spans="1:26" s="47" customFormat="1" ht="112.5" x14ac:dyDescent="0.25">
      <c r="A118" s="83">
        <v>114</v>
      </c>
      <c r="B118" s="126" t="s">
        <v>100</v>
      </c>
      <c r="C118" s="85" t="s">
        <v>90</v>
      </c>
      <c r="D118" s="85">
        <v>47274743</v>
      </c>
      <c r="E118" s="93" t="s">
        <v>304</v>
      </c>
      <c r="F118" s="127">
        <v>600076016</v>
      </c>
      <c r="G118" s="88" t="s">
        <v>408</v>
      </c>
      <c r="H118" s="88" t="s">
        <v>79</v>
      </c>
      <c r="I118" s="88" t="s">
        <v>85</v>
      </c>
      <c r="J118" s="88" t="s">
        <v>85</v>
      </c>
      <c r="K118" s="88"/>
      <c r="L118" s="89">
        <v>70000000</v>
      </c>
      <c r="M118" s="90">
        <f t="shared" si="4"/>
        <v>59500000</v>
      </c>
      <c r="N118" s="53">
        <v>2027</v>
      </c>
      <c r="O118" s="69">
        <v>2029</v>
      </c>
      <c r="P118" s="70"/>
      <c r="Q118" s="71"/>
      <c r="R118" s="71"/>
      <c r="S118" s="72"/>
      <c r="T118" s="83"/>
      <c r="U118" s="83"/>
      <c r="V118" s="83"/>
      <c r="W118" s="83"/>
      <c r="X118" s="83"/>
      <c r="Y118" s="84" t="s">
        <v>194</v>
      </c>
      <c r="Z118" s="87" t="s">
        <v>122</v>
      </c>
    </row>
    <row r="119" spans="1:26" s="47" customFormat="1" ht="112.5" x14ac:dyDescent="0.25">
      <c r="A119" s="83">
        <v>115</v>
      </c>
      <c r="B119" s="126" t="s">
        <v>308</v>
      </c>
      <c r="C119" s="85" t="s">
        <v>90</v>
      </c>
      <c r="D119" s="85">
        <v>72744448</v>
      </c>
      <c r="E119" s="85">
        <v>102065071</v>
      </c>
      <c r="F119" s="127">
        <v>600076296</v>
      </c>
      <c r="G119" s="88" t="s">
        <v>409</v>
      </c>
      <c r="H119" s="88" t="s">
        <v>79</v>
      </c>
      <c r="I119" s="88" t="s">
        <v>85</v>
      </c>
      <c r="J119" s="88" t="s">
        <v>85</v>
      </c>
      <c r="K119" s="88"/>
      <c r="L119" s="89">
        <v>70000000</v>
      </c>
      <c r="M119" s="90">
        <f t="shared" si="4"/>
        <v>59500000</v>
      </c>
      <c r="N119" s="53">
        <v>2022</v>
      </c>
      <c r="O119" s="69">
        <v>2024</v>
      </c>
      <c r="P119" s="70"/>
      <c r="Q119" s="71"/>
      <c r="R119" s="71"/>
      <c r="S119" s="72"/>
      <c r="T119" s="83"/>
      <c r="U119" s="83"/>
      <c r="V119" s="83"/>
      <c r="W119" s="83"/>
      <c r="X119" s="83"/>
      <c r="Y119" s="84" t="s">
        <v>194</v>
      </c>
      <c r="Z119" s="87" t="s">
        <v>122</v>
      </c>
    </row>
    <row r="120" spans="1:26" s="47" customFormat="1" ht="112.5" x14ac:dyDescent="0.25">
      <c r="A120" s="83">
        <v>116</v>
      </c>
      <c r="B120" s="126" t="s">
        <v>308</v>
      </c>
      <c r="C120" s="85" t="s">
        <v>90</v>
      </c>
      <c r="D120" s="85">
        <v>72744448</v>
      </c>
      <c r="E120" s="85">
        <v>102065071</v>
      </c>
      <c r="F120" s="127">
        <v>600076296</v>
      </c>
      <c r="G120" s="88" t="s">
        <v>410</v>
      </c>
      <c r="H120" s="88" t="s">
        <v>79</v>
      </c>
      <c r="I120" s="88" t="s">
        <v>85</v>
      </c>
      <c r="J120" s="88" t="s">
        <v>85</v>
      </c>
      <c r="K120" s="88"/>
      <c r="L120" s="89">
        <v>22000000</v>
      </c>
      <c r="M120" s="90">
        <f t="shared" si="4"/>
        <v>18700000</v>
      </c>
      <c r="N120" s="53">
        <v>2022</v>
      </c>
      <c r="O120" s="69">
        <v>2023</v>
      </c>
      <c r="P120" s="70"/>
      <c r="Q120" s="71"/>
      <c r="R120" s="71"/>
      <c r="S120" s="72"/>
      <c r="T120" s="83"/>
      <c r="U120" s="83"/>
      <c r="V120" s="83"/>
      <c r="W120" s="83"/>
      <c r="X120" s="83"/>
      <c r="Y120" s="84" t="s">
        <v>194</v>
      </c>
      <c r="Z120" s="87" t="s">
        <v>122</v>
      </c>
    </row>
    <row r="121" spans="1:26" s="47" customFormat="1" ht="112.5" x14ac:dyDescent="0.25">
      <c r="A121" s="83">
        <v>117</v>
      </c>
      <c r="B121" s="126" t="s">
        <v>308</v>
      </c>
      <c r="C121" s="85" t="s">
        <v>90</v>
      </c>
      <c r="D121" s="85">
        <v>72744448</v>
      </c>
      <c r="E121" s="85">
        <v>102065071</v>
      </c>
      <c r="F121" s="127">
        <v>600076296</v>
      </c>
      <c r="G121" s="88" t="s">
        <v>411</v>
      </c>
      <c r="H121" s="88" t="s">
        <v>79</v>
      </c>
      <c r="I121" s="88" t="s">
        <v>85</v>
      </c>
      <c r="J121" s="88" t="s">
        <v>85</v>
      </c>
      <c r="K121" s="88"/>
      <c r="L121" s="89">
        <v>1000000</v>
      </c>
      <c r="M121" s="90">
        <f t="shared" si="4"/>
        <v>850000</v>
      </c>
      <c r="N121" s="53">
        <v>2022</v>
      </c>
      <c r="O121" s="69">
        <v>2023</v>
      </c>
      <c r="P121" s="70"/>
      <c r="Q121" s="71"/>
      <c r="R121" s="71"/>
      <c r="S121" s="72"/>
      <c r="T121" s="83"/>
      <c r="U121" s="83"/>
      <c r="V121" s="83"/>
      <c r="W121" s="83"/>
      <c r="X121" s="83"/>
      <c r="Y121" s="84" t="s">
        <v>194</v>
      </c>
      <c r="Z121" s="87" t="s">
        <v>122</v>
      </c>
    </row>
    <row r="122" spans="1:26" s="47" customFormat="1" ht="123.75" x14ac:dyDescent="0.25">
      <c r="A122" s="83">
        <v>118</v>
      </c>
      <c r="B122" s="126" t="s">
        <v>412</v>
      </c>
      <c r="C122" s="85" t="s">
        <v>90</v>
      </c>
      <c r="D122" s="85"/>
      <c r="E122" s="85"/>
      <c r="F122" s="127"/>
      <c r="G122" s="88" t="s">
        <v>413</v>
      </c>
      <c r="H122" s="88" t="s">
        <v>79</v>
      </c>
      <c r="I122" s="88" t="s">
        <v>85</v>
      </c>
      <c r="J122" s="88" t="s">
        <v>85</v>
      </c>
      <c r="K122" s="88"/>
      <c r="L122" s="89">
        <v>5000000</v>
      </c>
      <c r="M122" s="90">
        <f t="shared" si="4"/>
        <v>4250000</v>
      </c>
      <c r="N122" s="53">
        <v>2020</v>
      </c>
      <c r="O122" s="69">
        <v>2021</v>
      </c>
      <c r="P122" s="70"/>
      <c r="Q122" s="71"/>
      <c r="R122" s="71"/>
      <c r="S122" s="72"/>
      <c r="T122" s="83"/>
      <c r="U122" s="83"/>
      <c r="V122" s="83"/>
      <c r="W122" s="83"/>
      <c r="X122" s="83"/>
      <c r="Y122" s="84" t="s">
        <v>168</v>
      </c>
      <c r="Z122" s="87" t="s">
        <v>122</v>
      </c>
    </row>
    <row r="123" spans="1:26" s="47" customFormat="1" ht="123.75" x14ac:dyDescent="0.25">
      <c r="A123" s="83">
        <v>119</v>
      </c>
      <c r="B123" s="126" t="s">
        <v>412</v>
      </c>
      <c r="C123" s="85" t="s">
        <v>90</v>
      </c>
      <c r="D123" s="85"/>
      <c r="E123" s="85"/>
      <c r="F123" s="127"/>
      <c r="G123" s="88" t="s">
        <v>414</v>
      </c>
      <c r="H123" s="88" t="s">
        <v>79</v>
      </c>
      <c r="I123" s="88" t="s">
        <v>85</v>
      </c>
      <c r="J123" s="88" t="s">
        <v>85</v>
      </c>
      <c r="K123" s="88"/>
      <c r="L123" s="89">
        <v>3700000</v>
      </c>
      <c r="M123" s="90">
        <f t="shared" si="4"/>
        <v>3145000</v>
      </c>
      <c r="N123" s="53">
        <v>2020</v>
      </c>
      <c r="O123" s="69">
        <v>2021</v>
      </c>
      <c r="P123" s="70"/>
      <c r="Q123" s="71"/>
      <c r="R123" s="71"/>
      <c r="S123" s="72"/>
      <c r="T123" s="83"/>
      <c r="U123" s="83"/>
      <c r="V123" s="83"/>
      <c r="W123" s="83"/>
      <c r="X123" s="83"/>
      <c r="Y123" s="84" t="s">
        <v>168</v>
      </c>
      <c r="Z123" s="87" t="s">
        <v>122</v>
      </c>
    </row>
    <row r="124" spans="1:26" s="47" customFormat="1" ht="123.75" x14ac:dyDescent="0.25">
      <c r="A124" s="83">
        <v>120</v>
      </c>
      <c r="B124" s="126" t="s">
        <v>302</v>
      </c>
      <c r="C124" s="85" t="s">
        <v>90</v>
      </c>
      <c r="D124" s="85">
        <v>72743573</v>
      </c>
      <c r="E124" s="85">
        <v>102053928</v>
      </c>
      <c r="F124" s="127">
        <v>600076512</v>
      </c>
      <c r="G124" s="88" t="s">
        <v>415</v>
      </c>
      <c r="H124" s="88" t="s">
        <v>79</v>
      </c>
      <c r="I124" s="88" t="s">
        <v>85</v>
      </c>
      <c r="J124" s="88" t="s">
        <v>85</v>
      </c>
      <c r="K124" s="88"/>
      <c r="L124" s="89">
        <v>3000000</v>
      </c>
      <c r="M124" s="90">
        <f t="shared" si="4"/>
        <v>2550000</v>
      </c>
      <c r="N124" s="53">
        <v>2025</v>
      </c>
      <c r="O124" s="69">
        <v>2025</v>
      </c>
      <c r="P124" s="70"/>
      <c r="Q124" s="71"/>
      <c r="R124" s="71"/>
      <c r="S124" s="72"/>
      <c r="T124" s="83"/>
      <c r="U124" s="83"/>
      <c r="V124" s="83"/>
      <c r="W124" s="83"/>
      <c r="X124" s="83"/>
      <c r="Y124" s="84" t="s">
        <v>196</v>
      </c>
      <c r="Z124" s="87" t="s">
        <v>122</v>
      </c>
    </row>
    <row r="125" spans="1:26" s="47" customFormat="1" ht="123.75" x14ac:dyDescent="0.25">
      <c r="A125" s="83">
        <v>121</v>
      </c>
      <c r="B125" s="126" t="s">
        <v>302</v>
      </c>
      <c r="C125" s="85" t="s">
        <v>90</v>
      </c>
      <c r="D125" s="85">
        <v>72743573</v>
      </c>
      <c r="E125" s="85">
        <v>102053928</v>
      </c>
      <c r="F125" s="127">
        <v>600076512</v>
      </c>
      <c r="G125" s="88" t="s">
        <v>416</v>
      </c>
      <c r="H125" s="88" t="s">
        <v>79</v>
      </c>
      <c r="I125" s="88" t="s">
        <v>85</v>
      </c>
      <c r="J125" s="88" t="s">
        <v>85</v>
      </c>
      <c r="K125" s="88"/>
      <c r="L125" s="89">
        <v>1000000</v>
      </c>
      <c r="M125" s="90">
        <f t="shared" si="4"/>
        <v>850000</v>
      </c>
      <c r="N125" s="53">
        <v>2023</v>
      </c>
      <c r="O125" s="69">
        <v>2023</v>
      </c>
      <c r="P125" s="70"/>
      <c r="Q125" s="71"/>
      <c r="R125" s="71"/>
      <c r="S125" s="72"/>
      <c r="T125" s="83"/>
      <c r="U125" s="83"/>
      <c r="V125" s="83"/>
      <c r="W125" s="83"/>
      <c r="X125" s="83"/>
      <c r="Y125" s="84" t="s">
        <v>196</v>
      </c>
      <c r="Z125" s="87" t="s">
        <v>122</v>
      </c>
    </row>
    <row r="126" spans="1:26" s="47" customFormat="1" ht="123.75" x14ac:dyDescent="0.25">
      <c r="A126" s="83">
        <v>122</v>
      </c>
      <c r="B126" s="126" t="s">
        <v>302</v>
      </c>
      <c r="C126" s="85" t="s">
        <v>90</v>
      </c>
      <c r="D126" s="85">
        <v>72743573</v>
      </c>
      <c r="E126" s="85">
        <v>102053928</v>
      </c>
      <c r="F126" s="127">
        <v>600076512</v>
      </c>
      <c r="G126" s="88" t="s">
        <v>417</v>
      </c>
      <c r="H126" s="88" t="s">
        <v>79</v>
      </c>
      <c r="I126" s="88" t="s">
        <v>85</v>
      </c>
      <c r="J126" s="88" t="s">
        <v>85</v>
      </c>
      <c r="K126" s="88"/>
      <c r="L126" s="89">
        <v>3000000</v>
      </c>
      <c r="M126" s="90">
        <f t="shared" si="4"/>
        <v>2550000</v>
      </c>
      <c r="N126" s="53">
        <v>2025</v>
      </c>
      <c r="O126" s="69">
        <v>2025</v>
      </c>
      <c r="P126" s="70"/>
      <c r="Q126" s="71"/>
      <c r="R126" s="71"/>
      <c r="S126" s="72"/>
      <c r="T126" s="83"/>
      <c r="U126" s="83"/>
      <c r="V126" s="83"/>
      <c r="W126" s="83"/>
      <c r="X126" s="83"/>
      <c r="Y126" s="84" t="s">
        <v>196</v>
      </c>
      <c r="Z126" s="87" t="s">
        <v>122</v>
      </c>
    </row>
    <row r="127" spans="1:26" s="47" customFormat="1" ht="112.5" x14ac:dyDescent="0.25">
      <c r="A127" s="83">
        <v>123</v>
      </c>
      <c r="B127" s="126" t="s">
        <v>302</v>
      </c>
      <c r="C127" s="85" t="s">
        <v>90</v>
      </c>
      <c r="D127" s="85">
        <v>72743573</v>
      </c>
      <c r="E127" s="85">
        <v>102053928</v>
      </c>
      <c r="F127" s="127">
        <v>600076512</v>
      </c>
      <c r="G127" s="88" t="s">
        <v>418</v>
      </c>
      <c r="H127" s="88" t="s">
        <v>79</v>
      </c>
      <c r="I127" s="88" t="s">
        <v>85</v>
      </c>
      <c r="J127" s="88" t="s">
        <v>85</v>
      </c>
      <c r="K127" s="88"/>
      <c r="L127" s="89">
        <v>1000000</v>
      </c>
      <c r="M127" s="90">
        <f t="shared" si="4"/>
        <v>850000</v>
      </c>
      <c r="N127" s="53">
        <v>2020</v>
      </c>
      <c r="O127" s="69">
        <v>2021</v>
      </c>
      <c r="P127" s="70"/>
      <c r="Q127" s="71"/>
      <c r="R127" s="71"/>
      <c r="S127" s="72"/>
      <c r="T127" s="83"/>
      <c r="U127" s="83"/>
      <c r="V127" s="83"/>
      <c r="W127" s="83"/>
      <c r="X127" s="83"/>
      <c r="Y127" s="84" t="s">
        <v>124</v>
      </c>
      <c r="Z127" s="87" t="s">
        <v>122</v>
      </c>
    </row>
    <row r="128" spans="1:26" s="47" customFormat="1" ht="112.5" x14ac:dyDescent="0.25">
      <c r="A128" s="128">
        <v>124</v>
      </c>
      <c r="B128" s="129" t="s">
        <v>302</v>
      </c>
      <c r="C128" s="130" t="s">
        <v>90</v>
      </c>
      <c r="D128" s="130">
        <v>72743573</v>
      </c>
      <c r="E128" s="130">
        <v>102053928</v>
      </c>
      <c r="F128" s="131">
        <v>600076512</v>
      </c>
      <c r="G128" s="40" t="s">
        <v>681</v>
      </c>
      <c r="H128" s="40" t="s">
        <v>79</v>
      </c>
      <c r="I128" s="40" t="s">
        <v>85</v>
      </c>
      <c r="J128" s="40" t="s">
        <v>85</v>
      </c>
      <c r="K128" s="40"/>
      <c r="L128" s="132">
        <v>3000000</v>
      </c>
      <c r="M128" s="133">
        <f t="shared" si="4"/>
        <v>2550000</v>
      </c>
      <c r="N128" s="134">
        <v>2023</v>
      </c>
      <c r="O128" s="135">
        <v>2024</v>
      </c>
      <c r="P128" s="136"/>
      <c r="Q128" s="137"/>
      <c r="R128" s="137"/>
      <c r="S128" s="138"/>
      <c r="T128" s="128"/>
      <c r="U128" s="128"/>
      <c r="V128" s="128"/>
      <c r="W128" s="128"/>
      <c r="X128" s="128"/>
      <c r="Y128" s="38" t="s">
        <v>124</v>
      </c>
      <c r="Z128" s="39"/>
    </row>
    <row r="129" spans="1:26" s="47" customFormat="1" ht="112.5" x14ac:dyDescent="0.25">
      <c r="A129" s="128">
        <v>125</v>
      </c>
      <c r="B129" s="129" t="s">
        <v>302</v>
      </c>
      <c r="C129" s="130" t="s">
        <v>90</v>
      </c>
      <c r="D129" s="130">
        <v>72743573</v>
      </c>
      <c r="E129" s="130">
        <v>102053928</v>
      </c>
      <c r="F129" s="131">
        <v>600076512</v>
      </c>
      <c r="G129" s="40" t="s">
        <v>682</v>
      </c>
      <c r="H129" s="40" t="s">
        <v>79</v>
      </c>
      <c r="I129" s="40" t="s">
        <v>85</v>
      </c>
      <c r="J129" s="40" t="s">
        <v>85</v>
      </c>
      <c r="K129" s="40"/>
      <c r="L129" s="132">
        <v>2500000</v>
      </c>
      <c r="M129" s="133">
        <f t="shared" si="4"/>
        <v>2125000</v>
      </c>
      <c r="N129" s="134">
        <v>2023</v>
      </c>
      <c r="O129" s="135">
        <v>2024</v>
      </c>
      <c r="P129" s="136"/>
      <c r="Q129" s="137"/>
      <c r="R129" s="137"/>
      <c r="S129" s="138"/>
      <c r="T129" s="128"/>
      <c r="U129" s="128"/>
      <c r="V129" s="128"/>
      <c r="W129" s="128"/>
      <c r="X129" s="128"/>
      <c r="Y129" s="38" t="s">
        <v>124</v>
      </c>
      <c r="Z129" s="39"/>
    </row>
    <row r="130" spans="1:26" s="47" customFormat="1" ht="101.25" x14ac:dyDescent="0.25">
      <c r="A130" s="83">
        <v>126</v>
      </c>
      <c r="B130" s="126" t="s">
        <v>197</v>
      </c>
      <c r="C130" s="85" t="s">
        <v>198</v>
      </c>
      <c r="D130" s="85">
        <v>70947112</v>
      </c>
      <c r="E130" s="85">
        <v>102053782</v>
      </c>
      <c r="F130" s="127">
        <v>600076211</v>
      </c>
      <c r="G130" s="88" t="s">
        <v>419</v>
      </c>
      <c r="H130" s="88" t="s">
        <v>79</v>
      </c>
      <c r="I130" s="88" t="s">
        <v>85</v>
      </c>
      <c r="J130" s="88" t="s">
        <v>200</v>
      </c>
      <c r="K130" s="88" t="s">
        <v>420</v>
      </c>
      <c r="L130" s="89">
        <v>500000</v>
      </c>
      <c r="M130" s="90">
        <f t="shared" si="4"/>
        <v>425000</v>
      </c>
      <c r="N130" s="53">
        <v>2022</v>
      </c>
      <c r="O130" s="69">
        <v>2023</v>
      </c>
      <c r="P130" s="70"/>
      <c r="Q130" s="71"/>
      <c r="R130" s="71"/>
      <c r="S130" s="72"/>
      <c r="T130" s="83"/>
      <c r="U130" s="83"/>
      <c r="V130" s="83"/>
      <c r="W130" s="83"/>
      <c r="X130" s="83"/>
      <c r="Y130" s="84" t="s">
        <v>421</v>
      </c>
      <c r="Z130" s="87" t="s">
        <v>203</v>
      </c>
    </row>
    <row r="131" spans="1:26" s="47" customFormat="1" ht="101.25" x14ac:dyDescent="0.25">
      <c r="A131" s="83">
        <v>127</v>
      </c>
      <c r="B131" s="126" t="s">
        <v>197</v>
      </c>
      <c r="C131" s="85" t="s">
        <v>198</v>
      </c>
      <c r="D131" s="85">
        <v>70947112</v>
      </c>
      <c r="E131" s="85">
        <v>102053782</v>
      </c>
      <c r="F131" s="127">
        <v>600076211</v>
      </c>
      <c r="G131" s="88" t="s">
        <v>422</v>
      </c>
      <c r="H131" s="88" t="s">
        <v>79</v>
      </c>
      <c r="I131" s="88" t="s">
        <v>85</v>
      </c>
      <c r="J131" s="88" t="s">
        <v>200</v>
      </c>
      <c r="K131" s="88" t="s">
        <v>423</v>
      </c>
      <c r="L131" s="89">
        <v>500000</v>
      </c>
      <c r="M131" s="90">
        <f t="shared" si="4"/>
        <v>425000</v>
      </c>
      <c r="N131" s="53">
        <v>2022</v>
      </c>
      <c r="O131" s="69">
        <v>2023</v>
      </c>
      <c r="P131" s="70"/>
      <c r="Q131" s="71"/>
      <c r="R131" s="71"/>
      <c r="S131" s="72"/>
      <c r="T131" s="83"/>
      <c r="U131" s="83"/>
      <c r="V131" s="83"/>
      <c r="W131" s="83"/>
      <c r="X131" s="83"/>
      <c r="Y131" s="84" t="s">
        <v>421</v>
      </c>
      <c r="Z131" s="87" t="s">
        <v>203</v>
      </c>
    </row>
    <row r="132" spans="1:26" s="47" customFormat="1" ht="101.25" x14ac:dyDescent="0.25">
      <c r="A132" s="83">
        <v>128</v>
      </c>
      <c r="B132" s="126" t="s">
        <v>197</v>
      </c>
      <c r="C132" s="85" t="s">
        <v>198</v>
      </c>
      <c r="D132" s="85">
        <v>70947112</v>
      </c>
      <c r="E132" s="85">
        <v>102053782</v>
      </c>
      <c r="F132" s="127">
        <v>600076211</v>
      </c>
      <c r="G132" s="88" t="s">
        <v>424</v>
      </c>
      <c r="H132" s="88" t="s">
        <v>79</v>
      </c>
      <c r="I132" s="88" t="s">
        <v>85</v>
      </c>
      <c r="J132" s="88" t="s">
        <v>200</v>
      </c>
      <c r="K132" s="88" t="s">
        <v>425</v>
      </c>
      <c r="L132" s="89">
        <v>20000000</v>
      </c>
      <c r="M132" s="90">
        <f t="shared" si="4"/>
        <v>17000000</v>
      </c>
      <c r="N132" s="53">
        <v>2021</v>
      </c>
      <c r="O132" s="69">
        <v>2023</v>
      </c>
      <c r="P132" s="70"/>
      <c r="Q132" s="71"/>
      <c r="R132" s="71"/>
      <c r="S132" s="72"/>
      <c r="T132" s="83"/>
      <c r="U132" s="83"/>
      <c r="V132" s="83"/>
      <c r="W132" s="83"/>
      <c r="X132" s="83"/>
      <c r="Y132" s="84" t="s">
        <v>426</v>
      </c>
      <c r="Z132" s="87" t="s">
        <v>203</v>
      </c>
    </row>
    <row r="133" spans="1:26" s="47" customFormat="1" ht="101.25" x14ac:dyDescent="0.25">
      <c r="A133" s="83">
        <v>129</v>
      </c>
      <c r="B133" s="126" t="s">
        <v>197</v>
      </c>
      <c r="C133" s="85" t="s">
        <v>198</v>
      </c>
      <c r="D133" s="85">
        <v>70947112</v>
      </c>
      <c r="E133" s="85">
        <v>102053782</v>
      </c>
      <c r="F133" s="127">
        <v>600076211</v>
      </c>
      <c r="G133" s="88" t="s">
        <v>531</v>
      </c>
      <c r="H133" s="88" t="s">
        <v>79</v>
      </c>
      <c r="I133" s="88" t="s">
        <v>85</v>
      </c>
      <c r="J133" s="88" t="s">
        <v>200</v>
      </c>
      <c r="K133" s="88" t="s">
        <v>427</v>
      </c>
      <c r="L133" s="89">
        <v>1000000</v>
      </c>
      <c r="M133" s="90">
        <f t="shared" si="4"/>
        <v>850000</v>
      </c>
      <c r="N133" s="53">
        <v>2022</v>
      </c>
      <c r="O133" s="69">
        <v>2023</v>
      </c>
      <c r="P133" s="70"/>
      <c r="Q133" s="71"/>
      <c r="R133" s="71"/>
      <c r="S133" s="72"/>
      <c r="T133" s="83"/>
      <c r="U133" s="83"/>
      <c r="V133" s="83"/>
      <c r="W133" s="83"/>
      <c r="X133" s="83"/>
      <c r="Y133" s="84" t="s">
        <v>314</v>
      </c>
      <c r="Z133" s="87" t="s">
        <v>203</v>
      </c>
    </row>
    <row r="134" spans="1:26" s="47" customFormat="1" ht="101.25" x14ac:dyDescent="0.25">
      <c r="A134" s="83">
        <v>130</v>
      </c>
      <c r="B134" s="126" t="s">
        <v>197</v>
      </c>
      <c r="C134" s="85" t="s">
        <v>198</v>
      </c>
      <c r="D134" s="85">
        <v>70947112</v>
      </c>
      <c r="E134" s="85">
        <v>102053782</v>
      </c>
      <c r="F134" s="127">
        <v>600076211</v>
      </c>
      <c r="G134" s="92" t="s">
        <v>532</v>
      </c>
      <c r="H134" s="88" t="s">
        <v>79</v>
      </c>
      <c r="I134" s="88" t="s">
        <v>85</v>
      </c>
      <c r="J134" s="88" t="s">
        <v>200</v>
      </c>
      <c r="K134" s="92" t="s">
        <v>428</v>
      </c>
      <c r="L134" s="147">
        <v>6000000</v>
      </c>
      <c r="M134" s="148">
        <f t="shared" si="4"/>
        <v>5100000</v>
      </c>
      <c r="N134" s="149">
        <v>2024</v>
      </c>
      <c r="O134" s="150">
        <v>2025</v>
      </c>
      <c r="P134" s="151"/>
      <c r="Q134" s="152"/>
      <c r="R134" s="152"/>
      <c r="S134" s="153"/>
      <c r="T134" s="154"/>
      <c r="U134" s="154"/>
      <c r="V134" s="154"/>
      <c r="W134" s="154"/>
      <c r="X134" s="154"/>
      <c r="Y134" s="84" t="s">
        <v>314</v>
      </c>
      <c r="Z134" s="87" t="s">
        <v>203</v>
      </c>
    </row>
    <row r="135" spans="1:26" s="47" customFormat="1" ht="101.25" x14ac:dyDescent="0.25">
      <c r="A135" s="83">
        <v>131</v>
      </c>
      <c r="B135" s="126" t="s">
        <v>197</v>
      </c>
      <c r="C135" s="85" t="s">
        <v>198</v>
      </c>
      <c r="D135" s="85">
        <v>70947112</v>
      </c>
      <c r="E135" s="85">
        <v>102053782</v>
      </c>
      <c r="F135" s="127">
        <v>600076211</v>
      </c>
      <c r="G135" s="92" t="s">
        <v>533</v>
      </c>
      <c r="H135" s="88" t="s">
        <v>79</v>
      </c>
      <c r="I135" s="88" t="s">
        <v>85</v>
      </c>
      <c r="J135" s="88" t="s">
        <v>200</v>
      </c>
      <c r="K135" s="92" t="s">
        <v>429</v>
      </c>
      <c r="L135" s="147">
        <v>3000000</v>
      </c>
      <c r="M135" s="148">
        <f t="shared" si="4"/>
        <v>2550000</v>
      </c>
      <c r="N135" s="149">
        <v>2024</v>
      </c>
      <c r="O135" s="150">
        <v>2025</v>
      </c>
      <c r="P135" s="151"/>
      <c r="Q135" s="152"/>
      <c r="R135" s="152"/>
      <c r="S135" s="153"/>
      <c r="T135" s="154"/>
      <c r="U135" s="154"/>
      <c r="V135" s="154"/>
      <c r="W135" s="154"/>
      <c r="X135" s="154"/>
      <c r="Y135" s="84" t="s">
        <v>314</v>
      </c>
      <c r="Z135" s="87" t="s">
        <v>203</v>
      </c>
    </row>
    <row r="136" spans="1:26" s="47" customFormat="1" ht="101.25" x14ac:dyDescent="0.25">
      <c r="A136" s="83">
        <v>132</v>
      </c>
      <c r="B136" s="126" t="s">
        <v>197</v>
      </c>
      <c r="C136" s="85" t="s">
        <v>198</v>
      </c>
      <c r="D136" s="85">
        <v>70947112</v>
      </c>
      <c r="E136" s="85">
        <v>102053782</v>
      </c>
      <c r="F136" s="127">
        <v>600076211</v>
      </c>
      <c r="G136" s="92" t="s">
        <v>534</v>
      </c>
      <c r="H136" s="88" t="s">
        <v>79</v>
      </c>
      <c r="I136" s="88" t="s">
        <v>85</v>
      </c>
      <c r="J136" s="88" t="s">
        <v>200</v>
      </c>
      <c r="K136" s="92" t="s">
        <v>430</v>
      </c>
      <c r="L136" s="147">
        <v>2000000</v>
      </c>
      <c r="M136" s="148">
        <f t="shared" si="4"/>
        <v>1700000</v>
      </c>
      <c r="N136" s="149">
        <v>2022</v>
      </c>
      <c r="O136" s="150">
        <v>2023</v>
      </c>
      <c r="P136" s="151"/>
      <c r="Q136" s="152"/>
      <c r="R136" s="152"/>
      <c r="S136" s="153"/>
      <c r="T136" s="154"/>
      <c r="U136" s="154"/>
      <c r="V136" s="154"/>
      <c r="W136" s="154"/>
      <c r="X136" s="154"/>
      <c r="Y136" s="84" t="s">
        <v>314</v>
      </c>
      <c r="Z136" s="87" t="s">
        <v>203</v>
      </c>
    </row>
    <row r="137" spans="1:26" s="47" customFormat="1" ht="101.25" x14ac:dyDescent="0.25">
      <c r="A137" s="83">
        <v>133</v>
      </c>
      <c r="B137" s="126" t="s">
        <v>197</v>
      </c>
      <c r="C137" s="85" t="s">
        <v>198</v>
      </c>
      <c r="D137" s="85">
        <v>70947112</v>
      </c>
      <c r="E137" s="85">
        <v>102053782</v>
      </c>
      <c r="F137" s="127">
        <v>600076211</v>
      </c>
      <c r="G137" s="92" t="s">
        <v>535</v>
      </c>
      <c r="H137" s="88" t="s">
        <v>79</v>
      </c>
      <c r="I137" s="88" t="s">
        <v>85</v>
      </c>
      <c r="J137" s="88" t="s">
        <v>200</v>
      </c>
      <c r="K137" s="92" t="s">
        <v>431</v>
      </c>
      <c r="L137" s="147">
        <v>500000</v>
      </c>
      <c r="M137" s="148">
        <f t="shared" si="4"/>
        <v>425000</v>
      </c>
      <c r="N137" s="149">
        <v>2022</v>
      </c>
      <c r="O137" s="150">
        <v>2023</v>
      </c>
      <c r="P137" s="151"/>
      <c r="Q137" s="152"/>
      <c r="R137" s="152"/>
      <c r="S137" s="153"/>
      <c r="T137" s="154"/>
      <c r="U137" s="154"/>
      <c r="V137" s="154"/>
      <c r="W137" s="154"/>
      <c r="X137" s="154"/>
      <c r="Y137" s="84" t="s">
        <v>432</v>
      </c>
      <c r="Z137" s="87" t="s">
        <v>203</v>
      </c>
    </row>
    <row r="138" spans="1:26" s="47" customFormat="1" ht="101.25" x14ac:dyDescent="0.25">
      <c r="A138" s="83">
        <v>134</v>
      </c>
      <c r="B138" s="126" t="s">
        <v>197</v>
      </c>
      <c r="C138" s="85" t="s">
        <v>198</v>
      </c>
      <c r="D138" s="85">
        <v>70947112</v>
      </c>
      <c r="E138" s="85">
        <v>102053782</v>
      </c>
      <c r="F138" s="127">
        <v>600076211</v>
      </c>
      <c r="G138" s="92" t="s">
        <v>536</v>
      </c>
      <c r="H138" s="88" t="s">
        <v>79</v>
      </c>
      <c r="I138" s="88" t="s">
        <v>85</v>
      </c>
      <c r="J138" s="88" t="s">
        <v>200</v>
      </c>
      <c r="K138" s="92" t="s">
        <v>433</v>
      </c>
      <c r="L138" s="147">
        <v>5000000</v>
      </c>
      <c r="M138" s="148">
        <f t="shared" si="4"/>
        <v>4250000</v>
      </c>
      <c r="N138" s="149">
        <v>2025</v>
      </c>
      <c r="O138" s="150">
        <v>2026</v>
      </c>
      <c r="P138" s="151"/>
      <c r="Q138" s="152"/>
      <c r="R138" s="152"/>
      <c r="S138" s="153"/>
      <c r="T138" s="154"/>
      <c r="U138" s="154"/>
      <c r="V138" s="154"/>
      <c r="W138" s="154"/>
      <c r="X138" s="154"/>
      <c r="Y138" s="84" t="s">
        <v>314</v>
      </c>
      <c r="Z138" s="87" t="s">
        <v>203</v>
      </c>
    </row>
    <row r="139" spans="1:26" s="47" customFormat="1" ht="78.75" x14ac:dyDescent="0.25">
      <c r="A139" s="83">
        <v>135</v>
      </c>
      <c r="B139" s="126" t="s">
        <v>434</v>
      </c>
      <c r="C139" s="85" t="s">
        <v>435</v>
      </c>
      <c r="D139" s="85">
        <v>72744537</v>
      </c>
      <c r="E139" s="85">
        <v>102000069</v>
      </c>
      <c r="F139" s="127">
        <v>600076440</v>
      </c>
      <c r="G139" s="88" t="s">
        <v>436</v>
      </c>
      <c r="H139" s="88" t="s">
        <v>79</v>
      </c>
      <c r="I139" s="88" t="s">
        <v>85</v>
      </c>
      <c r="J139" s="88" t="s">
        <v>437</v>
      </c>
      <c r="K139" s="88"/>
      <c r="L139" s="89">
        <v>150000</v>
      </c>
      <c r="M139" s="90">
        <f t="shared" si="4"/>
        <v>127500</v>
      </c>
      <c r="N139" s="53">
        <v>2022</v>
      </c>
      <c r="O139" s="69">
        <v>2024</v>
      </c>
      <c r="P139" s="70"/>
      <c r="Q139" s="71"/>
      <c r="R139" s="71"/>
      <c r="S139" s="72"/>
      <c r="T139" s="83"/>
      <c r="U139" s="83"/>
      <c r="V139" s="83"/>
      <c r="W139" s="83"/>
      <c r="X139" s="83"/>
      <c r="Y139" s="84" t="s">
        <v>161</v>
      </c>
      <c r="Z139" s="87" t="s">
        <v>109</v>
      </c>
    </row>
    <row r="140" spans="1:26" s="47" customFormat="1" ht="78.75" x14ac:dyDescent="0.25">
      <c r="A140" s="83">
        <v>136</v>
      </c>
      <c r="B140" s="126" t="s">
        <v>434</v>
      </c>
      <c r="C140" s="85" t="s">
        <v>435</v>
      </c>
      <c r="D140" s="85">
        <v>72744537</v>
      </c>
      <c r="E140" s="85">
        <v>102000069</v>
      </c>
      <c r="F140" s="127">
        <v>600076440</v>
      </c>
      <c r="G140" s="88" t="s">
        <v>438</v>
      </c>
      <c r="H140" s="88" t="s">
        <v>79</v>
      </c>
      <c r="I140" s="88" t="s">
        <v>85</v>
      </c>
      <c r="J140" s="88" t="s">
        <v>437</v>
      </c>
      <c r="K140" s="88" t="s">
        <v>439</v>
      </c>
      <c r="L140" s="89">
        <v>300000</v>
      </c>
      <c r="M140" s="90">
        <f t="shared" si="4"/>
        <v>255000</v>
      </c>
      <c r="N140" s="53">
        <v>2022</v>
      </c>
      <c r="O140" s="69">
        <v>2024</v>
      </c>
      <c r="P140" s="70"/>
      <c r="Q140" s="71"/>
      <c r="R140" s="71"/>
      <c r="S140" s="72"/>
      <c r="T140" s="83"/>
      <c r="U140" s="83"/>
      <c r="V140" s="83"/>
      <c r="W140" s="83"/>
      <c r="X140" s="83"/>
      <c r="Y140" s="84" t="s">
        <v>314</v>
      </c>
      <c r="Z140" s="87" t="s">
        <v>203</v>
      </c>
    </row>
    <row r="141" spans="1:26" s="47" customFormat="1" ht="67.5" x14ac:dyDescent="0.25">
      <c r="A141" s="83">
        <v>137</v>
      </c>
      <c r="B141" s="126" t="s">
        <v>441</v>
      </c>
      <c r="C141" s="85" t="s">
        <v>114</v>
      </c>
      <c r="D141" s="85">
        <v>72744090</v>
      </c>
      <c r="E141" s="85">
        <v>102065144</v>
      </c>
      <c r="F141" s="127">
        <v>650064321</v>
      </c>
      <c r="G141" s="88" t="s">
        <v>442</v>
      </c>
      <c r="H141" s="88" t="s">
        <v>79</v>
      </c>
      <c r="I141" s="88" t="s">
        <v>85</v>
      </c>
      <c r="J141" s="88" t="s">
        <v>116</v>
      </c>
      <c r="K141" s="88" t="s">
        <v>443</v>
      </c>
      <c r="L141" s="89" t="s">
        <v>683</v>
      </c>
      <c r="M141" s="90" t="s">
        <v>684</v>
      </c>
      <c r="N141" s="53">
        <v>2022</v>
      </c>
      <c r="O141" s="69">
        <v>2025</v>
      </c>
      <c r="P141" s="70"/>
      <c r="Q141" s="71"/>
      <c r="R141" s="71"/>
      <c r="S141" s="72"/>
      <c r="T141" s="83"/>
      <c r="U141" s="83"/>
      <c r="V141" s="83"/>
      <c r="W141" s="83"/>
      <c r="X141" s="83"/>
      <c r="Y141" s="84" t="s">
        <v>444</v>
      </c>
      <c r="Z141" s="87" t="s">
        <v>109</v>
      </c>
    </row>
    <row r="142" spans="1:26" s="47" customFormat="1" ht="67.5" x14ac:dyDescent="0.25">
      <c r="A142" s="83">
        <v>138</v>
      </c>
      <c r="B142" s="126" t="s">
        <v>441</v>
      </c>
      <c r="C142" s="85" t="s">
        <v>114</v>
      </c>
      <c r="D142" s="85">
        <v>72744090</v>
      </c>
      <c r="E142" s="85">
        <v>102065144</v>
      </c>
      <c r="F142" s="127">
        <v>650064321</v>
      </c>
      <c r="G142" s="88" t="s">
        <v>445</v>
      </c>
      <c r="H142" s="88" t="s">
        <v>79</v>
      </c>
      <c r="I142" s="88" t="s">
        <v>85</v>
      </c>
      <c r="J142" s="88" t="s">
        <v>116</v>
      </c>
      <c r="K142" s="88" t="s">
        <v>443</v>
      </c>
      <c r="L142" s="89" t="s">
        <v>685</v>
      </c>
      <c r="M142" s="90" t="s">
        <v>686</v>
      </c>
      <c r="N142" s="53">
        <v>2022</v>
      </c>
      <c r="O142" s="69" t="s">
        <v>547</v>
      </c>
      <c r="P142" s="70"/>
      <c r="Q142" s="71"/>
      <c r="R142" s="71"/>
      <c r="S142" s="72"/>
      <c r="T142" s="83"/>
      <c r="U142" s="83"/>
      <c r="V142" s="83"/>
      <c r="W142" s="83"/>
      <c r="X142" s="83"/>
      <c r="Y142" s="84" t="s">
        <v>444</v>
      </c>
      <c r="Z142" s="87" t="s">
        <v>109</v>
      </c>
    </row>
    <row r="143" spans="1:26" s="47" customFormat="1" ht="67.5" x14ac:dyDescent="0.25">
      <c r="A143" s="83">
        <v>139</v>
      </c>
      <c r="B143" s="126" t="s">
        <v>441</v>
      </c>
      <c r="C143" s="85" t="s">
        <v>114</v>
      </c>
      <c r="D143" s="85">
        <v>72744090</v>
      </c>
      <c r="E143" s="85">
        <v>102065144</v>
      </c>
      <c r="F143" s="127">
        <v>650064321</v>
      </c>
      <c r="G143" s="88" t="s">
        <v>446</v>
      </c>
      <c r="H143" s="88" t="s">
        <v>79</v>
      </c>
      <c r="I143" s="88" t="s">
        <v>85</v>
      </c>
      <c r="J143" s="88" t="s">
        <v>116</v>
      </c>
      <c r="K143" s="88" t="s">
        <v>443</v>
      </c>
      <c r="L143" s="89" t="s">
        <v>687</v>
      </c>
      <c r="M143" s="90" t="s">
        <v>688</v>
      </c>
      <c r="N143" s="53">
        <v>2022</v>
      </c>
      <c r="O143" s="69" t="s">
        <v>547</v>
      </c>
      <c r="P143" s="70"/>
      <c r="Q143" s="71"/>
      <c r="R143" s="71"/>
      <c r="S143" s="72"/>
      <c r="T143" s="83"/>
      <c r="U143" s="83"/>
      <c r="V143" s="83"/>
      <c r="W143" s="83"/>
      <c r="X143" s="83"/>
      <c r="Y143" s="84" t="s">
        <v>447</v>
      </c>
      <c r="Z143" s="87" t="s">
        <v>203</v>
      </c>
    </row>
    <row r="144" spans="1:26" s="47" customFormat="1" ht="67.5" x14ac:dyDescent="0.25">
      <c r="A144" s="83">
        <v>140</v>
      </c>
      <c r="B144" s="126" t="s">
        <v>441</v>
      </c>
      <c r="C144" s="85" t="s">
        <v>114</v>
      </c>
      <c r="D144" s="85">
        <v>72744090</v>
      </c>
      <c r="E144" s="85">
        <v>102065144</v>
      </c>
      <c r="F144" s="127">
        <v>650064321</v>
      </c>
      <c r="G144" s="88" t="s">
        <v>448</v>
      </c>
      <c r="H144" s="88" t="s">
        <v>79</v>
      </c>
      <c r="I144" s="88" t="s">
        <v>85</v>
      </c>
      <c r="J144" s="88" t="s">
        <v>116</v>
      </c>
      <c r="K144" s="88" t="s">
        <v>443</v>
      </c>
      <c r="L144" s="89">
        <v>500000</v>
      </c>
      <c r="M144" s="90">
        <f t="shared" si="4"/>
        <v>425000</v>
      </c>
      <c r="N144" s="53">
        <v>2022</v>
      </c>
      <c r="O144" s="69">
        <v>2025</v>
      </c>
      <c r="P144" s="70"/>
      <c r="Q144" s="71"/>
      <c r="R144" s="71"/>
      <c r="S144" s="72"/>
      <c r="T144" s="83"/>
      <c r="U144" s="83"/>
      <c r="V144" s="83"/>
      <c r="W144" s="83"/>
      <c r="X144" s="83"/>
      <c r="Y144" s="84" t="s">
        <v>444</v>
      </c>
      <c r="Z144" s="87" t="s">
        <v>109</v>
      </c>
    </row>
    <row r="145" spans="1:26" s="47" customFormat="1" ht="78.75" x14ac:dyDescent="0.25">
      <c r="A145" s="83">
        <v>141</v>
      </c>
      <c r="B145" s="126" t="s">
        <v>441</v>
      </c>
      <c r="C145" s="85" t="s">
        <v>114</v>
      </c>
      <c r="D145" s="85">
        <v>72744090</v>
      </c>
      <c r="E145" s="85">
        <v>102065144</v>
      </c>
      <c r="F145" s="127">
        <v>650064321</v>
      </c>
      <c r="G145" s="88" t="s">
        <v>449</v>
      </c>
      <c r="H145" s="88" t="s">
        <v>79</v>
      </c>
      <c r="I145" s="88" t="s">
        <v>85</v>
      </c>
      <c r="J145" s="88" t="s">
        <v>116</v>
      </c>
      <c r="K145" s="88" t="s">
        <v>443</v>
      </c>
      <c r="L145" s="89" t="s">
        <v>689</v>
      </c>
      <c r="M145" s="90" t="s">
        <v>690</v>
      </c>
      <c r="N145" s="53">
        <v>2022</v>
      </c>
      <c r="O145" s="69">
        <v>2025</v>
      </c>
      <c r="P145" s="70"/>
      <c r="Q145" s="71"/>
      <c r="R145" s="71"/>
      <c r="S145" s="72"/>
      <c r="T145" s="83"/>
      <c r="U145" s="83"/>
      <c r="V145" s="83"/>
      <c r="W145" s="83"/>
      <c r="X145" s="83"/>
      <c r="Y145" s="84" t="s">
        <v>540</v>
      </c>
      <c r="Z145" s="87" t="s">
        <v>203</v>
      </c>
    </row>
    <row r="146" spans="1:26" s="47" customFormat="1" ht="78.75" x14ac:dyDescent="0.25">
      <c r="A146" s="83">
        <v>142</v>
      </c>
      <c r="B146" s="126" t="s">
        <v>441</v>
      </c>
      <c r="C146" s="85" t="s">
        <v>114</v>
      </c>
      <c r="D146" s="85">
        <v>72744090</v>
      </c>
      <c r="E146" s="85">
        <v>102065144</v>
      </c>
      <c r="F146" s="127">
        <v>650064321</v>
      </c>
      <c r="G146" s="88" t="s">
        <v>450</v>
      </c>
      <c r="H146" s="88" t="s">
        <v>79</v>
      </c>
      <c r="I146" s="88" t="s">
        <v>85</v>
      </c>
      <c r="J146" s="88" t="s">
        <v>116</v>
      </c>
      <c r="K146" s="88" t="s">
        <v>443</v>
      </c>
      <c r="L146" s="89" t="s">
        <v>691</v>
      </c>
      <c r="M146" s="90" t="s">
        <v>692</v>
      </c>
      <c r="N146" s="53">
        <v>2022</v>
      </c>
      <c r="O146" s="69">
        <v>2025</v>
      </c>
      <c r="P146" s="70"/>
      <c r="Q146" s="71"/>
      <c r="R146" s="71"/>
      <c r="S146" s="72"/>
      <c r="T146" s="83"/>
      <c r="U146" s="83"/>
      <c r="V146" s="83"/>
      <c r="W146" s="83"/>
      <c r="X146" s="83"/>
      <c r="Y146" s="38" t="s">
        <v>693</v>
      </c>
      <c r="Z146" s="87" t="s">
        <v>203</v>
      </c>
    </row>
    <row r="147" spans="1:26" s="47" customFormat="1" ht="101.25" x14ac:dyDescent="0.25">
      <c r="A147" s="83">
        <v>143</v>
      </c>
      <c r="B147" s="126" t="s">
        <v>441</v>
      </c>
      <c r="C147" s="85" t="s">
        <v>114</v>
      </c>
      <c r="D147" s="85">
        <v>72744090</v>
      </c>
      <c r="E147" s="85">
        <v>102065144</v>
      </c>
      <c r="F147" s="127">
        <v>650064321</v>
      </c>
      <c r="G147" s="88" t="s">
        <v>451</v>
      </c>
      <c r="H147" s="88" t="s">
        <v>79</v>
      </c>
      <c r="I147" s="88" t="s">
        <v>85</v>
      </c>
      <c r="J147" s="88" t="s">
        <v>116</v>
      </c>
      <c r="K147" s="88" t="s">
        <v>443</v>
      </c>
      <c r="L147" s="89" t="s">
        <v>694</v>
      </c>
      <c r="M147" s="90" t="s">
        <v>695</v>
      </c>
      <c r="N147" s="53">
        <v>2020</v>
      </c>
      <c r="O147" s="69" t="s">
        <v>547</v>
      </c>
      <c r="P147" s="70"/>
      <c r="Q147" s="71"/>
      <c r="R147" s="71"/>
      <c r="S147" s="72"/>
      <c r="T147" s="83"/>
      <c r="U147" s="83"/>
      <c r="V147" s="83"/>
      <c r="W147" s="83"/>
      <c r="X147" s="83"/>
      <c r="Y147" s="84" t="s">
        <v>452</v>
      </c>
      <c r="Z147" s="87" t="s">
        <v>203</v>
      </c>
    </row>
    <row r="148" spans="1:26" s="47" customFormat="1" ht="67.5" x14ac:dyDescent="0.25">
      <c r="A148" s="83">
        <v>144</v>
      </c>
      <c r="B148" s="126" t="s">
        <v>441</v>
      </c>
      <c r="C148" s="85" t="s">
        <v>114</v>
      </c>
      <c r="D148" s="85">
        <v>72744090</v>
      </c>
      <c r="E148" s="85">
        <v>102065144</v>
      </c>
      <c r="F148" s="127">
        <v>650064321</v>
      </c>
      <c r="G148" s="88" t="s">
        <v>453</v>
      </c>
      <c r="H148" s="88" t="s">
        <v>79</v>
      </c>
      <c r="I148" s="88" t="s">
        <v>85</v>
      </c>
      <c r="J148" s="88" t="s">
        <v>116</v>
      </c>
      <c r="K148" s="88" t="s">
        <v>443</v>
      </c>
      <c r="L148" s="89" t="s">
        <v>696</v>
      </c>
      <c r="M148" s="90" t="s">
        <v>697</v>
      </c>
      <c r="N148" s="53">
        <v>2022</v>
      </c>
      <c r="O148" s="69" t="s">
        <v>547</v>
      </c>
      <c r="P148" s="70"/>
      <c r="Q148" s="71"/>
      <c r="R148" s="71"/>
      <c r="S148" s="72"/>
      <c r="T148" s="83"/>
      <c r="U148" s="83"/>
      <c r="V148" s="83"/>
      <c r="W148" s="83"/>
      <c r="X148" s="83"/>
      <c r="Y148" s="84" t="s">
        <v>447</v>
      </c>
      <c r="Z148" s="87" t="s">
        <v>203</v>
      </c>
    </row>
    <row r="149" spans="1:26" s="47" customFormat="1" ht="67.5" x14ac:dyDescent="0.25">
      <c r="A149" s="83">
        <v>145</v>
      </c>
      <c r="B149" s="126" t="s">
        <v>441</v>
      </c>
      <c r="C149" s="85" t="s">
        <v>114</v>
      </c>
      <c r="D149" s="85">
        <v>72744090</v>
      </c>
      <c r="E149" s="85">
        <v>102065144</v>
      </c>
      <c r="F149" s="127">
        <v>650064321</v>
      </c>
      <c r="G149" s="88" t="s">
        <v>454</v>
      </c>
      <c r="H149" s="88" t="s">
        <v>79</v>
      </c>
      <c r="I149" s="88" t="s">
        <v>85</v>
      </c>
      <c r="J149" s="88" t="s">
        <v>116</v>
      </c>
      <c r="K149" s="88" t="s">
        <v>443</v>
      </c>
      <c r="L149" s="89" t="s">
        <v>698</v>
      </c>
      <c r="M149" s="90" t="s">
        <v>699</v>
      </c>
      <c r="N149" s="53">
        <v>2022</v>
      </c>
      <c r="O149" s="69" t="s">
        <v>547</v>
      </c>
      <c r="P149" s="70"/>
      <c r="Q149" s="71"/>
      <c r="R149" s="71"/>
      <c r="S149" s="72"/>
      <c r="T149" s="83"/>
      <c r="U149" s="83"/>
      <c r="V149" s="83"/>
      <c r="W149" s="83"/>
      <c r="X149" s="83"/>
      <c r="Y149" s="84" t="s">
        <v>447</v>
      </c>
      <c r="Z149" s="87" t="s">
        <v>203</v>
      </c>
    </row>
    <row r="150" spans="1:26" s="47" customFormat="1" ht="67.5" x14ac:dyDescent="0.25">
      <c r="A150" s="83">
        <v>146</v>
      </c>
      <c r="B150" s="126" t="s">
        <v>441</v>
      </c>
      <c r="C150" s="85" t="s">
        <v>114</v>
      </c>
      <c r="D150" s="85">
        <v>72744090</v>
      </c>
      <c r="E150" s="85">
        <v>102065144</v>
      </c>
      <c r="F150" s="127">
        <v>650064321</v>
      </c>
      <c r="G150" s="88" t="s">
        <v>541</v>
      </c>
      <c r="H150" s="88" t="s">
        <v>79</v>
      </c>
      <c r="I150" s="88" t="s">
        <v>85</v>
      </c>
      <c r="J150" s="88" t="s">
        <v>116</v>
      </c>
      <c r="K150" s="88" t="s">
        <v>455</v>
      </c>
      <c r="L150" s="89">
        <v>700000</v>
      </c>
      <c r="M150" s="90">
        <f t="shared" ref="M150:M167" si="5">L150/100*85</f>
        <v>595000</v>
      </c>
      <c r="N150" s="53">
        <v>2020</v>
      </c>
      <c r="O150" s="69">
        <v>2021</v>
      </c>
      <c r="P150" s="70"/>
      <c r="Q150" s="71"/>
      <c r="R150" s="71"/>
      <c r="S150" s="72"/>
      <c r="T150" s="83"/>
      <c r="U150" s="83"/>
      <c r="V150" s="83"/>
      <c r="W150" s="83"/>
      <c r="X150" s="83"/>
      <c r="Y150" s="38" t="s">
        <v>700</v>
      </c>
      <c r="Z150" s="87" t="s">
        <v>275</v>
      </c>
    </row>
    <row r="151" spans="1:26" s="47" customFormat="1" ht="67.5" x14ac:dyDescent="0.25">
      <c r="A151" s="83">
        <v>147</v>
      </c>
      <c r="B151" s="126" t="s">
        <v>441</v>
      </c>
      <c r="C151" s="85" t="s">
        <v>114</v>
      </c>
      <c r="D151" s="85">
        <v>72744090</v>
      </c>
      <c r="E151" s="85">
        <v>102065144</v>
      </c>
      <c r="F151" s="127">
        <v>650064321</v>
      </c>
      <c r="G151" s="88" t="s">
        <v>456</v>
      </c>
      <c r="H151" s="88" t="s">
        <v>79</v>
      </c>
      <c r="I151" s="88" t="s">
        <v>85</v>
      </c>
      <c r="J151" s="88" t="s">
        <v>116</v>
      </c>
      <c r="K151" s="88" t="s">
        <v>443</v>
      </c>
      <c r="L151" s="89" t="s">
        <v>701</v>
      </c>
      <c r="M151" s="90" t="s">
        <v>702</v>
      </c>
      <c r="N151" s="53">
        <v>2022</v>
      </c>
      <c r="O151" s="69">
        <v>2027</v>
      </c>
      <c r="P151" s="70"/>
      <c r="Q151" s="71"/>
      <c r="R151" s="71"/>
      <c r="S151" s="72"/>
      <c r="T151" s="83"/>
      <c r="U151" s="83"/>
      <c r="V151" s="83"/>
      <c r="W151" s="83"/>
      <c r="X151" s="83"/>
      <c r="Y151" s="84" t="s">
        <v>447</v>
      </c>
      <c r="Z151" s="87" t="s">
        <v>203</v>
      </c>
    </row>
    <row r="152" spans="1:26" s="47" customFormat="1" ht="67.5" x14ac:dyDescent="0.25">
      <c r="A152" s="83">
        <v>148</v>
      </c>
      <c r="B152" s="126" t="s">
        <v>441</v>
      </c>
      <c r="C152" s="85" t="s">
        <v>114</v>
      </c>
      <c r="D152" s="85">
        <v>72744090</v>
      </c>
      <c r="E152" s="85">
        <v>102065144</v>
      </c>
      <c r="F152" s="127">
        <v>650064321</v>
      </c>
      <c r="G152" s="88" t="s">
        <v>457</v>
      </c>
      <c r="H152" s="88" t="s">
        <v>79</v>
      </c>
      <c r="I152" s="88" t="s">
        <v>85</v>
      </c>
      <c r="J152" s="88" t="s">
        <v>116</v>
      </c>
      <c r="K152" s="88" t="s">
        <v>443</v>
      </c>
      <c r="L152" s="89" t="s">
        <v>703</v>
      </c>
      <c r="M152" s="90" t="s">
        <v>704</v>
      </c>
      <c r="N152" s="53">
        <v>2022</v>
      </c>
      <c r="O152" s="69" t="s">
        <v>547</v>
      </c>
      <c r="P152" s="70"/>
      <c r="Q152" s="71"/>
      <c r="R152" s="71"/>
      <c r="S152" s="72"/>
      <c r="T152" s="83"/>
      <c r="U152" s="83"/>
      <c r="V152" s="83"/>
      <c r="W152" s="83"/>
      <c r="X152" s="83"/>
      <c r="Y152" s="84" t="s">
        <v>447</v>
      </c>
      <c r="Z152" s="87" t="s">
        <v>203</v>
      </c>
    </row>
    <row r="153" spans="1:26" s="47" customFormat="1" ht="90" x14ac:dyDescent="0.25">
      <c r="A153" s="83">
        <v>149</v>
      </c>
      <c r="B153" s="126" t="s">
        <v>441</v>
      </c>
      <c r="C153" s="85" t="s">
        <v>114</v>
      </c>
      <c r="D153" s="85">
        <v>72744090</v>
      </c>
      <c r="E153" s="85">
        <v>102065144</v>
      </c>
      <c r="F153" s="127">
        <v>650064321</v>
      </c>
      <c r="G153" s="88" t="s">
        <v>458</v>
      </c>
      <c r="H153" s="88" t="s">
        <v>79</v>
      </c>
      <c r="I153" s="88" t="s">
        <v>85</v>
      </c>
      <c r="J153" s="88" t="s">
        <v>116</v>
      </c>
      <c r="K153" s="88" t="s">
        <v>443</v>
      </c>
      <c r="L153" s="89">
        <v>1000000</v>
      </c>
      <c r="M153" s="90">
        <f t="shared" si="5"/>
        <v>850000</v>
      </c>
      <c r="N153" s="53">
        <v>2022</v>
      </c>
      <c r="O153" s="69" t="s">
        <v>551</v>
      </c>
      <c r="P153" s="70"/>
      <c r="Q153" s="71"/>
      <c r="R153" s="71"/>
      <c r="S153" s="72"/>
      <c r="T153" s="83"/>
      <c r="U153" s="83"/>
      <c r="V153" s="83"/>
      <c r="W153" s="83"/>
      <c r="X153" s="83"/>
      <c r="Y153" s="84" t="s">
        <v>447</v>
      </c>
      <c r="Z153" s="87" t="s">
        <v>203</v>
      </c>
    </row>
    <row r="154" spans="1:26" ht="67.5" x14ac:dyDescent="0.25">
      <c r="A154" s="83">
        <v>150</v>
      </c>
      <c r="B154" s="126" t="s">
        <v>441</v>
      </c>
      <c r="C154" s="85" t="s">
        <v>114</v>
      </c>
      <c r="D154" s="85">
        <v>72744090</v>
      </c>
      <c r="E154" s="85">
        <v>102065144</v>
      </c>
      <c r="F154" s="127">
        <v>650064321</v>
      </c>
      <c r="G154" s="88" t="s">
        <v>459</v>
      </c>
      <c r="H154" s="88" t="s">
        <v>79</v>
      </c>
      <c r="I154" s="88" t="s">
        <v>85</v>
      </c>
      <c r="J154" s="88" t="s">
        <v>116</v>
      </c>
      <c r="K154" s="88" t="s">
        <v>443</v>
      </c>
      <c r="L154" s="89">
        <v>6000000</v>
      </c>
      <c r="M154" s="90">
        <f t="shared" si="5"/>
        <v>5100000</v>
      </c>
      <c r="N154" s="53">
        <v>2019</v>
      </c>
      <c r="O154" s="69" t="s">
        <v>548</v>
      </c>
      <c r="P154" s="70"/>
      <c r="Q154" s="71"/>
      <c r="R154" s="71"/>
      <c r="S154" s="72"/>
      <c r="T154" s="83"/>
      <c r="U154" s="83"/>
      <c r="V154" s="83"/>
      <c r="W154" s="83"/>
      <c r="X154" s="83"/>
      <c r="Y154" s="38" t="s">
        <v>705</v>
      </c>
      <c r="Z154" s="87" t="s">
        <v>203</v>
      </c>
    </row>
    <row r="155" spans="1:26" ht="67.5" x14ac:dyDescent="0.25">
      <c r="A155" s="83">
        <v>151</v>
      </c>
      <c r="B155" s="126" t="s">
        <v>441</v>
      </c>
      <c r="C155" s="85" t="s">
        <v>114</v>
      </c>
      <c r="D155" s="85">
        <v>72744090</v>
      </c>
      <c r="E155" s="85">
        <v>102065144</v>
      </c>
      <c r="F155" s="127">
        <v>650064321</v>
      </c>
      <c r="G155" s="88" t="s">
        <v>460</v>
      </c>
      <c r="H155" s="88" t="s">
        <v>79</v>
      </c>
      <c r="I155" s="88" t="s">
        <v>85</v>
      </c>
      <c r="J155" s="88" t="s">
        <v>116</v>
      </c>
      <c r="K155" s="88" t="s">
        <v>443</v>
      </c>
      <c r="L155" s="89" t="s">
        <v>564</v>
      </c>
      <c r="M155" s="90" t="s">
        <v>565</v>
      </c>
      <c r="N155" s="53">
        <v>2022</v>
      </c>
      <c r="O155" s="69" t="s">
        <v>547</v>
      </c>
      <c r="P155" s="70"/>
      <c r="Q155" s="71"/>
      <c r="R155" s="71"/>
      <c r="S155" s="72"/>
      <c r="T155" s="83"/>
      <c r="U155" s="83"/>
      <c r="V155" s="83"/>
      <c r="W155" s="83"/>
      <c r="X155" s="83"/>
      <c r="Y155" s="84" t="s">
        <v>447</v>
      </c>
      <c r="Z155" s="87" t="s">
        <v>203</v>
      </c>
    </row>
    <row r="156" spans="1:26" ht="90" x14ac:dyDescent="0.25">
      <c r="A156" s="83">
        <v>152</v>
      </c>
      <c r="B156" s="126" t="s">
        <v>441</v>
      </c>
      <c r="C156" s="85" t="s">
        <v>114</v>
      </c>
      <c r="D156" s="85">
        <v>72744090</v>
      </c>
      <c r="E156" s="85">
        <v>102065144</v>
      </c>
      <c r="F156" s="127">
        <v>650064321</v>
      </c>
      <c r="G156" s="88" t="s">
        <v>461</v>
      </c>
      <c r="H156" s="88" t="s">
        <v>79</v>
      </c>
      <c r="I156" s="88" t="s">
        <v>85</v>
      </c>
      <c r="J156" s="88" t="s">
        <v>116</v>
      </c>
      <c r="K156" s="88" t="s">
        <v>443</v>
      </c>
      <c r="L156" s="89">
        <v>2000000</v>
      </c>
      <c r="M156" s="90">
        <f t="shared" si="5"/>
        <v>1700000</v>
      </c>
      <c r="N156" s="53">
        <v>2020</v>
      </c>
      <c r="O156" s="69">
        <v>2025</v>
      </c>
      <c r="P156" s="70"/>
      <c r="Q156" s="71"/>
      <c r="R156" s="71"/>
      <c r="S156" s="72"/>
      <c r="T156" s="83"/>
      <c r="U156" s="83"/>
      <c r="V156" s="83"/>
      <c r="W156" s="83"/>
      <c r="X156" s="83"/>
      <c r="Y156" s="84" t="s">
        <v>462</v>
      </c>
      <c r="Z156" s="87" t="s">
        <v>203</v>
      </c>
    </row>
    <row r="157" spans="1:26" ht="123.75" x14ac:dyDescent="0.25">
      <c r="A157" s="83">
        <v>153</v>
      </c>
      <c r="B157" s="126" t="s">
        <v>441</v>
      </c>
      <c r="C157" s="85" t="s">
        <v>114</v>
      </c>
      <c r="D157" s="85">
        <v>72744090</v>
      </c>
      <c r="E157" s="85">
        <v>102065144</v>
      </c>
      <c r="F157" s="127">
        <v>650064321</v>
      </c>
      <c r="G157" s="88" t="s">
        <v>463</v>
      </c>
      <c r="H157" s="88" t="s">
        <v>79</v>
      </c>
      <c r="I157" s="88" t="s">
        <v>85</v>
      </c>
      <c r="J157" s="88" t="s">
        <v>116</v>
      </c>
      <c r="K157" s="88" t="s">
        <v>443</v>
      </c>
      <c r="L157" s="89">
        <v>1500000</v>
      </c>
      <c r="M157" s="90">
        <f t="shared" si="5"/>
        <v>1275000</v>
      </c>
      <c r="N157" s="53">
        <v>2022</v>
      </c>
      <c r="O157" s="69">
        <v>2022</v>
      </c>
      <c r="P157" s="70"/>
      <c r="Q157" s="71"/>
      <c r="R157" s="71"/>
      <c r="S157" s="72"/>
      <c r="T157" s="83"/>
      <c r="U157" s="83"/>
      <c r="V157" s="83"/>
      <c r="W157" s="83"/>
      <c r="X157" s="83"/>
      <c r="Y157" s="38" t="s">
        <v>706</v>
      </c>
      <c r="Z157" s="87" t="s">
        <v>203</v>
      </c>
    </row>
    <row r="158" spans="1:26" ht="67.5" x14ac:dyDescent="0.25">
      <c r="A158" s="83">
        <v>154</v>
      </c>
      <c r="B158" s="126" t="s">
        <v>441</v>
      </c>
      <c r="C158" s="85" t="s">
        <v>114</v>
      </c>
      <c r="D158" s="85">
        <v>72744090</v>
      </c>
      <c r="E158" s="85">
        <v>102065144</v>
      </c>
      <c r="F158" s="127">
        <v>650064321</v>
      </c>
      <c r="G158" s="88" t="s">
        <v>464</v>
      </c>
      <c r="H158" s="88" t="s">
        <v>79</v>
      </c>
      <c r="I158" s="88" t="s">
        <v>85</v>
      </c>
      <c r="J158" s="88" t="s">
        <v>116</v>
      </c>
      <c r="K158" s="88" t="s">
        <v>443</v>
      </c>
      <c r="L158" s="89">
        <v>200000</v>
      </c>
      <c r="M158" s="90">
        <f t="shared" si="5"/>
        <v>170000</v>
      </c>
      <c r="N158" s="53">
        <v>2022</v>
      </c>
      <c r="O158" s="69">
        <v>2022</v>
      </c>
      <c r="P158" s="70"/>
      <c r="Q158" s="71"/>
      <c r="R158" s="71"/>
      <c r="S158" s="72"/>
      <c r="T158" s="83"/>
      <c r="U158" s="83"/>
      <c r="V158" s="83"/>
      <c r="W158" s="83"/>
      <c r="X158" s="83"/>
      <c r="Y158" s="38" t="s">
        <v>705</v>
      </c>
      <c r="Z158" s="87" t="s">
        <v>203</v>
      </c>
    </row>
    <row r="159" spans="1:26" ht="67.5" x14ac:dyDescent="0.25">
      <c r="A159" s="83">
        <v>155</v>
      </c>
      <c r="B159" s="126" t="s">
        <v>441</v>
      </c>
      <c r="C159" s="85" t="s">
        <v>114</v>
      </c>
      <c r="D159" s="85">
        <v>72744090</v>
      </c>
      <c r="E159" s="85">
        <v>102065144</v>
      </c>
      <c r="F159" s="127">
        <v>650064321</v>
      </c>
      <c r="G159" s="88" t="s">
        <v>465</v>
      </c>
      <c r="H159" s="88" t="s">
        <v>79</v>
      </c>
      <c r="I159" s="88" t="s">
        <v>85</v>
      </c>
      <c r="J159" s="88" t="s">
        <v>116</v>
      </c>
      <c r="K159" s="88" t="s">
        <v>443</v>
      </c>
      <c r="L159" s="89" t="s">
        <v>707</v>
      </c>
      <c r="M159" s="90" t="s">
        <v>708</v>
      </c>
      <c r="N159" s="53">
        <v>2023</v>
      </c>
      <c r="O159" s="69" t="s">
        <v>547</v>
      </c>
      <c r="P159" s="70"/>
      <c r="Q159" s="71"/>
      <c r="R159" s="71"/>
      <c r="S159" s="72"/>
      <c r="T159" s="83"/>
      <c r="U159" s="83"/>
      <c r="V159" s="83"/>
      <c r="W159" s="83"/>
      <c r="X159" s="83"/>
      <c r="Y159" s="84" t="s">
        <v>447</v>
      </c>
      <c r="Z159" s="87" t="s">
        <v>203</v>
      </c>
    </row>
    <row r="160" spans="1:26" ht="67.5" x14ac:dyDescent="0.25">
      <c r="A160" s="83">
        <v>156</v>
      </c>
      <c r="B160" s="126" t="s">
        <v>441</v>
      </c>
      <c r="C160" s="85" t="s">
        <v>114</v>
      </c>
      <c r="D160" s="85">
        <v>72744090</v>
      </c>
      <c r="E160" s="85">
        <v>102065144</v>
      </c>
      <c r="F160" s="127">
        <v>650064321</v>
      </c>
      <c r="G160" s="88" t="s">
        <v>709</v>
      </c>
      <c r="H160" s="88" t="s">
        <v>79</v>
      </c>
      <c r="I160" s="88" t="s">
        <v>85</v>
      </c>
      <c r="J160" s="88" t="s">
        <v>116</v>
      </c>
      <c r="K160" s="88" t="s">
        <v>443</v>
      </c>
      <c r="L160" s="89" t="s">
        <v>710</v>
      </c>
      <c r="M160" s="90" t="s">
        <v>711</v>
      </c>
      <c r="N160" s="53">
        <v>2023</v>
      </c>
      <c r="O160" s="69">
        <v>2027</v>
      </c>
      <c r="P160" s="70"/>
      <c r="Q160" s="71"/>
      <c r="R160" s="71"/>
      <c r="S160" s="72"/>
      <c r="T160" s="83"/>
      <c r="U160" s="83"/>
      <c r="V160" s="83"/>
      <c r="W160" s="83"/>
      <c r="X160" s="83"/>
      <c r="Y160" s="84" t="s">
        <v>447</v>
      </c>
      <c r="Z160" s="87" t="s">
        <v>203</v>
      </c>
    </row>
    <row r="161" spans="1:26" ht="90" x14ac:dyDescent="0.25">
      <c r="A161" s="83">
        <v>157</v>
      </c>
      <c r="B161" s="126" t="s">
        <v>441</v>
      </c>
      <c r="C161" s="85" t="s">
        <v>114</v>
      </c>
      <c r="D161" s="85">
        <v>72744090</v>
      </c>
      <c r="E161" s="85">
        <v>102065144</v>
      </c>
      <c r="F161" s="127">
        <v>650064321</v>
      </c>
      <c r="G161" s="88" t="s">
        <v>466</v>
      </c>
      <c r="H161" s="88" t="s">
        <v>79</v>
      </c>
      <c r="I161" s="88" t="s">
        <v>85</v>
      </c>
      <c r="J161" s="88" t="s">
        <v>116</v>
      </c>
      <c r="K161" s="88" t="s">
        <v>443</v>
      </c>
      <c r="L161" s="89" t="s">
        <v>712</v>
      </c>
      <c r="M161" s="90" t="s">
        <v>713</v>
      </c>
      <c r="N161" s="53">
        <v>2022</v>
      </c>
      <c r="O161" s="69" t="s">
        <v>547</v>
      </c>
      <c r="P161" s="70"/>
      <c r="Q161" s="71"/>
      <c r="R161" s="71"/>
      <c r="S161" s="72"/>
      <c r="T161" s="83"/>
      <c r="U161" s="83"/>
      <c r="V161" s="83"/>
      <c r="W161" s="83"/>
      <c r="X161" s="83"/>
      <c r="Y161" s="84" t="s">
        <v>462</v>
      </c>
      <c r="Z161" s="87" t="s">
        <v>203</v>
      </c>
    </row>
    <row r="162" spans="1:26" ht="90" x14ac:dyDescent="0.25">
      <c r="A162" s="83">
        <v>158</v>
      </c>
      <c r="B162" s="126" t="s">
        <v>441</v>
      </c>
      <c r="C162" s="85" t="s">
        <v>114</v>
      </c>
      <c r="D162" s="85">
        <v>72744090</v>
      </c>
      <c r="E162" s="85">
        <v>102065144</v>
      </c>
      <c r="F162" s="127">
        <v>650064321</v>
      </c>
      <c r="G162" s="88" t="s">
        <v>467</v>
      </c>
      <c r="H162" s="88" t="s">
        <v>79</v>
      </c>
      <c r="I162" s="88" t="s">
        <v>85</v>
      </c>
      <c r="J162" s="88" t="s">
        <v>116</v>
      </c>
      <c r="K162" s="88" t="s">
        <v>443</v>
      </c>
      <c r="L162" s="89">
        <v>5000000</v>
      </c>
      <c r="M162" s="90">
        <f t="shared" si="5"/>
        <v>4250000</v>
      </c>
      <c r="N162" s="53">
        <v>2025</v>
      </c>
      <c r="O162" s="69">
        <v>2027</v>
      </c>
      <c r="P162" s="70"/>
      <c r="Q162" s="71"/>
      <c r="R162" s="71"/>
      <c r="S162" s="72"/>
      <c r="T162" s="83"/>
      <c r="U162" s="83"/>
      <c r="V162" s="83"/>
      <c r="W162" s="83"/>
      <c r="X162" s="83"/>
      <c r="Y162" s="84" t="s">
        <v>462</v>
      </c>
      <c r="Z162" s="87" t="s">
        <v>203</v>
      </c>
    </row>
    <row r="163" spans="1:26" ht="90" x14ac:dyDescent="0.25">
      <c r="A163" s="83">
        <v>159</v>
      </c>
      <c r="B163" s="126" t="s">
        <v>468</v>
      </c>
      <c r="C163" s="85" t="s">
        <v>243</v>
      </c>
      <c r="D163" s="85">
        <v>75041383</v>
      </c>
      <c r="E163" s="85">
        <v>150076924</v>
      </c>
      <c r="F163" s="127">
        <v>650075609</v>
      </c>
      <c r="G163" s="88" t="s">
        <v>469</v>
      </c>
      <c r="H163" s="88" t="s">
        <v>79</v>
      </c>
      <c r="I163" s="88" t="s">
        <v>85</v>
      </c>
      <c r="J163" s="88" t="s">
        <v>85</v>
      </c>
      <c r="K163" s="88" t="s">
        <v>470</v>
      </c>
      <c r="L163" s="89">
        <v>1000000</v>
      </c>
      <c r="M163" s="90">
        <f t="shared" si="5"/>
        <v>850000</v>
      </c>
      <c r="N163" s="53">
        <v>2021</v>
      </c>
      <c r="O163" s="69">
        <v>2023</v>
      </c>
      <c r="P163" s="70"/>
      <c r="Q163" s="71"/>
      <c r="R163" s="71"/>
      <c r="S163" s="72"/>
      <c r="T163" s="83"/>
      <c r="U163" s="83"/>
      <c r="V163" s="83"/>
      <c r="W163" s="83"/>
      <c r="X163" s="83"/>
      <c r="Y163" s="84" t="s">
        <v>714</v>
      </c>
      <c r="Z163" s="87" t="s">
        <v>109</v>
      </c>
    </row>
    <row r="164" spans="1:26" ht="56.25" x14ac:dyDescent="0.25">
      <c r="A164" s="83">
        <v>160</v>
      </c>
      <c r="B164" s="126" t="s">
        <v>468</v>
      </c>
      <c r="C164" s="85" t="s">
        <v>243</v>
      </c>
      <c r="D164" s="85">
        <v>75041383</v>
      </c>
      <c r="E164" s="85">
        <v>150076924</v>
      </c>
      <c r="F164" s="127">
        <v>650075609</v>
      </c>
      <c r="G164" s="88" t="s">
        <v>471</v>
      </c>
      <c r="H164" s="88" t="s">
        <v>79</v>
      </c>
      <c r="I164" s="88" t="s">
        <v>85</v>
      </c>
      <c r="J164" s="88" t="s">
        <v>85</v>
      </c>
      <c r="K164" s="88" t="s">
        <v>472</v>
      </c>
      <c r="L164" s="89">
        <v>1400000</v>
      </c>
      <c r="M164" s="90">
        <f t="shared" si="5"/>
        <v>1190000</v>
      </c>
      <c r="N164" s="53">
        <v>2022</v>
      </c>
      <c r="O164" s="69">
        <v>2027</v>
      </c>
      <c r="P164" s="70"/>
      <c r="Q164" s="71"/>
      <c r="R164" s="71"/>
      <c r="S164" s="72"/>
      <c r="T164" s="83"/>
      <c r="U164" s="83"/>
      <c r="V164" s="83"/>
      <c r="W164" s="83"/>
      <c r="X164" s="83"/>
      <c r="Y164" s="84" t="s">
        <v>403</v>
      </c>
      <c r="Z164" s="87" t="s">
        <v>203</v>
      </c>
    </row>
    <row r="165" spans="1:26" ht="67.5" x14ac:dyDescent="0.25">
      <c r="A165" s="83">
        <v>161</v>
      </c>
      <c r="B165" s="126" t="s">
        <v>468</v>
      </c>
      <c r="C165" s="85" t="s">
        <v>243</v>
      </c>
      <c r="D165" s="85">
        <v>75041383</v>
      </c>
      <c r="E165" s="85">
        <v>150076924</v>
      </c>
      <c r="F165" s="127">
        <v>650075609</v>
      </c>
      <c r="G165" s="88" t="s">
        <v>537</v>
      </c>
      <c r="H165" s="88" t="s">
        <v>79</v>
      </c>
      <c r="I165" s="88" t="s">
        <v>85</v>
      </c>
      <c r="J165" s="88" t="s">
        <v>85</v>
      </c>
      <c r="K165" s="88" t="s">
        <v>473</v>
      </c>
      <c r="L165" s="89">
        <v>1000000</v>
      </c>
      <c r="M165" s="90">
        <f t="shared" si="5"/>
        <v>850000</v>
      </c>
      <c r="N165" s="53">
        <v>2022</v>
      </c>
      <c r="O165" s="69">
        <v>2025</v>
      </c>
      <c r="P165" s="70"/>
      <c r="Q165" s="71"/>
      <c r="R165" s="71"/>
      <c r="S165" s="72"/>
      <c r="T165" s="83"/>
      <c r="U165" s="83"/>
      <c r="V165" s="83"/>
      <c r="W165" s="83"/>
      <c r="X165" s="83"/>
      <c r="Y165" s="84" t="s">
        <v>403</v>
      </c>
      <c r="Z165" s="87" t="s">
        <v>203</v>
      </c>
    </row>
    <row r="166" spans="1:26" ht="56.25" x14ac:dyDescent="0.25">
      <c r="A166" s="83">
        <v>162</v>
      </c>
      <c r="B166" s="126" t="s">
        <v>474</v>
      </c>
      <c r="C166" s="85" t="s">
        <v>475</v>
      </c>
      <c r="D166" s="85">
        <v>72744774</v>
      </c>
      <c r="E166" s="85">
        <v>102053847</v>
      </c>
      <c r="F166" s="127">
        <v>600076229</v>
      </c>
      <c r="G166" s="88" t="s">
        <v>476</v>
      </c>
      <c r="H166" s="88" t="s">
        <v>79</v>
      </c>
      <c r="I166" s="88" t="s">
        <v>85</v>
      </c>
      <c r="J166" s="88" t="s">
        <v>477</v>
      </c>
      <c r="K166" s="88" t="s">
        <v>478</v>
      </c>
      <c r="L166" s="89">
        <v>8000000</v>
      </c>
      <c r="M166" s="90">
        <f t="shared" si="5"/>
        <v>6800000</v>
      </c>
      <c r="N166" s="53">
        <v>2022</v>
      </c>
      <c r="O166" s="69">
        <v>2024</v>
      </c>
      <c r="P166" s="70"/>
      <c r="Q166" s="71"/>
      <c r="R166" s="71"/>
      <c r="S166" s="72"/>
      <c r="T166" s="83"/>
      <c r="U166" s="83"/>
      <c r="V166" s="83"/>
      <c r="W166" s="83"/>
      <c r="X166" s="83"/>
      <c r="Y166" s="84" t="s">
        <v>479</v>
      </c>
      <c r="Z166" s="87" t="s">
        <v>203</v>
      </c>
    </row>
    <row r="167" spans="1:26" ht="57" thickBot="1" x14ac:dyDescent="0.3">
      <c r="A167" s="99">
        <v>163</v>
      </c>
      <c r="B167" s="185" t="s">
        <v>474</v>
      </c>
      <c r="C167" s="95" t="s">
        <v>475</v>
      </c>
      <c r="D167" s="95">
        <v>72744774</v>
      </c>
      <c r="E167" s="95">
        <v>102053847</v>
      </c>
      <c r="F167" s="186">
        <v>600076229</v>
      </c>
      <c r="G167" s="97" t="s">
        <v>538</v>
      </c>
      <c r="H167" s="97" t="s">
        <v>79</v>
      </c>
      <c r="I167" s="97" t="s">
        <v>85</v>
      </c>
      <c r="J167" s="97" t="s">
        <v>477</v>
      </c>
      <c r="K167" s="97" t="s">
        <v>480</v>
      </c>
      <c r="L167" s="98">
        <v>12000000</v>
      </c>
      <c r="M167" s="113">
        <f t="shared" si="5"/>
        <v>10200000</v>
      </c>
      <c r="N167" s="77">
        <v>2022</v>
      </c>
      <c r="O167" s="78">
        <v>2024</v>
      </c>
      <c r="P167" s="79"/>
      <c r="Q167" s="80"/>
      <c r="R167" s="80"/>
      <c r="S167" s="81"/>
      <c r="T167" s="99"/>
      <c r="U167" s="99"/>
      <c r="V167" s="99"/>
      <c r="W167" s="99"/>
      <c r="X167" s="99"/>
      <c r="Y167" s="94" t="s">
        <v>481</v>
      </c>
      <c r="Z167" s="96" t="s">
        <v>203</v>
      </c>
    </row>
    <row r="168" spans="1:26" x14ac:dyDescent="0.25">
      <c r="L168" s="1"/>
      <c r="M168" s="1"/>
      <c r="P168" s="31"/>
      <c r="Q168" s="31"/>
      <c r="R168" s="31"/>
      <c r="S168" s="31"/>
      <c r="T168" s="31"/>
      <c r="U168" s="31"/>
      <c r="V168" s="31"/>
      <c r="W168" s="31"/>
      <c r="X168" s="31"/>
    </row>
    <row r="169" spans="1:26" x14ac:dyDescent="0.25">
      <c r="L169" s="1"/>
      <c r="M169" s="1"/>
      <c r="P169" s="31"/>
      <c r="Q169" s="31"/>
      <c r="R169" s="31"/>
      <c r="S169" s="31"/>
      <c r="T169" s="31"/>
      <c r="U169" s="31"/>
      <c r="V169" s="31"/>
      <c r="W169" s="31"/>
      <c r="X169" s="31"/>
    </row>
    <row r="170" spans="1:26" x14ac:dyDescent="0.25">
      <c r="L170" s="1"/>
      <c r="M170" s="1"/>
      <c r="P170" s="31"/>
      <c r="Q170" s="31"/>
      <c r="R170" s="31"/>
      <c r="S170" s="31"/>
      <c r="T170" s="31"/>
      <c r="U170" s="31"/>
      <c r="V170" s="31"/>
      <c r="W170" s="31"/>
      <c r="X170" s="31"/>
    </row>
    <row r="171" spans="1:26" x14ac:dyDescent="0.25">
      <c r="A171" s="1" t="s">
        <v>723</v>
      </c>
      <c r="L171" s="1"/>
      <c r="M171" s="1"/>
      <c r="P171" s="31"/>
      <c r="Q171" s="31"/>
      <c r="R171" s="31"/>
      <c r="S171" s="31"/>
      <c r="T171" s="31"/>
      <c r="U171" s="31"/>
      <c r="V171" s="31"/>
      <c r="W171" s="31"/>
      <c r="X171" s="31"/>
    </row>
    <row r="172" spans="1:26" ht="11.25" customHeight="1" x14ac:dyDescent="0.25">
      <c r="L172" s="1"/>
      <c r="M172" s="1"/>
      <c r="P172" s="31"/>
      <c r="Q172" s="31"/>
      <c r="R172" s="31"/>
      <c r="S172" s="31"/>
      <c r="T172" s="31"/>
      <c r="U172" s="31"/>
      <c r="V172" s="31"/>
      <c r="W172" s="31"/>
      <c r="X172" s="31"/>
    </row>
    <row r="173" spans="1:26" ht="11.25" customHeight="1" x14ac:dyDescent="0.25">
      <c r="L173" s="1"/>
      <c r="M173" s="1"/>
      <c r="P173" s="31"/>
      <c r="Q173" s="31"/>
      <c r="R173" s="31"/>
      <c r="S173" s="31"/>
      <c r="T173" s="31"/>
      <c r="U173" s="31"/>
      <c r="V173" s="31"/>
      <c r="W173" s="31"/>
      <c r="X173" s="31"/>
    </row>
    <row r="174" spans="1:26" x14ac:dyDescent="0.25">
      <c r="A174" s="5" t="s">
        <v>23</v>
      </c>
      <c r="L174" s="1"/>
      <c r="M174" s="1"/>
      <c r="P174" s="31"/>
      <c r="Q174" s="31"/>
      <c r="R174" s="31"/>
      <c r="S174" s="31"/>
      <c r="T174" s="31"/>
      <c r="U174" s="31"/>
      <c r="V174" s="31"/>
      <c r="W174" s="31"/>
      <c r="X174" s="31"/>
    </row>
    <row r="175" spans="1:26" x14ac:dyDescent="0.25">
      <c r="A175" s="7" t="s">
        <v>38</v>
      </c>
      <c r="L175" s="1"/>
      <c r="M175" s="1"/>
      <c r="P175" s="31"/>
      <c r="Q175" s="31"/>
      <c r="R175" s="31"/>
      <c r="S175" s="31"/>
      <c r="T175" s="31"/>
      <c r="U175" s="31"/>
      <c r="V175" s="31"/>
      <c r="W175" s="31"/>
      <c r="X175" s="31"/>
    </row>
    <row r="176" spans="1:26" x14ac:dyDescent="0.25">
      <c r="A176" s="5" t="s">
        <v>24</v>
      </c>
      <c r="L176" s="1"/>
      <c r="M176" s="1"/>
      <c r="P176" s="31"/>
      <c r="Q176" s="31"/>
      <c r="R176" s="31"/>
      <c r="S176" s="31"/>
      <c r="T176" s="31"/>
      <c r="U176" s="31"/>
      <c r="V176" s="31"/>
      <c r="W176" s="31"/>
      <c r="X176" s="31"/>
    </row>
    <row r="177" spans="1:24" x14ac:dyDescent="0.25">
      <c r="A177" s="5" t="s">
        <v>81</v>
      </c>
      <c r="L177" s="1"/>
      <c r="M177" s="1"/>
      <c r="P177" s="31"/>
      <c r="Q177" s="31"/>
      <c r="R177" s="31"/>
      <c r="S177" s="31"/>
      <c r="T177" s="31"/>
      <c r="U177" s="31"/>
      <c r="V177" s="31"/>
      <c r="W177" s="31"/>
      <c r="X177" s="31"/>
    </row>
    <row r="178" spans="1:24" x14ac:dyDescent="0.25">
      <c r="L178" s="1"/>
      <c r="M178" s="1"/>
      <c r="P178" s="31"/>
      <c r="Q178" s="31"/>
      <c r="R178" s="31"/>
      <c r="S178" s="31"/>
      <c r="T178" s="31"/>
      <c r="U178" s="31"/>
      <c r="V178" s="31"/>
      <c r="W178" s="31"/>
      <c r="X178" s="31"/>
    </row>
    <row r="179" spans="1:24" x14ac:dyDescent="0.25">
      <c r="A179" s="1" t="s">
        <v>39</v>
      </c>
      <c r="L179" s="1"/>
      <c r="M179" s="1"/>
      <c r="P179" s="31"/>
      <c r="Q179" s="31"/>
      <c r="R179" s="31"/>
      <c r="S179" s="31"/>
      <c r="T179" s="31"/>
      <c r="U179" s="31"/>
      <c r="V179" s="31"/>
      <c r="W179" s="31"/>
      <c r="X179" s="31"/>
    </row>
    <row r="180" spans="1:24" x14ac:dyDescent="0.25">
      <c r="L180" s="1"/>
      <c r="M180" s="1"/>
      <c r="P180" s="31"/>
      <c r="Q180" s="31"/>
      <c r="R180" s="31"/>
      <c r="S180" s="31"/>
      <c r="T180" s="31"/>
      <c r="U180" s="31"/>
      <c r="V180" s="31"/>
      <c r="W180" s="31"/>
      <c r="X180" s="31"/>
    </row>
    <row r="181" spans="1:24" x14ac:dyDescent="0.25">
      <c r="A181" s="8" t="s">
        <v>71</v>
      </c>
      <c r="L181" s="1"/>
      <c r="M181" s="1"/>
      <c r="P181" s="31"/>
      <c r="Q181" s="31"/>
      <c r="R181" s="31"/>
      <c r="S181" s="31"/>
      <c r="T181" s="31"/>
      <c r="U181" s="31"/>
      <c r="V181" s="31"/>
      <c r="W181" s="31"/>
      <c r="X181" s="31"/>
    </row>
    <row r="182" spans="1:24" x14ac:dyDescent="0.25">
      <c r="A182" s="8" t="s">
        <v>67</v>
      </c>
      <c r="L182" s="1"/>
      <c r="M182" s="1"/>
      <c r="P182" s="31"/>
      <c r="Q182" s="31"/>
      <c r="R182" s="31"/>
      <c r="S182" s="31"/>
      <c r="T182" s="31"/>
      <c r="U182" s="31"/>
      <c r="V182" s="31"/>
      <c r="W182" s="31"/>
      <c r="X182" s="31"/>
    </row>
    <row r="183" spans="1:24" x14ac:dyDescent="0.25">
      <c r="A183" s="8" t="s">
        <v>63</v>
      </c>
      <c r="L183" s="1"/>
      <c r="M183" s="1"/>
      <c r="P183" s="31"/>
      <c r="Q183" s="31"/>
      <c r="R183" s="31"/>
      <c r="S183" s="31"/>
      <c r="T183" s="31"/>
      <c r="U183" s="31"/>
      <c r="V183" s="31"/>
      <c r="W183" s="31"/>
      <c r="X183" s="31"/>
    </row>
    <row r="184" spans="1:24" x14ac:dyDescent="0.25">
      <c r="A184" s="8" t="s">
        <v>64</v>
      </c>
      <c r="L184" s="1"/>
      <c r="M184" s="1"/>
      <c r="P184" s="31"/>
      <c r="Q184" s="31"/>
      <c r="R184" s="31"/>
      <c r="S184" s="31"/>
      <c r="T184" s="31"/>
      <c r="U184" s="31"/>
      <c r="V184" s="31"/>
      <c r="W184" s="31"/>
      <c r="X184" s="31"/>
    </row>
    <row r="185" spans="1:24" x14ac:dyDescent="0.25">
      <c r="A185" s="8" t="s">
        <v>65</v>
      </c>
      <c r="L185" s="1"/>
      <c r="M185" s="1"/>
      <c r="P185" s="31"/>
      <c r="Q185" s="31"/>
      <c r="R185" s="31"/>
    </row>
    <row r="186" spans="1:24" x14ac:dyDescent="0.25">
      <c r="A186" s="8" t="s">
        <v>66</v>
      </c>
      <c r="L186" s="1"/>
      <c r="M186" s="1"/>
      <c r="P186" s="31"/>
      <c r="Q186" s="31"/>
      <c r="R186" s="31"/>
    </row>
    <row r="187" spans="1:24" x14ac:dyDescent="0.25">
      <c r="A187" s="8" t="s">
        <v>69</v>
      </c>
      <c r="L187" s="1"/>
      <c r="M187" s="1"/>
      <c r="P187" s="31"/>
      <c r="Q187" s="31"/>
      <c r="R187" s="31"/>
    </row>
    <row r="188" spans="1:24" x14ac:dyDescent="0.25">
      <c r="A188" s="3" t="s">
        <v>68</v>
      </c>
      <c r="L188" s="1"/>
      <c r="M188" s="1"/>
      <c r="P188" s="31"/>
      <c r="Q188" s="31"/>
      <c r="R188" s="31"/>
    </row>
    <row r="189" spans="1:24" x14ac:dyDescent="0.25">
      <c r="A189" s="8" t="s">
        <v>70</v>
      </c>
      <c r="L189" s="1"/>
      <c r="M189" s="1"/>
      <c r="P189" s="31"/>
      <c r="Q189" s="31"/>
      <c r="R189" s="31"/>
    </row>
    <row r="190" spans="1:24" x14ac:dyDescent="0.25">
      <c r="A190" s="8" t="s">
        <v>41</v>
      </c>
      <c r="L190" s="1"/>
      <c r="M190" s="1"/>
      <c r="P190" s="31"/>
      <c r="Q190" s="31"/>
      <c r="R190" s="31"/>
    </row>
    <row r="191" spans="1:24" x14ac:dyDescent="0.25">
      <c r="A191" s="8"/>
      <c r="L191" s="1"/>
      <c r="M191" s="1"/>
      <c r="P191" s="31"/>
      <c r="Q191" s="31"/>
      <c r="R191" s="31"/>
    </row>
    <row r="192" spans="1:24" x14ac:dyDescent="0.25">
      <c r="A192" s="8" t="s">
        <v>72</v>
      </c>
      <c r="L192" s="1"/>
      <c r="M192" s="1"/>
      <c r="P192" s="31"/>
      <c r="Q192" s="31"/>
      <c r="R192" s="31"/>
    </row>
    <row r="193" spans="1:18" x14ac:dyDescent="0.25">
      <c r="A193" s="8" t="s">
        <v>60</v>
      </c>
      <c r="L193" s="1"/>
      <c r="M193" s="1"/>
      <c r="P193" s="31"/>
      <c r="Q193" s="31"/>
      <c r="R193" s="31"/>
    </row>
    <row r="194" spans="1:18" x14ac:dyDescent="0.25">
      <c r="L194" s="1"/>
      <c r="M194" s="1"/>
      <c r="P194" s="31"/>
      <c r="Q194" s="31"/>
      <c r="R194" s="31"/>
    </row>
    <row r="195" spans="1:18" x14ac:dyDescent="0.25">
      <c r="A195" s="1" t="s">
        <v>42</v>
      </c>
      <c r="L195" s="1"/>
      <c r="M195" s="1"/>
      <c r="P195" s="31"/>
      <c r="Q195" s="31"/>
      <c r="R195" s="31"/>
    </row>
    <row r="196" spans="1:18" x14ac:dyDescent="0.25">
      <c r="A196" s="2" t="s">
        <v>43</v>
      </c>
      <c r="L196" s="1"/>
      <c r="M196" s="1"/>
      <c r="P196" s="31"/>
      <c r="Q196" s="31"/>
      <c r="R196" s="31"/>
    </row>
    <row r="197" spans="1:18" x14ac:dyDescent="0.25">
      <c r="A197" s="1" t="s">
        <v>44</v>
      </c>
      <c r="L197" s="1"/>
      <c r="M197" s="1"/>
      <c r="P197" s="31"/>
      <c r="Q197" s="31"/>
      <c r="R197" s="31"/>
    </row>
    <row r="198" spans="1:18" x14ac:dyDescent="0.25">
      <c r="L198" s="1"/>
      <c r="M198" s="1"/>
      <c r="P198" s="31"/>
      <c r="Q198" s="31"/>
      <c r="R198" s="31"/>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8" scale="59" fitToHeight="0" orientation="landscape" r:id="rId1"/>
  <rowBreaks count="1" manualBreakCount="1">
    <brk id="156"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7"/>
  <sheetViews>
    <sheetView topLeftCell="B27" zoomScale="85" zoomScaleNormal="85" workbookViewId="0">
      <selection activeCell="K52" sqref="K52"/>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2" ht="21.75" customHeight="1" thickBot="1" x14ac:dyDescent="0.35">
      <c r="A1" s="283" t="s">
        <v>45</v>
      </c>
      <c r="B1" s="284"/>
      <c r="C1" s="284"/>
      <c r="D1" s="284"/>
      <c r="E1" s="284"/>
      <c r="F1" s="284"/>
      <c r="G1" s="284"/>
      <c r="H1" s="284"/>
      <c r="I1" s="284"/>
      <c r="J1" s="284"/>
      <c r="K1" s="284"/>
      <c r="L1" s="284"/>
      <c r="M1" s="284"/>
      <c r="N1" s="284"/>
      <c r="O1" s="284"/>
      <c r="P1" s="284"/>
      <c r="Q1" s="284"/>
      <c r="R1" s="284"/>
      <c r="S1" s="284"/>
      <c r="T1" s="285"/>
    </row>
    <row r="2" spans="1:22" ht="30" customHeight="1" thickBot="1" x14ac:dyDescent="0.3">
      <c r="A2" s="219" t="s">
        <v>46</v>
      </c>
      <c r="B2" s="217" t="s">
        <v>1</v>
      </c>
      <c r="C2" s="265" t="s">
        <v>47</v>
      </c>
      <c r="D2" s="261"/>
      <c r="E2" s="261"/>
      <c r="F2" s="288" t="s">
        <v>3</v>
      </c>
      <c r="G2" s="310" t="s">
        <v>29</v>
      </c>
      <c r="H2" s="226" t="s">
        <v>61</v>
      </c>
      <c r="I2" s="224" t="s">
        <v>5</v>
      </c>
      <c r="J2" s="292" t="s">
        <v>6</v>
      </c>
      <c r="K2" s="222" t="s">
        <v>48</v>
      </c>
      <c r="L2" s="223"/>
      <c r="M2" s="295" t="s">
        <v>8</v>
      </c>
      <c r="N2" s="296"/>
      <c r="O2" s="304" t="s">
        <v>49</v>
      </c>
      <c r="P2" s="305"/>
      <c r="Q2" s="305"/>
      <c r="R2" s="305"/>
      <c r="S2" s="295" t="s">
        <v>10</v>
      </c>
      <c r="T2" s="296"/>
    </row>
    <row r="3" spans="1:22" ht="22.35" customHeight="1" thickBot="1" x14ac:dyDescent="0.3">
      <c r="A3" s="286"/>
      <c r="B3" s="299"/>
      <c r="C3" s="300" t="s">
        <v>50</v>
      </c>
      <c r="D3" s="302" t="s">
        <v>51</v>
      </c>
      <c r="E3" s="302" t="s">
        <v>52</v>
      </c>
      <c r="F3" s="289"/>
      <c r="G3" s="311"/>
      <c r="H3" s="313"/>
      <c r="I3" s="291"/>
      <c r="J3" s="293"/>
      <c r="K3" s="308" t="s">
        <v>53</v>
      </c>
      <c r="L3" s="308" t="s">
        <v>80</v>
      </c>
      <c r="M3" s="235" t="s">
        <v>17</v>
      </c>
      <c r="N3" s="237" t="s">
        <v>18</v>
      </c>
      <c r="O3" s="306" t="s">
        <v>32</v>
      </c>
      <c r="P3" s="307"/>
      <c r="Q3" s="307"/>
      <c r="R3" s="307"/>
      <c r="S3" s="297" t="s">
        <v>54</v>
      </c>
      <c r="T3" s="298" t="s">
        <v>22</v>
      </c>
    </row>
    <row r="4" spans="1:22" ht="68.25" customHeight="1" thickBot="1" x14ac:dyDescent="0.3">
      <c r="A4" s="287"/>
      <c r="B4" s="218"/>
      <c r="C4" s="301"/>
      <c r="D4" s="303"/>
      <c r="E4" s="303"/>
      <c r="F4" s="290"/>
      <c r="G4" s="312"/>
      <c r="H4" s="227"/>
      <c r="I4" s="225"/>
      <c r="J4" s="294"/>
      <c r="K4" s="309"/>
      <c r="L4" s="309"/>
      <c r="M4" s="236"/>
      <c r="N4" s="238"/>
      <c r="O4" s="23" t="s">
        <v>55</v>
      </c>
      <c r="P4" s="24" t="s">
        <v>35</v>
      </c>
      <c r="Q4" s="25" t="s">
        <v>36</v>
      </c>
      <c r="R4" s="26" t="s">
        <v>56</v>
      </c>
      <c r="S4" s="244"/>
      <c r="T4" s="246"/>
    </row>
    <row r="5" spans="1:22" s="63" customFormat="1" ht="45" x14ac:dyDescent="0.25">
      <c r="A5" s="56">
        <v>1</v>
      </c>
      <c r="B5" s="100">
        <v>1</v>
      </c>
      <c r="C5" s="187" t="s">
        <v>484</v>
      </c>
      <c r="D5" s="188" t="s">
        <v>90</v>
      </c>
      <c r="E5" s="189" t="s">
        <v>485</v>
      </c>
      <c r="F5" s="190" t="s">
        <v>486</v>
      </c>
      <c r="G5" s="190" t="s">
        <v>79</v>
      </c>
      <c r="H5" s="190" t="s">
        <v>85</v>
      </c>
      <c r="I5" s="190" t="s">
        <v>85</v>
      </c>
      <c r="J5" s="191" t="s">
        <v>524</v>
      </c>
      <c r="K5" s="192">
        <v>4300000</v>
      </c>
      <c r="L5" s="193">
        <f>K5/100*85</f>
        <v>3655000</v>
      </c>
      <c r="M5" s="117">
        <v>2022</v>
      </c>
      <c r="N5" s="118">
        <v>2023</v>
      </c>
      <c r="O5" s="105" t="s">
        <v>87</v>
      </c>
      <c r="P5" s="125" t="s">
        <v>87</v>
      </c>
      <c r="Q5" s="125"/>
      <c r="R5" s="106" t="s">
        <v>87</v>
      </c>
      <c r="S5" s="187"/>
      <c r="T5" s="194" t="s">
        <v>325</v>
      </c>
      <c r="U5" s="62"/>
      <c r="V5" s="62"/>
    </row>
    <row r="6" spans="1:22" s="63" customFormat="1" ht="45" x14ac:dyDescent="0.25">
      <c r="A6" s="56">
        <v>2</v>
      </c>
      <c r="B6" s="83">
        <v>2</v>
      </c>
      <c r="C6" s="64" t="s">
        <v>487</v>
      </c>
      <c r="D6" s="65" t="s">
        <v>488</v>
      </c>
      <c r="E6" s="66">
        <v>71294589</v>
      </c>
      <c r="F6" s="67" t="s">
        <v>489</v>
      </c>
      <c r="G6" s="67" t="s">
        <v>79</v>
      </c>
      <c r="H6" s="67" t="s">
        <v>85</v>
      </c>
      <c r="I6" s="64" t="s">
        <v>200</v>
      </c>
      <c r="J6" s="209" t="s">
        <v>489</v>
      </c>
      <c r="K6" s="68">
        <v>30000000</v>
      </c>
      <c r="L6" s="82">
        <f t="shared" ref="L6:L35" si="0">K6/100*85</f>
        <v>25500000</v>
      </c>
      <c r="M6" s="53">
        <v>2021</v>
      </c>
      <c r="N6" s="69">
        <v>2022</v>
      </c>
      <c r="O6" s="70" t="s">
        <v>87</v>
      </c>
      <c r="P6" s="71" t="s">
        <v>87</v>
      </c>
      <c r="Q6" s="71" t="s">
        <v>87</v>
      </c>
      <c r="R6" s="72" t="s">
        <v>87</v>
      </c>
      <c r="S6" s="64"/>
      <c r="T6" s="66"/>
      <c r="U6" s="73"/>
      <c r="V6" s="74"/>
    </row>
    <row r="7" spans="1:22" s="63" customFormat="1" ht="33.75" x14ac:dyDescent="0.25">
      <c r="A7" s="56">
        <v>3</v>
      </c>
      <c r="B7" s="83">
        <v>3</v>
      </c>
      <c r="C7" s="64" t="s">
        <v>490</v>
      </c>
      <c r="D7" s="65" t="s">
        <v>83</v>
      </c>
      <c r="E7" s="66">
        <v>65650999</v>
      </c>
      <c r="F7" s="67" t="s">
        <v>491</v>
      </c>
      <c r="G7" s="67" t="s">
        <v>79</v>
      </c>
      <c r="H7" s="67" t="s">
        <v>85</v>
      </c>
      <c r="I7" s="64" t="s">
        <v>86</v>
      </c>
      <c r="J7" s="67"/>
      <c r="K7" s="68">
        <v>250000</v>
      </c>
      <c r="L7" s="82">
        <f t="shared" si="0"/>
        <v>212500</v>
      </c>
      <c r="M7" s="53">
        <v>2019</v>
      </c>
      <c r="N7" s="69">
        <v>2024</v>
      </c>
      <c r="O7" s="70"/>
      <c r="P7" s="71"/>
      <c r="Q7" s="71"/>
      <c r="R7" s="72"/>
      <c r="S7" s="64" t="s">
        <v>124</v>
      </c>
      <c r="T7" s="66"/>
      <c r="U7" s="73"/>
      <c r="V7" s="74"/>
    </row>
    <row r="8" spans="1:22" s="63" customFormat="1" ht="33.75" x14ac:dyDescent="0.25">
      <c r="A8" s="56"/>
      <c r="B8" s="83">
        <v>4</v>
      </c>
      <c r="C8" s="64" t="s">
        <v>490</v>
      </c>
      <c r="D8" s="65" t="s">
        <v>83</v>
      </c>
      <c r="E8" s="66">
        <v>65650999</v>
      </c>
      <c r="F8" s="67" t="s">
        <v>492</v>
      </c>
      <c r="G8" s="67" t="s">
        <v>79</v>
      </c>
      <c r="H8" s="67" t="s">
        <v>85</v>
      </c>
      <c r="I8" s="64" t="s">
        <v>86</v>
      </c>
      <c r="J8" s="67"/>
      <c r="K8" s="68">
        <v>1000000</v>
      </c>
      <c r="L8" s="82">
        <f t="shared" si="0"/>
        <v>850000</v>
      </c>
      <c r="M8" s="53">
        <v>2019</v>
      </c>
      <c r="N8" s="69">
        <v>2024</v>
      </c>
      <c r="O8" s="70"/>
      <c r="P8" s="71"/>
      <c r="Q8" s="71"/>
      <c r="R8" s="72"/>
      <c r="S8" s="64" t="s">
        <v>124</v>
      </c>
      <c r="T8" s="66"/>
      <c r="U8" s="73"/>
      <c r="V8" s="74"/>
    </row>
    <row r="9" spans="1:22" s="63" customFormat="1" ht="33.75" x14ac:dyDescent="0.25">
      <c r="A9" s="56"/>
      <c r="B9" s="83">
        <v>5</v>
      </c>
      <c r="C9" s="64" t="s">
        <v>490</v>
      </c>
      <c r="D9" s="65" t="s">
        <v>83</v>
      </c>
      <c r="E9" s="66">
        <v>65650999</v>
      </c>
      <c r="F9" s="67" t="s">
        <v>493</v>
      </c>
      <c r="G9" s="67" t="s">
        <v>79</v>
      </c>
      <c r="H9" s="67" t="s">
        <v>85</v>
      </c>
      <c r="I9" s="64" t="s">
        <v>86</v>
      </c>
      <c r="J9" s="67"/>
      <c r="K9" s="68">
        <v>150000</v>
      </c>
      <c r="L9" s="82">
        <f t="shared" si="0"/>
        <v>127500</v>
      </c>
      <c r="M9" s="53">
        <v>2020</v>
      </c>
      <c r="N9" s="69">
        <v>2022</v>
      </c>
      <c r="O9" s="70"/>
      <c r="P9" s="71"/>
      <c r="Q9" s="71"/>
      <c r="R9" s="72"/>
      <c r="S9" s="64" t="s">
        <v>124</v>
      </c>
      <c r="T9" s="66"/>
      <c r="U9" s="73"/>
      <c r="V9" s="74"/>
    </row>
    <row r="10" spans="1:22" s="63" customFormat="1" ht="33.75" x14ac:dyDescent="0.25">
      <c r="A10" s="56"/>
      <c r="B10" s="83">
        <v>6</v>
      </c>
      <c r="C10" s="64" t="s">
        <v>490</v>
      </c>
      <c r="D10" s="65" t="s">
        <v>83</v>
      </c>
      <c r="E10" s="66">
        <v>65650999</v>
      </c>
      <c r="F10" s="67" t="s">
        <v>494</v>
      </c>
      <c r="G10" s="67" t="s">
        <v>79</v>
      </c>
      <c r="H10" s="67" t="s">
        <v>85</v>
      </c>
      <c r="I10" s="64" t="s">
        <v>86</v>
      </c>
      <c r="J10" s="67"/>
      <c r="K10" s="68">
        <v>4000000</v>
      </c>
      <c r="L10" s="82">
        <f t="shared" si="0"/>
        <v>3400000</v>
      </c>
      <c r="M10" s="53">
        <v>2019</v>
      </c>
      <c r="N10" s="69">
        <v>2024</v>
      </c>
      <c r="O10" s="70"/>
      <c r="P10" s="71"/>
      <c r="Q10" s="71"/>
      <c r="R10" s="72"/>
      <c r="S10" s="64" t="s">
        <v>124</v>
      </c>
      <c r="T10" s="66"/>
      <c r="U10" s="73"/>
      <c r="V10" s="74"/>
    </row>
    <row r="11" spans="1:22" s="63" customFormat="1" ht="33.75" x14ac:dyDescent="0.25">
      <c r="A11" s="56"/>
      <c r="B11" s="83">
        <v>7</v>
      </c>
      <c r="C11" s="64" t="s">
        <v>490</v>
      </c>
      <c r="D11" s="65" t="s">
        <v>83</v>
      </c>
      <c r="E11" s="66">
        <v>65650999</v>
      </c>
      <c r="F11" s="67" t="s">
        <v>495</v>
      </c>
      <c r="G11" s="67" t="s">
        <v>79</v>
      </c>
      <c r="H11" s="67" t="s">
        <v>85</v>
      </c>
      <c r="I11" s="64" t="s">
        <v>86</v>
      </c>
      <c r="J11" s="67"/>
      <c r="K11" s="68">
        <v>500000</v>
      </c>
      <c r="L11" s="82">
        <f t="shared" si="0"/>
        <v>425000</v>
      </c>
      <c r="M11" s="53">
        <v>2018</v>
      </c>
      <c r="N11" s="69">
        <v>2024</v>
      </c>
      <c r="O11" s="70"/>
      <c r="P11" s="71"/>
      <c r="Q11" s="71"/>
      <c r="R11" s="72"/>
      <c r="S11" s="64" t="s">
        <v>124</v>
      </c>
      <c r="T11" s="66"/>
      <c r="U11" s="73"/>
      <c r="V11" s="74"/>
    </row>
    <row r="12" spans="1:22" s="63" customFormat="1" ht="33.75" x14ac:dyDescent="0.25">
      <c r="B12" s="83">
        <v>8</v>
      </c>
      <c r="C12" s="64" t="s">
        <v>490</v>
      </c>
      <c r="D12" s="65" t="s">
        <v>83</v>
      </c>
      <c r="E12" s="66">
        <v>65650999</v>
      </c>
      <c r="F12" s="67" t="s">
        <v>496</v>
      </c>
      <c r="G12" s="67" t="s">
        <v>79</v>
      </c>
      <c r="H12" s="67" t="s">
        <v>85</v>
      </c>
      <c r="I12" s="64" t="s">
        <v>86</v>
      </c>
      <c r="J12" s="67"/>
      <c r="K12" s="68">
        <v>2000000</v>
      </c>
      <c r="L12" s="82">
        <f t="shared" si="0"/>
        <v>1700000</v>
      </c>
      <c r="M12" s="53">
        <v>2019</v>
      </c>
      <c r="N12" s="69">
        <v>2024</v>
      </c>
      <c r="O12" s="70"/>
      <c r="P12" s="71"/>
      <c r="Q12" s="71"/>
      <c r="R12" s="72"/>
      <c r="S12" s="64" t="s">
        <v>124</v>
      </c>
      <c r="T12" s="66"/>
      <c r="U12" s="73"/>
      <c r="V12" s="74"/>
    </row>
    <row r="13" spans="1:22" s="63" customFormat="1" ht="33.75" x14ac:dyDescent="0.25">
      <c r="B13" s="83">
        <v>9</v>
      </c>
      <c r="C13" s="64" t="s">
        <v>490</v>
      </c>
      <c r="D13" s="65" t="s">
        <v>83</v>
      </c>
      <c r="E13" s="66">
        <v>65650999</v>
      </c>
      <c r="F13" s="67" t="s">
        <v>497</v>
      </c>
      <c r="G13" s="67" t="s">
        <v>79</v>
      </c>
      <c r="H13" s="67" t="s">
        <v>85</v>
      </c>
      <c r="I13" s="64" t="s">
        <v>86</v>
      </c>
      <c r="J13" s="67"/>
      <c r="K13" s="68">
        <v>600000</v>
      </c>
      <c r="L13" s="82">
        <f t="shared" si="0"/>
        <v>510000</v>
      </c>
      <c r="M13" s="53">
        <v>2020</v>
      </c>
      <c r="N13" s="69">
        <v>2024</v>
      </c>
      <c r="O13" s="70"/>
      <c r="P13" s="71"/>
      <c r="Q13" s="71"/>
      <c r="R13" s="72"/>
      <c r="S13" s="64" t="s">
        <v>124</v>
      </c>
      <c r="T13" s="66"/>
      <c r="U13" s="73"/>
      <c r="V13" s="74"/>
    </row>
    <row r="14" spans="1:22" s="63" customFormat="1" ht="33.75" x14ac:dyDescent="0.25">
      <c r="B14" s="83">
        <v>10</v>
      </c>
      <c r="C14" s="64" t="s">
        <v>490</v>
      </c>
      <c r="D14" s="65" t="s">
        <v>83</v>
      </c>
      <c r="E14" s="66">
        <v>65650999</v>
      </c>
      <c r="F14" s="67" t="s">
        <v>498</v>
      </c>
      <c r="G14" s="67" t="s">
        <v>79</v>
      </c>
      <c r="H14" s="67" t="s">
        <v>85</v>
      </c>
      <c r="I14" s="64" t="s">
        <v>86</v>
      </c>
      <c r="J14" s="67"/>
      <c r="K14" s="68">
        <v>2000000</v>
      </c>
      <c r="L14" s="82">
        <f t="shared" si="0"/>
        <v>1700000</v>
      </c>
      <c r="M14" s="53">
        <v>2020</v>
      </c>
      <c r="N14" s="69">
        <v>2024</v>
      </c>
      <c r="O14" s="70"/>
      <c r="P14" s="71"/>
      <c r="Q14" s="71"/>
      <c r="R14" s="72"/>
      <c r="S14" s="195" t="s">
        <v>715</v>
      </c>
      <c r="T14" s="66"/>
      <c r="U14" s="73"/>
      <c r="V14" s="74"/>
    </row>
    <row r="15" spans="1:22" s="63" customFormat="1" ht="101.25" x14ac:dyDescent="0.25">
      <c r="B15" s="83">
        <v>11</v>
      </c>
      <c r="C15" s="64" t="s">
        <v>499</v>
      </c>
      <c r="D15" s="65" t="s">
        <v>90</v>
      </c>
      <c r="E15" s="66">
        <v>70949565</v>
      </c>
      <c r="F15" s="67" t="s">
        <v>500</v>
      </c>
      <c r="G15" s="67" t="s">
        <v>79</v>
      </c>
      <c r="H15" s="67" t="s">
        <v>85</v>
      </c>
      <c r="I15" s="67" t="s">
        <v>85</v>
      </c>
      <c r="J15" s="67"/>
      <c r="K15" s="68">
        <v>339000</v>
      </c>
      <c r="L15" s="82">
        <f t="shared" si="0"/>
        <v>288150</v>
      </c>
      <c r="M15" s="53">
        <v>2020</v>
      </c>
      <c r="N15" s="69">
        <v>2022</v>
      </c>
      <c r="O15" s="70"/>
      <c r="P15" s="71"/>
      <c r="Q15" s="71"/>
      <c r="R15" s="72"/>
      <c r="S15" s="64" t="s">
        <v>196</v>
      </c>
      <c r="T15" s="66"/>
      <c r="U15" s="73"/>
      <c r="V15" s="74"/>
    </row>
    <row r="16" spans="1:22" s="63" customFormat="1" ht="101.25" x14ac:dyDescent="0.25">
      <c r="A16" s="56" t="s">
        <v>57</v>
      </c>
      <c r="B16" s="83">
        <v>12</v>
      </c>
      <c r="C16" s="64" t="s">
        <v>499</v>
      </c>
      <c r="D16" s="65" t="s">
        <v>90</v>
      </c>
      <c r="E16" s="66">
        <v>70949565</v>
      </c>
      <c r="F16" s="67" t="s">
        <v>501</v>
      </c>
      <c r="G16" s="67" t="s">
        <v>79</v>
      </c>
      <c r="H16" s="67" t="s">
        <v>85</v>
      </c>
      <c r="I16" s="67" t="s">
        <v>85</v>
      </c>
      <c r="J16" s="67"/>
      <c r="K16" s="68">
        <v>2500000</v>
      </c>
      <c r="L16" s="82">
        <f t="shared" si="0"/>
        <v>2125000</v>
      </c>
      <c r="M16" s="53">
        <v>2023</v>
      </c>
      <c r="N16" s="69">
        <v>2023</v>
      </c>
      <c r="O16" s="70"/>
      <c r="P16" s="71"/>
      <c r="Q16" s="71"/>
      <c r="R16" s="72"/>
      <c r="S16" s="64" t="s">
        <v>196</v>
      </c>
      <c r="T16" s="66"/>
      <c r="U16" s="73"/>
      <c r="V16" s="74"/>
    </row>
    <row r="17" spans="1:22" s="63" customFormat="1" ht="101.25" x14ac:dyDescent="0.25">
      <c r="A17" s="56"/>
      <c r="B17" s="83">
        <v>13</v>
      </c>
      <c r="C17" s="64" t="s">
        <v>499</v>
      </c>
      <c r="D17" s="65" t="s">
        <v>90</v>
      </c>
      <c r="E17" s="66">
        <v>70949565</v>
      </c>
      <c r="F17" s="67" t="s">
        <v>502</v>
      </c>
      <c r="G17" s="67" t="s">
        <v>79</v>
      </c>
      <c r="H17" s="67" t="s">
        <v>85</v>
      </c>
      <c r="I17" s="67" t="s">
        <v>85</v>
      </c>
      <c r="J17" s="67"/>
      <c r="K17" s="68">
        <v>2500000</v>
      </c>
      <c r="L17" s="82">
        <f t="shared" si="0"/>
        <v>2125000</v>
      </c>
      <c r="M17" s="53">
        <v>2023</v>
      </c>
      <c r="N17" s="69">
        <v>2023</v>
      </c>
      <c r="O17" s="70"/>
      <c r="P17" s="71"/>
      <c r="Q17" s="71"/>
      <c r="R17" s="72"/>
      <c r="S17" s="64" t="s">
        <v>196</v>
      </c>
      <c r="T17" s="66"/>
      <c r="U17" s="73"/>
      <c r="V17" s="74"/>
    </row>
    <row r="18" spans="1:22" s="63" customFormat="1" ht="101.25" x14ac:dyDescent="0.25">
      <c r="B18" s="83">
        <v>14</v>
      </c>
      <c r="C18" s="64" t="s">
        <v>499</v>
      </c>
      <c r="D18" s="65" t="s">
        <v>90</v>
      </c>
      <c r="E18" s="66">
        <v>70949565</v>
      </c>
      <c r="F18" s="67" t="s">
        <v>503</v>
      </c>
      <c r="G18" s="67" t="s">
        <v>79</v>
      </c>
      <c r="H18" s="67" t="s">
        <v>85</v>
      </c>
      <c r="I18" s="67" t="s">
        <v>85</v>
      </c>
      <c r="J18" s="67"/>
      <c r="K18" s="68">
        <v>1500000</v>
      </c>
      <c r="L18" s="82">
        <f t="shared" si="0"/>
        <v>1275000</v>
      </c>
      <c r="M18" s="53">
        <v>2023</v>
      </c>
      <c r="N18" s="69">
        <v>2023</v>
      </c>
      <c r="O18" s="70"/>
      <c r="P18" s="71"/>
      <c r="Q18" s="71"/>
      <c r="R18" s="72"/>
      <c r="S18" s="64" t="s">
        <v>504</v>
      </c>
      <c r="T18" s="66"/>
      <c r="U18" s="73"/>
      <c r="V18" s="74"/>
    </row>
    <row r="19" spans="1:22" s="63" customFormat="1" ht="101.25" x14ac:dyDescent="0.25">
      <c r="B19" s="83">
        <v>15</v>
      </c>
      <c r="C19" s="64" t="s">
        <v>499</v>
      </c>
      <c r="D19" s="65" t="s">
        <v>90</v>
      </c>
      <c r="E19" s="66">
        <v>70949565</v>
      </c>
      <c r="F19" s="67" t="s">
        <v>505</v>
      </c>
      <c r="G19" s="67" t="s">
        <v>79</v>
      </c>
      <c r="H19" s="67" t="s">
        <v>85</v>
      </c>
      <c r="I19" s="67" t="s">
        <v>85</v>
      </c>
      <c r="J19" s="67"/>
      <c r="K19" s="68">
        <v>1700000</v>
      </c>
      <c r="L19" s="82">
        <f t="shared" si="0"/>
        <v>1445000</v>
      </c>
      <c r="M19" s="53">
        <v>2022</v>
      </c>
      <c r="N19" s="69">
        <v>2022</v>
      </c>
      <c r="O19" s="70"/>
      <c r="P19" s="71"/>
      <c r="Q19" s="71"/>
      <c r="R19" s="72"/>
      <c r="S19" s="64" t="s">
        <v>196</v>
      </c>
      <c r="T19" s="66"/>
      <c r="U19" s="73"/>
      <c r="V19" s="74"/>
    </row>
    <row r="20" spans="1:22" s="63" customFormat="1" ht="101.25" x14ac:dyDescent="0.25">
      <c r="B20" s="83">
        <v>16</v>
      </c>
      <c r="C20" s="64" t="s">
        <v>499</v>
      </c>
      <c r="D20" s="65" t="s">
        <v>90</v>
      </c>
      <c r="E20" s="66">
        <v>70949565</v>
      </c>
      <c r="F20" s="67" t="s">
        <v>506</v>
      </c>
      <c r="G20" s="67" t="s">
        <v>79</v>
      </c>
      <c r="H20" s="67" t="s">
        <v>85</v>
      </c>
      <c r="I20" s="67" t="s">
        <v>85</v>
      </c>
      <c r="J20" s="67"/>
      <c r="K20" s="68">
        <v>1250000</v>
      </c>
      <c r="L20" s="82">
        <f t="shared" si="0"/>
        <v>1062500</v>
      </c>
      <c r="M20" s="53">
        <v>2022</v>
      </c>
      <c r="N20" s="69">
        <v>2022</v>
      </c>
      <c r="O20" s="70"/>
      <c r="P20" s="71"/>
      <c r="Q20" s="71"/>
      <c r="R20" s="72"/>
      <c r="S20" s="64" t="s">
        <v>196</v>
      </c>
      <c r="T20" s="66"/>
      <c r="U20" s="73"/>
      <c r="V20" s="74"/>
    </row>
    <row r="21" spans="1:22" s="63" customFormat="1" ht="101.25" x14ac:dyDescent="0.25">
      <c r="B21" s="83">
        <v>17</v>
      </c>
      <c r="C21" s="64" t="s">
        <v>499</v>
      </c>
      <c r="D21" s="65" t="s">
        <v>90</v>
      </c>
      <c r="E21" s="66">
        <v>70949565</v>
      </c>
      <c r="F21" s="67" t="s">
        <v>507</v>
      </c>
      <c r="G21" s="67" t="s">
        <v>79</v>
      </c>
      <c r="H21" s="67" t="s">
        <v>85</v>
      </c>
      <c r="I21" s="67" t="s">
        <v>85</v>
      </c>
      <c r="J21" s="67"/>
      <c r="K21" s="68">
        <v>600000</v>
      </c>
      <c r="L21" s="82">
        <f t="shared" si="0"/>
        <v>510000</v>
      </c>
      <c r="M21" s="53">
        <v>2022</v>
      </c>
      <c r="N21" s="69">
        <v>2022</v>
      </c>
      <c r="O21" s="70"/>
      <c r="P21" s="71"/>
      <c r="Q21" s="71"/>
      <c r="R21" s="72"/>
      <c r="S21" s="64" t="s">
        <v>196</v>
      </c>
      <c r="T21" s="66"/>
      <c r="U21" s="73"/>
      <c r="V21" s="74"/>
    </row>
    <row r="22" spans="1:22" s="63" customFormat="1" ht="101.25" x14ac:dyDescent="0.25">
      <c r="B22" s="83">
        <v>18</v>
      </c>
      <c r="C22" s="64" t="s">
        <v>499</v>
      </c>
      <c r="D22" s="65" t="s">
        <v>90</v>
      </c>
      <c r="E22" s="66">
        <v>70949565</v>
      </c>
      <c r="F22" s="67" t="s">
        <v>508</v>
      </c>
      <c r="G22" s="67" t="s">
        <v>79</v>
      </c>
      <c r="H22" s="67" t="s">
        <v>85</v>
      </c>
      <c r="I22" s="67" t="s">
        <v>85</v>
      </c>
      <c r="J22" s="67"/>
      <c r="K22" s="68">
        <v>1500000</v>
      </c>
      <c r="L22" s="82">
        <f t="shared" si="0"/>
        <v>1275000</v>
      </c>
      <c r="M22" s="53">
        <v>2022</v>
      </c>
      <c r="N22" s="69">
        <v>2022</v>
      </c>
      <c r="O22" s="70"/>
      <c r="P22" s="71"/>
      <c r="Q22" s="71"/>
      <c r="R22" s="72"/>
      <c r="S22" s="64" t="s">
        <v>196</v>
      </c>
      <c r="T22" s="66"/>
      <c r="U22" s="73"/>
      <c r="V22" s="74"/>
    </row>
    <row r="23" spans="1:22" s="63" customFormat="1" ht="101.25" x14ac:dyDescent="0.25">
      <c r="B23" s="83">
        <v>19</v>
      </c>
      <c r="C23" s="64" t="s">
        <v>499</v>
      </c>
      <c r="D23" s="65" t="s">
        <v>90</v>
      </c>
      <c r="E23" s="66">
        <v>70949565</v>
      </c>
      <c r="F23" s="67" t="s">
        <v>509</v>
      </c>
      <c r="G23" s="67" t="s">
        <v>79</v>
      </c>
      <c r="H23" s="67" t="s">
        <v>85</v>
      </c>
      <c r="I23" s="67" t="s">
        <v>85</v>
      </c>
      <c r="J23" s="67"/>
      <c r="K23" s="68">
        <v>1500000</v>
      </c>
      <c r="L23" s="82">
        <f t="shared" si="0"/>
        <v>1275000</v>
      </c>
      <c r="M23" s="53">
        <v>2022</v>
      </c>
      <c r="N23" s="69">
        <v>2022</v>
      </c>
      <c r="O23" s="70"/>
      <c r="P23" s="71"/>
      <c r="Q23" s="71"/>
      <c r="R23" s="72"/>
      <c r="S23" s="64" t="s">
        <v>196</v>
      </c>
      <c r="T23" s="66"/>
      <c r="U23" s="73"/>
      <c r="V23" s="74"/>
    </row>
    <row r="24" spans="1:22" s="75" customFormat="1" ht="86.25" customHeight="1" x14ac:dyDescent="0.25">
      <c r="A24" s="75" t="s">
        <v>40</v>
      </c>
      <c r="B24" s="83">
        <v>20</v>
      </c>
      <c r="C24" s="64" t="s">
        <v>499</v>
      </c>
      <c r="D24" s="65" t="s">
        <v>90</v>
      </c>
      <c r="E24" s="66">
        <v>70949565</v>
      </c>
      <c r="F24" s="67" t="s">
        <v>510</v>
      </c>
      <c r="G24" s="67" t="s">
        <v>79</v>
      </c>
      <c r="H24" s="67" t="s">
        <v>85</v>
      </c>
      <c r="I24" s="67" t="s">
        <v>85</v>
      </c>
      <c r="J24" s="67"/>
      <c r="K24" s="68">
        <v>3000000</v>
      </c>
      <c r="L24" s="82">
        <f t="shared" si="0"/>
        <v>2550000</v>
      </c>
      <c r="M24" s="53">
        <v>2024</v>
      </c>
      <c r="N24" s="69">
        <v>2024</v>
      </c>
      <c r="O24" s="70"/>
      <c r="P24" s="71"/>
      <c r="Q24" s="71"/>
      <c r="R24" s="72"/>
      <c r="S24" s="64" t="s">
        <v>175</v>
      </c>
      <c r="T24" s="66"/>
      <c r="U24" s="73"/>
      <c r="V24" s="74"/>
    </row>
    <row r="25" spans="1:22" s="63" customFormat="1" ht="81" customHeight="1" x14ac:dyDescent="0.25">
      <c r="A25" s="63" t="s">
        <v>41</v>
      </c>
      <c r="B25" s="83">
        <v>21</v>
      </c>
      <c r="C25" s="64" t="s">
        <v>499</v>
      </c>
      <c r="D25" s="65" t="s">
        <v>90</v>
      </c>
      <c r="E25" s="66">
        <v>70949565</v>
      </c>
      <c r="F25" s="67" t="s">
        <v>511</v>
      </c>
      <c r="G25" s="67" t="s">
        <v>79</v>
      </c>
      <c r="H25" s="67" t="s">
        <v>85</v>
      </c>
      <c r="I25" s="67" t="s">
        <v>85</v>
      </c>
      <c r="J25" s="67"/>
      <c r="K25" s="68">
        <v>3000000</v>
      </c>
      <c r="L25" s="82">
        <f t="shared" si="0"/>
        <v>2550000</v>
      </c>
      <c r="M25" s="53">
        <v>2024</v>
      </c>
      <c r="N25" s="69">
        <v>2024</v>
      </c>
      <c r="O25" s="70"/>
      <c r="P25" s="71"/>
      <c r="Q25" s="71"/>
      <c r="R25" s="72"/>
      <c r="S25" s="64" t="s">
        <v>175</v>
      </c>
      <c r="T25" s="66"/>
      <c r="U25" s="73"/>
      <c r="V25" s="74"/>
    </row>
    <row r="26" spans="1:22" s="63" customFormat="1" ht="45" x14ac:dyDescent="0.25">
      <c r="B26" s="83">
        <v>22</v>
      </c>
      <c r="C26" s="64" t="s">
        <v>499</v>
      </c>
      <c r="D26" s="65" t="s">
        <v>90</v>
      </c>
      <c r="E26" s="66">
        <v>70949565</v>
      </c>
      <c r="F26" s="67" t="s">
        <v>512</v>
      </c>
      <c r="G26" s="67" t="s">
        <v>79</v>
      </c>
      <c r="H26" s="67" t="s">
        <v>85</v>
      </c>
      <c r="I26" s="67" t="s">
        <v>85</v>
      </c>
      <c r="J26" s="67"/>
      <c r="K26" s="68">
        <v>2000000</v>
      </c>
      <c r="L26" s="82">
        <f t="shared" si="0"/>
        <v>1700000</v>
      </c>
      <c r="M26" s="53">
        <v>2024</v>
      </c>
      <c r="N26" s="69">
        <v>2024</v>
      </c>
      <c r="O26" s="70"/>
      <c r="P26" s="71"/>
      <c r="Q26" s="71"/>
      <c r="R26" s="72"/>
      <c r="S26" s="64" t="s">
        <v>175</v>
      </c>
      <c r="T26" s="66"/>
      <c r="U26" s="73"/>
      <c r="V26" s="74"/>
    </row>
    <row r="27" spans="1:22" s="63" customFormat="1" ht="123.75" x14ac:dyDescent="0.25">
      <c r="B27" s="83">
        <v>23</v>
      </c>
      <c r="C27" s="64"/>
      <c r="D27" s="65" t="s">
        <v>90</v>
      </c>
      <c r="E27" s="66"/>
      <c r="F27" s="67" t="s">
        <v>513</v>
      </c>
      <c r="G27" s="67" t="s">
        <v>79</v>
      </c>
      <c r="H27" s="67" t="s">
        <v>85</v>
      </c>
      <c r="I27" s="67" t="s">
        <v>85</v>
      </c>
      <c r="J27" s="67"/>
      <c r="K27" s="68">
        <v>8400000</v>
      </c>
      <c r="L27" s="82">
        <f t="shared" si="0"/>
        <v>7140000</v>
      </c>
      <c r="M27" s="53">
        <v>2020</v>
      </c>
      <c r="N27" s="69">
        <v>2023</v>
      </c>
      <c r="O27" s="70"/>
      <c r="P27" s="71"/>
      <c r="Q27" s="71"/>
      <c r="R27" s="72"/>
      <c r="S27" s="64" t="s">
        <v>514</v>
      </c>
      <c r="T27" s="66"/>
      <c r="U27" s="73"/>
      <c r="V27" s="74"/>
    </row>
    <row r="28" spans="1:22" s="63" customFormat="1" ht="45" x14ac:dyDescent="0.25">
      <c r="B28" s="83">
        <v>24</v>
      </c>
      <c r="C28" s="64" t="s">
        <v>484</v>
      </c>
      <c r="D28" s="65" t="s">
        <v>90</v>
      </c>
      <c r="E28" s="76" t="s">
        <v>485</v>
      </c>
      <c r="F28" s="67" t="s">
        <v>515</v>
      </c>
      <c r="G28" s="67" t="s">
        <v>79</v>
      </c>
      <c r="H28" s="67" t="s">
        <v>85</v>
      </c>
      <c r="I28" s="67" t="s">
        <v>85</v>
      </c>
      <c r="J28" s="67"/>
      <c r="K28" s="68" t="s">
        <v>716</v>
      </c>
      <c r="L28" s="208" t="s">
        <v>717</v>
      </c>
      <c r="M28" s="53">
        <v>2020</v>
      </c>
      <c r="N28" s="69">
        <v>2022</v>
      </c>
      <c r="O28" s="70"/>
      <c r="P28" s="71"/>
      <c r="Q28" s="71"/>
      <c r="R28" s="72"/>
      <c r="S28" s="64"/>
      <c r="T28" s="66"/>
      <c r="U28" s="73"/>
      <c r="V28" s="74"/>
    </row>
    <row r="29" spans="1:22" s="63" customFormat="1" ht="33.75" x14ac:dyDescent="0.25">
      <c r="B29" s="83">
        <v>25</v>
      </c>
      <c r="C29" s="64" t="s">
        <v>516</v>
      </c>
      <c r="D29" s="65" t="s">
        <v>83</v>
      </c>
      <c r="E29" s="66">
        <v>64707130</v>
      </c>
      <c r="F29" s="67" t="s">
        <v>517</v>
      </c>
      <c r="G29" s="67" t="s">
        <v>79</v>
      </c>
      <c r="H29" s="67" t="s">
        <v>85</v>
      </c>
      <c r="I29" s="64" t="s">
        <v>86</v>
      </c>
      <c r="J29" s="67"/>
      <c r="K29" s="68">
        <v>2700000</v>
      </c>
      <c r="L29" s="82">
        <f t="shared" si="0"/>
        <v>2295000</v>
      </c>
      <c r="M29" s="53">
        <v>2024</v>
      </c>
      <c r="N29" s="69">
        <v>2027</v>
      </c>
      <c r="O29" s="70"/>
      <c r="P29" s="71"/>
      <c r="Q29" s="71"/>
      <c r="R29" s="72"/>
      <c r="S29" s="64" t="s">
        <v>518</v>
      </c>
      <c r="T29" s="66"/>
      <c r="U29" s="73"/>
      <c r="V29" s="74"/>
    </row>
    <row r="30" spans="1:22" s="63" customFormat="1" ht="45" x14ac:dyDescent="0.25">
      <c r="B30" s="83">
        <v>26</v>
      </c>
      <c r="C30" s="64" t="s">
        <v>516</v>
      </c>
      <c r="D30" s="65" t="s">
        <v>83</v>
      </c>
      <c r="E30" s="66">
        <v>64707130</v>
      </c>
      <c r="F30" s="67" t="s">
        <v>519</v>
      </c>
      <c r="G30" s="67" t="s">
        <v>79</v>
      </c>
      <c r="H30" s="67" t="s">
        <v>85</v>
      </c>
      <c r="I30" s="64" t="s">
        <v>86</v>
      </c>
      <c r="J30" s="67"/>
      <c r="K30" s="68">
        <v>120000</v>
      </c>
      <c r="L30" s="82">
        <f t="shared" si="0"/>
        <v>102000</v>
      </c>
      <c r="M30" s="53">
        <v>2022</v>
      </c>
      <c r="N30" s="69">
        <v>2027</v>
      </c>
      <c r="O30" s="70"/>
      <c r="P30" s="71"/>
      <c r="Q30" s="71"/>
      <c r="R30" s="72"/>
      <c r="S30" s="64" t="s">
        <v>161</v>
      </c>
      <c r="T30" s="66"/>
      <c r="U30" s="73"/>
      <c r="V30" s="74"/>
    </row>
    <row r="31" spans="1:22" s="63" customFormat="1" ht="33.75" x14ac:dyDescent="0.25">
      <c r="B31" s="83">
        <v>27</v>
      </c>
      <c r="C31" s="64" t="s">
        <v>516</v>
      </c>
      <c r="D31" s="65" t="s">
        <v>83</v>
      </c>
      <c r="E31" s="66">
        <v>64707130</v>
      </c>
      <c r="F31" s="67" t="s">
        <v>520</v>
      </c>
      <c r="G31" s="67" t="s">
        <v>79</v>
      </c>
      <c r="H31" s="67" t="s">
        <v>85</v>
      </c>
      <c r="I31" s="64" t="s">
        <v>86</v>
      </c>
      <c r="J31" s="67"/>
      <c r="K31" s="68">
        <v>185000</v>
      </c>
      <c r="L31" s="82">
        <f t="shared" si="0"/>
        <v>157250</v>
      </c>
      <c r="M31" s="53">
        <v>2022</v>
      </c>
      <c r="N31" s="69">
        <v>2027</v>
      </c>
      <c r="O31" s="70"/>
      <c r="P31" s="71"/>
      <c r="Q31" s="71"/>
      <c r="R31" s="72"/>
      <c r="S31" s="64" t="s">
        <v>161</v>
      </c>
      <c r="T31" s="66"/>
      <c r="U31" s="73"/>
      <c r="V31" s="74"/>
    </row>
    <row r="32" spans="1:22" s="63" customFormat="1" ht="33.75" x14ac:dyDescent="0.25">
      <c r="B32" s="83">
        <v>28</v>
      </c>
      <c r="C32" s="64" t="s">
        <v>516</v>
      </c>
      <c r="D32" s="65" t="s">
        <v>83</v>
      </c>
      <c r="E32" s="66">
        <v>64707130</v>
      </c>
      <c r="F32" s="67" t="s">
        <v>521</v>
      </c>
      <c r="G32" s="67" t="s">
        <v>79</v>
      </c>
      <c r="H32" s="67" t="s">
        <v>85</v>
      </c>
      <c r="I32" s="64" t="s">
        <v>86</v>
      </c>
      <c r="J32" s="67"/>
      <c r="K32" s="68">
        <v>50000</v>
      </c>
      <c r="L32" s="82">
        <f t="shared" si="0"/>
        <v>42500</v>
      </c>
      <c r="M32" s="53">
        <v>2022</v>
      </c>
      <c r="N32" s="69">
        <v>2027</v>
      </c>
      <c r="O32" s="70"/>
      <c r="P32" s="71"/>
      <c r="Q32" s="71"/>
      <c r="R32" s="72"/>
      <c r="S32" s="64" t="s">
        <v>161</v>
      </c>
      <c r="T32" s="66"/>
      <c r="U32" s="73"/>
      <c r="V32" s="74"/>
    </row>
    <row r="33" spans="2:22" s="63" customFormat="1" ht="33.75" x14ac:dyDescent="0.25">
      <c r="B33" s="83">
        <v>29</v>
      </c>
      <c r="C33" s="64" t="s">
        <v>516</v>
      </c>
      <c r="D33" s="65" t="s">
        <v>83</v>
      </c>
      <c r="E33" s="66">
        <v>64707130</v>
      </c>
      <c r="F33" s="67" t="s">
        <v>522</v>
      </c>
      <c r="G33" s="67" t="s">
        <v>79</v>
      </c>
      <c r="H33" s="67" t="s">
        <v>85</v>
      </c>
      <c r="I33" s="64" t="s">
        <v>86</v>
      </c>
      <c r="J33" s="67"/>
      <c r="K33" s="68">
        <v>250000</v>
      </c>
      <c r="L33" s="82">
        <f t="shared" si="0"/>
        <v>212500</v>
      </c>
      <c r="M33" s="53">
        <v>2020</v>
      </c>
      <c r="N33" s="69">
        <v>2021</v>
      </c>
      <c r="O33" s="70"/>
      <c r="P33" s="71"/>
      <c r="Q33" s="71"/>
      <c r="R33" s="72"/>
      <c r="S33" s="64" t="s">
        <v>161</v>
      </c>
      <c r="T33" s="66"/>
      <c r="U33" s="73"/>
      <c r="V33" s="74"/>
    </row>
    <row r="34" spans="2:22" s="63" customFormat="1" ht="33.75" x14ac:dyDescent="0.25">
      <c r="B34" s="83">
        <v>30</v>
      </c>
      <c r="C34" s="64" t="s">
        <v>516</v>
      </c>
      <c r="D34" s="65" t="s">
        <v>83</v>
      </c>
      <c r="E34" s="66">
        <v>64707130</v>
      </c>
      <c r="F34" s="67" t="s">
        <v>523</v>
      </c>
      <c r="G34" s="67" t="s">
        <v>79</v>
      </c>
      <c r="H34" s="67" t="s">
        <v>85</v>
      </c>
      <c r="I34" s="64" t="s">
        <v>86</v>
      </c>
      <c r="J34" s="67"/>
      <c r="K34" s="68">
        <v>100000</v>
      </c>
      <c r="L34" s="82">
        <f t="shared" si="0"/>
        <v>85000</v>
      </c>
      <c r="M34" s="53">
        <v>2022</v>
      </c>
      <c r="N34" s="69">
        <v>2027</v>
      </c>
      <c r="O34" s="70"/>
      <c r="P34" s="71"/>
      <c r="Q34" s="71"/>
      <c r="R34" s="72"/>
      <c r="S34" s="64" t="s">
        <v>161</v>
      </c>
      <c r="T34" s="66"/>
      <c r="U34" s="73"/>
      <c r="V34" s="74"/>
    </row>
    <row r="35" spans="2:22" ht="45.75" thickBot="1" x14ac:dyDescent="0.3">
      <c r="B35" s="196">
        <v>31</v>
      </c>
      <c r="C35" s="197" t="s">
        <v>490</v>
      </c>
      <c r="D35" s="198" t="s">
        <v>83</v>
      </c>
      <c r="E35" s="199">
        <v>65650999</v>
      </c>
      <c r="F35" s="200" t="s">
        <v>718</v>
      </c>
      <c r="G35" s="200" t="s">
        <v>79</v>
      </c>
      <c r="H35" s="200" t="s">
        <v>85</v>
      </c>
      <c r="I35" s="197" t="s">
        <v>86</v>
      </c>
      <c r="J35" s="200"/>
      <c r="K35" s="201">
        <v>3000000</v>
      </c>
      <c r="L35" s="202">
        <f t="shared" si="0"/>
        <v>2550000</v>
      </c>
      <c r="M35" s="203">
        <v>2022</v>
      </c>
      <c r="N35" s="204">
        <v>2027</v>
      </c>
      <c r="O35" s="205"/>
      <c r="P35" s="206"/>
      <c r="Q35" s="206"/>
      <c r="R35" s="207"/>
      <c r="S35" s="197" t="s">
        <v>124</v>
      </c>
      <c r="T35" s="199"/>
    </row>
    <row r="36" spans="2:22" x14ac:dyDescent="0.25">
      <c r="B36" s="54"/>
      <c r="K36" s="55"/>
      <c r="L36" s="1"/>
      <c r="M36" s="55"/>
      <c r="N36" s="55"/>
      <c r="O36" s="31"/>
      <c r="P36" s="31"/>
      <c r="Q36" s="31"/>
      <c r="R36" s="31"/>
    </row>
    <row r="37" spans="2:22" ht="16.149999999999999" customHeight="1" x14ac:dyDescent="0.25">
      <c r="B37" s="54"/>
      <c r="K37" s="55"/>
      <c r="L37" s="1"/>
      <c r="M37" s="55"/>
      <c r="N37" s="55"/>
      <c r="O37" s="31"/>
      <c r="P37" s="31"/>
      <c r="Q37" s="31"/>
      <c r="R37" s="31"/>
    </row>
    <row r="38" spans="2:22" x14ac:dyDescent="0.25">
      <c r="B38" s="54"/>
      <c r="K38" s="55"/>
      <c r="L38" s="1"/>
      <c r="M38" s="55"/>
      <c r="N38" s="55"/>
      <c r="O38" s="31"/>
      <c r="P38" s="31"/>
      <c r="Q38" s="31"/>
      <c r="R38" s="31"/>
    </row>
    <row r="39" spans="2:22" x14ac:dyDescent="0.25">
      <c r="B39" s="1" t="s">
        <v>723</v>
      </c>
      <c r="K39" s="55"/>
      <c r="L39" s="1"/>
      <c r="M39" s="55"/>
      <c r="N39" s="55"/>
      <c r="O39" s="31"/>
      <c r="P39" s="31"/>
      <c r="Q39" s="31"/>
      <c r="R39" s="31"/>
    </row>
    <row r="40" spans="2:22" x14ac:dyDescent="0.25">
      <c r="B40" s="54"/>
      <c r="K40" s="55"/>
      <c r="L40" s="1"/>
      <c r="M40" s="55"/>
      <c r="N40" s="55"/>
      <c r="O40" s="31"/>
      <c r="P40" s="31"/>
      <c r="Q40" s="31"/>
      <c r="R40" s="31"/>
    </row>
    <row r="41" spans="2:22" x14ac:dyDescent="0.25">
      <c r="B41" s="54"/>
      <c r="K41" s="55"/>
      <c r="L41" s="1"/>
      <c r="M41" s="55"/>
      <c r="N41" s="55"/>
      <c r="O41" s="31"/>
      <c r="P41" s="31"/>
      <c r="Q41" s="31"/>
      <c r="R41" s="31"/>
    </row>
    <row r="42" spans="2:22" x14ac:dyDescent="0.25">
      <c r="B42" s="9" t="s">
        <v>58</v>
      </c>
      <c r="K42" s="55"/>
      <c r="L42" s="1"/>
      <c r="M42" s="55"/>
      <c r="N42" s="55"/>
      <c r="O42" s="31"/>
      <c r="P42" s="31"/>
      <c r="Q42" s="31"/>
      <c r="R42" s="31"/>
    </row>
    <row r="43" spans="2:22" x14ac:dyDescent="0.25">
      <c r="B43" s="1" t="s">
        <v>59</v>
      </c>
      <c r="K43" s="55"/>
      <c r="L43" s="1"/>
      <c r="M43" s="55"/>
      <c r="N43" s="55"/>
      <c r="O43" s="31"/>
      <c r="P43" s="31"/>
      <c r="Q43" s="31"/>
      <c r="R43" s="31"/>
    </row>
    <row r="44" spans="2:22" x14ac:dyDescent="0.25">
      <c r="B44" s="5" t="s">
        <v>24</v>
      </c>
      <c r="K44" s="55"/>
      <c r="L44" s="1"/>
      <c r="M44" s="55"/>
      <c r="N44" s="55"/>
      <c r="O44" s="31"/>
      <c r="P44" s="31"/>
      <c r="Q44" s="31"/>
      <c r="R44" s="31"/>
    </row>
    <row r="45" spans="2:22" x14ac:dyDescent="0.25">
      <c r="B45" s="5" t="s">
        <v>81</v>
      </c>
      <c r="K45" s="55"/>
      <c r="L45" s="1"/>
      <c r="M45" s="55"/>
      <c r="N45" s="55"/>
      <c r="O45" s="31"/>
      <c r="P45" s="31"/>
      <c r="Q45" s="31"/>
      <c r="R45" s="31"/>
    </row>
    <row r="46" spans="2:22" x14ac:dyDescent="0.25">
      <c r="K46" s="55"/>
      <c r="L46" s="1"/>
      <c r="M46" s="55"/>
      <c r="N46" s="55"/>
      <c r="O46" s="31"/>
      <c r="P46" s="31"/>
      <c r="Q46" s="31"/>
      <c r="R46" s="31"/>
    </row>
    <row r="47" spans="2:22" x14ac:dyDescent="0.25">
      <c r="B47" s="1" t="s">
        <v>39</v>
      </c>
      <c r="K47" s="55"/>
      <c r="L47" s="1"/>
      <c r="M47" s="55"/>
      <c r="N47" s="55"/>
      <c r="O47" s="31"/>
      <c r="P47" s="31"/>
      <c r="Q47" s="31"/>
      <c r="R47" s="31"/>
    </row>
    <row r="48" spans="2:22" x14ac:dyDescent="0.25">
      <c r="K48" s="55"/>
      <c r="L48" s="1"/>
      <c r="M48" s="55"/>
      <c r="N48" s="55"/>
      <c r="O48" s="31"/>
      <c r="P48" s="31"/>
      <c r="Q48" s="31"/>
      <c r="R48" s="31"/>
    </row>
    <row r="49" spans="2:18" x14ac:dyDescent="0.25">
      <c r="B49" s="8" t="s">
        <v>74</v>
      </c>
      <c r="K49" s="55"/>
      <c r="L49" s="1"/>
      <c r="M49" s="55"/>
      <c r="N49" s="55"/>
      <c r="O49" s="31"/>
      <c r="P49" s="31"/>
      <c r="Q49" s="31"/>
      <c r="R49" s="31"/>
    </row>
    <row r="50" spans="2:18" x14ac:dyDescent="0.25">
      <c r="B50" s="8" t="s">
        <v>67</v>
      </c>
      <c r="K50" s="55"/>
      <c r="L50" s="1"/>
      <c r="M50" s="55"/>
      <c r="N50" s="55"/>
      <c r="O50" s="31"/>
      <c r="P50" s="31"/>
      <c r="Q50" s="31"/>
      <c r="R50" s="31"/>
    </row>
    <row r="51" spans="2:18" x14ac:dyDescent="0.25">
      <c r="B51" s="8" t="s">
        <v>63</v>
      </c>
      <c r="K51" s="55"/>
      <c r="L51" s="1"/>
      <c r="M51" s="55"/>
      <c r="N51" s="55"/>
      <c r="O51" s="31"/>
      <c r="P51" s="31"/>
      <c r="Q51" s="31"/>
      <c r="R51" s="31"/>
    </row>
    <row r="52" spans="2:18" x14ac:dyDescent="0.25">
      <c r="B52" s="8" t="s">
        <v>64</v>
      </c>
      <c r="K52" s="55"/>
      <c r="L52" s="1"/>
      <c r="M52" s="55"/>
      <c r="N52" s="55"/>
      <c r="O52" s="31"/>
      <c r="P52" s="31"/>
      <c r="Q52" s="31"/>
      <c r="R52" s="31"/>
    </row>
    <row r="53" spans="2:18" x14ac:dyDescent="0.25">
      <c r="B53" s="8" t="s">
        <v>65</v>
      </c>
      <c r="K53" s="55"/>
      <c r="L53" s="1"/>
      <c r="M53" s="55"/>
      <c r="N53" s="55"/>
      <c r="O53" s="31"/>
      <c r="P53" s="31"/>
      <c r="Q53" s="31"/>
      <c r="R53" s="31"/>
    </row>
    <row r="54" spans="2:18" x14ac:dyDescent="0.25">
      <c r="B54" s="8" t="s">
        <v>66</v>
      </c>
      <c r="K54" s="55"/>
      <c r="L54" s="1"/>
      <c r="M54" s="55"/>
      <c r="N54" s="55"/>
      <c r="O54" s="31"/>
      <c r="P54" s="31"/>
      <c r="Q54" s="31"/>
      <c r="R54" s="31"/>
    </row>
    <row r="55" spans="2:18" x14ac:dyDescent="0.25">
      <c r="B55" s="8" t="s">
        <v>69</v>
      </c>
      <c r="K55" s="55"/>
      <c r="L55" s="1"/>
      <c r="M55" s="55"/>
      <c r="N55" s="55"/>
      <c r="O55" s="31"/>
      <c r="P55" s="31"/>
      <c r="Q55" s="31"/>
      <c r="R55" s="31"/>
    </row>
    <row r="56" spans="2:18" x14ac:dyDescent="0.25">
      <c r="B56" s="8"/>
      <c r="K56" s="55"/>
      <c r="L56" s="1"/>
      <c r="M56" s="55"/>
      <c r="N56" s="55"/>
      <c r="O56" s="31"/>
      <c r="P56" s="31"/>
      <c r="Q56" s="31"/>
      <c r="R56" s="31"/>
    </row>
    <row r="57" spans="2:18" x14ac:dyDescent="0.25">
      <c r="B57" s="8" t="s">
        <v>73</v>
      </c>
      <c r="K57" s="55"/>
      <c r="L57" s="1"/>
      <c r="M57" s="55"/>
      <c r="N57" s="55"/>
      <c r="O57" s="31"/>
      <c r="P57" s="31"/>
      <c r="Q57" s="31"/>
      <c r="R57" s="31"/>
    </row>
    <row r="58" spans="2:18" x14ac:dyDescent="0.25">
      <c r="B58" s="8" t="s">
        <v>41</v>
      </c>
      <c r="K58" s="55"/>
      <c r="L58" s="1"/>
      <c r="M58" s="55"/>
      <c r="N58" s="55"/>
      <c r="O58" s="31"/>
      <c r="P58" s="31"/>
      <c r="Q58" s="31"/>
      <c r="R58" s="31"/>
    </row>
    <row r="59" spans="2:18" x14ac:dyDescent="0.25">
      <c r="B59" s="8"/>
      <c r="K59" s="55"/>
      <c r="L59" s="1"/>
      <c r="M59" s="55"/>
      <c r="N59" s="55"/>
      <c r="O59" s="31"/>
      <c r="P59" s="31"/>
      <c r="Q59" s="31"/>
      <c r="R59" s="31"/>
    </row>
    <row r="60" spans="2:18" x14ac:dyDescent="0.25">
      <c r="B60" s="8" t="s">
        <v>72</v>
      </c>
      <c r="K60" s="55"/>
      <c r="L60" s="1"/>
      <c r="M60" s="55"/>
      <c r="N60" s="55"/>
      <c r="O60" s="31"/>
      <c r="P60" s="31"/>
      <c r="Q60" s="31"/>
      <c r="R60" s="31"/>
    </row>
    <row r="61" spans="2:18" x14ac:dyDescent="0.25">
      <c r="B61" s="8" t="s">
        <v>60</v>
      </c>
      <c r="K61" s="55"/>
      <c r="L61" s="1"/>
      <c r="M61" s="55"/>
      <c r="N61" s="55"/>
      <c r="O61" s="31"/>
      <c r="P61" s="31"/>
      <c r="Q61" s="31"/>
      <c r="R61" s="31"/>
    </row>
    <row r="62" spans="2:18" x14ac:dyDescent="0.25">
      <c r="K62" s="55"/>
      <c r="L62" s="1"/>
      <c r="M62" s="55"/>
      <c r="N62" s="55"/>
      <c r="O62" s="31"/>
      <c r="P62" s="31"/>
      <c r="Q62" s="31"/>
      <c r="R62" s="31"/>
    </row>
    <row r="63" spans="2:18" x14ac:dyDescent="0.25">
      <c r="B63" s="1" t="s">
        <v>42</v>
      </c>
      <c r="K63" s="55"/>
      <c r="L63" s="1"/>
      <c r="M63" s="55"/>
      <c r="N63" s="55"/>
      <c r="O63" s="31"/>
      <c r="P63" s="31"/>
      <c r="Q63" s="31"/>
      <c r="R63" s="31"/>
    </row>
    <row r="64" spans="2:18" x14ac:dyDescent="0.25">
      <c r="B64" s="1" t="s">
        <v>43</v>
      </c>
      <c r="K64" s="55"/>
      <c r="L64" s="1"/>
      <c r="M64" s="55"/>
      <c r="N64" s="55"/>
      <c r="O64" s="31"/>
      <c r="P64" s="31"/>
      <c r="Q64" s="31"/>
      <c r="R64" s="31"/>
    </row>
    <row r="65" spans="2:18" x14ac:dyDescent="0.25">
      <c r="B65" s="1" t="s">
        <v>44</v>
      </c>
      <c r="K65" s="55"/>
      <c r="L65" s="1"/>
      <c r="M65" s="55"/>
      <c r="N65" s="55"/>
      <c r="O65" s="31"/>
      <c r="P65" s="31"/>
      <c r="Q65" s="31"/>
      <c r="R65" s="31"/>
    </row>
    <row r="66" spans="2:18" x14ac:dyDescent="0.25">
      <c r="B66" s="54"/>
      <c r="K66" s="55"/>
      <c r="L66" s="1"/>
      <c r="M66" s="55"/>
      <c r="N66" s="55"/>
      <c r="O66" s="31"/>
      <c r="P66" s="31"/>
      <c r="Q66" s="31"/>
      <c r="R66" s="31"/>
    </row>
    <row r="67" spans="2:18" x14ac:dyDescent="0.25">
      <c r="B67" s="54"/>
      <c r="K67" s="55"/>
      <c r="L67" s="1"/>
      <c r="M67" s="55"/>
      <c r="N67" s="55"/>
      <c r="O67" s="31"/>
    </row>
    <row r="68" spans="2:18" x14ac:dyDescent="0.25">
      <c r="B68" s="54"/>
      <c r="K68" s="55"/>
      <c r="L68" s="1"/>
      <c r="M68" s="55"/>
      <c r="N68" s="55"/>
      <c r="O68" s="31"/>
    </row>
    <row r="107" spans="1:1" x14ac:dyDescent="0.25">
      <c r="A107" s="1" t="s">
        <v>722</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fitToHeight="0" orientation="landscape" r:id="rId1"/>
  <rowBreaks count="1" manualBreakCount="1">
    <brk id="3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71475C52-C20B-4778-B923-B6C837C3C5C9}">
  <ds:schemaRef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0104a4cd-1400-468e-be1b-c7aad71d7d5a"/>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Jirka</cp:lastModifiedBy>
  <cp:revision/>
  <cp:lastPrinted>2022-06-29T13:05:54Z</cp:lastPrinted>
  <dcterms:created xsi:type="dcterms:W3CDTF">2020-07-22T07:46:04Z</dcterms:created>
  <dcterms:modified xsi:type="dcterms:W3CDTF">2022-06-29T13:06:54Z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