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asjablunkovsko.sharepoint.com/sites/MASJablunkovsko/Sdilene dokumenty/MAS Jablunkovsko/Projekty MAS/Projekty v realizaci/MAP IV/MAP V/investiční záměry/"/>
    </mc:Choice>
  </mc:AlternateContent>
  <xr:revisionPtr revIDLastSave="54" documentId="8_{8083DE7B-62E0-44B0-B1AE-97C6C24AB20E}" xr6:coauthVersionLast="47" xr6:coauthVersionMax="47" xr10:uidLastSave="{88073C37-3D73-4545-8675-57F24D981D82}"/>
  <bookViews>
    <workbookView xWindow="-108" yWindow="-108" windowWidth="30936" windowHeight="167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ájmové, neformální, cel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8" i="7" l="1"/>
  <c r="M37" i="7"/>
  <c r="M44" i="7"/>
  <c r="M43" i="7"/>
  <c r="L7" i="8"/>
  <c r="L6" i="8"/>
  <c r="M42" i="7"/>
  <c r="M41" i="7"/>
  <c r="M40" i="7"/>
  <c r="M39" i="7" l="1"/>
  <c r="M36" i="7"/>
  <c r="M35" i="7"/>
  <c r="M34" i="7"/>
  <c r="M32" i="7"/>
  <c r="M33" i="7"/>
  <c r="M14" i="6"/>
  <c r="M30" i="7"/>
  <c r="M31" i="7"/>
  <c r="M29" i="7"/>
  <c r="M28" i="7"/>
  <c r="M27" i="7"/>
  <c r="M26" i="7"/>
  <c r="M24" i="7" l="1"/>
  <c r="M11" i="7" l="1"/>
  <c r="M10" i="7"/>
  <c r="M9" i="7"/>
  <c r="M8" i="7"/>
  <c r="M22" i="7"/>
  <c r="M23" i="7"/>
  <c r="M11" i="6"/>
  <c r="M10" i="6"/>
  <c r="M9" i="6"/>
  <c r="M8" i="6"/>
  <c r="M7" i="6"/>
  <c r="M5" i="7" l="1"/>
  <c r="M6" i="7"/>
  <c r="M7" i="7"/>
  <c r="M12" i="7"/>
  <c r="M13" i="7"/>
  <c r="M14" i="7"/>
  <c r="M15" i="7"/>
  <c r="M16" i="7"/>
  <c r="M17" i="7"/>
  <c r="M18" i="7"/>
  <c r="M19" i="7"/>
  <c r="M20" i="7"/>
  <c r="M21" i="7"/>
  <c r="M12" i="6"/>
  <c r="M6" i="6"/>
  <c r="M4" i="6" l="1"/>
  <c r="M5" i="6"/>
  <c r="L5" i="8"/>
</calcChain>
</file>

<file path=xl/sharedStrings.xml><?xml version="1.0" encoding="utf-8"?>
<sst xmlns="http://schemas.openxmlformats.org/spreadsheetml/2006/main" count="862" uniqueCount="272">
  <si>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</si>
  <si>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</si>
  <si>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</si>
  <si>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</si>
  <si>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</si>
  <si>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</si>
  <si>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</si>
  <si>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</si>
  <si>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</si>
  <si>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</si>
  <si>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</si>
  <si>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</si>
  <si>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</si>
  <si>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</si>
  <si>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</si>
  <si>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</si>
  <si>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</si>
  <si>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</si>
  <si>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</si>
  <si>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</si>
  <si>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</si>
  <si>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</si>
  <si>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</si>
  <si>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</si>
  <si>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</si>
  <si>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</si>
  <si>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</si>
  <si>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</si>
  <si>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</si>
  <si>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</si>
  <si>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- Przedszkole Jablunkov,
Školní 800, příspěvková organizace</t>
  </si>
  <si>
    <t>Město Jablunkov</t>
  </si>
  <si>
    <t>Rekonstrukce budovy MŠ č. 800 v Jablunkově</t>
  </si>
  <si>
    <t>MSK</t>
  </si>
  <si>
    <t>ORP Jablunkov</t>
  </si>
  <si>
    <t>Rekonstrukce</t>
  </si>
  <si>
    <t>x</t>
  </si>
  <si>
    <t>zpracovaná pd</t>
  </si>
  <si>
    <t>ne</t>
  </si>
  <si>
    <t>Mateřská škola Jablunkov, Školní 800, příspěvková organizace</t>
  </si>
  <si>
    <t>107621860, 174001037</t>
  </si>
  <si>
    <t>Mateřská škola Písečná</t>
  </si>
  <si>
    <t>Obec Písečná</t>
  </si>
  <si>
    <t>Modernizace MŠ se zaměřením na polytechnickou výchovu</t>
  </si>
  <si>
    <t>Modernizace</t>
  </si>
  <si>
    <t>výběr dodavatele</t>
  </si>
  <si>
    <t>Základní škola a mateřská škola Mosty u Jablunkova 750, příspěvková organizace</t>
  </si>
  <si>
    <t>Mosty 
u Jablunkova</t>
  </si>
  <si>
    <t>Rekonstrukce budovy mateřské školy, zázemí a úprava a vybavení venkovních prostor školy, školní zahrady Mosty u Jablunkova 388</t>
  </si>
  <si>
    <t>Obec Mosty u Jablunkova</t>
  </si>
  <si>
    <t>záměr</t>
  </si>
  <si>
    <t xml:space="preserve">Rekonstrukce prostor mateřské školy, zázemí, tělocvičny a úprava a vybavení venkovních prostor školy, školní zahrady Mosty u Jablunkova 484
</t>
  </si>
  <si>
    <t xml:space="preserve">Rekonstrukce prostor mateřské školy, zázemí a úprava a vybavení venkovních prostor školy, školní zahrady Mosty u Jablunkova 788
</t>
  </si>
  <si>
    <t>Moderní školka Dolní – dovybavení mateřské školy nejen moderními technologiemi vedoucí 
k zefektivnění výuky</t>
  </si>
  <si>
    <t>Dovybavení</t>
  </si>
  <si>
    <t>Moderní školka Střed – dovybavení mateřské školy nejen moderními technologiemi vedoucí 
k zefektivnění výuky</t>
  </si>
  <si>
    <t>Moderní školka Šance – dovybavení mateřské školy nejen moderními technologiemi vedoucí 
k zefektivnění výuky</t>
  </si>
  <si>
    <t>Przedszkole Jablunkov</t>
  </si>
  <si>
    <t>Jablunkov</t>
  </si>
  <si>
    <t>Rekonstrukce odloučeného pracoviště MŠ/Przedszkole Dolní Lomná 70. Navýšení kapacity. Rekonstrukce a rozšíření prostoru.</t>
  </si>
  <si>
    <t>Dolní Lomná</t>
  </si>
  <si>
    <t>zpracovaná PD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</si>
  <si>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</si>
  <si>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</si>
  <si>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</si>
  <si>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</si>
  <si>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</si>
  <si>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</si>
  <si>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</si>
  <si>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</si>
  <si>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</si>
  <si>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</si>
  <si>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</si>
  <si>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</si>
  <si>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</si>
  <si>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</si>
  <si>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</si>
  <si>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</si>
  <si>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</si>
  <si>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</si>
  <si>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</si>
  <si>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</si>
  <si>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rPr>
        <sz val="10"/>
        <color rgb="FF000000"/>
        <rFont val="Calibri"/>
      </rPr>
      <t>práce s digi. tech.</t>
    </r>
    <r>
      <rPr>
        <vertAlign val="superscript"/>
        <sz val="10"/>
        <color rgb="FF000000"/>
        <rFont val="Calibri"/>
      </rPr>
      <t xml:space="preserve">5)
</t>
    </r>
  </si>
  <si>
    <t xml:space="preserve">Základní škola s polským vyučovacím jazykem a Mateřská škola s polským vyučovacím jazykem 739 97 Hrádek 77, okres Frýdek – Místek, příspěvková organizace
</t>
  </si>
  <si>
    <t>Obec Hrádek</t>
  </si>
  <si>
    <t>Rekonstrukce střechy budovy ZŠ čp. 77 + využití podkrovních prostor pro vybudování PC učebny a místnosti pro činnost zájmových útvarů</t>
  </si>
  <si>
    <t>Rekonstrukce nástavba v půdních prostorech, vybudování nové učebny - cizí jazyky, digitální technologie, vybavení pro polytechnické vzdělávání, budování zázemí pro pedagogické i nepedagogické pracovníky - kabinety,  vybudování sociální zařízení, řešení bezbariérového přístupu, školní družina.</t>
  </si>
  <si>
    <t xml:space="preserve">Základní škola a mateřská škola s polským jazykem vyučovacím Bukovec, příspěvková organizace
</t>
  </si>
  <si>
    <t>Obec Bukovec</t>
  </si>
  <si>
    <t>Rekonstrukce a modernizace ZŠ s polským jazykem vyučovacím včetně úpravy stávající zeleně a venkovního prostranství v areálu školy</t>
  </si>
  <si>
    <t xml:space="preserve">Obec Bukovec </t>
  </si>
  <si>
    <t>Rekonstrukce a modernizace ZŠ,vybudování nové polytechnické učebny, přírodovědné učebny, ICT učebny, digitální technologie,konektivita,vybavení pro polytechnické vzdělávání,budování zázemí pro pedagogické i nepedagogické pracovníky - kabinety,vybudování sociální zařízení,řešení bezbar. přístupu,úprava zeleně a venkovního prostranství v areálu školy,splašková kanalizace včetně ČOV</t>
  </si>
  <si>
    <t xml:space="preserve">zpracováná projektová dokumentace </t>
  </si>
  <si>
    <t>Základní škola Jablunkov, Lesní 190, p.o.</t>
  </si>
  <si>
    <t>Rekonstrukce pavilonu „A“ ZŠ Lesní č. p. 190</t>
  </si>
  <si>
    <t xml:space="preserve">Základní škola s polským jazykem vyučovacím a Mateřská škola-Przedszkole Milíkov,přísp.org.
Milíkov 104, okres Frýdek –Místek, p.o. </t>
  </si>
  <si>
    <t>Obec Milíkov</t>
  </si>
  <si>
    <t>Výstavba odborných učeben polské ZŠ</t>
  </si>
  <si>
    <t>ano</t>
  </si>
  <si>
    <t>Základní škola s polským jazykem vyučovacím a Mateřská škola-Przedszkole Milíkov, příspěvková organizace,
Milíkov 104, 739 81</t>
  </si>
  <si>
    <t>Modernizace a vybavení prostor pro rozvoj praktických dovedností dětí a žáků milíkovské školy</t>
  </si>
  <si>
    <t>Základní škola a Mateřská škola Milíkov, příspěvková organizace,
Milíkov 104, 739 81</t>
  </si>
  <si>
    <t>Výstavba odborných učeben české ZŠ</t>
  </si>
  <si>
    <t>Základní škola a Mateřská škola Hrádek 144, okres Frýdek-Místek, příspěvková organizace</t>
  </si>
  <si>
    <t xml:space="preserve">Rekonstrukce školy – Půdní vestavba – nové učebny a zázemí základní školy </t>
  </si>
  <si>
    <t>Výsadba, úprava zeleně a venkovního prostranství v areálu školy, mobiliář s výukovými tabulemi, přírodní zahrada</t>
  </si>
  <si>
    <t>Modernizace a vybavení učeben a zázemí v mateřské a základní škole</t>
  </si>
  <si>
    <t>Vybudování dětského dopravního hřiště s mobiliářem</t>
  </si>
  <si>
    <t>Základní škola a Mateřská škola Písečná, příspěvková organizace</t>
  </si>
  <si>
    <t>Modernizace a rekonstrukce učeben v ZŠ</t>
  </si>
  <si>
    <t>Základní škola a mateřská škola Písek, příspěvková organizace</t>
  </si>
  <si>
    <t>Obec Písek</t>
  </si>
  <si>
    <t>Rekonstrukce půdních prostor pro potřeby výuky na ZŠ a MŠ Písek</t>
  </si>
  <si>
    <t>Navýšení prostor pro výuku na ZŠ Písek, multimediální učebna, ateliér pro výuku robotiky. Rekonstrukce, inovace v rámci implementace moderních technologií do výuky. Úspora energiemi.</t>
  </si>
  <si>
    <t>příprava</t>
  </si>
  <si>
    <t>Virtuální realita ve výuce na Základní škole Jablunkov</t>
  </si>
  <si>
    <t xml:space="preserve">Projektem dojde k modernizaci učebny Přírodních věd s důrazem na virtuální realitu. Učebna bude vybavena nábytkem, moderními učebními pomůckami vč. HW a SW pro virtuální realitu a budou provedeny drobné stavební práce pro zajištění plné funkčnosti učebny. V učebně budou vyučovány primárně předměty z oblasti přírodních věd. </t>
  </si>
  <si>
    <t>příprava žádosti o dotaci, studie proveditelnosti</t>
  </si>
  <si>
    <t>Masarykova základní škola Návsí, příspěvková organizace</t>
  </si>
  <si>
    <t>Obec Návsí</t>
  </si>
  <si>
    <t>Modernizace a vybavení učeben - virtuální realita</t>
  </si>
  <si>
    <t>Modernizace a vybavení učeben</t>
  </si>
  <si>
    <t>Rekonstrukce zdroje tepla s využitím OZE - Masarykova ZŠ Návsí</t>
  </si>
  <si>
    <t>Snižení energetické náročnosti veřejných budov a zvýšení využití obnovitelných zdrojů energie</t>
  </si>
  <si>
    <t>Základní škola H. Sienkiewicze s pol. jaz. vyuč. Jablunkov, příspěvková organizace</t>
  </si>
  <si>
    <t>Obec Jablunkov</t>
  </si>
  <si>
    <t>Aktivní třídy učebna robotiky a jazyků</t>
  </si>
  <si>
    <t xml:space="preserve">Projektem dojde k vybudování učebny robotiky a polytechniky a modernizaci učebny cizích jazyků. Učebny budou vybaveny moderními, digitálními a interaktivními učebními pomůckami včetně pomůcek s virtuální realitou a výukovým SW. Bude pořízen nezbytný nábytek a související zařízení vč. drobných stavebních prací, které zajistí plnou funkčnost obou učeben. </t>
  </si>
  <si>
    <t>6 000 000 Kč</t>
  </si>
  <si>
    <t>PD v přípravě</t>
  </si>
  <si>
    <t>Rekonstrukce a modernizace budovy ZŠ Mosty u Jablunkova 750</t>
  </si>
  <si>
    <t>zpracovaná  projektová dokumentace</t>
  </si>
  <si>
    <t>Modernizace a vybavení prostor učeben a zázemí základní školy</t>
  </si>
  <si>
    <t>Vybudování venkovní učebny</t>
  </si>
  <si>
    <t>Základní škola s polským vyučovacím jazykem a Mateřská škola s polským vyučovacím jazykem 739 97 Hrádek 77, okres Frýdek – Místek, příspěvková organizace</t>
  </si>
  <si>
    <t>Rekonstrukce a modernizace dětského hřiště.</t>
  </si>
  <si>
    <t>Revitalizace dětského hřiště včetně výměny herních prvků.</t>
  </si>
  <si>
    <t> </t>
  </si>
  <si>
    <t>Základní škola H. Sienkiewicze s pol. jaz. vyuč. Jablunkov, příspěvková organizace a Základní škola Jablunkov, Lesní 190, p.o.</t>
  </si>
  <si>
    <t>70640076, 68334265</t>
  </si>
  <si>
    <t>102080895, 102080933</t>
  </si>
  <si>
    <t>650016351, 600133907</t>
  </si>
  <si>
    <t>Virtuální realita ve výuce na základní škole Jablunkov a základní škole H. Sienkiewicze s polským jazykem vyučovacím Jablunkov</t>
  </si>
  <si>
    <t xml:space="preserve">Hlavním cílem projektu je vybavit tři vybrané odborné učebny moderními učebními pomůckami a
zvýšit tím kvalitu poskytované výuky na dvou základních školách v Jablunkově. Předmětem projektu je modernizace přírodovědné učebny na Základní škole Jablunkov, Lesní 190, příspěvková organizace, modernizace učebny cizích jazyků a virtuální reality a vybudování učebny robotiky na Základní škole H. Sienkiewicze s polským jazykem vyučovacím Jablunkov, příspěvková organizace. Tři odborné učebny na uvedených školách budou vybaveny novými, moderními učebními pomůckami jako jsou technologie s virtuální realitou, robotické stavebnice, 3D tiskárny a 3D skenery,interaktivní dotykové panely aj., včetně vybavení nábytkem a realizace drobných stavebních prací.
</t>
  </si>
  <si>
    <t>Ekologická zahrada s venkovní učebnou</t>
  </si>
  <si>
    <t>Venkovní odborná učebna s ekologickou zahradou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</si>
  <si>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</si>
  <si>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</si>
  <si>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</si>
  <si>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</si>
  <si>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</si>
  <si>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</si>
  <si>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</si>
  <si>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</si>
  <si>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</si>
  <si>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</si>
  <si>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</si>
  <si>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</si>
  <si>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</si>
  <si>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</si>
  <si>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</si>
  <si>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</si>
  <si>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</si>
  <si>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</si>
  <si>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</si>
  <si>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</si>
  <si>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</si>
  <si>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</si>
  <si>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</si>
  <si>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</si>
  <si>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</si>
  <si>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</si>
  <si>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</si>
  <si>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</si>
  <si>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</si>
  <si>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Jablunkovské centrum kultury a informací, příspěvková organizace </t>
  </si>
  <si>
    <t>Rekonstrukce objektu č. p. 1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</si>
  <si>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</si>
  <si>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</si>
  <si>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</si>
  <si>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</si>
  <si>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</si>
  <si>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</si>
  <si>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Rekonstrukce venkovního hřiště (areál ZŠ) </t>
  </si>
  <si>
    <t xml:space="preserve">Výměna povrchu, doskočiště. </t>
  </si>
  <si>
    <t>Rekonstrukce školní kuchyně a školní jídelny</t>
  </si>
  <si>
    <t>Výměna a dokoupení zařízení ve školní kuchyni a výměna podlahy ve školní jídelně</t>
  </si>
  <si>
    <t xml:space="preserve">Dovybavení odborných učeben </t>
  </si>
  <si>
    <t>Předmětem projektu je dovybavení stavající PC učebny o produkty VR a IT techniky. Dále bude dovybavena stávající učebna Che/FY o IT techniku a o pomůcky k výuce Che/Fy.</t>
  </si>
  <si>
    <t xml:space="preserve">Součástí projektu je zakoupení objektu a jeho rekonstrukce v blízkosti školy. </t>
  </si>
  <si>
    <t>Rozšíření kapacity MŠ s polským jazykem vyučovacím</t>
  </si>
  <si>
    <t>Bukovec</t>
  </si>
  <si>
    <t>Modernizace a vybavení kmenových učeben základní školy</t>
  </si>
  <si>
    <t>Hlavním účelem je modernizace ICT techniky, nábytku a výukových pomůcek v jednotlivých kmenových učebnách</t>
  </si>
  <si>
    <t>Základní škola a Mateřská škola Milíkov, příspěvková organizace</t>
  </si>
  <si>
    <t xml:space="preserve">Rekonstrukce a modernizace ZŠ </t>
  </si>
  <si>
    <t>Hlavním účelem je rekonstrukce elektroinstalace, osvětlení, rozvodu vody, výměna podlahy a modernizace ICT techniky</t>
  </si>
  <si>
    <t>Základní škola s pol.jaz.vyuč. a Mateřská škola-Przedszkole Milíkov, příspěvková organizace</t>
  </si>
  <si>
    <t xml:space="preserve">Rekonstrukce a modernizace PZŠ </t>
  </si>
  <si>
    <t>Instituce zajišťující doplňkové a další zájmové neformální vzdělávání trápí obecně stejné problémy jako mateřské a základní školy, potýkají se s nedostatkem financí na provoz, technické vybavení, modernizaci / pořízení nového nábytku, nákup a instalace zařízení, které umožní rozvoj nových výukových a výchovných metod včetně využití technologií, modernizace technického zařízení budov apod./a rekonstrukci budov /stavební úpravy, bezbariérový přístup atd./. Tento cíl spočívá ve vytvoření kvalitních podmínek neformálního vzdělávání za účelem poskytování kvalitních služeb knihovny.
Důležitá je spolupráce škol s organizacemi zájmového a neformálního vzdělávání – knihovnou - jako návaznost aktivit po ukončení provozu škol. Kulturu motivující k maximálnímu úspěchu každého žáka je potřeba rozvíjet i ve spolupráci škol s organizacemi poskytujícími neformální a zájmové vzdělávání jako je knihovna. Prioritou je také výměna dobrých zkušeností mezi pedagogickými a dalšími pracovníky jednotlivých sektorů vzdělávání.  
Indikátory:
-	počet subjektů zapojených do místního akčního
-	počet sdílených kampaní.
-	počet osvětových akcí. 
-	počet dílčích aktivit spolupráce škol s organizacemi zájmového a neformálního vzdělávání - knihovnou</t>
  </si>
  <si>
    <t>Rekonstrukce části budovy č.p. 1 v Jablunkově pro Městskou knihovnu</t>
  </si>
  <si>
    <t>přípravná fáze</t>
  </si>
  <si>
    <t>Základní umělecká škola, Jablunkov, příspěvková organizace</t>
  </si>
  <si>
    <t>Moravskoslezský kraj</t>
  </si>
  <si>
    <t>Nejlepší učebna je v ZUŠ Jablunkov!</t>
  </si>
  <si>
    <t xml:space="preserve">Jablunkov </t>
  </si>
  <si>
    <t>Vybavení multimédiální učebny a modernizace učebny výtvarného oboru.</t>
  </si>
  <si>
    <t>Příprava</t>
  </si>
  <si>
    <t>Ne</t>
  </si>
  <si>
    <t>Vybudování zázemí pro třídy školní družiny a zahradu s herními prvky pro děti a žáky</t>
  </si>
  <si>
    <t>Rekonstrukce a modernizace zázemí pro zájmové a neformální vzdělávání spočívající ve stavebních úpravách, pořízení vybavení a výukových pomůcek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</si>
  <si>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</si>
  <si>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</si>
  <si>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</si>
  <si>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</si>
  <si>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</si>
  <si>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</si>
  <si>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</si>
  <si>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</si>
  <si>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</si>
  <si>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</si>
  <si>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</si>
  <si>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</si>
  <si>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</si>
  <si>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</si>
  <si>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</si>
  <si>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</si>
  <si>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</si>
  <si>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</si>
  <si>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</si>
  <si>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</si>
  <si>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</si>
  <si>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</si>
  <si>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</si>
  <si>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</si>
  <si>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</si>
  <si>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</si>
  <si>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</si>
  <si>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</si>
  <si>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</si>
  <si>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</si>
  <si>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</si>
  <si>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</si>
  <si>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</si>
  <si>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</si>
  <si>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 na ZŠ Písek</t>
  </si>
  <si>
    <t xml:space="preserve">ve zpracování </t>
  </si>
  <si>
    <t>Zkvalitnění vnitřní konektivity školy a  zlepšení přípojení k internetu včetně zabezpečení. Součástí projektu je i pořízení  nových koncových zařízení.</t>
  </si>
  <si>
    <t xml:space="preserve">Zkolaudováno
</t>
  </si>
  <si>
    <t xml:space="preserve">Základní škola a mateřská škola s polským jazykem vyučovacím Návsí, příspěvková organizace
</t>
  </si>
  <si>
    <t xml:space="preserve">Materiálně technické vybavení pro výuku klíčových kompetencí </t>
  </si>
  <si>
    <t>Hlavním účelem je zřízení, vybavení učebny pro vzdělávání v klíčových kompetencích (digitálních, k řešení problémů, k podnikání a práce) a pro rozvoj základních gramotností. Zajištění bezbarierového přístupu ke vzdělání včetně rekonstrukce sociálního zařízení.</t>
  </si>
  <si>
    <t>Modernizace konektivity ZŠ Jablunkov</t>
  </si>
  <si>
    <t>Zkvalitnění vnitřní konektivity školy a  přípojení k internetu včetně vybavení nových koncových zařízení.</t>
  </si>
  <si>
    <t>Vybudování a modernizace zázemí školy pro odborné vzdělávání</t>
  </si>
  <si>
    <t>Rekonstrukce a modernizace prostor základní školy do podoby odborných učeben sloužících k výuce přírodních věd, polytechnického vzdělávání a práci s digitálními technologiemi. Projekt obnáší stavební práce, pořízení výukových pomůcek, nábytku, řešení bezbariérovosti školy a úpravu souvisejícího zázemí.</t>
  </si>
  <si>
    <t>Venkovní učebna Archimedes</t>
  </si>
  <si>
    <t>Celoroční  venkovní učebna se zaměřením na otázky enviromentu a udržitelnosti, které jsou navzájem propojeny webovou platformou. Žáci se učí zážitkovou metodou plné spektrum předmětů</t>
  </si>
  <si>
    <t>Konektivita na  Masarykově ZŠ Návsí</t>
  </si>
  <si>
    <t>Rekonstrukce  a vybavení odborných učeben - cvičná kuchyně, dílny a jazyková učebna</t>
  </si>
  <si>
    <t>realizace</t>
  </si>
  <si>
    <t>Odborné učebny na Masarykově ZŠ Návsí</t>
  </si>
  <si>
    <t>Modernizace školní družiny</t>
  </si>
  <si>
    <t>Hlavním účelem je pořídit nábytek, interaktivní tabule,  další ICT techniku, polytechniké vybavení. Součástí projektu bude také podpora  přírodních věd v mimoškolním vzdělávání.</t>
  </si>
  <si>
    <t>Záměr</t>
  </si>
  <si>
    <t>ZŠ H. Sienkiewicze s polským jazykem vyučovacím Jablunkov, příspěvková organizace</t>
  </si>
  <si>
    <t>Modernizace 
 výuky
 a podpora 
 wellbeingu žáků</t>
  </si>
  <si>
    <t xml:space="preserve">1. Oblast digitálních kompetencí (Modernizace IT)  celková
reobměnu školních počítačů v učebně IT  a související techniky za účelem zvýšení výkonu pro moderní výuku                                   2. O blast multifunkčního informačního a čtenářského centra . - zřízení a kompletní vybavení moderního informačního centra, které  propojuje funkci školní knihovny a  čítárny 3. Oblast wellbeingu a vnitřního klimatu (Relaxační koutky) - vytvoření bezpečných a klidových zón ("quiet zone"), </t>
  </si>
  <si>
    <t xml:space="preserve">zrealizováno
</t>
  </si>
  <si>
    <t>realizace ukončena</t>
  </si>
  <si>
    <t>Schválená žádost o dotaci na realizaci projektu - OPST</t>
  </si>
  <si>
    <r>
      <t xml:space="preserve">Schváleno v Jablunkově dne </t>
    </r>
    <r>
      <rPr>
        <sz val="11"/>
        <color rgb="FFFF0000"/>
        <rFont val="Calibri"/>
        <family val="2"/>
        <charset val="238"/>
        <scheme val="minor"/>
      </rPr>
      <t>5.5.2026</t>
    </r>
    <r>
      <rPr>
        <sz val="11"/>
        <color theme="1"/>
        <rFont val="Calibri"/>
        <family val="2"/>
        <charset val="238"/>
        <scheme val="minor"/>
      </rPr>
      <t xml:space="preserve">  Řídícím výborem Místního akčního plánu pro ORP Jablunkov                                        Podpis předsedy ŘV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</si>
</sst>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#,##0\ &quot;Kč&quot;"/>
    <numFmt numFmtId="165" formatCode="#,##0\ [$Kč-405]"/>
  </numFmts>
  <fonts count="4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</font>
    <font>
      <sz val="10"/>
      <color theme="1"/>
      <name val="Calibri"/>
    </font>
    <font>
      <sz val="11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</font>
    <font>
      <sz val="11"/>
      <color rgb="FFFF0000"/>
      <name val="Calibri"/>
      <family val="2"/>
      <charset val="238"/>
    </font>
    <font>
      <sz val="10"/>
      <color rgb="FF000000"/>
      <name val="Calibri"/>
    </font>
    <font>
      <vertAlign val="superscript"/>
      <sz val="10"/>
      <color rgb="FF000000"/>
      <name val="Calibri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30" fillId="3" borderId="0" applyNumberFormat="0" applyBorder="0" applyAlignment="0" applyProtection="0"/>
    <xf numFmtId="9" fontId="37" fillId="0" borderId="0" applyFont="0" applyFill="0" applyBorder="0" applyAlignment="0" applyProtection="0"/>
  </cellStyleXfs>
  <cellXfs count="284">
    <xf numFmtId="0" fontId="0" fillId="0" borderId="0" xfId="0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0" fontId="0" fillId="2" borderId="0" xfId="0" applyFill="1"/>
    <xf numFmtId="6" fontId="0" fillId="0" borderId="0" xfId="0" applyNumberFormat="1"/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30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6" fontId="0" fillId="0" borderId="24" xfId="0" applyNumberFormat="1" applyBorder="1" applyAlignment="1">
      <alignment horizontal="right" vertical="top" wrapText="1"/>
    </xf>
    <xf numFmtId="6" fontId="24" fillId="0" borderId="24" xfId="0" applyNumberFormat="1" applyFont="1" applyBorder="1" applyAlignment="1">
      <alignment horizontal="right" vertical="top" wrapText="1"/>
    </xf>
    <xf numFmtId="0" fontId="0" fillId="0" borderId="24" xfId="0" applyBorder="1" applyAlignment="1">
      <alignment horizontal="right" vertical="top" wrapText="1"/>
    </xf>
    <xf numFmtId="0" fontId="26" fillId="0" borderId="24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6" fontId="14" fillId="0" borderId="24" xfId="0" applyNumberFormat="1" applyFont="1" applyBorder="1" applyAlignment="1">
      <alignment horizontal="right" vertical="top" wrapText="1"/>
    </xf>
    <xf numFmtId="6" fontId="25" fillId="0" borderId="24" xfId="0" applyNumberFormat="1" applyFont="1" applyBorder="1" applyAlignment="1">
      <alignment horizontal="right" vertical="top" wrapText="1"/>
    </xf>
    <xf numFmtId="0" fontId="14" fillId="0" borderId="24" xfId="0" applyFont="1" applyBorder="1" applyAlignment="1">
      <alignment horizontal="right" vertical="top" wrapText="1"/>
    </xf>
    <xf numFmtId="164" fontId="0" fillId="0" borderId="24" xfId="0" applyNumberFormat="1" applyBorder="1" applyAlignment="1">
      <alignment horizontal="right" vertical="top" wrapText="1"/>
    </xf>
    <xf numFmtId="0" fontId="28" fillId="0" borderId="52" xfId="0" applyFont="1" applyBorder="1" applyAlignment="1">
      <alignment horizontal="left" vertical="top" wrapText="1"/>
    </xf>
    <xf numFmtId="6" fontId="29" fillId="0" borderId="52" xfId="0" applyNumberFormat="1" applyFont="1" applyBorder="1" applyAlignment="1">
      <alignment horizontal="right" vertical="top" wrapText="1"/>
    </xf>
    <xf numFmtId="0" fontId="28" fillId="0" borderId="52" xfId="0" applyFont="1" applyBorder="1" applyAlignment="1">
      <alignment horizontal="right" vertical="top" wrapText="1"/>
    </xf>
    <xf numFmtId="164" fontId="28" fillId="0" borderId="52" xfId="0" applyNumberFormat="1" applyFont="1" applyBorder="1" applyAlignment="1">
      <alignment horizontal="right" vertical="top" wrapText="1"/>
    </xf>
    <xf numFmtId="0" fontId="14" fillId="2" borderId="24" xfId="2" applyFont="1" applyFill="1" applyBorder="1" applyAlignment="1">
      <alignment horizontal="left" vertical="top" wrapText="1"/>
    </xf>
    <xf numFmtId="164" fontId="14" fillId="2" borderId="24" xfId="2" applyNumberFormat="1" applyFont="1" applyFill="1" applyBorder="1" applyAlignment="1">
      <alignment horizontal="right" vertical="top" wrapText="1"/>
    </xf>
    <xf numFmtId="6" fontId="25" fillId="2" borderId="52" xfId="0" applyNumberFormat="1" applyFont="1" applyFill="1" applyBorder="1" applyAlignment="1">
      <alignment horizontal="right" vertical="top" wrapText="1"/>
    </xf>
    <xf numFmtId="0" fontId="14" fillId="2" borderId="24" xfId="2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 wrapText="1"/>
    </xf>
    <xf numFmtId="164" fontId="0" fillId="0" borderId="50" xfId="0" applyNumberFormat="1" applyBorder="1" applyAlignment="1">
      <alignment horizontal="right" vertical="top" wrapText="1"/>
    </xf>
    <xf numFmtId="0" fontId="0" fillId="0" borderId="49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164" fontId="0" fillId="0" borderId="23" xfId="0" applyNumberFormat="1" applyBorder="1" applyAlignment="1">
      <alignment horizontal="right" vertical="top" wrapText="1"/>
    </xf>
    <xf numFmtId="0" fontId="0" fillId="0" borderId="41" xfId="0" applyBorder="1" applyAlignment="1">
      <alignment horizontal="right" vertical="top" wrapText="1"/>
    </xf>
    <xf numFmtId="0" fontId="0" fillId="0" borderId="25" xfId="0" applyBorder="1" applyAlignment="1">
      <alignment horizontal="right" vertical="top" wrapText="1"/>
    </xf>
    <xf numFmtId="0" fontId="0" fillId="2" borderId="23" xfId="0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164" fontId="0" fillId="0" borderId="17" xfId="0" applyNumberFormat="1" applyBorder="1" applyAlignment="1">
      <alignment horizontal="right" vertical="top" wrapText="1"/>
    </xf>
    <xf numFmtId="0" fontId="0" fillId="0" borderId="53" xfId="0" applyBorder="1" applyAlignment="1">
      <alignment horizontal="right" vertical="top" wrapText="1"/>
    </xf>
    <xf numFmtId="0" fontId="0" fillId="0" borderId="19" xfId="0" applyBorder="1" applyAlignment="1">
      <alignment horizontal="right" vertical="top" wrapText="1"/>
    </xf>
    <xf numFmtId="164" fontId="0" fillId="0" borderId="18" xfId="0" applyNumberFormat="1" applyBorder="1" applyAlignment="1">
      <alignment horizontal="right" vertical="top" wrapText="1"/>
    </xf>
    <xf numFmtId="0" fontId="0" fillId="0" borderId="15" xfId="0" applyBorder="1"/>
    <xf numFmtId="0" fontId="7" fillId="5" borderId="24" xfId="0" applyFont="1" applyFill="1" applyBorder="1" applyAlignment="1">
      <alignment horizontal="left" vertical="top" wrapText="1"/>
    </xf>
    <xf numFmtId="0" fontId="33" fillId="0" borderId="52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31" fillId="0" borderId="53" xfId="0" applyFont="1" applyBorder="1" applyAlignment="1">
      <alignment vertical="top" wrapText="1"/>
    </xf>
    <xf numFmtId="6" fontId="31" fillId="0" borderId="53" xfId="0" applyNumberFormat="1" applyFont="1" applyBorder="1" applyAlignment="1">
      <alignment vertical="top" wrapText="1"/>
    </xf>
    <xf numFmtId="6" fontId="25" fillId="4" borderId="56" xfId="0" applyNumberFormat="1" applyFont="1" applyFill="1" applyBorder="1" applyAlignment="1">
      <alignment vertical="top" wrapText="1"/>
    </xf>
    <xf numFmtId="0" fontId="32" fillId="4" borderId="53" xfId="0" applyFont="1" applyFill="1" applyBorder="1" applyAlignment="1">
      <alignment vertical="top" wrapText="1"/>
    </xf>
    <xf numFmtId="164" fontId="14" fillId="0" borderId="24" xfId="0" applyNumberFormat="1" applyFont="1" applyBorder="1" applyAlignment="1">
      <alignment horizontal="right" vertical="top" wrapText="1"/>
    </xf>
    <xf numFmtId="0" fontId="32" fillId="0" borderId="52" xfId="0" applyFont="1" applyBorder="1" applyAlignment="1">
      <alignment horizontal="left" vertical="top" wrapText="1"/>
    </xf>
    <xf numFmtId="6" fontId="25" fillId="0" borderId="52" xfId="0" applyNumberFormat="1" applyFont="1" applyBorder="1" applyAlignment="1">
      <alignment horizontal="right" vertical="top" wrapText="1"/>
    </xf>
    <xf numFmtId="0" fontId="32" fillId="0" borderId="52" xfId="0" applyFont="1" applyBorder="1" applyAlignment="1">
      <alignment horizontal="right" vertical="top" wrapText="1"/>
    </xf>
    <xf numFmtId="0" fontId="14" fillId="5" borderId="24" xfId="0" applyFont="1" applyFill="1" applyBorder="1" applyAlignment="1">
      <alignment horizontal="left" vertical="top" wrapText="1"/>
    </xf>
    <xf numFmtId="164" fontId="14" fillId="5" borderId="24" xfId="0" applyNumberFormat="1" applyFont="1" applyFill="1" applyBorder="1" applyAlignment="1">
      <alignment horizontal="right" vertical="top" wrapText="1"/>
    </xf>
    <xf numFmtId="6" fontId="25" fillId="5" borderId="52" xfId="0" applyNumberFormat="1" applyFont="1" applyFill="1" applyBorder="1" applyAlignment="1">
      <alignment horizontal="right" vertical="top" wrapText="1"/>
    </xf>
    <xf numFmtId="0" fontId="14" fillId="5" borderId="24" xfId="0" applyFont="1" applyFill="1" applyBorder="1" applyAlignment="1">
      <alignment horizontal="right" vertical="top" wrapText="1"/>
    </xf>
    <xf numFmtId="0" fontId="35" fillId="0" borderId="42" xfId="0" applyFont="1" applyBorder="1" applyAlignment="1">
      <alignment horizontal="left" vertical="top" wrapText="1"/>
    </xf>
    <xf numFmtId="165" fontId="32" fillId="0" borderId="52" xfId="0" applyNumberFormat="1" applyFont="1" applyBorder="1" applyAlignment="1">
      <alignment horizontal="right" vertical="top" wrapText="1"/>
    </xf>
    <xf numFmtId="0" fontId="14" fillId="0" borderId="24" xfId="0" applyFont="1" applyBorder="1" applyAlignment="1">
      <alignment vertical="top" wrapText="1"/>
    </xf>
    <xf numFmtId="0" fontId="14" fillId="0" borderId="24" xfId="0" applyFont="1" applyBorder="1" applyAlignment="1">
      <alignment vertical="top"/>
    </xf>
    <xf numFmtId="0" fontId="32" fillId="0" borderId="24" xfId="0" applyFont="1" applyBorder="1" applyAlignment="1">
      <alignment vertical="top" wrapText="1"/>
    </xf>
    <xf numFmtId="164" fontId="14" fillId="0" borderId="24" xfId="0" applyNumberFormat="1" applyFont="1" applyBorder="1" applyAlignment="1">
      <alignment vertical="top"/>
    </xf>
    <xf numFmtId="6" fontId="25" fillId="0" borderId="24" xfId="0" applyNumberFormat="1" applyFont="1" applyBorder="1" applyAlignment="1">
      <alignment horizontal="right" vertical="top"/>
    </xf>
    <xf numFmtId="164" fontId="32" fillId="0" borderId="52" xfId="0" applyNumberFormat="1" applyFont="1" applyBorder="1" applyAlignment="1">
      <alignment horizontal="right" vertical="top" wrapText="1"/>
    </xf>
    <xf numFmtId="0" fontId="32" fillId="0" borderId="24" xfId="0" applyFont="1" applyBorder="1" applyAlignment="1">
      <alignment horizontal="left" vertical="top" wrapText="1"/>
    </xf>
    <xf numFmtId="0" fontId="14" fillId="0" borderId="41" xfId="0" applyFont="1" applyBorder="1" applyAlignment="1">
      <alignment horizontal="left" vertical="top" wrapText="1"/>
    </xf>
    <xf numFmtId="0" fontId="32" fillId="0" borderId="18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53" xfId="0" applyFont="1" applyBorder="1" applyAlignment="1">
      <alignment horizontal="left" vertical="top" wrapText="1"/>
    </xf>
    <xf numFmtId="164" fontId="14" fillId="0" borderId="18" xfId="0" applyNumberFormat="1" applyFont="1" applyBorder="1" applyAlignment="1">
      <alignment horizontal="right" vertical="top" wrapText="1"/>
    </xf>
    <xf numFmtId="6" fontId="25" fillId="0" borderId="57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right" vertical="top" wrapText="1"/>
    </xf>
    <xf numFmtId="0" fontId="14" fillId="0" borderId="23" xfId="0" applyFont="1" applyBorder="1" applyAlignment="1">
      <alignment vertical="top" wrapText="1"/>
    </xf>
    <xf numFmtId="0" fontId="14" fillId="0" borderId="55" xfId="0" applyFont="1" applyBorder="1" applyAlignment="1">
      <alignment vertical="top" wrapText="1"/>
    </xf>
    <xf numFmtId="0" fontId="14" fillId="0" borderId="48" xfId="0" applyFont="1" applyBorder="1" applyAlignment="1">
      <alignment vertical="top" wrapText="1"/>
    </xf>
    <xf numFmtId="0" fontId="14" fillId="0" borderId="30" xfId="0" applyFont="1" applyBorder="1" applyAlignment="1">
      <alignment vertical="top" wrapText="1"/>
    </xf>
    <xf numFmtId="0" fontId="14" fillId="0" borderId="54" xfId="0" applyFont="1" applyBorder="1" applyAlignment="1">
      <alignment vertical="top" wrapText="1"/>
    </xf>
    <xf numFmtId="6" fontId="14" fillId="0" borderId="41" xfId="0" applyNumberFormat="1" applyFont="1" applyBorder="1" applyAlignment="1">
      <alignment vertical="top" wrapText="1"/>
    </xf>
    <xf numFmtId="6" fontId="14" fillId="0" borderId="24" xfId="0" applyNumberFormat="1" applyFont="1" applyBorder="1" applyAlignment="1">
      <alignment vertical="top" wrapText="1"/>
    </xf>
    <xf numFmtId="0" fontId="14" fillId="0" borderId="30" xfId="0" applyFont="1" applyBorder="1" applyAlignment="1">
      <alignment horizontal="left" vertical="top" wrapText="1"/>
    </xf>
    <xf numFmtId="6" fontId="0" fillId="0" borderId="40" xfId="0" applyNumberFormat="1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19" fillId="0" borderId="55" xfId="0" applyFont="1" applyBorder="1"/>
    <xf numFmtId="0" fontId="19" fillId="0" borderId="54" xfId="0" applyFont="1" applyBorder="1"/>
    <xf numFmtId="0" fontId="19" fillId="0" borderId="41" xfId="0" applyFont="1" applyBorder="1" applyAlignment="1">
      <alignment horizontal="center"/>
    </xf>
    <xf numFmtId="0" fontId="14" fillId="0" borderId="60" xfId="0" applyFont="1" applyBorder="1"/>
    <xf numFmtId="9" fontId="14" fillId="0" borderId="61" xfId="3" applyFont="1" applyFill="1" applyBorder="1" applyAlignment="1" applyProtection="1">
      <alignment horizontal="center"/>
    </xf>
    <xf numFmtId="0" fontId="14" fillId="6" borderId="60" xfId="0" applyFont="1" applyFill="1" applyBorder="1"/>
    <xf numFmtId="0" fontId="0" fillId="6" borderId="0" xfId="0" applyFill="1"/>
    <xf numFmtId="9" fontId="14" fillId="6" borderId="61" xfId="3" applyFont="1" applyFill="1" applyBorder="1" applyAlignment="1" applyProtection="1">
      <alignment horizontal="center"/>
    </xf>
    <xf numFmtId="0" fontId="14" fillId="7" borderId="60" xfId="0" applyFont="1" applyFill="1" applyBorder="1"/>
    <xf numFmtId="0" fontId="0" fillId="7" borderId="0" xfId="0" applyFill="1"/>
    <xf numFmtId="9" fontId="14" fillId="7" borderId="61" xfId="3" applyFont="1" applyFill="1" applyBorder="1" applyAlignment="1" applyProtection="1">
      <alignment horizontal="center"/>
    </xf>
    <xf numFmtId="0" fontId="14" fillId="7" borderId="62" xfId="0" applyFont="1" applyFill="1" applyBorder="1"/>
    <xf numFmtId="0" fontId="0" fillId="7" borderId="63" xfId="0" applyFill="1" applyBorder="1"/>
    <xf numFmtId="9" fontId="14" fillId="7" borderId="59" xfId="3" applyFont="1" applyFill="1" applyBorder="1" applyAlignment="1" applyProtection="1">
      <alignment horizontal="center"/>
    </xf>
    <xf numFmtId="49" fontId="14" fillId="0" borderId="0" xfId="0" applyNumberFormat="1" applyFont="1"/>
    <xf numFmtId="0" fontId="20" fillId="0" borderId="0" xfId="1" applyFont="1" applyProtection="1"/>
    <xf numFmtId="0" fontId="39" fillId="0" borderId="0" xfId="0" applyFont="1"/>
    <xf numFmtId="6" fontId="25" fillId="0" borderId="58" xfId="0" applyNumberFormat="1" applyFont="1" applyBorder="1" applyAlignment="1">
      <alignment horizontal="righ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59" xfId="0" applyFont="1" applyBorder="1" applyAlignment="1">
      <alignment horizontal="left" vertical="top" wrapText="1"/>
    </xf>
    <xf numFmtId="0" fontId="32" fillId="0" borderId="23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49" fontId="14" fillId="0" borderId="24" xfId="0" applyNumberFormat="1" applyFont="1" applyBorder="1" applyAlignment="1">
      <alignment horizontal="right" vertical="top" wrapText="1"/>
    </xf>
    <xf numFmtId="0" fontId="14" fillId="0" borderId="23" xfId="0" applyFont="1" applyBorder="1" applyAlignment="1">
      <alignment horizontal="left" vertical="top" wrapText="1"/>
    </xf>
    <xf numFmtId="0" fontId="34" fillId="0" borderId="52" xfId="0" applyFont="1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32" fillId="0" borderId="41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32" fillId="0" borderId="15" xfId="0" applyFont="1" applyBorder="1" applyAlignment="1">
      <alignment horizontal="left" vertical="top" wrapText="1"/>
    </xf>
    <xf numFmtId="0" fontId="32" fillId="0" borderId="48" xfId="0" applyFont="1" applyBorder="1" applyAlignment="1">
      <alignment horizontal="left" vertical="top" wrapText="1"/>
    </xf>
    <xf numFmtId="0" fontId="32" fillId="0" borderId="58" xfId="0" applyFont="1" applyBorder="1" applyAlignment="1">
      <alignment horizontal="left" vertical="top" wrapText="1"/>
    </xf>
    <xf numFmtId="0" fontId="32" fillId="0" borderId="66" xfId="0" applyFont="1" applyBorder="1" applyAlignment="1">
      <alignment horizontal="left" vertical="top" wrapText="1"/>
    </xf>
    <xf numFmtId="0" fontId="14" fillId="0" borderId="48" xfId="0" applyFont="1" applyBorder="1" applyAlignment="1">
      <alignment horizontal="left" vertical="top" wrapText="1"/>
    </xf>
    <xf numFmtId="0" fontId="31" fillId="0" borderId="36" xfId="0" applyFont="1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0" fillId="0" borderId="67" xfId="0" applyBorder="1" applyAlignment="1">
      <alignment horizontal="left" vertical="top" wrapText="1"/>
    </xf>
    <xf numFmtId="0" fontId="14" fillId="5" borderId="58" xfId="0" applyFont="1" applyFill="1" applyBorder="1" applyAlignment="1">
      <alignment horizontal="left" vertical="top" wrapText="1"/>
    </xf>
    <xf numFmtId="0" fontId="14" fillId="5" borderId="23" xfId="0" applyFont="1" applyFill="1" applyBorder="1" applyAlignment="1">
      <alignment horizontal="left" vertical="top" wrapText="1"/>
    </xf>
    <xf numFmtId="0" fontId="28" fillId="0" borderId="48" xfId="0" applyFont="1" applyBorder="1" applyAlignment="1">
      <alignment horizontal="left" vertical="top" wrapText="1"/>
    </xf>
    <xf numFmtId="0" fontId="28" fillId="0" borderId="68" xfId="0" applyFont="1" applyBorder="1" applyAlignment="1">
      <alignment horizontal="left" vertical="top" wrapText="1"/>
    </xf>
    <xf numFmtId="0" fontId="14" fillId="0" borderId="67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14" fillId="0" borderId="49" xfId="0" applyFont="1" applyBorder="1" applyAlignment="1">
      <alignment horizontal="left" vertical="top" wrapText="1"/>
    </xf>
    <xf numFmtId="0" fontId="0" fillId="0" borderId="70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9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6" fontId="14" fillId="0" borderId="49" xfId="0" applyNumberFormat="1" applyFont="1" applyBorder="1" applyAlignment="1">
      <alignment horizontal="left" vertical="top" wrapText="1"/>
    </xf>
    <xf numFmtId="0" fontId="14" fillId="0" borderId="70" xfId="0" applyFont="1" applyBorder="1" applyAlignment="1">
      <alignment horizontal="left" vertical="top" wrapText="1"/>
    </xf>
    <xf numFmtId="0" fontId="14" fillId="0" borderId="62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55" xfId="0" applyFont="1" applyBorder="1" applyAlignment="1">
      <alignment horizontal="left" vertical="top" wrapText="1"/>
    </xf>
    <xf numFmtId="0" fontId="32" fillId="0" borderId="55" xfId="0" applyFont="1" applyBorder="1" applyAlignment="1">
      <alignment horizontal="left" vertical="top" wrapText="1"/>
    </xf>
    <xf numFmtId="164" fontId="14" fillId="0" borderId="54" xfId="0" applyNumberFormat="1" applyFont="1" applyBorder="1" applyAlignment="1">
      <alignment horizontal="right" vertical="top" wrapText="1"/>
    </xf>
    <xf numFmtId="0" fontId="14" fillId="0" borderId="38" xfId="0" applyFont="1" applyBorder="1" applyAlignment="1">
      <alignment horizontal="left" vertical="top" wrapText="1"/>
    </xf>
    <xf numFmtId="49" fontId="14" fillId="0" borderId="41" xfId="0" applyNumberFormat="1" applyFont="1" applyBorder="1" applyAlignment="1">
      <alignment horizontal="right" vertical="top" wrapText="1"/>
    </xf>
    <xf numFmtId="6" fontId="0" fillId="0" borderId="2" xfId="0" applyNumberFormat="1" applyBorder="1" applyAlignment="1">
      <alignment horizontal="left" vertical="top" wrapText="1"/>
    </xf>
    <xf numFmtId="6" fontId="0" fillId="0" borderId="72" xfId="0" applyNumberFormat="1" applyBorder="1" applyAlignment="1">
      <alignment horizontal="left" vertical="top" wrapText="1"/>
    </xf>
    <xf numFmtId="0" fontId="0" fillId="0" borderId="71" xfId="0" applyBorder="1"/>
    <xf numFmtId="0" fontId="6" fillId="2" borderId="6" xfId="0" applyFont="1" applyFill="1" applyBorder="1" applyAlignment="1">
      <alignment horizontal="left" vertical="top" wrapText="1"/>
    </xf>
    <xf numFmtId="0" fontId="32" fillId="0" borderId="45" xfId="0" applyFont="1" applyBorder="1" applyAlignment="1">
      <alignment horizontal="left" vertical="top" wrapText="1"/>
    </xf>
    <xf numFmtId="0" fontId="32" fillId="0" borderId="64" xfId="0" applyFont="1" applyBorder="1" applyAlignment="1">
      <alignment horizontal="left" vertical="top" wrapText="1"/>
    </xf>
    <xf numFmtId="0" fontId="32" fillId="0" borderId="65" xfId="0" applyFont="1" applyBorder="1" applyAlignment="1">
      <alignment horizontal="left" vertical="top" wrapText="1"/>
    </xf>
    <xf numFmtId="164" fontId="14" fillId="0" borderId="23" xfId="0" applyNumberFormat="1" applyFont="1" applyBorder="1" applyAlignment="1">
      <alignment horizontal="right" vertical="top" wrapText="1"/>
    </xf>
    <xf numFmtId="0" fontId="32" fillId="0" borderId="17" xfId="0" applyFont="1" applyBorder="1" applyAlignment="1">
      <alignment horizontal="left" vertical="top" wrapText="1"/>
    </xf>
    <xf numFmtId="0" fontId="32" fillId="0" borderId="74" xfId="0" applyFont="1" applyBorder="1" applyAlignment="1">
      <alignment horizontal="left" vertical="top" wrapText="1"/>
    </xf>
    <xf numFmtId="6" fontId="25" fillId="0" borderId="74" xfId="0" applyNumberFormat="1" applyFont="1" applyBorder="1" applyAlignment="1">
      <alignment horizontal="right" vertical="top" wrapText="1"/>
    </xf>
    <xf numFmtId="164" fontId="7" fillId="0" borderId="24" xfId="0" applyNumberFormat="1" applyFont="1" applyBorder="1" applyAlignment="1">
      <alignment horizontal="right" vertical="top" wrapText="1"/>
    </xf>
    <xf numFmtId="0" fontId="7" fillId="0" borderId="24" xfId="0" applyFont="1" applyBorder="1" applyAlignment="1">
      <alignment vertical="top"/>
    </xf>
    <xf numFmtId="0" fontId="7" fillId="0" borderId="24" xfId="0" applyFont="1" applyBorder="1" applyAlignment="1">
      <alignment vertical="top" wrapText="1"/>
    </xf>
    <xf numFmtId="0" fontId="7" fillId="0" borderId="24" xfId="0" applyFont="1" applyBorder="1" applyAlignment="1">
      <alignment horizontal="left" vertical="top"/>
    </xf>
    <xf numFmtId="0" fontId="34" fillId="0" borderId="24" xfId="0" applyFont="1" applyBorder="1" applyAlignment="1">
      <alignment horizontal="left" vertical="top" wrapText="1"/>
    </xf>
    <xf numFmtId="0" fontId="40" fillId="0" borderId="24" xfId="0" applyFont="1" applyBorder="1" applyAlignment="1">
      <alignment vertical="top" wrapText="1"/>
    </xf>
    <xf numFmtId="0" fontId="7" fillId="0" borderId="24" xfId="0" applyFont="1" applyBorder="1" applyAlignment="1">
      <alignment wrapText="1"/>
    </xf>
    <xf numFmtId="6" fontId="41" fillId="0" borderId="24" xfId="0" applyNumberFormat="1" applyFont="1" applyBorder="1" applyAlignment="1">
      <alignment horizontal="right" vertical="top" wrapText="1"/>
    </xf>
    <xf numFmtId="0" fontId="7" fillId="0" borderId="24" xfId="0" applyFont="1" applyBorder="1" applyAlignment="1">
      <alignment horizontal="right" vertical="top" wrapText="1"/>
    </xf>
    <xf numFmtId="0" fontId="34" fillId="4" borderId="53" xfId="0" applyFont="1" applyFill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43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43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2" borderId="45" xfId="0" applyFont="1" applyFill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39" xfId="0" applyFont="1" applyFill="1" applyBorder="1" applyAlignment="1">
      <alignment horizontal="left" vertical="top" wrapText="1"/>
    </xf>
    <xf numFmtId="0" fontId="2" fillId="2" borderId="44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46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47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73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3" fontId="7" fillId="0" borderId="24" xfId="0" applyNumberFormat="1" applyFont="1" applyBorder="1" applyAlignment="1">
      <alignment vertical="top"/>
    </xf>
  </cellXfs>
  <cellStyles count="4">
    <cellStyle name="Hypertextový odkaz" xfId="1" builtinId="8"/>
    <cellStyle name="Normální" xfId="0" builtinId="0"/>
    <cellStyle name="Procenta" xfId="3" builtinId="5"/>
    <cellStyle name="Správně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1882140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167FC455-55DB-43DB-8E37-F4A1FFBCA9B3}"/>
            </a:ext>
          </a:extLst>
        </xdr:cNvPr>
        <xdr:cNvSpPr txBox="1"/>
      </xdr:nvSpPr>
      <xdr:spPr>
        <a:xfrm>
          <a:off x="0" y="7343776"/>
          <a:ext cx="10338858" cy="20669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workbookViewId="0">
      <selection activeCell="F14" sqref="F14"/>
    </sheetView>
  </sheetViews>
  <sheetFormatPr defaultRowHeight="14.4" x14ac:dyDescent="0.3"/>
  <cols>
    <col min="2" max="2" width="15.6640625" customWidth="1"/>
  </cols>
  <sheetData>
    <row r="1" spans="1:14" ht="21" x14ac:dyDescent="0.4">
      <c r="A1" s="6" t="s">
        <v>0</v>
      </c>
    </row>
    <row r="2" spans="1:14" x14ac:dyDescent="0.3"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3">
      <c r="A3" s="7" t="s">
        <v>211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3">
      <c r="A4" s="4" t="s">
        <v>212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3"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3">
      <c r="A6" s="7" t="s">
        <v>213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">
      <c r="A7" s="4" t="s">
        <v>214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3">
      <c r="A8" s="4" t="s">
        <v>215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3">
      <c r="A9" s="1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3">
      <c r="A10" s="118" t="s">
        <v>216</v>
      </c>
      <c r="B10" s="119" t="s">
        <v>217</v>
      </c>
      <c r="C10" s="120" t="s">
        <v>218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3">
      <c r="A11" s="121" t="s">
        <v>219</v>
      </c>
      <c r="B11" s="4" t="s">
        <v>220</v>
      </c>
      <c r="C11" s="122" t="s">
        <v>221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3">
      <c r="A12" s="123" t="s">
        <v>222</v>
      </c>
      <c r="B12" s="124" t="s">
        <v>223</v>
      </c>
      <c r="C12" s="125" t="s">
        <v>224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3">
      <c r="A13" s="123" t="s">
        <v>225</v>
      </c>
      <c r="B13" s="124" t="s">
        <v>223</v>
      </c>
      <c r="C13" s="125" t="s">
        <v>224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3">
      <c r="A14" s="123" t="s">
        <v>226</v>
      </c>
      <c r="B14" s="124" t="s">
        <v>223</v>
      </c>
      <c r="C14" s="125" t="s">
        <v>224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3">
      <c r="A15" s="123" t="s">
        <v>227</v>
      </c>
      <c r="B15" s="124" t="s">
        <v>223</v>
      </c>
      <c r="C15" s="125" t="s">
        <v>224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3">
      <c r="A16" s="123" t="s">
        <v>228</v>
      </c>
      <c r="B16" s="124" t="s">
        <v>223</v>
      </c>
      <c r="C16" s="125" t="s">
        <v>224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3">
      <c r="A17" s="126" t="s">
        <v>229</v>
      </c>
      <c r="B17" s="127" t="s">
        <v>230</v>
      </c>
      <c r="C17" s="128" t="s">
        <v>231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3">
      <c r="A18" s="126" t="s">
        <v>232</v>
      </c>
      <c r="B18" s="127" t="s">
        <v>230</v>
      </c>
      <c r="C18" s="128" t="s">
        <v>231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3">
      <c r="A19" s="126" t="s">
        <v>233</v>
      </c>
      <c r="B19" s="127" t="s">
        <v>230</v>
      </c>
      <c r="C19" s="128" t="s">
        <v>231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3">
      <c r="A20" s="126" t="s">
        <v>234</v>
      </c>
      <c r="B20" s="127" t="s">
        <v>230</v>
      </c>
      <c r="C20" s="128" t="s">
        <v>231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3">
      <c r="A21" s="126" t="s">
        <v>235</v>
      </c>
      <c r="B21" s="127" t="s">
        <v>230</v>
      </c>
      <c r="C21" s="128" t="s">
        <v>231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3">
      <c r="A22" s="126" t="s">
        <v>236</v>
      </c>
      <c r="B22" s="127" t="s">
        <v>230</v>
      </c>
      <c r="C22" s="128" t="s">
        <v>231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3">
      <c r="A23" s="126" t="s">
        <v>237</v>
      </c>
      <c r="B23" s="127" t="s">
        <v>230</v>
      </c>
      <c r="C23" s="128" t="s">
        <v>231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3">
      <c r="A24" s="129" t="s">
        <v>238</v>
      </c>
      <c r="B24" s="130" t="s">
        <v>230</v>
      </c>
      <c r="C24" s="131" t="s">
        <v>231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3">
      <c r="B25" s="4"/>
      <c r="C25" s="132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4"/>
    </row>
    <row r="27" spans="1:14" x14ac:dyDescent="0.3">
      <c r="A27" s="7" t="s">
        <v>1</v>
      </c>
    </row>
    <row r="28" spans="1:14" x14ac:dyDescent="0.3">
      <c r="A28" s="4" t="s">
        <v>2</v>
      </c>
    </row>
    <row r="29" spans="1:14" x14ac:dyDescent="0.3">
      <c r="A29" s="4" t="s">
        <v>239</v>
      </c>
    </row>
    <row r="30" spans="1:14" x14ac:dyDescent="0.3">
      <c r="A30" s="4"/>
    </row>
    <row r="31" spans="1:14" x14ac:dyDescent="0.3">
      <c r="A31" s="4"/>
    </row>
    <row r="32" spans="1:14" ht="148.94999999999999" customHeight="1" x14ac:dyDescent="0.3">
      <c r="A32" s="1"/>
    </row>
    <row r="33" spans="1:7" x14ac:dyDescent="0.3">
      <c r="A33" s="1"/>
    </row>
    <row r="34" spans="1:7" x14ac:dyDescent="0.3">
      <c r="A34" s="1"/>
    </row>
    <row r="35" spans="1:7" x14ac:dyDescent="0.3">
      <c r="A35" s="5" t="s">
        <v>240</v>
      </c>
    </row>
    <row r="36" spans="1:7" x14ac:dyDescent="0.3">
      <c r="A36" t="s">
        <v>241</v>
      </c>
    </row>
    <row r="38" spans="1:7" x14ac:dyDescent="0.3">
      <c r="A38" s="5" t="s">
        <v>3</v>
      </c>
    </row>
    <row r="39" spans="1:7" x14ac:dyDescent="0.3">
      <c r="A39" t="s">
        <v>242</v>
      </c>
    </row>
    <row r="41" spans="1:7" x14ac:dyDescent="0.3">
      <c r="A41" s="7" t="s">
        <v>4</v>
      </c>
    </row>
    <row r="42" spans="1:7" x14ac:dyDescent="0.3">
      <c r="A42" s="4" t="s">
        <v>243</v>
      </c>
    </row>
    <row r="43" spans="1:7" x14ac:dyDescent="0.3">
      <c r="A43" s="133" t="s">
        <v>244</v>
      </c>
    </row>
    <row r="44" spans="1:7" x14ac:dyDescent="0.3">
      <c r="B44" s="1"/>
      <c r="C44" s="1"/>
      <c r="D44" s="1"/>
      <c r="E44" s="1"/>
      <c r="F44" s="1"/>
      <c r="G44" s="1"/>
    </row>
    <row r="45" spans="1:7" x14ac:dyDescent="0.3">
      <c r="A45" s="134"/>
      <c r="B45" s="1"/>
      <c r="C45" s="1"/>
      <c r="D45" s="1"/>
      <c r="E45" s="1"/>
      <c r="F45" s="1"/>
      <c r="G45" s="1"/>
    </row>
    <row r="46" spans="1:7" x14ac:dyDescent="0.3"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</sheetData>
  <hyperlinks>
    <hyperlink ref="A43" r:id="rId1" display="https://www.mmr.cz/cs/microsites/uzemni-dimenze/map-kap/stratigicke_ramce_map . Na území hlavního města Prahy je SR MAP uveřejněn na webových stránkách městské části, resp. správního obvodu ORP. " xr:uid="{B506276E-6C75-491B-A3A3-53D232A7204B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8"/>
  <sheetViews>
    <sheetView view="pageBreakPreview" zoomScale="77" zoomScaleNormal="77" zoomScaleSheetLayoutView="77" workbookViewId="0">
      <selection activeCell="B15" sqref="B15"/>
    </sheetView>
  </sheetViews>
  <sheetFormatPr defaultColWidth="9.33203125" defaultRowHeight="14.4" x14ac:dyDescent="0.3"/>
  <cols>
    <col min="1" max="1" width="7.33203125" customWidth="1"/>
    <col min="2" max="2" width="9.33203125" customWidth="1"/>
    <col min="4" max="4" width="12.44140625" customWidth="1"/>
    <col min="5" max="5" width="11.5546875" customWidth="1"/>
    <col min="6" max="6" width="11.88671875" customWidth="1"/>
    <col min="7" max="7" width="21" customWidth="1"/>
    <col min="8" max="9" width="12.6640625" customWidth="1"/>
    <col min="10" max="10" width="11.6640625" customWidth="1"/>
    <col min="11" max="11" width="39.44140625" customWidth="1"/>
    <col min="12" max="12" width="13.33203125" bestFit="1" customWidth="1"/>
    <col min="13" max="13" width="15.6640625" customWidth="1"/>
    <col min="16" max="16" width="13.6640625" customWidth="1"/>
    <col min="17" max="17" width="13.33203125" customWidth="1"/>
    <col min="18" max="18" width="10.33203125" customWidth="1"/>
    <col min="19" max="19" width="13.6640625" customWidth="1"/>
  </cols>
  <sheetData>
    <row r="1" spans="1:20" s="24" customFormat="1" ht="18.600000000000001" thickBot="1" x14ac:dyDescent="0.35">
      <c r="A1" s="198" t="s">
        <v>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200"/>
    </row>
    <row r="2" spans="1:20" s="15" customFormat="1" ht="27.45" customHeight="1" x14ac:dyDescent="0.3">
      <c r="A2" s="201" t="s">
        <v>6</v>
      </c>
      <c r="B2" s="203" t="s">
        <v>7</v>
      </c>
      <c r="C2" s="204"/>
      <c r="D2" s="204"/>
      <c r="E2" s="204"/>
      <c r="F2" s="205"/>
      <c r="G2" s="201" t="s">
        <v>8</v>
      </c>
      <c r="H2" s="206" t="s">
        <v>9</v>
      </c>
      <c r="I2" s="208" t="s">
        <v>10</v>
      </c>
      <c r="J2" s="201" t="s">
        <v>11</v>
      </c>
      <c r="K2" s="201" t="s">
        <v>12</v>
      </c>
      <c r="L2" s="196" t="s">
        <v>13</v>
      </c>
      <c r="M2" s="197"/>
      <c r="N2" s="196" t="s">
        <v>14</v>
      </c>
      <c r="O2" s="197"/>
      <c r="P2" s="196" t="s">
        <v>15</v>
      </c>
      <c r="Q2" s="197"/>
      <c r="R2" s="196" t="s">
        <v>16</v>
      </c>
      <c r="S2" s="197"/>
    </row>
    <row r="3" spans="1:20" s="15" customFormat="1" ht="111" thickBot="1" x14ac:dyDescent="0.35">
      <c r="A3" s="202"/>
      <c r="B3" s="46" t="s">
        <v>17</v>
      </c>
      <c r="C3" s="47" t="s">
        <v>18</v>
      </c>
      <c r="D3" s="47" t="s">
        <v>19</v>
      </c>
      <c r="E3" s="47" t="s">
        <v>20</v>
      </c>
      <c r="F3" s="48" t="s">
        <v>21</v>
      </c>
      <c r="G3" s="202"/>
      <c r="H3" s="207"/>
      <c r="I3" s="209"/>
      <c r="J3" s="202"/>
      <c r="K3" s="202"/>
      <c r="L3" s="25" t="s">
        <v>22</v>
      </c>
      <c r="M3" s="26" t="s">
        <v>23</v>
      </c>
      <c r="N3" s="25" t="s">
        <v>24</v>
      </c>
      <c r="O3" s="26" t="s">
        <v>25</v>
      </c>
      <c r="P3" s="49" t="s">
        <v>26</v>
      </c>
      <c r="Q3" s="50" t="s">
        <v>27</v>
      </c>
      <c r="R3" s="51" t="s">
        <v>28</v>
      </c>
      <c r="S3" s="26" t="s">
        <v>29</v>
      </c>
    </row>
    <row r="4" spans="1:20" s="15" customFormat="1" ht="173.4" thickBot="1" x14ac:dyDescent="0.35">
      <c r="A4" s="11">
        <v>1</v>
      </c>
      <c r="B4" s="12" t="s">
        <v>30</v>
      </c>
      <c r="C4" s="13" t="s">
        <v>31</v>
      </c>
      <c r="D4" s="13">
        <v>70640050</v>
      </c>
      <c r="E4" s="13">
        <v>107621851</v>
      </c>
      <c r="F4" s="14">
        <v>600133486</v>
      </c>
      <c r="G4" s="11" t="s">
        <v>32</v>
      </c>
      <c r="H4" s="11" t="s">
        <v>33</v>
      </c>
      <c r="I4" s="11" t="s">
        <v>34</v>
      </c>
      <c r="J4" s="11" t="s">
        <v>31</v>
      </c>
      <c r="K4" s="11" t="s">
        <v>35</v>
      </c>
      <c r="L4" s="52">
        <v>25000000</v>
      </c>
      <c r="M4" s="53">
        <f xml:space="preserve"> L4*0.85</f>
        <v>21250000</v>
      </c>
      <c r="N4" s="54">
        <v>2018</v>
      </c>
      <c r="O4" s="55">
        <v>2027</v>
      </c>
      <c r="P4" s="56" t="s">
        <v>36</v>
      </c>
      <c r="Q4" s="57" t="s">
        <v>36</v>
      </c>
      <c r="R4" s="11" t="s">
        <v>37</v>
      </c>
      <c r="S4" s="11" t="s">
        <v>38</v>
      </c>
    </row>
    <row r="5" spans="1:20" s="15" customFormat="1" ht="129.6" x14ac:dyDescent="0.3">
      <c r="A5" s="16">
        <v>2</v>
      </c>
      <c r="B5" s="17" t="s">
        <v>39</v>
      </c>
      <c r="C5" s="58" t="s">
        <v>31</v>
      </c>
      <c r="D5" s="18">
        <v>70640041</v>
      </c>
      <c r="E5" s="18" t="s">
        <v>40</v>
      </c>
      <c r="F5" s="19">
        <v>674000251</v>
      </c>
      <c r="G5" s="59" t="s">
        <v>32</v>
      </c>
      <c r="H5" s="59" t="s">
        <v>33</v>
      </c>
      <c r="I5" s="59" t="s">
        <v>34</v>
      </c>
      <c r="J5" s="59" t="s">
        <v>31</v>
      </c>
      <c r="K5" s="59" t="s">
        <v>35</v>
      </c>
      <c r="L5" s="60">
        <v>25000000</v>
      </c>
      <c r="M5" s="37">
        <f t="shared" ref="M5:M12" si="0" xml:space="preserve"> L5*0.85</f>
        <v>21250000</v>
      </c>
      <c r="N5" s="61">
        <v>2018</v>
      </c>
      <c r="O5" s="62">
        <v>2027</v>
      </c>
      <c r="P5" s="63" t="s">
        <v>36</v>
      </c>
      <c r="Q5" s="64" t="s">
        <v>36</v>
      </c>
      <c r="R5" s="11" t="s">
        <v>37</v>
      </c>
      <c r="S5" s="11" t="s">
        <v>38</v>
      </c>
    </row>
    <row r="6" spans="1:20" s="15" customFormat="1" ht="60.75" customHeight="1" x14ac:dyDescent="0.3">
      <c r="A6" s="16">
        <v>3</v>
      </c>
      <c r="B6" s="17" t="s">
        <v>41</v>
      </c>
      <c r="C6" s="18" t="s">
        <v>42</v>
      </c>
      <c r="D6" s="18">
        <v>70640289</v>
      </c>
      <c r="E6" s="18">
        <v>107621827</v>
      </c>
      <c r="F6" s="19">
        <v>600133915</v>
      </c>
      <c r="G6" s="16" t="s">
        <v>43</v>
      </c>
      <c r="H6" s="16" t="s">
        <v>33</v>
      </c>
      <c r="I6" s="16" t="s">
        <v>34</v>
      </c>
      <c r="J6" s="16" t="s">
        <v>42</v>
      </c>
      <c r="K6" s="16" t="s">
        <v>44</v>
      </c>
      <c r="L6" s="182">
        <v>1100000</v>
      </c>
      <c r="M6" s="37">
        <f t="shared" si="0"/>
        <v>935000</v>
      </c>
      <c r="N6" s="61">
        <v>2022</v>
      </c>
      <c r="O6" s="62">
        <v>2027</v>
      </c>
      <c r="P6" s="17" t="s">
        <v>36</v>
      </c>
      <c r="Q6" s="19" t="s">
        <v>36</v>
      </c>
      <c r="R6" s="16" t="s">
        <v>45</v>
      </c>
      <c r="S6" s="16" t="s">
        <v>38</v>
      </c>
    </row>
    <row r="7" spans="1:20" s="15" customFormat="1" ht="158.4" x14ac:dyDescent="0.3">
      <c r="A7" s="65">
        <v>4</v>
      </c>
      <c r="B7" s="66" t="s">
        <v>46</v>
      </c>
      <c r="C7" s="67" t="s">
        <v>47</v>
      </c>
      <c r="D7" s="67">
        <v>75029901</v>
      </c>
      <c r="E7" s="67">
        <v>102092133</v>
      </c>
      <c r="F7" s="68">
        <v>600134008</v>
      </c>
      <c r="G7" s="65" t="s">
        <v>48</v>
      </c>
      <c r="H7" s="65" t="s">
        <v>33</v>
      </c>
      <c r="I7" s="65" t="s">
        <v>34</v>
      </c>
      <c r="J7" s="65" t="s">
        <v>49</v>
      </c>
      <c r="K7" s="65" t="s">
        <v>35</v>
      </c>
      <c r="L7" s="69">
        <v>36000000</v>
      </c>
      <c r="M7" s="37">
        <f t="shared" si="0"/>
        <v>30600000</v>
      </c>
      <c r="N7" s="70">
        <v>2021</v>
      </c>
      <c r="O7" s="71">
        <v>2025</v>
      </c>
      <c r="P7" s="66"/>
      <c r="Q7" s="68"/>
      <c r="R7" s="65" t="s">
        <v>50</v>
      </c>
      <c r="S7" s="65" t="s">
        <v>38</v>
      </c>
    </row>
    <row r="8" spans="1:20" s="15" customFormat="1" ht="158.4" x14ac:dyDescent="0.3">
      <c r="A8" s="65">
        <v>5</v>
      </c>
      <c r="B8" s="66" t="s">
        <v>46</v>
      </c>
      <c r="C8" s="67" t="s">
        <v>47</v>
      </c>
      <c r="D8" s="67">
        <v>75029901</v>
      </c>
      <c r="E8" s="67">
        <v>102092133</v>
      </c>
      <c r="F8" s="68">
        <v>600134008</v>
      </c>
      <c r="G8" s="65" t="s">
        <v>51</v>
      </c>
      <c r="H8" s="65" t="s">
        <v>33</v>
      </c>
      <c r="I8" s="65" t="s">
        <v>34</v>
      </c>
      <c r="J8" s="65" t="s">
        <v>49</v>
      </c>
      <c r="K8" s="65" t="s">
        <v>35</v>
      </c>
      <c r="L8" s="69">
        <v>32000000</v>
      </c>
      <c r="M8" s="37">
        <f t="shared" si="0"/>
        <v>27200000</v>
      </c>
      <c r="N8" s="70">
        <v>2021</v>
      </c>
      <c r="O8" s="71">
        <v>2025</v>
      </c>
      <c r="P8" s="66"/>
      <c r="Q8" s="68"/>
      <c r="R8" s="65" t="s">
        <v>50</v>
      </c>
      <c r="S8" s="65" t="s">
        <v>38</v>
      </c>
    </row>
    <row r="9" spans="1:20" s="15" customFormat="1" ht="158.4" x14ac:dyDescent="0.3">
      <c r="A9" s="65">
        <v>6</v>
      </c>
      <c r="B9" s="66" t="s">
        <v>46</v>
      </c>
      <c r="C9" s="67" t="s">
        <v>47</v>
      </c>
      <c r="D9" s="67">
        <v>75029901</v>
      </c>
      <c r="E9" s="67">
        <v>102092133</v>
      </c>
      <c r="F9" s="68">
        <v>600134008</v>
      </c>
      <c r="G9" s="65" t="s">
        <v>52</v>
      </c>
      <c r="H9" s="65" t="s">
        <v>33</v>
      </c>
      <c r="I9" s="65" t="s">
        <v>34</v>
      </c>
      <c r="J9" s="65" t="s">
        <v>49</v>
      </c>
      <c r="K9" s="65" t="s">
        <v>35</v>
      </c>
      <c r="L9" s="69">
        <v>45000000</v>
      </c>
      <c r="M9" s="37">
        <f t="shared" si="0"/>
        <v>38250000</v>
      </c>
      <c r="N9" s="70">
        <v>2021</v>
      </c>
      <c r="O9" s="71">
        <v>2025</v>
      </c>
      <c r="P9" s="66"/>
      <c r="Q9" s="68"/>
      <c r="R9" s="65" t="s">
        <v>50</v>
      </c>
      <c r="S9" s="65" t="s">
        <v>38</v>
      </c>
    </row>
    <row r="10" spans="1:20" s="15" customFormat="1" ht="158.4" x14ac:dyDescent="0.3">
      <c r="A10" s="65">
        <v>7</v>
      </c>
      <c r="B10" s="66" t="s">
        <v>46</v>
      </c>
      <c r="C10" s="67" t="s">
        <v>47</v>
      </c>
      <c r="D10" s="67">
        <v>75029901</v>
      </c>
      <c r="E10" s="67">
        <v>102092133</v>
      </c>
      <c r="F10" s="68">
        <v>600134008</v>
      </c>
      <c r="G10" s="65" t="s">
        <v>53</v>
      </c>
      <c r="H10" s="65" t="s">
        <v>33</v>
      </c>
      <c r="I10" s="65" t="s">
        <v>34</v>
      </c>
      <c r="J10" s="65" t="s">
        <v>49</v>
      </c>
      <c r="K10" s="65" t="s">
        <v>54</v>
      </c>
      <c r="L10" s="69">
        <v>6000000</v>
      </c>
      <c r="M10" s="37">
        <f t="shared" si="0"/>
        <v>5100000</v>
      </c>
      <c r="N10" s="70">
        <v>2020</v>
      </c>
      <c r="O10" s="71">
        <v>2025</v>
      </c>
      <c r="P10" s="66"/>
      <c r="Q10" s="68"/>
      <c r="R10" s="65" t="s">
        <v>50</v>
      </c>
      <c r="S10" s="65" t="s">
        <v>38</v>
      </c>
    </row>
    <row r="11" spans="1:20" s="15" customFormat="1" ht="158.4" x14ac:dyDescent="0.3">
      <c r="A11" s="65">
        <v>8</v>
      </c>
      <c r="B11" s="66" t="s">
        <v>46</v>
      </c>
      <c r="C11" s="67" t="s">
        <v>47</v>
      </c>
      <c r="D11" s="67">
        <v>75029901</v>
      </c>
      <c r="E11" s="67">
        <v>102092133</v>
      </c>
      <c r="F11" s="68">
        <v>600134008</v>
      </c>
      <c r="G11" s="65" t="s">
        <v>55</v>
      </c>
      <c r="H11" s="65" t="s">
        <v>33</v>
      </c>
      <c r="I11" s="65" t="s">
        <v>34</v>
      </c>
      <c r="J11" s="65" t="s">
        <v>49</v>
      </c>
      <c r="K11" s="65" t="s">
        <v>54</v>
      </c>
      <c r="L11" s="69">
        <v>10000000</v>
      </c>
      <c r="M11" s="37">
        <f t="shared" si="0"/>
        <v>8500000</v>
      </c>
      <c r="N11" s="70">
        <v>2020</v>
      </c>
      <c r="O11" s="71">
        <v>2025</v>
      </c>
      <c r="P11" s="66"/>
      <c r="Q11" s="68"/>
      <c r="R11" s="65" t="s">
        <v>50</v>
      </c>
      <c r="S11" s="65" t="s">
        <v>38</v>
      </c>
    </row>
    <row r="12" spans="1:20" s="15" customFormat="1" ht="158.4" x14ac:dyDescent="0.3">
      <c r="A12" s="65">
        <v>9</v>
      </c>
      <c r="B12" s="66" t="s">
        <v>46</v>
      </c>
      <c r="C12" s="67" t="s">
        <v>47</v>
      </c>
      <c r="D12" s="67">
        <v>75029901</v>
      </c>
      <c r="E12" s="67">
        <v>102092133</v>
      </c>
      <c r="F12" s="68">
        <v>600134008</v>
      </c>
      <c r="G12" s="65" t="s">
        <v>56</v>
      </c>
      <c r="H12" s="65" t="s">
        <v>33</v>
      </c>
      <c r="I12" s="65" t="s">
        <v>34</v>
      </c>
      <c r="J12" s="65" t="s">
        <v>49</v>
      </c>
      <c r="K12" s="65" t="s">
        <v>54</v>
      </c>
      <c r="L12" s="69">
        <v>5000000</v>
      </c>
      <c r="M12" s="72">
        <f t="shared" si="0"/>
        <v>4250000</v>
      </c>
      <c r="N12" s="70">
        <v>2020</v>
      </c>
      <c r="O12" s="71">
        <v>2025</v>
      </c>
      <c r="P12" s="66"/>
      <c r="Q12" s="68"/>
      <c r="R12" s="65" t="s">
        <v>50</v>
      </c>
      <c r="S12" s="65" t="s">
        <v>38</v>
      </c>
    </row>
    <row r="13" spans="1:20" ht="86.4" x14ac:dyDescent="0.3">
      <c r="A13" s="113">
        <v>10</v>
      </c>
      <c r="B13" s="106" t="s">
        <v>57</v>
      </c>
      <c r="C13" s="92" t="s">
        <v>58</v>
      </c>
      <c r="D13" s="92">
        <v>70640050</v>
      </c>
      <c r="E13" s="92">
        <v>107621851</v>
      </c>
      <c r="F13" s="107">
        <v>600133486</v>
      </c>
      <c r="G13" s="108" t="s">
        <v>59</v>
      </c>
      <c r="H13" s="109" t="s">
        <v>33</v>
      </c>
      <c r="I13" s="110" t="s">
        <v>34</v>
      </c>
      <c r="J13" s="108" t="s">
        <v>60</v>
      </c>
      <c r="K13" s="109" t="s">
        <v>35</v>
      </c>
      <c r="L13" s="111">
        <v>3000000</v>
      </c>
      <c r="M13" s="112">
        <v>1700000</v>
      </c>
      <c r="N13" s="92">
        <v>2023</v>
      </c>
      <c r="O13" s="107">
        <v>2025</v>
      </c>
      <c r="P13" s="106" t="s">
        <v>36</v>
      </c>
      <c r="Q13" s="107" t="s">
        <v>36</v>
      </c>
      <c r="R13" s="108" t="s">
        <v>61</v>
      </c>
      <c r="S13" s="108" t="s">
        <v>38</v>
      </c>
      <c r="T13" s="73"/>
    </row>
    <row r="14" spans="1:20" ht="201.6" x14ac:dyDescent="0.3">
      <c r="A14" s="113">
        <v>11</v>
      </c>
      <c r="B14" s="99" t="s">
        <v>87</v>
      </c>
      <c r="C14" s="33" t="s">
        <v>88</v>
      </c>
      <c r="D14" s="92">
        <v>75027291</v>
      </c>
      <c r="E14" s="92">
        <v>107622173</v>
      </c>
      <c r="F14" s="107">
        <v>600133613</v>
      </c>
      <c r="G14" s="108" t="s">
        <v>190</v>
      </c>
      <c r="H14" s="109" t="s">
        <v>33</v>
      </c>
      <c r="I14" s="110" t="s">
        <v>34</v>
      </c>
      <c r="J14" s="108" t="s">
        <v>191</v>
      </c>
      <c r="K14" s="109" t="s">
        <v>35</v>
      </c>
      <c r="L14" s="111">
        <v>1000000</v>
      </c>
      <c r="M14" s="112">
        <f>L14*0.85</f>
        <v>850000</v>
      </c>
      <c r="N14" s="92">
        <v>2025</v>
      </c>
      <c r="O14" s="107">
        <v>2027</v>
      </c>
      <c r="P14" s="106" t="s">
        <v>36</v>
      </c>
      <c r="Q14" s="107" t="s">
        <v>36</v>
      </c>
      <c r="R14" s="108" t="s">
        <v>114</v>
      </c>
      <c r="S14" s="108" t="s">
        <v>38</v>
      </c>
      <c r="T14" s="73"/>
    </row>
    <row r="18" spans="1:1" x14ac:dyDescent="0.3">
      <c r="A18" t="s">
        <v>271</v>
      </c>
    </row>
    <row r="20" spans="1:1" x14ac:dyDescent="0.3">
      <c r="A20" t="s">
        <v>62</v>
      </c>
    </row>
    <row r="21" spans="1:1" x14ac:dyDescent="0.3">
      <c r="A21" t="s">
        <v>63</v>
      </c>
    </row>
    <row r="22" spans="1:1" x14ac:dyDescent="0.3">
      <c r="A22" t="s">
        <v>64</v>
      </c>
    </row>
    <row r="24" spans="1:1" x14ac:dyDescent="0.3">
      <c r="A24" t="s">
        <v>65</v>
      </c>
    </row>
    <row r="26" spans="1:1" s="8" customFormat="1" x14ac:dyDescent="0.3">
      <c r="A26" s="4" t="s">
        <v>66</v>
      </c>
    </row>
    <row r="28" spans="1:1" x14ac:dyDescent="0.3">
      <c r="A28" s="4" t="s">
        <v>67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7" type="noConversion"/>
  <pageMargins left="0.7" right="0.7" top="0.78740157499999996" bottom="0.78740157499999996" header="0.3" footer="0.3"/>
  <pageSetup paperSize="9" scale="49" fitToHeight="0" orientation="landscape" r:id="rId1"/>
  <rowBreaks count="2" manualBreakCount="2">
    <brk id="8" max="19" man="1"/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81"/>
  <sheetViews>
    <sheetView tabSelected="1" view="pageBreakPreview" zoomScale="60" zoomScaleNormal="7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M44" sqref="M44"/>
    </sheetView>
  </sheetViews>
  <sheetFormatPr defaultColWidth="9.33203125" defaultRowHeight="14.4" x14ac:dyDescent="0.3"/>
  <cols>
    <col min="1" max="1" width="6.88671875" customWidth="1"/>
    <col min="2" max="2" width="13.33203125" customWidth="1"/>
    <col min="3" max="3" width="10.88671875" customWidth="1"/>
    <col min="4" max="4" width="11.33203125" customWidth="1"/>
    <col min="5" max="5" width="11" bestFit="1" customWidth="1"/>
    <col min="6" max="6" width="13.33203125" customWidth="1"/>
    <col min="7" max="7" width="16.33203125" customWidth="1"/>
    <col min="8" max="9" width="14.33203125" customWidth="1"/>
    <col min="10" max="10" width="14.6640625" customWidth="1"/>
    <col min="11" max="11" width="23.33203125" customWidth="1"/>
    <col min="12" max="12" width="14.6640625" bestFit="1" customWidth="1"/>
    <col min="13" max="13" width="13.66406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5" width="13.44140625" customWidth="1"/>
    <col min="26" max="26" width="10.33203125" customWidth="1"/>
  </cols>
  <sheetData>
    <row r="1" spans="1:26" s="24" customFormat="1" ht="18" customHeight="1" thickBot="1" x14ac:dyDescent="0.35">
      <c r="A1" s="210" t="s">
        <v>68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2"/>
    </row>
    <row r="2" spans="1:26" ht="29.1" customHeight="1" thickBot="1" x14ac:dyDescent="0.35">
      <c r="A2" s="213" t="s">
        <v>6</v>
      </c>
      <c r="B2" s="239" t="s">
        <v>7</v>
      </c>
      <c r="C2" s="240"/>
      <c r="D2" s="240"/>
      <c r="E2" s="240"/>
      <c r="F2" s="241"/>
      <c r="G2" s="219" t="s">
        <v>8</v>
      </c>
      <c r="H2" s="254" t="s">
        <v>69</v>
      </c>
      <c r="I2" s="257" t="s">
        <v>10</v>
      </c>
      <c r="J2" s="222" t="s">
        <v>11</v>
      </c>
      <c r="K2" s="236" t="s">
        <v>12</v>
      </c>
      <c r="L2" s="242" t="s">
        <v>70</v>
      </c>
      <c r="M2" s="243"/>
      <c r="N2" s="244" t="s">
        <v>14</v>
      </c>
      <c r="O2" s="245"/>
      <c r="P2" s="231" t="s">
        <v>71</v>
      </c>
      <c r="Q2" s="232"/>
      <c r="R2" s="232"/>
      <c r="S2" s="232"/>
      <c r="T2" s="232"/>
      <c r="U2" s="232"/>
      <c r="V2" s="232"/>
      <c r="W2" s="233"/>
      <c r="X2" s="233"/>
      <c r="Y2" s="196" t="s">
        <v>16</v>
      </c>
      <c r="Z2" s="197"/>
    </row>
    <row r="3" spans="1:26" ht="14.85" customHeight="1" x14ac:dyDescent="0.3">
      <c r="A3" s="214"/>
      <c r="B3" s="219" t="s">
        <v>17</v>
      </c>
      <c r="C3" s="215" t="s">
        <v>18</v>
      </c>
      <c r="D3" s="215" t="s">
        <v>19</v>
      </c>
      <c r="E3" s="215" t="s">
        <v>20</v>
      </c>
      <c r="F3" s="217" t="s">
        <v>21</v>
      </c>
      <c r="G3" s="220"/>
      <c r="H3" s="255"/>
      <c r="I3" s="258"/>
      <c r="J3" s="223"/>
      <c r="K3" s="237"/>
      <c r="L3" s="250" t="s">
        <v>22</v>
      </c>
      <c r="M3" s="251" t="s">
        <v>72</v>
      </c>
      <c r="N3" s="252" t="s">
        <v>24</v>
      </c>
      <c r="O3" s="253" t="s">
        <v>25</v>
      </c>
      <c r="P3" s="234" t="s">
        <v>73</v>
      </c>
      <c r="Q3" s="235"/>
      <c r="R3" s="235"/>
      <c r="S3" s="236"/>
      <c r="T3" s="225" t="s">
        <v>74</v>
      </c>
      <c r="U3" s="227" t="s">
        <v>75</v>
      </c>
      <c r="V3" s="227" t="s">
        <v>76</v>
      </c>
      <c r="W3" s="225" t="s">
        <v>77</v>
      </c>
      <c r="X3" s="229" t="s">
        <v>78</v>
      </c>
      <c r="Y3" s="246" t="s">
        <v>28</v>
      </c>
      <c r="Z3" s="248" t="s">
        <v>29</v>
      </c>
    </row>
    <row r="4" spans="1:26" ht="79.95" customHeight="1" x14ac:dyDescent="0.3">
      <c r="A4" s="214"/>
      <c r="B4" s="221"/>
      <c r="C4" s="216"/>
      <c r="D4" s="216"/>
      <c r="E4" s="216"/>
      <c r="F4" s="218"/>
      <c r="G4" s="221"/>
      <c r="H4" s="256"/>
      <c r="I4" s="258"/>
      <c r="J4" s="224"/>
      <c r="K4" s="238"/>
      <c r="L4" s="246"/>
      <c r="M4" s="248"/>
      <c r="N4" s="246"/>
      <c r="O4" s="248"/>
      <c r="P4" s="27" t="s">
        <v>79</v>
      </c>
      <c r="Q4" s="28" t="s">
        <v>80</v>
      </c>
      <c r="R4" s="28" t="s">
        <v>81</v>
      </c>
      <c r="S4" s="90" t="s">
        <v>82</v>
      </c>
      <c r="T4" s="226"/>
      <c r="U4" s="228"/>
      <c r="V4" s="228"/>
      <c r="W4" s="226"/>
      <c r="X4" s="230"/>
      <c r="Y4" s="247"/>
      <c r="Z4" s="249"/>
    </row>
    <row r="5" spans="1:26" ht="222.6" customHeight="1" x14ac:dyDescent="0.3">
      <c r="A5" s="17">
        <v>1</v>
      </c>
      <c r="B5" s="18" t="s">
        <v>83</v>
      </c>
      <c r="C5" s="18" t="s">
        <v>84</v>
      </c>
      <c r="D5" s="18">
        <v>70640181</v>
      </c>
      <c r="E5" s="18">
        <v>102068861</v>
      </c>
      <c r="F5" s="18">
        <v>600134636</v>
      </c>
      <c r="G5" s="18" t="s">
        <v>85</v>
      </c>
      <c r="H5" s="18" t="s">
        <v>33</v>
      </c>
      <c r="I5" s="18" t="s">
        <v>34</v>
      </c>
      <c r="J5" s="18" t="s">
        <v>84</v>
      </c>
      <c r="K5" s="18" t="s">
        <v>86</v>
      </c>
      <c r="L5" s="29">
        <v>25000000</v>
      </c>
      <c r="M5" s="30">
        <f xml:space="preserve"> L5*0.85</f>
        <v>21250000</v>
      </c>
      <c r="N5" s="31">
        <v>2022</v>
      </c>
      <c r="O5" s="31">
        <v>2024</v>
      </c>
      <c r="P5" s="18" t="s">
        <v>36</v>
      </c>
      <c r="Q5" s="18" t="s">
        <v>36</v>
      </c>
      <c r="R5" s="18" t="s">
        <v>36</v>
      </c>
      <c r="S5" s="18" t="s">
        <v>36</v>
      </c>
      <c r="T5" s="18" t="s">
        <v>36</v>
      </c>
      <c r="U5" s="18"/>
      <c r="V5" s="18"/>
      <c r="W5" s="18" t="s">
        <v>36</v>
      </c>
      <c r="X5" s="18" t="s">
        <v>36</v>
      </c>
      <c r="Y5" s="33" t="s">
        <v>248</v>
      </c>
      <c r="Z5" s="33" t="s">
        <v>98</v>
      </c>
    </row>
    <row r="6" spans="1:26" ht="295.95" customHeight="1" x14ac:dyDescent="0.3">
      <c r="A6" s="17">
        <v>2</v>
      </c>
      <c r="B6" s="18" t="s">
        <v>87</v>
      </c>
      <c r="C6" s="18" t="s">
        <v>88</v>
      </c>
      <c r="D6" s="18">
        <v>75027291</v>
      </c>
      <c r="E6" s="18">
        <v>102068801</v>
      </c>
      <c r="F6" s="18">
        <v>600133613</v>
      </c>
      <c r="G6" s="32" t="s">
        <v>89</v>
      </c>
      <c r="H6" s="18" t="s">
        <v>33</v>
      </c>
      <c r="I6" s="18" t="s">
        <v>34</v>
      </c>
      <c r="J6" s="18" t="s">
        <v>90</v>
      </c>
      <c r="K6" s="18" t="s">
        <v>91</v>
      </c>
      <c r="L6" s="29">
        <v>24000000</v>
      </c>
      <c r="M6" s="30">
        <f xml:space="preserve"> L6*0.85</f>
        <v>20400000</v>
      </c>
      <c r="N6" s="31">
        <v>2020</v>
      </c>
      <c r="O6" s="31">
        <v>2027</v>
      </c>
      <c r="P6" s="18" t="s">
        <v>36</v>
      </c>
      <c r="Q6" s="18" t="s">
        <v>36</v>
      </c>
      <c r="R6" s="18" t="s">
        <v>36</v>
      </c>
      <c r="S6" s="18" t="s">
        <v>36</v>
      </c>
      <c r="T6" s="18" t="s">
        <v>36</v>
      </c>
      <c r="U6" s="18"/>
      <c r="V6" s="18" t="s">
        <v>36</v>
      </c>
      <c r="W6" s="18" t="s">
        <v>36</v>
      </c>
      <c r="X6" s="18" t="s">
        <v>36</v>
      </c>
      <c r="Y6" s="18" t="s">
        <v>92</v>
      </c>
      <c r="Z6" s="18" t="s">
        <v>38</v>
      </c>
    </row>
    <row r="7" spans="1:26" ht="43.2" x14ac:dyDescent="0.3">
      <c r="A7" s="17">
        <v>3</v>
      </c>
      <c r="B7" s="144" t="s">
        <v>93</v>
      </c>
      <c r="C7" s="18" t="s">
        <v>31</v>
      </c>
      <c r="D7" s="18">
        <v>68334265</v>
      </c>
      <c r="E7" s="18">
        <v>102080933</v>
      </c>
      <c r="F7" s="18">
        <v>600133907</v>
      </c>
      <c r="G7" s="18" t="s">
        <v>94</v>
      </c>
      <c r="H7" s="18" t="s">
        <v>33</v>
      </c>
      <c r="I7" s="18" t="s">
        <v>34</v>
      </c>
      <c r="J7" s="18" t="s">
        <v>31</v>
      </c>
      <c r="K7" s="18"/>
      <c r="L7" s="29">
        <v>17000000</v>
      </c>
      <c r="M7" s="30">
        <f xml:space="preserve"> L7*0.85</f>
        <v>14450000</v>
      </c>
      <c r="N7" s="31">
        <v>2018</v>
      </c>
      <c r="O7" s="31">
        <v>2027</v>
      </c>
      <c r="P7" s="18" t="s">
        <v>36</v>
      </c>
      <c r="Q7" s="18" t="s">
        <v>36</v>
      </c>
      <c r="R7" s="18"/>
      <c r="S7" s="18" t="s">
        <v>36</v>
      </c>
      <c r="T7" s="18"/>
      <c r="U7" s="18"/>
      <c r="V7" s="18"/>
      <c r="W7" s="18"/>
      <c r="X7" s="18" t="s">
        <v>36</v>
      </c>
      <c r="Y7" s="18"/>
      <c r="Z7" s="18" t="s">
        <v>38</v>
      </c>
    </row>
    <row r="8" spans="1:26" ht="195" customHeight="1" x14ac:dyDescent="0.3">
      <c r="A8" s="153">
        <v>4</v>
      </c>
      <c r="B8" s="18" t="s">
        <v>95</v>
      </c>
      <c r="C8" s="18" t="s">
        <v>96</v>
      </c>
      <c r="D8" s="18">
        <v>75026406</v>
      </c>
      <c r="E8" s="18">
        <v>102068577</v>
      </c>
      <c r="F8" s="18">
        <v>600134601</v>
      </c>
      <c r="G8" s="33" t="s">
        <v>97</v>
      </c>
      <c r="H8" s="33" t="s">
        <v>33</v>
      </c>
      <c r="I8" s="33" t="s">
        <v>34</v>
      </c>
      <c r="J8" s="33" t="s">
        <v>96</v>
      </c>
      <c r="K8" s="33"/>
      <c r="L8" s="34">
        <v>22000000</v>
      </c>
      <c r="M8" s="30">
        <f t="shared" ref="M8:M11" si="0" xml:space="preserve"> L8*0.85</f>
        <v>18700000</v>
      </c>
      <c r="N8" s="31">
        <v>2022</v>
      </c>
      <c r="O8" s="31">
        <v>2027</v>
      </c>
      <c r="P8" s="18"/>
      <c r="Q8" s="18" t="s">
        <v>36</v>
      </c>
      <c r="R8" s="18" t="s">
        <v>36</v>
      </c>
      <c r="S8" s="18" t="s">
        <v>36</v>
      </c>
      <c r="T8" s="18"/>
      <c r="U8" s="18"/>
      <c r="V8" s="18"/>
      <c r="W8" s="18"/>
      <c r="X8" s="18"/>
      <c r="Y8" s="18"/>
      <c r="Z8" s="18" t="s">
        <v>98</v>
      </c>
    </row>
    <row r="9" spans="1:26" ht="195" customHeight="1" x14ac:dyDescent="0.3">
      <c r="A9" s="17">
        <v>5</v>
      </c>
      <c r="B9" s="144" t="s">
        <v>99</v>
      </c>
      <c r="C9" s="18" t="s">
        <v>96</v>
      </c>
      <c r="D9" s="18">
        <v>75026406</v>
      </c>
      <c r="E9" s="18">
        <v>102068577</v>
      </c>
      <c r="F9" s="18">
        <v>600134601</v>
      </c>
      <c r="G9" s="18" t="s">
        <v>100</v>
      </c>
      <c r="H9" s="18" t="s">
        <v>33</v>
      </c>
      <c r="I9" s="18" t="s">
        <v>34</v>
      </c>
      <c r="J9" s="18" t="s">
        <v>96</v>
      </c>
      <c r="K9" s="18"/>
      <c r="L9" s="29">
        <v>1000000</v>
      </c>
      <c r="M9" s="30">
        <f t="shared" si="0"/>
        <v>850000</v>
      </c>
      <c r="N9" s="31">
        <v>2023</v>
      </c>
      <c r="O9" s="31">
        <v>2027</v>
      </c>
      <c r="P9" s="18"/>
      <c r="Q9" s="18" t="s">
        <v>36</v>
      </c>
      <c r="R9" s="18" t="s">
        <v>36</v>
      </c>
      <c r="S9" s="18" t="s">
        <v>36</v>
      </c>
      <c r="T9" s="18"/>
      <c r="U9" s="18"/>
      <c r="V9" s="18"/>
      <c r="W9" s="18" t="s">
        <v>36</v>
      </c>
      <c r="X9" s="18"/>
      <c r="Y9" s="18"/>
      <c r="Z9" s="18" t="s">
        <v>38</v>
      </c>
    </row>
    <row r="10" spans="1:26" ht="135" customHeight="1" x14ac:dyDescent="0.3">
      <c r="A10" s="160">
        <v>6</v>
      </c>
      <c r="B10" s="144" t="s">
        <v>101</v>
      </c>
      <c r="C10" s="18" t="s">
        <v>96</v>
      </c>
      <c r="D10" s="18">
        <v>75026392</v>
      </c>
      <c r="E10" s="18">
        <v>102068593</v>
      </c>
      <c r="F10" s="18">
        <v>600134431</v>
      </c>
      <c r="G10" s="33" t="s">
        <v>102</v>
      </c>
      <c r="H10" s="33" t="s">
        <v>33</v>
      </c>
      <c r="I10" s="33" t="s">
        <v>34</v>
      </c>
      <c r="J10" s="33" t="s">
        <v>96</v>
      </c>
      <c r="K10" s="33"/>
      <c r="L10" s="34">
        <v>22000000</v>
      </c>
      <c r="M10" s="30">
        <f t="shared" si="0"/>
        <v>18700000</v>
      </c>
      <c r="N10" s="31">
        <v>2022</v>
      </c>
      <c r="O10" s="31">
        <v>2027</v>
      </c>
      <c r="P10" s="18"/>
      <c r="Q10" s="18" t="s">
        <v>36</v>
      </c>
      <c r="R10" s="18" t="s">
        <v>36</v>
      </c>
      <c r="S10" s="18" t="s">
        <v>36</v>
      </c>
      <c r="T10" s="18"/>
      <c r="U10" s="18"/>
      <c r="V10" s="18"/>
      <c r="W10" s="18"/>
      <c r="X10" s="18"/>
      <c r="Y10" s="18"/>
      <c r="Z10" s="18" t="s">
        <v>98</v>
      </c>
    </row>
    <row r="11" spans="1:26" s="4" customFormat="1" ht="133.19999999999999" customHeight="1" x14ac:dyDescent="0.3">
      <c r="A11" s="142">
        <v>7</v>
      </c>
      <c r="B11" s="33" t="s">
        <v>101</v>
      </c>
      <c r="C11" s="33" t="s">
        <v>96</v>
      </c>
      <c r="D11" s="33">
        <v>75026392</v>
      </c>
      <c r="E11" s="33">
        <v>102068593</v>
      </c>
      <c r="F11" s="33">
        <v>600134431</v>
      </c>
      <c r="G11" s="33" t="s">
        <v>100</v>
      </c>
      <c r="H11" s="33" t="s">
        <v>33</v>
      </c>
      <c r="I11" s="33" t="s">
        <v>34</v>
      </c>
      <c r="J11" s="33" t="s">
        <v>96</v>
      </c>
      <c r="K11" s="33"/>
      <c r="L11" s="34">
        <v>1000000</v>
      </c>
      <c r="M11" s="35">
        <f t="shared" si="0"/>
        <v>850000</v>
      </c>
      <c r="N11" s="36">
        <v>2023</v>
      </c>
      <c r="O11" s="31">
        <v>2027</v>
      </c>
      <c r="P11" s="33"/>
      <c r="Q11" s="33" t="s">
        <v>36</v>
      </c>
      <c r="R11" s="33" t="s">
        <v>36</v>
      </c>
      <c r="S11" s="33" t="s">
        <v>36</v>
      </c>
      <c r="T11" s="33"/>
      <c r="U11" s="33"/>
      <c r="V11" s="33"/>
      <c r="W11" s="33" t="s">
        <v>36</v>
      </c>
      <c r="X11" s="33"/>
      <c r="Y11" s="33"/>
      <c r="Z11" s="33" t="s">
        <v>38</v>
      </c>
    </row>
    <row r="12" spans="1:26" s="4" customFormat="1" ht="135.6" customHeight="1" x14ac:dyDescent="0.3">
      <c r="A12" s="159">
        <v>8</v>
      </c>
      <c r="B12" s="33" t="s">
        <v>103</v>
      </c>
      <c r="C12" s="33" t="s">
        <v>84</v>
      </c>
      <c r="D12" s="33">
        <v>70640173</v>
      </c>
      <c r="E12" s="33">
        <v>102068844</v>
      </c>
      <c r="F12" s="33">
        <v>600133877</v>
      </c>
      <c r="G12" s="33" t="s">
        <v>104</v>
      </c>
      <c r="H12" s="33" t="s">
        <v>33</v>
      </c>
      <c r="I12" s="33" t="s">
        <v>34</v>
      </c>
      <c r="J12" s="33" t="s">
        <v>84</v>
      </c>
      <c r="K12" s="33"/>
      <c r="L12" s="34">
        <v>60000000</v>
      </c>
      <c r="M12" s="35">
        <f t="shared" ref="M12:M16" si="1" xml:space="preserve"> L12*0.85</f>
        <v>51000000</v>
      </c>
      <c r="N12" s="36">
        <v>2024</v>
      </c>
      <c r="O12" s="36">
        <v>2027</v>
      </c>
      <c r="P12" s="33" t="s">
        <v>36</v>
      </c>
      <c r="Q12" s="33" t="s">
        <v>36</v>
      </c>
      <c r="R12" s="33" t="s">
        <v>36</v>
      </c>
      <c r="S12" s="33" t="s">
        <v>36</v>
      </c>
      <c r="T12" s="33"/>
      <c r="U12" s="33"/>
      <c r="V12" s="33"/>
      <c r="W12" s="33"/>
      <c r="X12" s="33"/>
      <c r="Y12" s="33"/>
      <c r="Z12" s="33" t="s">
        <v>38</v>
      </c>
    </row>
    <row r="13" spans="1:26" s="4" customFormat="1" ht="133.94999999999999" customHeight="1" x14ac:dyDescent="0.3">
      <c r="A13" s="146">
        <v>9</v>
      </c>
      <c r="B13" s="33" t="s">
        <v>103</v>
      </c>
      <c r="C13" s="33" t="s">
        <v>84</v>
      </c>
      <c r="D13" s="33">
        <v>70640173</v>
      </c>
      <c r="E13" s="33">
        <v>102068844</v>
      </c>
      <c r="F13" s="33">
        <v>600133877</v>
      </c>
      <c r="G13" s="33" t="s">
        <v>105</v>
      </c>
      <c r="H13" s="33" t="s">
        <v>33</v>
      </c>
      <c r="I13" s="33" t="s">
        <v>34</v>
      </c>
      <c r="J13" s="33" t="s">
        <v>84</v>
      </c>
      <c r="K13" s="33"/>
      <c r="L13" s="34">
        <v>1000000</v>
      </c>
      <c r="M13" s="35">
        <f t="shared" si="1"/>
        <v>850000</v>
      </c>
      <c r="N13" s="36">
        <v>2023</v>
      </c>
      <c r="O13" s="36">
        <v>2026</v>
      </c>
      <c r="P13" s="33"/>
      <c r="Q13" s="33" t="s">
        <v>36</v>
      </c>
      <c r="R13" s="33" t="s">
        <v>36</v>
      </c>
      <c r="S13" s="33" t="s">
        <v>36</v>
      </c>
      <c r="T13" s="33"/>
      <c r="U13" s="33"/>
      <c r="V13" s="33"/>
      <c r="W13" s="33"/>
      <c r="X13" s="33"/>
      <c r="Y13" s="33"/>
      <c r="Z13" s="33" t="s">
        <v>38</v>
      </c>
    </row>
    <row r="14" spans="1:26" s="4" customFormat="1" ht="133.94999999999999" customHeight="1" x14ac:dyDescent="0.3">
      <c r="A14" s="151">
        <v>10</v>
      </c>
      <c r="B14" s="33" t="s">
        <v>103</v>
      </c>
      <c r="C14" s="33" t="s">
        <v>84</v>
      </c>
      <c r="D14" s="33">
        <v>70640173</v>
      </c>
      <c r="E14" s="33">
        <v>102068844</v>
      </c>
      <c r="F14" s="33">
        <v>600133877</v>
      </c>
      <c r="G14" s="33" t="s">
        <v>106</v>
      </c>
      <c r="H14" s="33" t="s">
        <v>33</v>
      </c>
      <c r="I14" s="33" t="s">
        <v>34</v>
      </c>
      <c r="J14" s="33" t="s">
        <v>84</v>
      </c>
      <c r="K14" s="33"/>
      <c r="L14" s="34">
        <v>1000000</v>
      </c>
      <c r="M14" s="35">
        <f t="shared" si="1"/>
        <v>850000</v>
      </c>
      <c r="N14" s="36">
        <v>2022</v>
      </c>
      <c r="O14" s="36">
        <v>2024</v>
      </c>
      <c r="P14" s="33" t="s">
        <v>36</v>
      </c>
      <c r="Q14" s="33" t="s">
        <v>36</v>
      </c>
      <c r="R14" s="33" t="s">
        <v>36</v>
      </c>
      <c r="S14" s="33" t="s">
        <v>36</v>
      </c>
      <c r="T14" s="33"/>
      <c r="U14" s="33"/>
      <c r="V14" s="33"/>
      <c r="W14" s="33"/>
      <c r="X14" s="33"/>
      <c r="Y14" s="33"/>
      <c r="Z14" s="33" t="s">
        <v>38</v>
      </c>
    </row>
    <row r="15" spans="1:26" s="4" customFormat="1" ht="136.19999999999999" customHeight="1" x14ac:dyDescent="0.3">
      <c r="A15" s="142">
        <v>11</v>
      </c>
      <c r="B15" s="99" t="s">
        <v>103</v>
      </c>
      <c r="C15" s="33" t="s">
        <v>84</v>
      </c>
      <c r="D15" s="33">
        <v>70640173</v>
      </c>
      <c r="E15" s="33">
        <v>102068844</v>
      </c>
      <c r="F15" s="33">
        <v>600133877</v>
      </c>
      <c r="G15" s="33" t="s">
        <v>107</v>
      </c>
      <c r="H15" s="33" t="s">
        <v>33</v>
      </c>
      <c r="I15" s="33" t="s">
        <v>34</v>
      </c>
      <c r="J15" s="33" t="s">
        <v>84</v>
      </c>
      <c r="K15" s="33"/>
      <c r="L15" s="34">
        <v>2500000</v>
      </c>
      <c r="M15" s="35">
        <f t="shared" si="1"/>
        <v>2125000</v>
      </c>
      <c r="N15" s="36">
        <v>2024</v>
      </c>
      <c r="O15" s="36">
        <v>2027</v>
      </c>
      <c r="P15" s="33"/>
      <c r="Q15" s="33" t="s">
        <v>36</v>
      </c>
      <c r="R15" s="33"/>
      <c r="S15" s="33" t="s">
        <v>36</v>
      </c>
      <c r="T15" s="33"/>
      <c r="U15" s="33"/>
      <c r="V15" s="33"/>
      <c r="W15" s="33"/>
      <c r="X15" s="33"/>
      <c r="Y15" s="33"/>
      <c r="Z15" s="33" t="s">
        <v>38</v>
      </c>
    </row>
    <row r="16" spans="1:26" ht="105" customHeight="1" x14ac:dyDescent="0.3">
      <c r="A16" s="151">
        <v>12</v>
      </c>
      <c r="B16" s="33" t="s">
        <v>108</v>
      </c>
      <c r="C16" s="33" t="s">
        <v>42</v>
      </c>
      <c r="D16" s="33">
        <v>70640289</v>
      </c>
      <c r="E16" s="18">
        <v>102068879</v>
      </c>
      <c r="F16" s="18">
        <v>600133915</v>
      </c>
      <c r="G16" s="33" t="s">
        <v>109</v>
      </c>
      <c r="H16" s="33" t="s">
        <v>33</v>
      </c>
      <c r="I16" s="33" t="s">
        <v>34</v>
      </c>
      <c r="J16" s="33" t="s">
        <v>42</v>
      </c>
      <c r="K16" s="18"/>
      <c r="L16" s="37">
        <v>6500000</v>
      </c>
      <c r="M16" s="35">
        <f t="shared" si="1"/>
        <v>5525000</v>
      </c>
      <c r="N16" s="31">
        <v>2022</v>
      </c>
      <c r="O16" s="31">
        <v>2025</v>
      </c>
      <c r="P16" s="18" t="s">
        <v>36</v>
      </c>
      <c r="Q16" s="18" t="s">
        <v>36</v>
      </c>
      <c r="R16" s="18" t="s">
        <v>36</v>
      </c>
      <c r="S16" s="18" t="s">
        <v>36</v>
      </c>
      <c r="T16" s="33" t="s">
        <v>36</v>
      </c>
      <c r="U16" s="18"/>
      <c r="V16" s="18"/>
      <c r="W16" s="18"/>
      <c r="X16" s="18"/>
      <c r="Y16" s="18" t="s">
        <v>92</v>
      </c>
      <c r="Z16" s="18" t="s">
        <v>38</v>
      </c>
    </row>
    <row r="17" spans="1:27" ht="134.69999999999999" customHeight="1" x14ac:dyDescent="0.3">
      <c r="A17" s="154">
        <v>13</v>
      </c>
      <c r="B17" s="18" t="s">
        <v>110</v>
      </c>
      <c r="C17" s="18" t="s">
        <v>111</v>
      </c>
      <c r="D17" s="18">
        <v>75026937</v>
      </c>
      <c r="E17" s="18">
        <v>102068887</v>
      </c>
      <c r="F17" s="18">
        <v>600134083</v>
      </c>
      <c r="G17" s="18" t="s">
        <v>112</v>
      </c>
      <c r="H17" s="18" t="s">
        <v>33</v>
      </c>
      <c r="I17" s="18" t="s">
        <v>34</v>
      </c>
      <c r="J17" s="18" t="s">
        <v>111</v>
      </c>
      <c r="K17" s="18" t="s">
        <v>113</v>
      </c>
      <c r="L17" s="82">
        <v>30000000</v>
      </c>
      <c r="M17" s="35">
        <f>L17*0.85</f>
        <v>25500000</v>
      </c>
      <c r="N17" s="31">
        <v>2024</v>
      </c>
      <c r="O17" s="31">
        <v>2030</v>
      </c>
      <c r="P17" s="18" t="s">
        <v>36</v>
      </c>
      <c r="Q17" s="18" t="s">
        <v>36</v>
      </c>
      <c r="R17" s="18" t="s">
        <v>36</v>
      </c>
      <c r="S17" s="18" t="s">
        <v>36</v>
      </c>
      <c r="T17" s="18"/>
      <c r="U17" s="18"/>
      <c r="V17" s="18"/>
      <c r="W17" s="18"/>
      <c r="X17" s="18" t="s">
        <v>36</v>
      </c>
      <c r="Y17" s="18" t="s">
        <v>114</v>
      </c>
      <c r="Z17" s="18" t="s">
        <v>38</v>
      </c>
    </row>
    <row r="18" spans="1:27" ht="238.2" customHeight="1" x14ac:dyDescent="0.3">
      <c r="A18" s="146">
        <v>14</v>
      </c>
      <c r="B18" s="33" t="s">
        <v>93</v>
      </c>
      <c r="C18" s="33" t="s">
        <v>31</v>
      </c>
      <c r="D18" s="33">
        <v>68334265</v>
      </c>
      <c r="E18" s="33">
        <v>102080933</v>
      </c>
      <c r="F18" s="33">
        <v>600133907</v>
      </c>
      <c r="G18" s="33" t="s">
        <v>115</v>
      </c>
      <c r="H18" s="33" t="s">
        <v>33</v>
      </c>
      <c r="I18" s="33" t="s">
        <v>34</v>
      </c>
      <c r="J18" s="33" t="s">
        <v>31</v>
      </c>
      <c r="K18" s="33" t="s">
        <v>116</v>
      </c>
      <c r="L18" s="82">
        <v>6000000</v>
      </c>
      <c r="M18" s="35">
        <f>L18*0.85</f>
        <v>5100000</v>
      </c>
      <c r="N18" s="36">
        <v>2023</v>
      </c>
      <c r="O18" s="36">
        <v>2026</v>
      </c>
      <c r="P18" s="33" t="s">
        <v>36</v>
      </c>
      <c r="Q18" s="33" t="s">
        <v>36</v>
      </c>
      <c r="R18" s="33" t="s">
        <v>36</v>
      </c>
      <c r="S18" s="33" t="s">
        <v>36</v>
      </c>
      <c r="T18" s="76"/>
      <c r="U18" s="76"/>
      <c r="V18" s="76"/>
      <c r="W18" s="76"/>
      <c r="X18" s="76"/>
      <c r="Y18" s="76" t="s">
        <v>269</v>
      </c>
      <c r="Z18" s="33" t="s">
        <v>38</v>
      </c>
    </row>
    <row r="19" spans="1:27" ht="103.95" customHeight="1" x14ac:dyDescent="0.3">
      <c r="A19" s="139">
        <v>15</v>
      </c>
      <c r="B19" s="150" t="s">
        <v>118</v>
      </c>
      <c r="C19" s="83" t="s">
        <v>119</v>
      </c>
      <c r="D19" s="83">
        <v>68334257</v>
      </c>
      <c r="E19" s="83">
        <v>102080992</v>
      </c>
      <c r="F19" s="83">
        <v>600134024</v>
      </c>
      <c r="G19" s="83" t="s">
        <v>120</v>
      </c>
      <c r="H19" s="83" t="s">
        <v>33</v>
      </c>
      <c r="I19" s="83" t="s">
        <v>34</v>
      </c>
      <c r="J19" s="83" t="s">
        <v>119</v>
      </c>
      <c r="K19" s="83" t="s">
        <v>121</v>
      </c>
      <c r="L19" s="91">
        <v>12000000</v>
      </c>
      <c r="M19" s="84">
        <f t="shared" ref="M19:M24" si="2">L19*0.85</f>
        <v>10200000</v>
      </c>
      <c r="N19" s="85">
        <v>2024</v>
      </c>
      <c r="O19" s="85">
        <v>2027</v>
      </c>
      <c r="P19" s="83" t="s">
        <v>36</v>
      </c>
      <c r="Q19" s="83" t="s">
        <v>36</v>
      </c>
      <c r="R19" s="83" t="s">
        <v>36</v>
      </c>
      <c r="S19" s="83" t="s">
        <v>36</v>
      </c>
      <c r="T19" s="75"/>
      <c r="U19" s="75"/>
      <c r="V19" s="75"/>
      <c r="W19" s="75"/>
      <c r="X19" s="83" t="s">
        <v>36</v>
      </c>
      <c r="Y19" s="143" t="s">
        <v>260</v>
      </c>
      <c r="Z19" s="83" t="s">
        <v>38</v>
      </c>
    </row>
    <row r="20" spans="1:27" ht="76.2" customHeight="1" x14ac:dyDescent="0.3">
      <c r="A20" s="157">
        <v>16</v>
      </c>
      <c r="B20" s="158" t="s">
        <v>118</v>
      </c>
      <c r="C20" s="38" t="s">
        <v>119</v>
      </c>
      <c r="D20" s="38">
        <v>68334257</v>
      </c>
      <c r="E20" s="38">
        <v>102080992</v>
      </c>
      <c r="F20" s="38">
        <v>600134024</v>
      </c>
      <c r="G20" s="38" t="s">
        <v>122</v>
      </c>
      <c r="H20" s="38" t="s">
        <v>33</v>
      </c>
      <c r="I20" s="38" t="s">
        <v>34</v>
      </c>
      <c r="J20" s="38" t="s">
        <v>119</v>
      </c>
      <c r="K20" s="38" t="s">
        <v>123</v>
      </c>
      <c r="L20" s="41">
        <v>10000000</v>
      </c>
      <c r="M20" s="39">
        <f t="shared" si="2"/>
        <v>8500000</v>
      </c>
      <c r="N20" s="40">
        <v>2022</v>
      </c>
      <c r="O20" s="40">
        <v>2024</v>
      </c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7" ht="251.7" customHeight="1" x14ac:dyDescent="0.3">
      <c r="A21" s="156">
        <v>17</v>
      </c>
      <c r="B21" s="155" t="s">
        <v>124</v>
      </c>
      <c r="C21" s="86" t="s">
        <v>125</v>
      </c>
      <c r="D21" s="86">
        <v>70640076</v>
      </c>
      <c r="E21" s="86">
        <v>102080895</v>
      </c>
      <c r="F21" s="86">
        <v>650016351</v>
      </c>
      <c r="G21" s="86" t="s">
        <v>126</v>
      </c>
      <c r="H21" s="86" t="s">
        <v>33</v>
      </c>
      <c r="I21" s="86" t="s">
        <v>34</v>
      </c>
      <c r="J21" s="86" t="s">
        <v>31</v>
      </c>
      <c r="K21" s="86" t="s">
        <v>127</v>
      </c>
      <c r="L21" s="87" t="s">
        <v>128</v>
      </c>
      <c r="M21" s="88">
        <f t="shared" si="2"/>
        <v>5100000</v>
      </c>
      <c r="N21" s="89">
        <v>2023</v>
      </c>
      <c r="O21" s="89">
        <v>2026</v>
      </c>
      <c r="P21" s="86" t="s">
        <v>36</v>
      </c>
      <c r="Q21" s="86" t="s">
        <v>36</v>
      </c>
      <c r="R21" s="86" t="s">
        <v>36</v>
      </c>
      <c r="S21" s="86" t="s">
        <v>36</v>
      </c>
      <c r="T21" s="74"/>
      <c r="U21" s="74"/>
      <c r="V21" s="74"/>
      <c r="W21" s="74"/>
      <c r="X21" s="74"/>
      <c r="Y21" s="86" t="s">
        <v>129</v>
      </c>
      <c r="Z21" s="74"/>
    </row>
    <row r="22" spans="1:27" ht="122.7" customHeight="1" x14ac:dyDescent="0.3">
      <c r="A22" s="154">
        <v>18</v>
      </c>
      <c r="B22" s="18" t="s">
        <v>46</v>
      </c>
      <c r="C22" s="18" t="s">
        <v>49</v>
      </c>
      <c r="D22" s="18">
        <v>75029901</v>
      </c>
      <c r="E22" s="18">
        <v>102092133</v>
      </c>
      <c r="F22" s="18">
        <v>600134008</v>
      </c>
      <c r="G22" s="18" t="s">
        <v>130</v>
      </c>
      <c r="H22" s="18" t="s">
        <v>33</v>
      </c>
      <c r="I22" s="18" t="s">
        <v>34</v>
      </c>
      <c r="J22" s="18" t="s">
        <v>49</v>
      </c>
      <c r="K22" s="18"/>
      <c r="L22" s="37">
        <v>50000000</v>
      </c>
      <c r="M22" s="39">
        <f t="shared" si="2"/>
        <v>42500000</v>
      </c>
      <c r="N22" s="31">
        <v>2022</v>
      </c>
      <c r="O22" s="31">
        <v>2027</v>
      </c>
      <c r="P22" s="18" t="s">
        <v>36</v>
      </c>
      <c r="Q22" s="18" t="s">
        <v>36</v>
      </c>
      <c r="R22" s="18" t="s">
        <v>36</v>
      </c>
      <c r="S22" s="18" t="s">
        <v>36</v>
      </c>
      <c r="T22" s="18"/>
      <c r="U22" s="18"/>
      <c r="V22" s="18"/>
      <c r="W22" s="18"/>
      <c r="X22" s="18"/>
      <c r="Y22" s="18" t="s">
        <v>131</v>
      </c>
      <c r="Z22" s="18" t="s">
        <v>98</v>
      </c>
    </row>
    <row r="23" spans="1:27" ht="118.2" customHeight="1" x14ac:dyDescent="0.3">
      <c r="A23" s="17">
        <v>19</v>
      </c>
      <c r="B23" s="18" t="s">
        <v>46</v>
      </c>
      <c r="C23" s="18" t="s">
        <v>47</v>
      </c>
      <c r="D23" s="18">
        <v>75029901</v>
      </c>
      <c r="E23" s="18">
        <v>102092133</v>
      </c>
      <c r="F23" s="18">
        <v>600134008</v>
      </c>
      <c r="G23" s="18" t="s">
        <v>132</v>
      </c>
      <c r="H23" s="18" t="s">
        <v>33</v>
      </c>
      <c r="I23" s="18" t="s">
        <v>34</v>
      </c>
      <c r="J23" s="18" t="s">
        <v>49</v>
      </c>
      <c r="K23" s="18" t="s">
        <v>44</v>
      </c>
      <c r="L23" s="37">
        <v>10000000</v>
      </c>
      <c r="M23" s="39">
        <f t="shared" si="2"/>
        <v>8500000</v>
      </c>
      <c r="N23" s="31">
        <v>2021</v>
      </c>
      <c r="O23" s="31">
        <v>2025</v>
      </c>
      <c r="P23" s="18" t="s">
        <v>36</v>
      </c>
      <c r="Q23" s="18" t="s">
        <v>36</v>
      </c>
      <c r="R23" s="18" t="s">
        <v>36</v>
      </c>
      <c r="S23" s="18" t="s">
        <v>36</v>
      </c>
      <c r="T23" s="18"/>
      <c r="U23" s="18"/>
      <c r="V23" s="18"/>
      <c r="W23" s="18"/>
      <c r="X23" s="18" t="s">
        <v>36</v>
      </c>
      <c r="Y23" s="18" t="s">
        <v>50</v>
      </c>
      <c r="Z23" s="18" t="s">
        <v>38</v>
      </c>
    </row>
    <row r="24" spans="1:27" s="15" customFormat="1" ht="103.2" customHeight="1" x14ac:dyDescent="0.3">
      <c r="A24" s="153">
        <v>20</v>
      </c>
      <c r="B24" s="42" t="s">
        <v>108</v>
      </c>
      <c r="C24" s="42" t="s">
        <v>42</v>
      </c>
      <c r="D24" s="42">
        <v>70640289</v>
      </c>
      <c r="E24" s="42">
        <v>102068879</v>
      </c>
      <c r="F24" s="42">
        <v>600133915</v>
      </c>
      <c r="G24" s="42" t="s">
        <v>133</v>
      </c>
      <c r="H24" s="42" t="s">
        <v>33</v>
      </c>
      <c r="I24" s="42" t="s">
        <v>34</v>
      </c>
      <c r="J24" s="42" t="s">
        <v>42</v>
      </c>
      <c r="K24" s="42"/>
      <c r="L24" s="43">
        <v>1000000</v>
      </c>
      <c r="M24" s="44">
        <f t="shared" si="2"/>
        <v>850000</v>
      </c>
      <c r="N24" s="45">
        <v>2023</v>
      </c>
      <c r="O24" s="45">
        <v>2026</v>
      </c>
      <c r="P24" s="42" t="s">
        <v>36</v>
      </c>
      <c r="Q24" s="42" t="s">
        <v>36</v>
      </c>
      <c r="R24" s="42" t="s">
        <v>36</v>
      </c>
      <c r="S24" s="42" t="s">
        <v>36</v>
      </c>
      <c r="T24" s="18"/>
      <c r="U24" s="18"/>
      <c r="V24" s="33" t="s">
        <v>36</v>
      </c>
      <c r="W24" s="33" t="s">
        <v>36</v>
      </c>
      <c r="X24" s="18"/>
      <c r="Y24" s="18" t="s">
        <v>50</v>
      </c>
      <c r="Z24" s="18" t="s">
        <v>38</v>
      </c>
    </row>
    <row r="25" spans="1:27" ht="226.2" customHeight="1" x14ac:dyDescent="0.3">
      <c r="A25" s="152">
        <v>21</v>
      </c>
      <c r="B25" s="78" t="s">
        <v>134</v>
      </c>
      <c r="C25" s="78" t="s">
        <v>84</v>
      </c>
      <c r="D25" s="78">
        <v>70640181</v>
      </c>
      <c r="E25" s="78">
        <v>102068861</v>
      </c>
      <c r="F25" s="78">
        <v>600134636</v>
      </c>
      <c r="G25" s="78" t="s">
        <v>135</v>
      </c>
      <c r="H25" s="78" t="s">
        <v>33</v>
      </c>
      <c r="I25" s="78" t="s">
        <v>34</v>
      </c>
      <c r="J25" s="78" t="s">
        <v>84</v>
      </c>
      <c r="K25" s="78" t="s">
        <v>136</v>
      </c>
      <c r="L25" s="79">
        <v>3000000</v>
      </c>
      <c r="M25" s="80">
        <v>2550000</v>
      </c>
      <c r="N25" s="81">
        <v>2024</v>
      </c>
      <c r="O25" s="195">
        <v>2028</v>
      </c>
      <c r="P25" s="78" t="s">
        <v>137</v>
      </c>
      <c r="Q25" s="78" t="s">
        <v>36</v>
      </c>
      <c r="R25" s="78" t="s">
        <v>36</v>
      </c>
      <c r="S25" s="78" t="s">
        <v>137</v>
      </c>
      <c r="T25" s="78" t="s">
        <v>137</v>
      </c>
      <c r="U25" s="78" t="s">
        <v>137</v>
      </c>
      <c r="V25" s="78" t="s">
        <v>36</v>
      </c>
      <c r="W25" s="78" t="s">
        <v>36</v>
      </c>
      <c r="X25" s="78" t="s">
        <v>137</v>
      </c>
      <c r="Y25" s="78" t="s">
        <v>50</v>
      </c>
      <c r="Z25" s="78" t="s">
        <v>38</v>
      </c>
    </row>
    <row r="26" spans="1:27" s="1" customFormat="1" ht="238.95" customHeight="1" x14ac:dyDescent="0.3">
      <c r="A26" s="151">
        <v>22</v>
      </c>
      <c r="B26" s="86" t="s">
        <v>138</v>
      </c>
      <c r="C26" s="86" t="s">
        <v>31</v>
      </c>
      <c r="D26" s="86" t="s">
        <v>139</v>
      </c>
      <c r="E26" s="86" t="s">
        <v>140</v>
      </c>
      <c r="F26" s="86" t="s">
        <v>141</v>
      </c>
      <c r="G26" s="92" t="s">
        <v>142</v>
      </c>
      <c r="H26" s="93" t="s">
        <v>33</v>
      </c>
      <c r="I26" s="94" t="s">
        <v>34</v>
      </c>
      <c r="J26" s="86" t="s">
        <v>31</v>
      </c>
      <c r="K26" s="92" t="s">
        <v>143</v>
      </c>
      <c r="L26" s="95">
        <v>11500000</v>
      </c>
      <c r="M26" s="96">
        <f>L26*0.85</f>
        <v>9775000</v>
      </c>
      <c r="N26" s="93">
        <v>2024</v>
      </c>
      <c r="O26" s="93">
        <v>2026</v>
      </c>
      <c r="P26" s="93" t="s">
        <v>36</v>
      </c>
      <c r="Q26" s="93" t="s">
        <v>36</v>
      </c>
      <c r="R26" s="93" t="s">
        <v>36</v>
      </c>
      <c r="S26" s="93" t="s">
        <v>36</v>
      </c>
      <c r="T26" s="93"/>
      <c r="U26" s="93"/>
      <c r="V26" s="93"/>
      <c r="W26" s="93"/>
      <c r="X26" s="93"/>
      <c r="Y26" s="92" t="s">
        <v>117</v>
      </c>
      <c r="Z26" s="93" t="s">
        <v>38</v>
      </c>
      <c r="AA26" s="77"/>
    </row>
    <row r="27" spans="1:27" ht="72" x14ac:dyDescent="0.3">
      <c r="A27" s="148">
        <v>23</v>
      </c>
      <c r="B27" s="150" t="s">
        <v>118</v>
      </c>
      <c r="C27" s="83" t="s">
        <v>119</v>
      </c>
      <c r="D27" s="83">
        <v>68334257</v>
      </c>
      <c r="E27" s="83">
        <v>102080992</v>
      </c>
      <c r="F27" s="83">
        <v>600134024</v>
      </c>
      <c r="G27" s="83" t="s">
        <v>144</v>
      </c>
      <c r="H27" s="83" t="s">
        <v>33</v>
      </c>
      <c r="I27" s="83" t="s">
        <v>34</v>
      </c>
      <c r="J27" s="83" t="s">
        <v>119</v>
      </c>
      <c r="K27" s="83" t="s">
        <v>145</v>
      </c>
      <c r="L27" s="97">
        <v>1000000</v>
      </c>
      <c r="M27" s="84">
        <f t="shared" ref="M27:M38" si="3">L27*0.85</f>
        <v>850000</v>
      </c>
      <c r="N27" s="85">
        <v>2023</v>
      </c>
      <c r="O27" s="85">
        <v>2026</v>
      </c>
      <c r="P27" s="83" t="s">
        <v>36</v>
      </c>
      <c r="Q27" s="83" t="s">
        <v>36</v>
      </c>
      <c r="R27" s="83" t="s">
        <v>36</v>
      </c>
      <c r="S27" s="83" t="s">
        <v>36</v>
      </c>
      <c r="T27" s="143"/>
      <c r="U27" s="83"/>
      <c r="V27" s="83"/>
      <c r="W27" s="83"/>
      <c r="X27" s="83"/>
      <c r="Y27" s="83" t="s">
        <v>50</v>
      </c>
      <c r="Z27" s="83" t="s">
        <v>38</v>
      </c>
    </row>
    <row r="28" spans="1:27" ht="90" customHeight="1" x14ac:dyDescent="0.3">
      <c r="A28" s="148">
        <v>24</v>
      </c>
      <c r="B28" s="149" t="s">
        <v>110</v>
      </c>
      <c r="C28" s="98" t="s">
        <v>111</v>
      </c>
      <c r="D28" s="33">
        <v>75026937</v>
      </c>
      <c r="E28" s="33">
        <v>102068887</v>
      </c>
      <c r="F28" s="99">
        <v>600134083</v>
      </c>
      <c r="G28" s="33" t="s">
        <v>183</v>
      </c>
      <c r="H28" s="33" t="s">
        <v>33</v>
      </c>
      <c r="I28" s="33" t="s">
        <v>34</v>
      </c>
      <c r="J28" s="33" t="s">
        <v>111</v>
      </c>
      <c r="K28" s="33" t="s">
        <v>184</v>
      </c>
      <c r="L28" s="82">
        <v>4000000</v>
      </c>
      <c r="M28" s="84">
        <f t="shared" si="3"/>
        <v>3400000</v>
      </c>
      <c r="N28" s="36">
        <v>2024</v>
      </c>
      <c r="O28" s="36">
        <v>2030</v>
      </c>
      <c r="P28" s="33"/>
      <c r="Q28" s="33"/>
      <c r="R28" s="33"/>
      <c r="S28" s="33"/>
      <c r="T28" s="33"/>
      <c r="U28" s="33"/>
      <c r="V28" s="33"/>
      <c r="W28" s="33" t="s">
        <v>36</v>
      </c>
      <c r="X28" s="33"/>
      <c r="Y28" s="33" t="s">
        <v>114</v>
      </c>
      <c r="Z28" s="33" t="s">
        <v>38</v>
      </c>
    </row>
    <row r="29" spans="1:27" ht="94.95" customHeight="1" x14ac:dyDescent="0.3">
      <c r="A29" s="148">
        <v>25</v>
      </c>
      <c r="B29" s="98" t="s">
        <v>110</v>
      </c>
      <c r="C29" s="98" t="s">
        <v>111</v>
      </c>
      <c r="D29" s="33">
        <v>75026937</v>
      </c>
      <c r="E29" s="33">
        <v>102068887</v>
      </c>
      <c r="F29" s="99">
        <v>600134083</v>
      </c>
      <c r="G29" s="33" t="s">
        <v>187</v>
      </c>
      <c r="H29" s="33" t="s">
        <v>33</v>
      </c>
      <c r="I29" s="33" t="s">
        <v>34</v>
      </c>
      <c r="J29" s="33" t="s">
        <v>111</v>
      </c>
      <c r="K29" s="33" t="s">
        <v>188</v>
      </c>
      <c r="L29" s="82">
        <v>1100000</v>
      </c>
      <c r="M29" s="84">
        <f t="shared" si="3"/>
        <v>935000</v>
      </c>
      <c r="N29" s="36">
        <v>2023</v>
      </c>
      <c r="O29" s="36">
        <v>2030</v>
      </c>
      <c r="P29" s="33" t="s">
        <v>36</v>
      </c>
      <c r="Q29" s="33" t="s">
        <v>36</v>
      </c>
      <c r="R29" s="33" t="s">
        <v>36</v>
      </c>
      <c r="S29" s="33" t="s">
        <v>36</v>
      </c>
      <c r="T29" s="33"/>
      <c r="U29" s="33"/>
      <c r="V29" s="33"/>
      <c r="W29" s="33"/>
      <c r="X29" s="33" t="s">
        <v>36</v>
      </c>
      <c r="Y29" s="76" t="s">
        <v>268</v>
      </c>
      <c r="Z29" s="33" t="s">
        <v>38</v>
      </c>
    </row>
    <row r="30" spans="1:27" ht="95.4" customHeight="1" x14ac:dyDescent="0.3">
      <c r="A30" s="147">
        <v>26</v>
      </c>
      <c r="B30" s="98" t="s">
        <v>110</v>
      </c>
      <c r="C30" s="98" t="s">
        <v>111</v>
      </c>
      <c r="D30" s="33">
        <v>75026937</v>
      </c>
      <c r="E30" s="33">
        <v>102068887</v>
      </c>
      <c r="F30" s="99">
        <v>600134083</v>
      </c>
      <c r="G30" s="33" t="s">
        <v>209</v>
      </c>
      <c r="H30" s="33" t="s">
        <v>33</v>
      </c>
      <c r="I30" s="33" t="s">
        <v>34</v>
      </c>
      <c r="J30" s="33" t="s">
        <v>111</v>
      </c>
      <c r="K30" s="33" t="s">
        <v>189</v>
      </c>
      <c r="L30" s="82">
        <v>25000000</v>
      </c>
      <c r="M30" s="84">
        <f t="shared" si="3"/>
        <v>21250000</v>
      </c>
      <c r="N30" s="36">
        <v>2024</v>
      </c>
      <c r="O30" s="36">
        <v>2030</v>
      </c>
      <c r="P30" s="33" t="s">
        <v>36</v>
      </c>
      <c r="Q30" s="33" t="s">
        <v>36</v>
      </c>
      <c r="R30" s="33" t="s">
        <v>36</v>
      </c>
      <c r="S30" s="33" t="s">
        <v>36</v>
      </c>
      <c r="T30" s="33"/>
      <c r="U30" s="33"/>
      <c r="V30" s="33"/>
      <c r="W30" s="33" t="s">
        <v>36</v>
      </c>
      <c r="X30" s="33" t="s">
        <v>36</v>
      </c>
      <c r="Y30" s="33" t="s">
        <v>114</v>
      </c>
      <c r="Z30" s="33" t="s">
        <v>38</v>
      </c>
    </row>
    <row r="31" spans="1:27" ht="93" customHeight="1" x14ac:dyDescent="0.3">
      <c r="A31" s="148">
        <v>27</v>
      </c>
      <c r="B31" s="98" t="s">
        <v>110</v>
      </c>
      <c r="C31" s="100" t="s">
        <v>111</v>
      </c>
      <c r="D31" s="101">
        <v>75026937</v>
      </c>
      <c r="E31" s="101">
        <v>102068887</v>
      </c>
      <c r="F31" s="102">
        <v>600134083</v>
      </c>
      <c r="G31" s="101" t="s">
        <v>185</v>
      </c>
      <c r="H31" s="101" t="s">
        <v>33</v>
      </c>
      <c r="I31" s="101" t="s">
        <v>34</v>
      </c>
      <c r="J31" s="101" t="s">
        <v>111</v>
      </c>
      <c r="K31" s="101" t="s">
        <v>186</v>
      </c>
      <c r="L31" s="103">
        <v>2000000</v>
      </c>
      <c r="M31" s="104">
        <f t="shared" si="3"/>
        <v>1700000</v>
      </c>
      <c r="N31" s="105">
        <v>2024</v>
      </c>
      <c r="O31" s="105">
        <v>2030</v>
      </c>
      <c r="P31" s="101"/>
      <c r="Q31" s="101"/>
      <c r="R31" s="101"/>
      <c r="S31" s="101"/>
      <c r="T31" s="101"/>
      <c r="U31" s="101"/>
      <c r="V31" s="101"/>
      <c r="W31" s="101"/>
      <c r="X31" s="101"/>
      <c r="Y31" s="101" t="s">
        <v>114</v>
      </c>
      <c r="Z31" s="101" t="s">
        <v>38</v>
      </c>
    </row>
    <row r="32" spans="1:27" ht="94.2" customHeight="1" x14ac:dyDescent="0.3">
      <c r="A32" s="148">
        <v>28</v>
      </c>
      <c r="B32" s="98" t="s">
        <v>108</v>
      </c>
      <c r="C32" s="98" t="s">
        <v>42</v>
      </c>
      <c r="D32" s="33">
        <v>70640289</v>
      </c>
      <c r="E32" s="33">
        <v>102068879</v>
      </c>
      <c r="F32" s="33">
        <v>600133915</v>
      </c>
      <c r="G32" s="33" t="s">
        <v>192</v>
      </c>
      <c r="H32" s="33" t="s">
        <v>33</v>
      </c>
      <c r="I32" s="33" t="s">
        <v>34</v>
      </c>
      <c r="J32" s="33" t="s">
        <v>42</v>
      </c>
      <c r="K32" s="33" t="s">
        <v>193</v>
      </c>
      <c r="L32" s="82">
        <v>1000000</v>
      </c>
      <c r="M32" s="104">
        <f t="shared" si="3"/>
        <v>850000</v>
      </c>
      <c r="N32" s="36">
        <v>2024</v>
      </c>
      <c r="O32" s="36">
        <v>2026</v>
      </c>
      <c r="P32" s="33" t="s">
        <v>36</v>
      </c>
      <c r="Q32" s="33" t="s">
        <v>36</v>
      </c>
      <c r="R32" s="33" t="s">
        <v>36</v>
      </c>
      <c r="S32" s="33" t="s">
        <v>36</v>
      </c>
      <c r="T32" s="33" t="s">
        <v>36</v>
      </c>
      <c r="U32" s="33"/>
      <c r="V32" s="33" t="s">
        <v>36</v>
      </c>
      <c r="W32" s="76" t="s">
        <v>36</v>
      </c>
      <c r="X32" s="33"/>
      <c r="Y32" s="33" t="s">
        <v>50</v>
      </c>
      <c r="Z32" s="33" t="s">
        <v>38</v>
      </c>
    </row>
    <row r="33" spans="1:26" ht="183" customHeight="1" x14ac:dyDescent="0.3">
      <c r="A33" s="148">
        <v>29</v>
      </c>
      <c r="B33" s="98" t="s">
        <v>46</v>
      </c>
      <c r="C33" s="98" t="s">
        <v>47</v>
      </c>
      <c r="D33" s="33">
        <v>75029901</v>
      </c>
      <c r="E33" s="33">
        <v>102092133</v>
      </c>
      <c r="F33" s="33">
        <v>600134008</v>
      </c>
      <c r="G33" s="33" t="s">
        <v>210</v>
      </c>
      <c r="H33" s="33" t="s">
        <v>33</v>
      </c>
      <c r="I33" s="33" t="s">
        <v>34</v>
      </c>
      <c r="J33" s="33" t="s">
        <v>49</v>
      </c>
      <c r="K33" s="33" t="s">
        <v>44</v>
      </c>
      <c r="L33" s="82">
        <v>15000000</v>
      </c>
      <c r="M33" s="135">
        <f t="shared" si="3"/>
        <v>12750000</v>
      </c>
      <c r="N33" s="36">
        <v>2021</v>
      </c>
      <c r="O33" s="36">
        <v>2027</v>
      </c>
      <c r="P33" s="33" t="s">
        <v>36</v>
      </c>
      <c r="Q33" s="33" t="s">
        <v>36</v>
      </c>
      <c r="R33" s="33" t="s">
        <v>36</v>
      </c>
      <c r="S33" s="33" t="s">
        <v>36</v>
      </c>
      <c r="T33" s="33"/>
      <c r="U33" s="33"/>
      <c r="V33" s="33" t="s">
        <v>36</v>
      </c>
      <c r="W33" s="33" t="s">
        <v>36</v>
      </c>
      <c r="X33" s="33"/>
      <c r="Y33" s="33" t="s">
        <v>50</v>
      </c>
      <c r="Z33" s="33" t="s">
        <v>38</v>
      </c>
    </row>
    <row r="34" spans="1:26" ht="99" customHeight="1" x14ac:dyDescent="0.3">
      <c r="A34" s="139">
        <v>30</v>
      </c>
      <c r="B34" s="145" t="s">
        <v>194</v>
      </c>
      <c r="C34" s="98" t="s">
        <v>96</v>
      </c>
      <c r="D34" s="33">
        <v>75026392</v>
      </c>
      <c r="E34" s="33">
        <v>102068593</v>
      </c>
      <c r="F34" s="33">
        <v>600134431</v>
      </c>
      <c r="G34" s="33" t="s">
        <v>195</v>
      </c>
      <c r="H34" s="33" t="s">
        <v>33</v>
      </c>
      <c r="I34" s="33" t="s">
        <v>34</v>
      </c>
      <c r="J34" s="33" t="s">
        <v>96</v>
      </c>
      <c r="K34" s="33" t="s">
        <v>196</v>
      </c>
      <c r="L34" s="82">
        <v>1000000</v>
      </c>
      <c r="M34" s="135">
        <f t="shared" si="3"/>
        <v>850000</v>
      </c>
      <c r="N34" s="36">
        <v>2025</v>
      </c>
      <c r="O34" s="36">
        <v>2027</v>
      </c>
      <c r="P34" s="33" t="s">
        <v>36</v>
      </c>
      <c r="Q34" s="33" t="s">
        <v>36</v>
      </c>
      <c r="R34" s="33" t="s">
        <v>36</v>
      </c>
      <c r="S34" s="33" t="s">
        <v>36</v>
      </c>
      <c r="T34" s="33" t="s">
        <v>36</v>
      </c>
      <c r="U34" s="33"/>
      <c r="V34" s="33" t="s">
        <v>36</v>
      </c>
      <c r="W34" s="33"/>
      <c r="X34" s="33"/>
      <c r="Y34" s="33" t="s">
        <v>50</v>
      </c>
      <c r="Z34" s="33" t="s">
        <v>38</v>
      </c>
    </row>
    <row r="35" spans="1:26" ht="131.4" customHeight="1" x14ac:dyDescent="0.3">
      <c r="A35" s="148">
        <v>31</v>
      </c>
      <c r="B35" s="98" t="s">
        <v>197</v>
      </c>
      <c r="C35" s="98" t="s">
        <v>96</v>
      </c>
      <c r="D35" s="33">
        <v>75026406</v>
      </c>
      <c r="E35" s="33">
        <v>102068577</v>
      </c>
      <c r="F35" s="33">
        <v>600134601</v>
      </c>
      <c r="G35" s="33" t="s">
        <v>198</v>
      </c>
      <c r="H35" s="33" t="s">
        <v>33</v>
      </c>
      <c r="I35" s="33" t="s">
        <v>34</v>
      </c>
      <c r="J35" s="33" t="s">
        <v>96</v>
      </c>
      <c r="K35" s="33" t="s">
        <v>196</v>
      </c>
      <c r="L35" s="186">
        <v>1500000</v>
      </c>
      <c r="M35" s="135">
        <f t="shared" si="3"/>
        <v>1275000</v>
      </c>
      <c r="N35" s="36">
        <v>2025</v>
      </c>
      <c r="O35" s="36">
        <v>2027</v>
      </c>
      <c r="P35" s="33" t="s">
        <v>36</v>
      </c>
      <c r="Q35" s="33" t="s">
        <v>36</v>
      </c>
      <c r="R35" s="33" t="s">
        <v>36</v>
      </c>
      <c r="S35" s="33" t="s">
        <v>36</v>
      </c>
      <c r="T35" s="33" t="s">
        <v>36</v>
      </c>
      <c r="U35" s="33"/>
      <c r="V35" s="33" t="s">
        <v>36</v>
      </c>
      <c r="W35" s="33"/>
      <c r="X35" s="33"/>
      <c r="Y35" s="33" t="s">
        <v>50</v>
      </c>
      <c r="Z35" s="33" t="s">
        <v>38</v>
      </c>
    </row>
    <row r="36" spans="1:26" ht="131.4" customHeight="1" x14ac:dyDescent="0.3">
      <c r="A36" s="148">
        <v>32</v>
      </c>
      <c r="B36" s="98" t="s">
        <v>110</v>
      </c>
      <c r="C36" s="98" t="s">
        <v>111</v>
      </c>
      <c r="D36" s="33">
        <v>75026937</v>
      </c>
      <c r="E36" s="33">
        <v>102068887</v>
      </c>
      <c r="F36" s="33">
        <v>600134083</v>
      </c>
      <c r="G36" s="33" t="s">
        <v>245</v>
      </c>
      <c r="H36" s="33" t="s">
        <v>33</v>
      </c>
      <c r="I36" s="33" t="s">
        <v>34</v>
      </c>
      <c r="J36" s="33" t="s">
        <v>111</v>
      </c>
      <c r="K36" s="33" t="s">
        <v>247</v>
      </c>
      <c r="L36" s="82">
        <v>4000000</v>
      </c>
      <c r="M36" s="135">
        <f t="shared" si="3"/>
        <v>3400000</v>
      </c>
      <c r="N36" s="36">
        <v>2026</v>
      </c>
      <c r="O36" s="36">
        <v>2027</v>
      </c>
      <c r="P36" s="33" t="s">
        <v>36</v>
      </c>
      <c r="Q36" s="33" t="s">
        <v>36</v>
      </c>
      <c r="R36" s="33" t="s">
        <v>36</v>
      </c>
      <c r="S36" s="33" t="s">
        <v>36</v>
      </c>
      <c r="T36" s="33"/>
      <c r="U36" s="33"/>
      <c r="V36" s="33"/>
      <c r="W36" s="33"/>
      <c r="X36" s="33" t="s">
        <v>36</v>
      </c>
      <c r="Y36" s="33" t="s">
        <v>246</v>
      </c>
      <c r="Z36" s="33" t="s">
        <v>38</v>
      </c>
    </row>
    <row r="37" spans="1:26" ht="184.95" customHeight="1" x14ac:dyDescent="0.3">
      <c r="A37" s="147">
        <v>33</v>
      </c>
      <c r="B37" s="98" t="s">
        <v>249</v>
      </c>
      <c r="C37" s="98" t="s">
        <v>119</v>
      </c>
      <c r="D37" s="33">
        <v>70984000</v>
      </c>
      <c r="E37" s="33">
        <v>102068852</v>
      </c>
      <c r="F37" s="33">
        <v>600134032</v>
      </c>
      <c r="G37" s="33" t="s">
        <v>250</v>
      </c>
      <c r="H37" s="33" t="s">
        <v>33</v>
      </c>
      <c r="I37" s="33" t="s">
        <v>34</v>
      </c>
      <c r="J37" s="33" t="s">
        <v>119</v>
      </c>
      <c r="K37" s="33" t="s">
        <v>251</v>
      </c>
      <c r="L37" s="186">
        <v>2000000</v>
      </c>
      <c r="M37" s="135">
        <f t="shared" si="3"/>
        <v>1700000</v>
      </c>
      <c r="N37" s="36">
        <v>2026</v>
      </c>
      <c r="O37" s="36">
        <v>2027</v>
      </c>
      <c r="P37" s="33" t="s">
        <v>36</v>
      </c>
      <c r="Q37" s="33" t="s">
        <v>36</v>
      </c>
      <c r="R37" s="33"/>
      <c r="S37" s="33" t="s">
        <v>36</v>
      </c>
      <c r="T37" s="33"/>
      <c r="U37" s="33"/>
      <c r="V37" s="33"/>
      <c r="W37" s="33"/>
      <c r="X37" s="33"/>
      <c r="Y37" s="33" t="s">
        <v>50</v>
      </c>
      <c r="Z37" s="33" t="s">
        <v>38</v>
      </c>
    </row>
    <row r="38" spans="1:26" ht="159" customHeight="1" x14ac:dyDescent="0.3">
      <c r="A38" s="139">
        <v>34</v>
      </c>
      <c r="B38" s="98" t="s">
        <v>93</v>
      </c>
      <c r="C38" s="98" t="s">
        <v>31</v>
      </c>
      <c r="D38" s="33">
        <v>68334265</v>
      </c>
      <c r="E38" s="33">
        <v>102080933</v>
      </c>
      <c r="F38" s="33">
        <v>600133907</v>
      </c>
      <c r="G38" s="33" t="s">
        <v>252</v>
      </c>
      <c r="H38" s="33" t="s">
        <v>33</v>
      </c>
      <c r="I38" s="33" t="s">
        <v>34</v>
      </c>
      <c r="J38" s="33" t="s">
        <v>31</v>
      </c>
      <c r="K38" s="33" t="s">
        <v>253</v>
      </c>
      <c r="L38" s="82">
        <v>4000000</v>
      </c>
      <c r="M38" s="135">
        <f t="shared" si="3"/>
        <v>3400000</v>
      </c>
      <c r="N38" s="36">
        <v>2026</v>
      </c>
      <c r="O38" s="36">
        <v>2026</v>
      </c>
      <c r="P38" s="33"/>
      <c r="Q38" s="33"/>
      <c r="R38" s="33"/>
      <c r="S38" s="33" t="s">
        <v>36</v>
      </c>
      <c r="T38" s="33"/>
      <c r="U38" s="33"/>
      <c r="V38" s="33"/>
      <c r="W38" s="33"/>
      <c r="X38" s="33" t="s">
        <v>36</v>
      </c>
      <c r="Y38" s="33" t="s">
        <v>270</v>
      </c>
      <c r="Z38" s="33" t="s">
        <v>38</v>
      </c>
    </row>
    <row r="39" spans="1:26" ht="241.2" customHeight="1" x14ac:dyDescent="0.3">
      <c r="A39" s="151">
        <v>35</v>
      </c>
      <c r="B39" s="33" t="s">
        <v>46</v>
      </c>
      <c r="C39" s="33" t="s">
        <v>47</v>
      </c>
      <c r="D39" s="33">
        <v>75029901</v>
      </c>
      <c r="E39" s="33">
        <v>102092133</v>
      </c>
      <c r="F39" s="33">
        <v>600134008</v>
      </c>
      <c r="G39" s="33" t="s">
        <v>254</v>
      </c>
      <c r="H39" s="33" t="s">
        <v>33</v>
      </c>
      <c r="I39" s="33" t="s">
        <v>34</v>
      </c>
      <c r="J39" s="33" t="s">
        <v>49</v>
      </c>
      <c r="K39" s="33" t="s">
        <v>255</v>
      </c>
      <c r="L39" s="82">
        <v>15000000</v>
      </c>
      <c r="M39" s="84">
        <f t="shared" ref="M39:M44" si="4">L39*0.85</f>
        <v>12750000</v>
      </c>
      <c r="N39" s="36">
        <v>2025</v>
      </c>
      <c r="O39" s="36">
        <v>2027</v>
      </c>
      <c r="P39" s="33" t="s">
        <v>36</v>
      </c>
      <c r="Q39" s="33" t="s">
        <v>36</v>
      </c>
      <c r="R39" s="33" t="s">
        <v>36</v>
      </c>
      <c r="S39" s="33" t="s">
        <v>36</v>
      </c>
      <c r="T39" s="33"/>
      <c r="U39" s="33"/>
      <c r="V39" s="33" t="s">
        <v>36</v>
      </c>
      <c r="W39" s="33" t="s">
        <v>36</v>
      </c>
      <c r="X39" s="33"/>
      <c r="Y39" s="33" t="s">
        <v>50</v>
      </c>
      <c r="Z39" s="33" t="s">
        <v>38</v>
      </c>
    </row>
    <row r="40" spans="1:26" s="9" customFormat="1" ht="77.400000000000006" customHeight="1" x14ac:dyDescent="0.3">
      <c r="A40" s="179">
        <v>36</v>
      </c>
      <c r="B40" s="180" t="s">
        <v>118</v>
      </c>
      <c r="C40" s="98" t="s">
        <v>119</v>
      </c>
      <c r="D40" s="33">
        <v>68334257</v>
      </c>
      <c r="E40" s="33">
        <v>102080992</v>
      </c>
      <c r="F40" s="33">
        <v>600134024</v>
      </c>
      <c r="G40" s="33" t="s">
        <v>261</v>
      </c>
      <c r="H40" s="33" t="s">
        <v>33</v>
      </c>
      <c r="I40" s="33" t="s">
        <v>34</v>
      </c>
      <c r="J40" s="33" t="s">
        <v>119</v>
      </c>
      <c r="K40" s="33" t="s">
        <v>259</v>
      </c>
      <c r="L40" s="82">
        <v>6000000</v>
      </c>
      <c r="M40" s="135">
        <f t="shared" si="4"/>
        <v>5100000</v>
      </c>
      <c r="N40" s="36">
        <v>2026</v>
      </c>
      <c r="O40" s="36">
        <v>2027</v>
      </c>
      <c r="P40" s="33" t="s">
        <v>36</v>
      </c>
      <c r="Q40" s="33" t="s">
        <v>36</v>
      </c>
      <c r="R40" s="33" t="s">
        <v>36</v>
      </c>
      <c r="S40" s="33" t="s">
        <v>36</v>
      </c>
      <c r="T40" s="33"/>
      <c r="U40" s="33"/>
      <c r="V40" s="33"/>
      <c r="W40" s="33"/>
      <c r="X40" s="33" t="s">
        <v>36</v>
      </c>
      <c r="Y40" s="33" t="s">
        <v>50</v>
      </c>
      <c r="Z40" s="33" t="s">
        <v>38</v>
      </c>
    </row>
    <row r="41" spans="1:26" ht="133.19999999999999" customHeight="1" x14ac:dyDescent="0.3">
      <c r="A41" s="148">
        <v>37</v>
      </c>
      <c r="B41" s="181" t="s">
        <v>118</v>
      </c>
      <c r="C41" s="98" t="s">
        <v>119</v>
      </c>
      <c r="D41" s="33">
        <v>68334257</v>
      </c>
      <c r="E41" s="33">
        <v>102080992</v>
      </c>
      <c r="F41" s="33">
        <v>600134024</v>
      </c>
      <c r="G41" s="33" t="s">
        <v>256</v>
      </c>
      <c r="H41" s="33" t="s">
        <v>33</v>
      </c>
      <c r="I41" s="33" t="s">
        <v>34</v>
      </c>
      <c r="J41" s="33" t="s">
        <v>119</v>
      </c>
      <c r="K41" s="33" t="s">
        <v>257</v>
      </c>
      <c r="L41" s="82">
        <v>4000000</v>
      </c>
      <c r="M41" s="135">
        <f t="shared" si="4"/>
        <v>3400000</v>
      </c>
      <c r="N41" s="36">
        <v>2026</v>
      </c>
      <c r="O41" s="36">
        <v>2027</v>
      </c>
      <c r="P41" s="33" t="s">
        <v>36</v>
      </c>
      <c r="Q41" s="33" t="s">
        <v>36</v>
      </c>
      <c r="R41" s="33" t="s">
        <v>36</v>
      </c>
      <c r="S41" s="33" t="s">
        <v>36</v>
      </c>
      <c r="T41" s="33"/>
      <c r="U41" s="33"/>
      <c r="V41" s="33"/>
      <c r="W41" s="33"/>
      <c r="X41" s="33" t="s">
        <v>36</v>
      </c>
      <c r="Y41" s="33" t="s">
        <v>50</v>
      </c>
      <c r="Z41" s="33" t="s">
        <v>38</v>
      </c>
    </row>
    <row r="42" spans="1:26" ht="129" customHeight="1" x14ac:dyDescent="0.3">
      <c r="A42" s="183">
        <v>38</v>
      </c>
      <c r="B42" s="184" t="s">
        <v>118</v>
      </c>
      <c r="C42" s="100" t="s">
        <v>119</v>
      </c>
      <c r="D42" s="101">
        <v>68334257</v>
      </c>
      <c r="E42" s="101">
        <v>102080992</v>
      </c>
      <c r="F42" s="101">
        <v>600134024</v>
      </c>
      <c r="G42" s="101" t="s">
        <v>258</v>
      </c>
      <c r="H42" s="101" t="s">
        <v>33</v>
      </c>
      <c r="I42" s="101" t="s">
        <v>34</v>
      </c>
      <c r="J42" s="101" t="s">
        <v>119</v>
      </c>
      <c r="K42" s="101" t="s">
        <v>247</v>
      </c>
      <c r="L42" s="103">
        <v>4000000</v>
      </c>
      <c r="M42" s="185">
        <f t="shared" si="4"/>
        <v>3400000</v>
      </c>
      <c r="N42" s="105">
        <v>2026</v>
      </c>
      <c r="O42" s="105">
        <v>2027</v>
      </c>
      <c r="P42" s="101" t="s">
        <v>36</v>
      </c>
      <c r="Q42" s="101" t="s">
        <v>36</v>
      </c>
      <c r="R42" s="101" t="s">
        <v>36</v>
      </c>
      <c r="S42" s="101" t="s">
        <v>36</v>
      </c>
      <c r="T42" s="101"/>
      <c r="U42" s="101"/>
      <c r="V42" s="101"/>
      <c r="W42" s="101"/>
      <c r="X42" s="101" t="s">
        <v>36</v>
      </c>
      <c r="Y42" s="101" t="s">
        <v>50</v>
      </c>
      <c r="Z42" s="101" t="s">
        <v>38</v>
      </c>
    </row>
    <row r="43" spans="1:26" s="1" customFormat="1" ht="115.2" x14ac:dyDescent="0.3">
      <c r="A43" s="189">
        <v>39</v>
      </c>
      <c r="B43" s="188" t="s">
        <v>108</v>
      </c>
      <c r="C43" s="188" t="s">
        <v>42</v>
      </c>
      <c r="D43" s="189">
        <v>70640289</v>
      </c>
      <c r="E43" s="76">
        <v>102068879</v>
      </c>
      <c r="F43" s="76">
        <v>600133915</v>
      </c>
      <c r="G43" s="188" t="s">
        <v>262</v>
      </c>
      <c r="H43" s="76" t="s">
        <v>33</v>
      </c>
      <c r="I43" s="76" t="s">
        <v>34</v>
      </c>
      <c r="J43" s="187" t="s">
        <v>42</v>
      </c>
      <c r="K43" s="188" t="s">
        <v>263</v>
      </c>
      <c r="L43" s="283">
        <v>1000000</v>
      </c>
      <c r="M43" s="187">
        <f t="shared" si="4"/>
        <v>850000</v>
      </c>
      <c r="N43" s="187">
        <v>2026</v>
      </c>
      <c r="O43" s="187">
        <v>2027</v>
      </c>
      <c r="P43" s="187"/>
      <c r="Q43" s="187" t="s">
        <v>36</v>
      </c>
      <c r="R43" s="187" t="s">
        <v>36</v>
      </c>
      <c r="S43" s="187" t="s">
        <v>36</v>
      </c>
      <c r="T43" s="187" t="s">
        <v>36</v>
      </c>
      <c r="U43" s="187"/>
      <c r="V43" s="187" t="s">
        <v>36</v>
      </c>
      <c r="W43" s="187" t="s">
        <v>36</v>
      </c>
      <c r="X43" s="187" t="s">
        <v>36</v>
      </c>
      <c r="Y43" s="187" t="s">
        <v>264</v>
      </c>
      <c r="Z43" s="187" t="s">
        <v>38</v>
      </c>
    </row>
    <row r="44" spans="1:26" ht="316.8" x14ac:dyDescent="0.3">
      <c r="A44" s="190">
        <v>40</v>
      </c>
      <c r="B44" s="190" t="s">
        <v>265</v>
      </c>
      <c r="C44" s="190" t="s">
        <v>31</v>
      </c>
      <c r="D44" s="76">
        <v>70640076</v>
      </c>
      <c r="E44" s="76">
        <v>102080895</v>
      </c>
      <c r="F44" s="76">
        <v>650016351</v>
      </c>
      <c r="G44" s="191" t="s">
        <v>266</v>
      </c>
      <c r="H44" s="76" t="s">
        <v>33</v>
      </c>
      <c r="I44" s="76" t="s">
        <v>34</v>
      </c>
      <c r="J44" s="76" t="s">
        <v>31</v>
      </c>
      <c r="K44" s="192" t="s">
        <v>267</v>
      </c>
      <c r="L44" s="186">
        <v>2000000</v>
      </c>
      <c r="M44" s="193">
        <f t="shared" si="4"/>
        <v>1700000</v>
      </c>
      <c r="N44" s="194">
        <v>2026</v>
      </c>
      <c r="O44" s="194">
        <v>2007</v>
      </c>
      <c r="P44" s="76" t="s">
        <v>36</v>
      </c>
      <c r="Q44" s="76" t="s">
        <v>36</v>
      </c>
      <c r="R44" s="76" t="s">
        <v>36</v>
      </c>
      <c r="S44" s="76" t="s">
        <v>36</v>
      </c>
      <c r="T44" s="76"/>
      <c r="U44" s="76"/>
      <c r="V44" s="76"/>
      <c r="W44" s="76"/>
      <c r="X44" s="76"/>
      <c r="Y44" s="76" t="s">
        <v>50</v>
      </c>
      <c r="Z44" s="76" t="s">
        <v>38</v>
      </c>
    </row>
    <row r="48" spans="1:26" x14ac:dyDescent="0.3">
      <c r="A48" t="s">
        <v>271</v>
      </c>
    </row>
    <row r="52" spans="1:8" x14ac:dyDescent="0.3">
      <c r="A52" t="s">
        <v>62</v>
      </c>
    </row>
    <row r="53" spans="1:8" x14ac:dyDescent="0.3">
      <c r="A53" s="2" t="s">
        <v>146</v>
      </c>
    </row>
    <row r="54" spans="1:8" x14ac:dyDescent="0.3">
      <c r="A54" t="s">
        <v>63</v>
      </c>
    </row>
    <row r="55" spans="1:8" x14ac:dyDescent="0.3">
      <c r="A55" t="s">
        <v>64</v>
      </c>
    </row>
    <row r="57" spans="1:8" x14ac:dyDescent="0.3">
      <c r="A57" t="s">
        <v>147</v>
      </c>
    </row>
    <row r="59" spans="1:8" x14ac:dyDescent="0.3">
      <c r="A59" s="4" t="s">
        <v>148</v>
      </c>
      <c r="B59" s="4"/>
      <c r="C59" s="4"/>
      <c r="D59" s="4"/>
      <c r="E59" s="4"/>
      <c r="F59" s="4"/>
      <c r="G59" s="4"/>
      <c r="H59" s="4"/>
    </row>
    <row r="60" spans="1:8" x14ac:dyDescent="0.3">
      <c r="A60" s="4" t="s">
        <v>149</v>
      </c>
      <c r="B60" s="4"/>
      <c r="C60" s="4"/>
      <c r="D60" s="4"/>
      <c r="E60" s="4"/>
      <c r="F60" s="4"/>
      <c r="G60" s="4"/>
      <c r="H60" s="4"/>
    </row>
    <row r="61" spans="1:8" x14ac:dyDescent="0.3">
      <c r="A61" s="4" t="s">
        <v>150</v>
      </c>
      <c r="B61" s="4"/>
      <c r="C61" s="4"/>
      <c r="D61" s="4"/>
      <c r="E61" s="4"/>
      <c r="F61" s="4"/>
      <c r="G61" s="4"/>
      <c r="H61" s="4"/>
    </row>
    <row r="62" spans="1:8" x14ac:dyDescent="0.3">
      <c r="A62" s="4" t="s">
        <v>151</v>
      </c>
      <c r="B62" s="4"/>
      <c r="C62" s="4"/>
      <c r="D62" s="4"/>
      <c r="E62" s="4"/>
      <c r="F62" s="4"/>
      <c r="G62" s="4"/>
      <c r="H62" s="4"/>
    </row>
    <row r="63" spans="1:8" x14ac:dyDescent="0.3">
      <c r="A63" s="4" t="s">
        <v>152</v>
      </c>
      <c r="B63" s="4"/>
      <c r="C63" s="4"/>
      <c r="D63" s="4"/>
      <c r="E63" s="4"/>
      <c r="F63" s="4"/>
      <c r="G63" s="4"/>
      <c r="H63" s="4"/>
    </row>
    <row r="64" spans="1:8" x14ac:dyDescent="0.3">
      <c r="A64" s="4" t="s">
        <v>153</v>
      </c>
      <c r="B64" s="4"/>
      <c r="C64" s="4"/>
      <c r="D64" s="4"/>
      <c r="E64" s="4"/>
      <c r="F64" s="4"/>
      <c r="G64" s="4"/>
      <c r="H64" s="4"/>
    </row>
    <row r="65" spans="1:26" x14ac:dyDescent="0.3">
      <c r="A65" s="4" t="s">
        <v>154</v>
      </c>
      <c r="B65" s="4"/>
      <c r="C65" s="4"/>
      <c r="D65" s="4"/>
      <c r="E65" s="4"/>
      <c r="F65" s="4"/>
      <c r="G65" s="4"/>
      <c r="H65" s="4"/>
    </row>
    <row r="66" spans="1:26" x14ac:dyDescent="0.3">
      <c r="A66" s="1" t="s">
        <v>155</v>
      </c>
      <c r="B66" s="1"/>
      <c r="C66" s="1"/>
      <c r="D66" s="1"/>
      <c r="E66" s="1"/>
    </row>
    <row r="67" spans="1:26" x14ac:dyDescent="0.3">
      <c r="A67" s="4" t="s">
        <v>156</v>
      </c>
      <c r="B67" s="4"/>
      <c r="C67" s="4"/>
      <c r="D67" s="4"/>
      <c r="E67" s="4"/>
      <c r="F67" s="4"/>
    </row>
    <row r="68" spans="1:26" x14ac:dyDescent="0.3">
      <c r="A68" s="4" t="s">
        <v>157</v>
      </c>
      <c r="B68" s="4"/>
      <c r="C68" s="4"/>
      <c r="D68" s="4"/>
      <c r="E68" s="4"/>
      <c r="F68" s="4"/>
    </row>
    <row r="69" spans="1:26" x14ac:dyDescent="0.3">
      <c r="A69" s="4"/>
      <c r="B69" s="4"/>
      <c r="C69" s="4"/>
      <c r="D69" s="4"/>
      <c r="E69" s="4"/>
      <c r="F69" s="4"/>
    </row>
    <row r="70" spans="1:26" x14ac:dyDescent="0.3">
      <c r="A70" s="4" t="s">
        <v>158</v>
      </c>
      <c r="B70" s="4"/>
      <c r="C70" s="4"/>
      <c r="D70" s="4"/>
      <c r="E70" s="4"/>
      <c r="F70" s="4"/>
    </row>
    <row r="71" spans="1:26" x14ac:dyDescent="0.3">
      <c r="A71" s="4" t="s">
        <v>159</v>
      </c>
      <c r="B71" s="4"/>
      <c r="C71" s="4"/>
      <c r="D71" s="4"/>
      <c r="E71" s="4"/>
      <c r="F71" s="4"/>
    </row>
    <row r="73" spans="1:26" x14ac:dyDescent="0.3">
      <c r="A73" t="s">
        <v>160</v>
      </c>
    </row>
    <row r="74" spans="1:26" s="4" customFormat="1" x14ac:dyDescent="0.3">
      <c r="A74" s="4" t="s">
        <v>161</v>
      </c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x14ac:dyDescent="0.3">
      <c r="A75" t="s">
        <v>162</v>
      </c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7" spans="1:26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s="9" customForma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">
      <c r="A79" s="1"/>
    </row>
    <row r="81" spans="1:26" x14ac:dyDescent="0.3">
      <c r="A81" s="4"/>
      <c r="B81" s="4"/>
      <c r="C81" s="4"/>
      <c r="D81" s="4"/>
      <c r="E81" s="4"/>
      <c r="F81" s="4"/>
      <c r="G81" s="4"/>
      <c r="H81" s="4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25" right="0.25" top="0.75" bottom="0.75" header="0.3" footer="0.3"/>
  <pageSetup paperSize="9" scale="43" fitToHeight="0" orientation="landscape" r:id="rId1"/>
  <rowBreaks count="2" manualBreakCount="2">
    <brk id="38" max="25" man="1"/>
    <brk id="50" max="16383" man="1"/>
  </rowBreaks>
  <ignoredErrors>
    <ignoredError sqref="M17" formula="1"/>
    <ignoredError sqref="L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view="pageBreakPreview" topLeftCell="B1" zoomScale="60" zoomScaleNormal="90" workbookViewId="0">
      <selection activeCell="B13" sqref="B13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12.3320312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1" width="17" customWidth="1"/>
    <col min="12" max="12" width="14" customWidth="1"/>
    <col min="13" max="13" width="9" customWidth="1"/>
    <col min="15" max="18" width="11.33203125" customWidth="1"/>
    <col min="19" max="20" width="10.5546875" customWidth="1"/>
  </cols>
  <sheetData>
    <row r="1" spans="1:20" ht="21.75" customHeight="1" thickBot="1" x14ac:dyDescent="0.35">
      <c r="A1" s="268" t="s">
        <v>163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70"/>
    </row>
    <row r="2" spans="1:20" ht="30" customHeight="1" x14ac:dyDescent="0.3">
      <c r="A2" s="203" t="s">
        <v>164</v>
      </c>
      <c r="B2" s="201" t="s">
        <v>6</v>
      </c>
      <c r="C2" s="219" t="s">
        <v>165</v>
      </c>
      <c r="D2" s="215"/>
      <c r="E2" s="215"/>
      <c r="F2" s="273" t="s">
        <v>8</v>
      </c>
      <c r="G2" s="264" t="s">
        <v>69</v>
      </c>
      <c r="H2" s="208" t="s">
        <v>10</v>
      </c>
      <c r="I2" s="206" t="s">
        <v>11</v>
      </c>
      <c r="J2" s="273" t="s">
        <v>12</v>
      </c>
      <c r="K2" s="196" t="s">
        <v>166</v>
      </c>
      <c r="L2" s="197"/>
      <c r="M2" s="242" t="s">
        <v>14</v>
      </c>
      <c r="N2" s="243"/>
      <c r="O2" s="234" t="s">
        <v>167</v>
      </c>
      <c r="P2" s="235"/>
      <c r="Q2" s="235"/>
      <c r="R2" s="236"/>
      <c r="S2" s="242" t="s">
        <v>16</v>
      </c>
      <c r="T2" s="243"/>
    </row>
    <row r="3" spans="1:20" ht="22.35" customHeight="1" x14ac:dyDescent="0.3">
      <c r="A3" s="271"/>
      <c r="B3" s="279"/>
      <c r="C3" s="221" t="s">
        <v>168</v>
      </c>
      <c r="D3" s="216" t="s">
        <v>169</v>
      </c>
      <c r="E3" s="216" t="s">
        <v>170</v>
      </c>
      <c r="F3" s="274"/>
      <c r="G3" s="265"/>
      <c r="H3" s="267"/>
      <c r="I3" s="276"/>
      <c r="J3" s="274"/>
      <c r="K3" s="260" t="s">
        <v>171</v>
      </c>
      <c r="L3" s="248" t="s">
        <v>172</v>
      </c>
      <c r="M3" s="246" t="s">
        <v>24</v>
      </c>
      <c r="N3" s="248" t="s">
        <v>25</v>
      </c>
      <c r="O3" s="281" t="s">
        <v>73</v>
      </c>
      <c r="P3" s="282"/>
      <c r="Q3" s="282"/>
      <c r="R3" s="282"/>
      <c r="S3" s="250" t="s">
        <v>173</v>
      </c>
      <c r="T3" s="251" t="s">
        <v>29</v>
      </c>
    </row>
    <row r="4" spans="1:20" ht="68.25" customHeight="1" thickBot="1" x14ac:dyDescent="0.35">
      <c r="A4" s="272"/>
      <c r="B4" s="279"/>
      <c r="C4" s="280"/>
      <c r="D4" s="259"/>
      <c r="E4" s="259"/>
      <c r="F4" s="275"/>
      <c r="G4" s="266"/>
      <c r="H4" s="209"/>
      <c r="I4" s="207"/>
      <c r="J4" s="274"/>
      <c r="K4" s="261"/>
      <c r="L4" s="262"/>
      <c r="M4" s="263"/>
      <c r="N4" s="262"/>
      <c r="O4" s="20" t="s">
        <v>79</v>
      </c>
      <c r="P4" s="21" t="s">
        <v>80</v>
      </c>
      <c r="Q4" s="22" t="s">
        <v>81</v>
      </c>
      <c r="R4" s="178" t="s">
        <v>174</v>
      </c>
      <c r="S4" s="277"/>
      <c r="T4" s="278"/>
    </row>
    <row r="5" spans="1:20" ht="72.599999999999994" thickBot="1" x14ac:dyDescent="0.35">
      <c r="A5" s="23">
        <v>1</v>
      </c>
      <c r="B5" s="153">
        <v>1</v>
      </c>
      <c r="C5" s="115" t="s">
        <v>175</v>
      </c>
      <c r="D5" s="13" t="s">
        <v>31</v>
      </c>
      <c r="E5" s="162">
        <v>47999764</v>
      </c>
      <c r="F5" s="115" t="s">
        <v>176</v>
      </c>
      <c r="G5" s="163" t="s">
        <v>33</v>
      </c>
      <c r="H5" s="164" t="s">
        <v>34</v>
      </c>
      <c r="I5" s="164" t="s">
        <v>31</v>
      </c>
      <c r="J5" s="164" t="s">
        <v>35</v>
      </c>
      <c r="K5" s="114">
        <v>50000000</v>
      </c>
      <c r="L5" s="114">
        <f>K5*0.85</f>
        <v>42500000</v>
      </c>
      <c r="M5" s="115">
        <v>2021</v>
      </c>
      <c r="N5" s="165">
        <v>2027</v>
      </c>
      <c r="O5" s="115" t="s">
        <v>36</v>
      </c>
      <c r="P5" s="117" t="s">
        <v>36</v>
      </c>
      <c r="Q5" s="117" t="s">
        <v>36</v>
      </c>
      <c r="R5" s="164" t="s">
        <v>36</v>
      </c>
      <c r="S5" s="115" t="s">
        <v>37</v>
      </c>
      <c r="T5" s="116" t="s">
        <v>38</v>
      </c>
    </row>
    <row r="6" spans="1:20" ht="409.2" customHeight="1" x14ac:dyDescent="0.3">
      <c r="A6" s="23">
        <v>2</v>
      </c>
      <c r="B6" s="142">
        <v>2</v>
      </c>
      <c r="C6" s="161" t="s">
        <v>175</v>
      </c>
      <c r="D6" s="136" t="s">
        <v>31</v>
      </c>
      <c r="E6" s="167">
        <v>47999764</v>
      </c>
      <c r="F6" s="136" t="s">
        <v>200</v>
      </c>
      <c r="G6" s="169" t="s">
        <v>33</v>
      </c>
      <c r="H6" s="136" t="s">
        <v>34</v>
      </c>
      <c r="I6" s="169" t="s">
        <v>31</v>
      </c>
      <c r="J6" s="136" t="s">
        <v>199</v>
      </c>
      <c r="K6" s="166">
        <v>38000000</v>
      </c>
      <c r="L6" s="175">
        <f>K6*0.85</f>
        <v>32300000</v>
      </c>
      <c r="M6" s="138">
        <v>2021</v>
      </c>
      <c r="N6" s="173">
        <v>2027</v>
      </c>
      <c r="O6" s="136" t="s">
        <v>36</v>
      </c>
      <c r="P6" s="136"/>
      <c r="Q6" s="136"/>
      <c r="R6" s="168" t="s">
        <v>36</v>
      </c>
      <c r="S6" s="136" t="s">
        <v>201</v>
      </c>
      <c r="T6" s="137" t="s">
        <v>38</v>
      </c>
    </row>
    <row r="7" spans="1:20" ht="57.6" x14ac:dyDescent="0.3">
      <c r="A7" s="23">
        <v>3</v>
      </c>
      <c r="B7" s="148">
        <v>3</v>
      </c>
      <c r="C7" s="98" t="s">
        <v>202</v>
      </c>
      <c r="D7" s="98" t="s">
        <v>203</v>
      </c>
      <c r="E7" s="170">
        <v>64120392</v>
      </c>
      <c r="F7" s="170" t="s">
        <v>204</v>
      </c>
      <c r="G7" s="171" t="s">
        <v>33</v>
      </c>
      <c r="H7" s="170" t="s">
        <v>34</v>
      </c>
      <c r="I7" s="170" t="s">
        <v>205</v>
      </c>
      <c r="J7" s="33" t="s">
        <v>206</v>
      </c>
      <c r="K7" s="172">
        <v>2560000</v>
      </c>
      <c r="L7" s="176">
        <f>K7*0.85</f>
        <v>2176000</v>
      </c>
      <c r="M7" s="138">
        <v>2025</v>
      </c>
      <c r="N7" s="33">
        <v>2027</v>
      </c>
      <c r="O7" s="174"/>
      <c r="P7" s="141"/>
      <c r="Q7" s="33" t="s">
        <v>36</v>
      </c>
      <c r="R7" s="170" t="s">
        <v>36</v>
      </c>
      <c r="S7" s="33" t="s">
        <v>207</v>
      </c>
      <c r="T7" s="140" t="s">
        <v>208</v>
      </c>
    </row>
    <row r="8" spans="1:20" x14ac:dyDescent="0.3">
      <c r="A8" s="23"/>
      <c r="L8" s="177"/>
    </row>
    <row r="9" spans="1:20" x14ac:dyDescent="0.3">
      <c r="B9" s="3"/>
      <c r="L9" s="10"/>
    </row>
    <row r="10" spans="1:20" x14ac:dyDescent="0.3">
      <c r="B10" s="3"/>
      <c r="L10" s="10"/>
    </row>
    <row r="11" spans="1:20" x14ac:dyDescent="0.3">
      <c r="B11" s="3"/>
      <c r="L11" s="10"/>
    </row>
    <row r="13" spans="1:20" x14ac:dyDescent="0.3">
      <c r="B13" t="s">
        <v>271</v>
      </c>
    </row>
    <row r="16" spans="1:20" x14ac:dyDescent="0.3">
      <c r="A16" t="s">
        <v>177</v>
      </c>
    </row>
    <row r="17" spans="1:12" x14ac:dyDescent="0.3">
      <c r="B17" t="s">
        <v>178</v>
      </c>
    </row>
    <row r="18" spans="1:12" ht="16.2" customHeight="1" x14ac:dyDescent="0.3">
      <c r="B18" t="s">
        <v>179</v>
      </c>
    </row>
    <row r="19" spans="1:12" x14ac:dyDescent="0.3">
      <c r="B19" t="s">
        <v>63</v>
      </c>
    </row>
    <row r="20" spans="1:12" x14ac:dyDescent="0.3">
      <c r="B20" t="s">
        <v>64</v>
      </c>
    </row>
    <row r="22" spans="1:12" x14ac:dyDescent="0.3">
      <c r="B22" t="s">
        <v>147</v>
      </c>
    </row>
    <row r="24" spans="1:12" x14ac:dyDescent="0.3">
      <c r="A24" s="1" t="s">
        <v>180</v>
      </c>
      <c r="B24" s="4" t="s">
        <v>181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1" t="s">
        <v>157</v>
      </c>
      <c r="B25" s="4" t="s">
        <v>149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1"/>
      <c r="B26" s="4" t="s">
        <v>150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1"/>
      <c r="B27" s="4" t="s">
        <v>151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3">
      <c r="A28" s="1"/>
      <c r="B28" s="4" t="s">
        <v>152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1"/>
      <c r="B29" s="4" t="s">
        <v>153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1"/>
      <c r="B30" s="4" t="s">
        <v>154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3">
      <c r="A31" s="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1"/>
      <c r="B32" s="4" t="s">
        <v>182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1"/>
      <c r="B33" s="4" t="s">
        <v>157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B35" s="4" t="s">
        <v>158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B36" s="4" t="s">
        <v>159</v>
      </c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6.2" customHeight="1" x14ac:dyDescent="0.3"/>
    <row r="38" spans="1:12" x14ac:dyDescent="0.3">
      <c r="B38" t="s">
        <v>160</v>
      </c>
    </row>
    <row r="39" spans="1:12" x14ac:dyDescent="0.3">
      <c r="B39" t="s">
        <v>161</v>
      </c>
    </row>
    <row r="40" spans="1:12" x14ac:dyDescent="0.3">
      <c r="B40" t="s">
        <v>162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99DAE56586FD4A801DFF173D3AEF7B" ma:contentTypeVersion="15" ma:contentTypeDescription="Vytvoří nový dokument" ma:contentTypeScope="" ma:versionID="a1b09169b86ca6c9a7d3d77255b276de">
  <xsd:schema xmlns:xsd="http://www.w3.org/2001/XMLSchema" xmlns:xs="http://www.w3.org/2001/XMLSchema" xmlns:p="http://schemas.microsoft.com/office/2006/metadata/properties" xmlns:ns2="cf4f97eb-5d28-49eb-8972-8f8a2972c649" xmlns:ns3="d832f99a-ec35-48f4-becb-5276efe12eb5" targetNamespace="http://schemas.microsoft.com/office/2006/metadata/properties" ma:root="true" ma:fieldsID="56bb4f6a1c63d643086a63c8f3c689b7" ns2:_="" ns3:_="">
    <xsd:import namespace="cf4f97eb-5d28-49eb-8972-8f8a2972c649"/>
    <xsd:import namespace="d832f99a-ec35-48f4-becb-5276efe12e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f97eb-5d28-49eb-8972-8f8a2972c6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Sloupec zachycení celé taxonomie" ma:hidden="true" ma:list="{73794e92-3874-48ba-b26f-9c635f075140}" ma:internalName="TaxCatchAll" ma:showField="CatchAllData" ma:web="cf4f97eb-5d28-49eb-8972-8f8a2972c6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2f99a-ec35-48f4-becb-5276efe12e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4b6c111-1938-4821-85f3-92cb4bcf78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32f99a-ec35-48f4-becb-5276efe12eb5">
      <Terms xmlns="http://schemas.microsoft.com/office/infopath/2007/PartnerControls"/>
    </lcf76f155ced4ddcb4097134ff3c332f>
    <TaxCatchAll xmlns="cf4f97eb-5d28-49eb-8972-8f8a2972c64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AAF6EA-672A-4295-8076-F1B87D78D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f97eb-5d28-49eb-8972-8f8a2972c649"/>
    <ds:schemaRef ds:uri="d832f99a-ec35-48f4-becb-5276efe12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AAB4BB-F588-4F6C-BD32-18357529D550}">
  <ds:schemaRefs>
    <ds:schemaRef ds:uri="http://schemas.microsoft.com/office/2006/metadata/properties"/>
    <ds:schemaRef ds:uri="http://schemas.microsoft.com/office/infopath/2007/PartnerControls"/>
    <ds:schemaRef ds:uri="d832f99a-ec35-48f4-becb-5276efe12eb5"/>
    <ds:schemaRef ds:uri="cf4f97eb-5d28-49eb-8972-8f8a2972c649"/>
  </ds:schemaRefs>
</ds:datastoreItem>
</file>

<file path=customXml/itemProps3.xml><?xml version="1.0" encoding="utf-8"?>
<ds:datastoreItem xmlns:ds="http://schemas.openxmlformats.org/officeDocument/2006/customXml" ds:itemID="{6E25F7A8-5F3D-4AA4-AD01-292FEBEDDB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Lucie Trombiková</cp:lastModifiedBy>
  <cp:revision/>
  <cp:lastPrinted>2026-05-11T10:37:59Z</cp:lastPrinted>
  <dcterms:created xsi:type="dcterms:W3CDTF">2020-07-22T07:46:04Z</dcterms:created>
  <dcterms:modified xsi:type="dcterms:W3CDTF">2026-05-11T10:38:02Z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0x010100D199DAE56586FD4A801DFF173D3AEF7B</vt:lpwstr>
  </property>
  <property fmtid="{D5CDD505-2E9C-101B-9397-08002B2CF9AE}" pid="3" name="MediaServiceImageTags">
    <vt:lpwstr/>
  </property>
</Properties>
</file>