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etra\Desktop\ULOŽIT V PRÁCI\2024-05-30\MAP IV\"/>
    </mc:Choice>
  </mc:AlternateContent>
  <xr:revisionPtr revIDLastSave="0" documentId="8_{F94BF0F3-3101-49BD-89FB-62505B40917D}" xr6:coauthVersionLast="47" xr6:coauthVersionMax="47" xr10:uidLastSave="{00000000-0000-0000-0000-000000000000}"/>
  <bookViews>
    <workbookView xWindow="-28920" yWindow="-120" windowWidth="29040" windowHeight="15720" tabRatio="710" activeTab="3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cel'!$A$3:$T$45</definedName>
    <definedName name="_xlnm.Print_Area" localSheetId="2">ZŠ!$A$4:$Z$82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M48" i="7"/>
  <c r="M47" i="7"/>
  <c r="M43" i="7"/>
  <c r="M42" i="7"/>
  <c r="M41" i="7"/>
  <c r="M40" i="7"/>
  <c r="M39" i="7"/>
  <c r="M38" i="7"/>
  <c r="M11" i="7"/>
  <c r="M12" i="7"/>
  <c r="M13" i="7"/>
  <c r="M14" i="7"/>
  <c r="M15" i="7"/>
  <c r="M19" i="6"/>
  <c r="M23" i="7"/>
  <c r="M9" i="7"/>
  <c r="M13" i="6"/>
  <c r="M27" i="7"/>
  <c r="M28" i="7"/>
  <c r="M29" i="7"/>
  <c r="M30" i="7"/>
  <c r="M31" i="7"/>
  <c r="M32" i="7"/>
  <c r="M33" i="7"/>
  <c r="M34" i="7"/>
  <c r="M35" i="7"/>
  <c r="M36" i="7"/>
  <c r="M37" i="7"/>
  <c r="L9" i="8"/>
  <c r="M8" i="7"/>
</calcChain>
</file>

<file path=xl/sharedStrings.xml><?xml version="1.0" encoding="utf-8"?>
<sst xmlns="http://schemas.openxmlformats.org/spreadsheetml/2006/main" count="939" uniqueCount="347">
  <si>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</si>
  <si>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</si>
  <si>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</si>
  <si>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</si>
  <si>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</si>
  <si>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</si>
  <si>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</si>
  <si>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</si>
  <si>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</si>
  <si>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</si>
  <si>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</si>
  <si>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</si>
  <si>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</si>
  <si>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</si>
  <si>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</si>
  <si>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</si>
  <si>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</si>
  <si>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</si>
  <si>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</si>
  <si>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</si>
  <si>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</si>
  <si>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</si>
  <si>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</si>
  <si>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</si>
  <si>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</si>
  <si>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</si>
  <si>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</si>
  <si>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</si>
  <si>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</si>
  <si>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</si>
  <si>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</si>
  <si>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</si>
  <si>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</si>
  <si>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</si>
  <si>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</si>
  <si>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</si>
  <si>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</si>
  <si>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</si>
  <si>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</si>
  <si>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</si>
  <si>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</si>
  <si>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</si>
  <si>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</si>
  <si>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</si>
  <si>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</si>
  <si>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</si>
  <si>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</si>
  <si>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</si>
  <si>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</si>
  <si>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</si>
  <si>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</si>
  <si>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</si>
  <si>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</si>
  <si>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</si>
  <si>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</si>
  <si>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</si>
  <si>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</si>
  <si>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</si>
  <si>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</si>
  <si>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</si>
  <si>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</si>
  <si>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</si>
  <si>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</si>
  <si>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</si>
  <si>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</si>
  <si>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</si>
  <si>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</si>
  <si>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</si>
  <si>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</si>
  <si>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</si>
  <si>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</si>
  <si>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</si>
  <si>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</si>
  <si>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</si>
  <si>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</si>
  <si>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</si>
  <si>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</si>
  <si>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</si>
  <si>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</si>
  <si>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</si>
  <si>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</si>
  <si>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</si>
  <si>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</si>
  <si>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</si>
  <si>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</si>
  <si>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</si>
  <si>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</si>
  <si>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</si>
  <si>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</si>
  <si>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</si>
  <si>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</si>
  <si>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</si>
  <si>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</si>
  <si>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</si>
  <si>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</si>
  <si>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</si>
  <si>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</si>
  <si>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</si>
  <si>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</si>
  <si>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</si>
  <si>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</si>
  <si>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</si>
  <si>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</si>
  <si>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</si>
  <si>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</si>
  <si>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</si>
  <si>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</si>
  <si>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</si>
  <si>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</si>
  <si>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</si>
  <si>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</si>
  <si>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</si>
  <si>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</si>
  <si>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</si>
  <si>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</si>
  <si>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</si>
  <si>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</si>
  <si>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</si>
  <si>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</si>
  <si>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</si>
  <si>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</si>
  <si>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</si>
  <si>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</si>
  <si>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</si>
  <si>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</si>
  <si>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</si>
  <si>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</si>
  <si>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</si>
  <si>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</si>
  <si>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</si>
  <si>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</si>
  <si>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</si>
  <si>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</si>
  <si>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</si>
  <si>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</si>
  <si>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</si>
  <si>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</si>
  <si>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</si>
  <si>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</si>
  <si>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</si>
  <si>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</si>
  <si>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</si>
  <si>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</si>
  <si>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</si>
  <si>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</si>
  <si>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</si>
  <si>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</si>
  <si>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</si>
  <si>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</si>
  <si>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</si>
  <si>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</si>
  <si>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</si>
  <si>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</si>
  <si>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</si>
  <si>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</si>
  <si>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</si>
  <si>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</si>
  <si>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</si>
  <si>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</si>
  <si>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</si>
  <si>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</si>
  <si>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</si>
  <si>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</si>
  <si>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</si>
  <si>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</si>
  <si>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</si>
  <si>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</si>
  <si>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Cílem projektu je výměna starého obložení stěn v prostorách MŠ za nové.</t>
  </si>
  <si>
    <t>Cílem projektu je výměna starého plynového kotle za nový, úspornější.</t>
  </si>
  <si>
    <t>plán</t>
  </si>
  <si>
    <t>Rekonstrukce rozvodů vody v ZŠ</t>
  </si>
  <si>
    <t xml:space="preserve">Cílem projektu je výměna rozvodů vody v budově ZŠ. </t>
  </si>
  <si>
    <t>Cílem projektu je obnova zastaralé ICT techniky sloužící pro výukové účely.</t>
  </si>
  <si>
    <t>X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</si>
  <si>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</si>
  <si>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</si>
  <si>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</si>
  <si>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</si>
  <si>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</si>
  <si>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</si>
  <si>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</si>
  <si>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</si>
  <si>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</si>
  <si>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</si>
  <si>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</si>
  <si>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</si>
  <si>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</si>
  <si>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</si>
  <si>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</si>
  <si>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</si>
  <si>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</si>
  <si>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</si>
  <si>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</si>
  <si>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</si>
  <si>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</si>
  <si>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</si>
  <si>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</si>
  <si>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</si>
  <si>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</si>
  <si>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</si>
  <si>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</si>
  <si>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</si>
  <si>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</si>
  <si>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</si>
  <si>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</si>
  <si>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</si>
  <si>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</si>
  <si>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</si>
  <si>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</si>
  <si>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</si>
  <si>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</si>
  <si>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</si>
  <si>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</si>
  <si>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</si>
  <si>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</si>
  <si>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</si>
  <si>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</si>
  <si>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Rekonstrukce a zateplení budovy, výměna oken, dveří.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</si>
  <si>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</si>
  <si>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</si>
  <si>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</si>
  <si>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</si>
  <si>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</si>
  <si>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</si>
  <si>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</si>
  <si>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</si>
  <si>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</si>
  <si>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</si>
  <si>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</si>
  <si>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</si>
  <si>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celková rekonstrukce včetně výměny podlahové krytiny, elektroinstalace, osvětlení, výměny vodovodního potrubí, vybavení náábytkem a pomůckami, v některých učebnách venkovní rolety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</si>
  <si>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</si>
  <si>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</si>
  <si>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</si>
  <si>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</si>
  <si>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</si>
  <si>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</si>
  <si>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</si>
  <si>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</si>
  <si>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</si>
  <si>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</si>
  <si>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</si>
  <si>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</si>
  <si>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</si>
  <si>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</si>
  <si>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</si>
  <si>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</si>
  <si>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Výtah na hlavní budově č. 45</t>
  </si>
  <si>
    <t>vybudování venkovního výtahu u severní stěny budovy</t>
  </si>
  <si>
    <t>Rekonstrukce elektrických rozvodů</t>
  </si>
  <si>
    <t>Obec Strašov</t>
  </si>
  <si>
    <t>Strašov</t>
  </si>
  <si>
    <t>Mateřská škola Strašov</t>
  </si>
  <si>
    <t>Záměrem je vybudování nové MŠ v obci Strašov o kapacitě 25 dětí (28), školka bude veřejná a stravování je plánované: školní jídelna - výdejna.</t>
  </si>
  <si>
    <t>zprac. PD</t>
  </si>
  <si>
    <t>zrealizováno</t>
  </si>
  <si>
    <t>Mateřská škola Břehy, okres Pardubice</t>
  </si>
  <si>
    <t>Rekonstrukce půdy – vytvoření tělocvičny a společenského prostoru, místa pro kreativní tvoření</t>
  </si>
  <si>
    <t>dokončuje se projektová dokumentace</t>
  </si>
  <si>
    <t>Rekonstrukce půdních prostor</t>
  </si>
  <si>
    <t>umožnění přístupu hendicapovaným žákům, pedagogům či veřejnosti do budovy školy</t>
  </si>
  <si>
    <t>celková rekonstrukce včetně výměny podlahové krytiny, elektroinstalace, osvětlení, výměny vodovodního potrubí, vybavení nábytkem a pomůckami, v některých učebnách venkovní rolety</t>
  </si>
  <si>
    <t>Rekonstrukce šaten 1. stupně</t>
  </si>
  <si>
    <t>Kompletní rekonstrukce prostor šaten 1. stupně</t>
  </si>
  <si>
    <t>Konektivita školy</t>
  </si>
  <si>
    <t>zpracovaný projekt</t>
  </si>
  <si>
    <t>Cílem projektu je výměna poškozeného zahradního domku, který slouží k úschově hraček na školní zahradě.</t>
  </si>
  <si>
    <t>Cílem projektu je odstranění stávající poničené umělé plochy na dětsakém dopravním hřišti na zahradě MŠ a její obnova kvalitnějším materiálem.</t>
  </si>
  <si>
    <t>Rekonstrukce umělé plochy na dětském dopravním hřišti</t>
  </si>
  <si>
    <t>Vestavba učebny a družiny do podkroví</t>
  </si>
  <si>
    <t>Rekostrukce půdního prostoru pro družinu a učebnu.</t>
  </si>
  <si>
    <t>Přístavba ZŠ Smetanova Přelouč</t>
  </si>
  <si>
    <t>Vzhledem k výhledově nedostatečné kapacitě ZŠ v Přelouči bude provedena přistavba ZŠ.</t>
  </si>
  <si>
    <t>Nové herní prvky na školní zahradu MŠ</t>
  </si>
  <si>
    <t>V rámci realizace projektu dojde k nahrazení starých nevyhovujících herních prvků v zahradě mateřské školy, které budou sloužit pro rekreační i didaktickou činnost dětí mateřské školy.</t>
  </si>
  <si>
    <t>výběr dodavatele</t>
  </si>
  <si>
    <t xml:space="preserve">Modernizace učebny polytechnického vzdělávání - vybavení učebny, IT vybavení, stavební úpravy, bezbariérovost, posílení serveru- konektivity </t>
  </si>
  <si>
    <t xml:space="preserve">Modernizace učebny - vybavení učebny, IT vybavení, stavební úpravy, bezbariérovost,posílení serveru- konektivity </t>
  </si>
  <si>
    <t>Modernizace odborných učeben</t>
  </si>
  <si>
    <t xml:space="preserve">Modernizace odborných učeben - vybavení učeben, IT vybavení, stavební úpravy, bezbariérovost, posílení serveru- konektivity </t>
  </si>
  <si>
    <t>zpracovaná studie</t>
  </si>
  <si>
    <t>Základní škola Vápno, okres Pardubice</t>
  </si>
  <si>
    <t>Obec Vápno</t>
  </si>
  <si>
    <t>Rekonstrukce základní školy se vznikem nové učebny</t>
  </si>
  <si>
    <t>Vápno</t>
  </si>
  <si>
    <t>Přetavba aí úprava části školní budovy, vybudování nové učebny se zázemím pro pedagogy. Proběhne výměna oken, úprava hygienického zázemí a šatny.</t>
  </si>
  <si>
    <t>Záměr</t>
  </si>
  <si>
    <t>NE</t>
  </si>
  <si>
    <t>Výměna vytápění školy s využitím obnovitelných zdrojů</t>
  </si>
  <si>
    <t>Modernizace vytápění školy, rozvod topných těles, zavedení tepelných čerpadel a slunečních kolektorů.</t>
  </si>
  <si>
    <t xml:space="preserve">Záměr </t>
  </si>
  <si>
    <t>Rekonstrukce elektroinstalace a výměna osvětlení ve škole</t>
  </si>
  <si>
    <t>Rekonstrukce stávající elektroinstalace vzhedem k výměně tepelných zdrojů v celém objektu. Snížení stropů a výměna světel v celém objektu.</t>
  </si>
  <si>
    <t>ZáKLadní škola Vápno, okres Pardubice</t>
  </si>
  <si>
    <t>Modernizace jídelny -výdejny</t>
  </si>
  <si>
    <t>Úprava prostoru jídelny a výdejny, dle hygienických předpisů. Výměna všech spotřebičů, vybavení a nábytku.</t>
  </si>
  <si>
    <t>Základní škola Choltice, okres Pardubice</t>
  </si>
  <si>
    <t>Městys Choltice</t>
  </si>
  <si>
    <t>060157046</t>
  </si>
  <si>
    <t>Vybudování 2 odborných učeben v ZŠ Choltice</t>
  </si>
  <si>
    <t>Choltice</t>
  </si>
  <si>
    <t>V  I.NP ZŠ Choltice budou zřízeny a vybaveny 2 nové odborné učebny.</t>
  </si>
  <si>
    <t xml:space="preserve">             x</t>
  </si>
  <si>
    <t>Zajištění bezariérovosti v přízemí ZŠ Choltice</t>
  </si>
  <si>
    <t>Pro nově vybudované odborné učebny bude zajištěn bezbariérový přístup a sociální zařízení.</t>
  </si>
  <si>
    <t>2023</t>
  </si>
  <si>
    <t>2027</t>
  </si>
  <si>
    <t>Vysvětlivky:</t>
  </si>
  <si>
    <t>provedené aktuální změny</t>
  </si>
  <si>
    <t>realizované projekty</t>
  </si>
  <si>
    <r>
      <t>Bezbariérov</t>
    </r>
    <r>
      <rPr>
        <sz val="9"/>
        <rFont val="Calibri"/>
        <family val="2"/>
        <charset val="238"/>
        <scheme val="minor"/>
      </rPr>
      <t>é</t>
    </r>
    <r>
      <rPr>
        <sz val="9"/>
        <rFont val="Calibri"/>
        <family val="2"/>
        <scheme val="minor"/>
      </rPr>
      <t xml:space="preserve"> přístup</t>
    </r>
    <r>
      <rPr>
        <sz val="9"/>
        <rFont val="Calibri"/>
        <family val="2"/>
        <charset val="238"/>
        <scheme val="minor"/>
      </rPr>
      <t>y do školy</t>
    </r>
  </si>
  <si>
    <t>nahrazení stávajícího nevyhovujícího obložení stěn</t>
  </si>
  <si>
    <r>
      <t>Rekonstrukce a</t>
    </r>
    <r>
      <rPr>
        <sz val="9"/>
        <rFont val="Calibri"/>
        <family val="2"/>
        <scheme val="minor"/>
      </rPr>
      <t xml:space="preserve"> modernizace školní kuchyně</t>
    </r>
  </si>
  <si>
    <t>nové rozdělení zón, nové zařízení (myčka na nádobí aj.), nová elektroinstalace, nové osvětlení, výměna vodovodního potrubí,  umyvadel, dřezů, WC, podlahy, obklady, výdejní pulty včetně skladovacích prostor</t>
  </si>
  <si>
    <r>
      <t>Modernizace</t>
    </r>
    <r>
      <rPr>
        <sz val="9"/>
        <rFont val="Calibri"/>
        <family val="2"/>
        <charset val="238"/>
        <scheme val="minor"/>
      </rPr>
      <t xml:space="preserve"> učebny polytechnického vzdělávání</t>
    </r>
  </si>
  <si>
    <r>
      <t>Modernizace multimediální</t>
    </r>
    <r>
      <rPr>
        <sz val="9"/>
        <rFont val="Calibri"/>
        <family val="2"/>
        <charset val="238"/>
        <scheme val="minor"/>
      </rPr>
      <t xml:space="preserve"> a jazykové </t>
    </r>
    <r>
      <rPr>
        <sz val="9"/>
        <rFont val="Calibri"/>
        <family val="2"/>
        <scheme val="minor"/>
      </rPr>
      <t>učebny</t>
    </r>
  </si>
  <si>
    <t>nerealizované projekty - vyřazeno</t>
  </si>
  <si>
    <t>cenová nabídka + výběr dodavatele</t>
  </si>
  <si>
    <t>Zateplení budovy ZŠ</t>
  </si>
  <si>
    <t>Cílem projektu je zateplení budovy ZŠ (snížení energetické náročnosti objektu).</t>
  </si>
  <si>
    <t>Základní škola Semín, okres Pardubice</t>
  </si>
  <si>
    <t>Obec Semín</t>
  </si>
  <si>
    <t>Přístavba nové učebny</t>
  </si>
  <si>
    <t>Semín</t>
  </si>
  <si>
    <t>Projekt se zpracovává</t>
  </si>
  <si>
    <t>Klimatizace do nových učeben v podkroví</t>
  </si>
  <si>
    <t>Zabezpečení vchodů do školy - kamerový systém pro budovu č. 50, rozšíření stávajícího kamerového sytému pro budovu č. 45 - šatny, inovace stávajícího zabezpečovacího zařízení</t>
  </si>
  <si>
    <t>Zlepšení klimatu v podkrovních učebnách.</t>
  </si>
  <si>
    <t>Zakoupení a instalace zabezpečovací techniky pro nepřetržitý kamerový dohled nad vchodovými dveřmi do budovy č. 50. Rozšíření stávajícího systému na budově č. 45 - do prostoru šaten pro nepřetržitý dozor.</t>
  </si>
  <si>
    <t>zakázka dohodnuta včetně již proběhlé cenové nabídky</t>
  </si>
  <si>
    <t>Vybudování nových učeben a zázemí pro učitele v podkroví školy vč. vybudování toalet pro 3. patro</t>
  </si>
  <si>
    <t>Úprava dispozice podkroví a výstavba dvou nových učeben (přírodopis, plnohodnotná učebna), místnost pro přesun školní knihovny, včetně zázemí pro pedagogy (sborovna) a vybudování toalet pro třetí nadezmní patro, kde toalety úplně chybí.</t>
  </si>
  <si>
    <r>
      <t>zpracovaná</t>
    </r>
    <r>
      <rPr>
        <sz val="9"/>
        <rFont val="Calibri"/>
        <family val="2"/>
        <scheme val="minor"/>
      </rPr>
      <t xml:space="preserve"> studie</t>
    </r>
  </si>
  <si>
    <r>
      <rPr>
        <sz val="9"/>
        <rFont val="Calibri"/>
        <family val="2"/>
        <scheme val="minor"/>
      </rPr>
      <t>Pro rozšíření kapacity základní školy z důvodu zvyšující se populace v obci je potřeba přistavit novou učebnu</t>
    </r>
    <r>
      <rPr>
        <sz val="7.5"/>
        <rFont val="Calibri"/>
        <family val="2"/>
        <scheme val="minor"/>
      </rPr>
      <t xml:space="preserve">. </t>
    </r>
  </si>
  <si>
    <t>Renovace vnitřních prostor včetně rekonstrukce elektroinstalace a rozvodů TUV pro vytápění</t>
  </si>
  <si>
    <t>Cílem projektu je renovace vnitřních prostor MŠ včetně výměny elektronistalace a rozvodů (trubek) vnitřního vytápění MŠ.</t>
  </si>
  <si>
    <t>Zateplení budovy MŠ</t>
  </si>
  <si>
    <t>Cílem projektu je zateplení objektu MŠ (obvodové stěny, stropy, střešní konstrukce), a tím snížení energetické náročnosti budovy.</t>
  </si>
  <si>
    <t>předseda Řídicího výboru MAP IV v ORP Přelouč</t>
  </si>
  <si>
    <t>Základní škola Semín</t>
  </si>
  <si>
    <t>Pro rozšíření kapacity základní školy z důvodu zvyšující se populace v obci je potřeba přistavit novou učebnu.</t>
  </si>
  <si>
    <t>zpracovaná architektonická studie</t>
  </si>
  <si>
    <t xml:space="preserve">Konektivita </t>
  </si>
  <si>
    <t>řešení konektivity školy</t>
  </si>
  <si>
    <t>projekt připraven</t>
  </si>
  <si>
    <t>není potřeba</t>
  </si>
  <si>
    <t xml:space="preserve">Schváleno v Heřmanově Městci dne 29.5.2024 Řídicím výborem MAP IV v ORP Přelouč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</si>
</sst>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7.5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5" fillId="0" borderId="0" xfId="0" applyFont="1"/>
    <xf numFmtId="0" fontId="28" fillId="0" borderId="24" xfId="0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3" fontId="28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8" fillId="0" borderId="4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2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24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/>
    </xf>
    <xf numFmtId="0" fontId="28" fillId="0" borderId="44" xfId="0" applyFont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vertical="center"/>
    </xf>
    <xf numFmtId="0" fontId="35" fillId="2" borderId="24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/>
    </xf>
    <xf numFmtId="0" fontId="28" fillId="0" borderId="44" xfId="0" applyFont="1" applyBorder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5" borderId="4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33" fillId="0" borderId="24" xfId="0" applyFont="1" applyBorder="1" applyAlignment="1">
      <alignment horizontal="left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/>
    <xf numFmtId="3" fontId="28" fillId="5" borderId="2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0" fontId="37" fillId="0" borderId="24" xfId="0" applyFont="1" applyBorder="1" applyAlignment="1">
      <alignment vertical="center"/>
    </xf>
    <xf numFmtId="0" fontId="37" fillId="0" borderId="47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3" fillId="0" borderId="24" xfId="0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8" fillId="5" borderId="44" xfId="0" applyFont="1" applyFill="1" applyBorder="1" applyAlignment="1">
      <alignment horizontal="center" vertical="center" wrapText="1"/>
    </xf>
    <xf numFmtId="14" fontId="28" fillId="5" borderId="24" xfId="0" applyNumberFormat="1" applyFont="1" applyFill="1" applyBorder="1" applyAlignment="1">
      <alignment horizontal="center" vertical="center" wrapText="1"/>
    </xf>
    <xf numFmtId="14" fontId="28" fillId="0" borderId="24" xfId="0" applyNumberFormat="1" applyFont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vertical="center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left" vertical="center" wrapText="1"/>
    </xf>
    <xf numFmtId="3" fontId="28" fillId="6" borderId="24" xfId="0" applyNumberFormat="1" applyFont="1" applyFill="1" applyBorder="1" applyAlignment="1">
      <alignment horizontal="center" vertical="center" wrapText="1"/>
    </xf>
    <xf numFmtId="3" fontId="28" fillId="6" borderId="24" xfId="0" applyNumberFormat="1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left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8" fillId="2" borderId="24" xfId="0" applyFont="1" applyFill="1" applyBorder="1"/>
    <xf numFmtId="49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/>
    <xf numFmtId="3" fontId="28" fillId="5" borderId="24" xfId="0" applyNumberFormat="1" applyFont="1" applyFill="1" applyBorder="1" applyAlignment="1">
      <alignment horizontal="center" vertical="center"/>
    </xf>
    <xf numFmtId="3" fontId="28" fillId="5" borderId="44" xfId="0" applyNumberFormat="1" applyFont="1" applyFill="1" applyBorder="1" applyAlignment="1">
      <alignment vertical="center" wrapText="1"/>
    </xf>
    <xf numFmtId="0" fontId="28" fillId="7" borderId="44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vertical="center" wrapText="1"/>
    </xf>
    <xf numFmtId="0" fontId="28" fillId="7" borderId="24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3" fontId="28" fillId="7" borderId="24" xfId="0" applyNumberFormat="1" applyFont="1" applyFill="1" applyBorder="1" applyAlignment="1">
      <alignment horizontal="center" vertical="center"/>
    </xf>
    <xf numFmtId="3" fontId="28" fillId="7" borderId="44" xfId="0" applyNumberFormat="1" applyFont="1" applyFill="1" applyBorder="1" applyAlignment="1">
      <alignment vertical="center" wrapText="1"/>
    </xf>
    <xf numFmtId="3" fontId="28" fillId="2" borderId="44" xfId="0" applyNumberFormat="1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vertical="center" wrapText="1"/>
    </xf>
    <xf numFmtId="0" fontId="36" fillId="0" borderId="24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38" fillId="2" borderId="24" xfId="0" applyFont="1" applyFill="1" applyBorder="1" applyAlignment="1">
      <alignment horizontal="left" vertical="center" wrapText="1"/>
    </xf>
    <xf numFmtId="0" fontId="39" fillId="0" borderId="44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24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49" fontId="28" fillId="5" borderId="24" xfId="0" applyNumberFormat="1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left" vertical="center" wrapText="1"/>
    </xf>
    <xf numFmtId="0" fontId="35" fillId="5" borderId="24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vertical="center"/>
    </xf>
    <xf numFmtId="0" fontId="28" fillId="5" borderId="44" xfId="0" applyFont="1" applyFill="1" applyBorder="1" applyAlignment="1">
      <alignment vertical="center" wrapText="1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49" fontId="28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24" xfId="0" applyFont="1" applyFill="1" applyBorder="1" applyAlignment="1" applyProtection="1">
      <alignment vertical="center" wrapText="1"/>
      <protection locked="0"/>
    </xf>
    <xf numFmtId="0" fontId="33" fillId="5" borderId="24" xfId="0" applyFont="1" applyFill="1" applyBorder="1" applyAlignment="1" applyProtection="1">
      <alignment horizontal="left" vertical="center" wrapText="1"/>
      <protection locked="0"/>
    </xf>
    <xf numFmtId="3" fontId="28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33" fillId="5" borderId="24" xfId="0" applyNumberFormat="1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vertical="center"/>
    </xf>
    <xf numFmtId="3" fontId="27" fillId="2" borderId="24" xfId="0" applyNumberFormat="1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left" vertical="center" wrapText="1"/>
    </xf>
    <xf numFmtId="0" fontId="36" fillId="2" borderId="24" xfId="0" applyFont="1" applyFill="1" applyBorder="1" applyAlignment="1">
      <alignment horizontal="center" vertical="center"/>
    </xf>
    <xf numFmtId="3" fontId="36" fillId="2" borderId="24" xfId="0" applyNumberFormat="1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vertical="center"/>
    </xf>
    <xf numFmtId="0" fontId="27" fillId="2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0" fillId="7" borderId="56" xfId="0" applyFill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ColWidth="9.1093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10" t="s">
        <v>126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127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10" t="s">
        <v>128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103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1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34" t="s">
        <v>104</v>
      </c>
      <c r="B10" s="35" t="s">
        <v>105</v>
      </c>
      <c r="C10" s="36" t="s">
        <v>106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37" t="s">
        <v>107</v>
      </c>
      <c r="B11" s="7" t="s">
        <v>108</v>
      </c>
      <c r="C11" s="38" t="s">
        <v>109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39" t="s">
        <v>110</v>
      </c>
      <c r="B12" s="40" t="s">
        <v>111</v>
      </c>
      <c r="C12" s="41" t="s">
        <v>112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39" t="s">
        <v>113</v>
      </c>
      <c r="B13" s="40" t="s">
        <v>111</v>
      </c>
      <c r="C13" s="41" t="s">
        <v>112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39" t="s">
        <v>114</v>
      </c>
      <c r="B14" s="40" t="s">
        <v>111</v>
      </c>
      <c r="C14" s="41" t="s">
        <v>112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39" t="s">
        <v>115</v>
      </c>
      <c r="B15" s="40" t="s">
        <v>111</v>
      </c>
      <c r="C15" s="41" t="s">
        <v>112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39" t="s">
        <v>116</v>
      </c>
      <c r="B16" s="40" t="s">
        <v>111</v>
      </c>
      <c r="C16" s="41" t="s">
        <v>112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42" t="s">
        <v>117</v>
      </c>
      <c r="B17" s="43" t="s">
        <v>118</v>
      </c>
      <c r="C17" s="44" t="s">
        <v>119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42" t="s">
        <v>120</v>
      </c>
      <c r="B18" s="43" t="s">
        <v>118</v>
      </c>
      <c r="C18" s="44" t="s">
        <v>119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42" t="s">
        <v>121</v>
      </c>
      <c r="B19" s="43" t="s">
        <v>118</v>
      </c>
      <c r="C19" s="44" t="s">
        <v>119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42" t="s">
        <v>122</v>
      </c>
      <c r="B20" s="43" t="s">
        <v>118</v>
      </c>
      <c r="C20" s="44" t="s">
        <v>119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42" t="s">
        <v>84</v>
      </c>
      <c r="B21" s="43" t="s">
        <v>118</v>
      </c>
      <c r="C21" s="44" t="s">
        <v>119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42" t="s">
        <v>129</v>
      </c>
      <c r="B22" s="43" t="s">
        <v>118</v>
      </c>
      <c r="C22" s="44" t="s">
        <v>119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42" t="s">
        <v>130</v>
      </c>
      <c r="B23" s="43" t="s">
        <v>118</v>
      </c>
      <c r="C23" s="44" t="s">
        <v>119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45" t="s">
        <v>123</v>
      </c>
      <c r="B24" s="46" t="s">
        <v>118</v>
      </c>
      <c r="C24" s="47" t="s">
        <v>119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4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10" t="s">
        <v>1</v>
      </c>
    </row>
    <row r="28" spans="1:14" x14ac:dyDescent="0.3">
      <c r="A28" s="7" t="s">
        <v>2</v>
      </c>
    </row>
    <row r="29" spans="1:14" x14ac:dyDescent="0.3">
      <c r="A29" s="7" t="s">
        <v>218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8" t="s">
        <v>131</v>
      </c>
    </row>
    <row r="35" spans="1:7" x14ac:dyDescent="0.3">
      <c r="A35" t="s">
        <v>132</v>
      </c>
    </row>
    <row r="37" spans="1:7" x14ac:dyDescent="0.3">
      <c r="A37" s="8" t="s">
        <v>3</v>
      </c>
    </row>
    <row r="38" spans="1:7" x14ac:dyDescent="0.3">
      <c r="A38" t="s">
        <v>124</v>
      </c>
    </row>
    <row r="40" spans="1:7" x14ac:dyDescent="0.3">
      <c r="A40" s="10" t="s">
        <v>4</v>
      </c>
    </row>
    <row r="41" spans="1:7" x14ac:dyDescent="0.3">
      <c r="A41" s="7" t="s">
        <v>125</v>
      </c>
    </row>
    <row r="42" spans="1:7" x14ac:dyDescent="0.3">
      <c r="A42" s="49" t="s">
        <v>67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5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7"/>
  <sheetViews>
    <sheetView topLeftCell="A19" zoomScale="80" zoomScaleNormal="80" workbookViewId="0">
      <selection activeCell="A25" sqref="A25:XFD33"/>
    </sheetView>
  </sheetViews>
  <sheetFormatPr defaultColWidth="9.33203125" defaultRowHeight="14.4" x14ac:dyDescent="0.3"/>
  <cols>
    <col min="1" max="1" width="7.33203125" customWidth="1"/>
    <col min="2" max="2" width="18.44140625" customWidth="1"/>
    <col min="3" max="3" width="14.6640625" style="6" customWidth="1"/>
    <col min="4" max="4" width="9.33203125" style="6"/>
    <col min="5" max="6" width="10" style="6" bestFit="1" customWidth="1"/>
    <col min="7" max="7" width="27" style="25" customWidth="1"/>
    <col min="8" max="9" width="12.88671875" style="6" customWidth="1"/>
    <col min="10" max="10" width="15.88671875" style="6" customWidth="1"/>
    <col min="11" max="11" width="39.44140625" customWidth="1"/>
    <col min="12" max="12" width="9.33203125" style="6"/>
    <col min="13" max="13" width="14" customWidth="1"/>
    <col min="14" max="15" width="9.33203125" style="6"/>
    <col min="16" max="16" width="13.6640625" style="6" customWidth="1"/>
    <col min="17" max="17" width="13.33203125" style="6" customWidth="1"/>
    <col min="18" max="18" width="12.88671875" style="6" customWidth="1"/>
    <col min="19" max="19" width="11" style="6" customWidth="1"/>
  </cols>
  <sheetData>
    <row r="1" spans="1:184" x14ac:dyDescent="0.3">
      <c r="A1" s="211" t="s">
        <v>204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18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P2" s="33" t="s">
        <v>307</v>
      </c>
      <c r="Q2" s="228" t="s">
        <v>308</v>
      </c>
      <c r="R2" s="228"/>
      <c r="S2" s="228"/>
    </row>
    <row r="3" spans="1:18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Q3" s="229" t="s">
        <v>309</v>
      </c>
      <c r="R3" s="229"/>
      <c r="S3" s="229"/>
    </row>
    <row r="4" spans="1:184" ht="15" thickBot="1" x14ac:dyDescent="0.35">
      <c r="Q4" s="230" t="s">
        <v>316</v>
      </c>
      <c r="R4" s="230"/>
      <c r="S4" s="230"/>
    </row>
    <row r="5" spans="1:184" ht="18.600000000000001" thickBot="1" x14ac:dyDescent="0.4">
      <c r="A5" s="212" t="s">
        <v>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4"/>
    </row>
    <row r="6" spans="1:184" ht="27.15" customHeight="1" x14ac:dyDescent="0.3">
      <c r="A6" s="215" t="s">
        <v>6</v>
      </c>
      <c r="B6" s="217" t="s">
        <v>7</v>
      </c>
      <c r="C6" s="218"/>
      <c r="D6" s="218"/>
      <c r="E6" s="218"/>
      <c r="F6" s="219"/>
      <c r="G6" s="220" t="s">
        <v>8</v>
      </c>
      <c r="H6" s="224" t="s">
        <v>9</v>
      </c>
      <c r="I6" s="226" t="s">
        <v>66</v>
      </c>
      <c r="J6" s="215" t="s">
        <v>10</v>
      </c>
      <c r="K6" s="215" t="s">
        <v>11</v>
      </c>
      <c r="L6" s="222" t="s">
        <v>12</v>
      </c>
      <c r="M6" s="223"/>
      <c r="N6" s="239" t="s">
        <v>13</v>
      </c>
      <c r="O6" s="240"/>
      <c r="P6" s="241" t="s">
        <v>14</v>
      </c>
      <c r="Q6" s="242"/>
      <c r="R6" s="243" t="s">
        <v>15</v>
      </c>
      <c r="S6" s="244"/>
    </row>
    <row r="7" spans="1:184" ht="96" customHeight="1" thickBot="1" x14ac:dyDescent="0.35">
      <c r="A7" s="216"/>
      <c r="B7" s="23" t="s">
        <v>16</v>
      </c>
      <c r="C7" s="3" t="s">
        <v>17</v>
      </c>
      <c r="D7" s="3" t="s">
        <v>18</v>
      </c>
      <c r="E7" s="3" t="s">
        <v>19</v>
      </c>
      <c r="F7" s="4" t="s">
        <v>20</v>
      </c>
      <c r="G7" s="221"/>
      <c r="H7" s="225"/>
      <c r="I7" s="227"/>
      <c r="J7" s="216"/>
      <c r="K7" s="216"/>
      <c r="L7" s="21" t="s">
        <v>21</v>
      </c>
      <c r="M7" s="5" t="s">
        <v>222</v>
      </c>
      <c r="N7" s="21" t="s">
        <v>22</v>
      </c>
      <c r="O7" s="22" t="s">
        <v>23</v>
      </c>
      <c r="P7" s="50" t="s">
        <v>24</v>
      </c>
      <c r="Q7" s="51" t="s">
        <v>25</v>
      </c>
      <c r="R7" s="52" t="s">
        <v>26</v>
      </c>
      <c r="S7" s="53" t="s">
        <v>27</v>
      </c>
    </row>
    <row r="8" spans="1:184" s="89" customFormat="1" ht="50.25" customHeight="1" x14ac:dyDescent="0.25">
      <c r="A8" s="61">
        <v>1</v>
      </c>
      <c r="B8" s="62" t="s">
        <v>232</v>
      </c>
      <c r="C8" s="24" t="s">
        <v>233</v>
      </c>
      <c r="D8" s="61">
        <v>71005455</v>
      </c>
      <c r="E8" s="61">
        <v>107585049</v>
      </c>
      <c r="F8" s="24">
        <v>600095801</v>
      </c>
      <c r="G8" s="62" t="s">
        <v>234</v>
      </c>
      <c r="H8" s="61" t="s">
        <v>84</v>
      </c>
      <c r="I8" s="61" t="s">
        <v>85</v>
      </c>
      <c r="J8" s="61" t="s">
        <v>235</v>
      </c>
      <c r="K8" s="62" t="s">
        <v>236</v>
      </c>
      <c r="L8" s="67">
        <v>5500000</v>
      </c>
      <c r="M8" s="63"/>
      <c r="N8" s="61">
        <v>2023</v>
      </c>
      <c r="O8" s="61">
        <v>2027</v>
      </c>
      <c r="P8" s="63"/>
      <c r="Q8" s="63"/>
      <c r="R8" s="24" t="s">
        <v>237</v>
      </c>
      <c r="S8" s="61" t="s">
        <v>86</v>
      </c>
      <c r="T8" s="126"/>
    </row>
    <row r="9" spans="1:184" s="26" customFormat="1" ht="54" customHeight="1" x14ac:dyDescent="0.3">
      <c r="A9" s="170">
        <v>2</v>
      </c>
      <c r="B9" s="171" t="s">
        <v>162</v>
      </c>
      <c r="C9" s="172" t="s">
        <v>163</v>
      </c>
      <c r="D9" s="172">
        <v>70189081</v>
      </c>
      <c r="E9" s="173">
        <v>107584531</v>
      </c>
      <c r="F9" s="172">
        <v>600096441</v>
      </c>
      <c r="G9" s="171" t="s">
        <v>164</v>
      </c>
      <c r="H9" s="173" t="s">
        <v>84</v>
      </c>
      <c r="I9" s="173" t="s">
        <v>85</v>
      </c>
      <c r="J9" s="172" t="s">
        <v>165</v>
      </c>
      <c r="K9" s="171" t="s">
        <v>167</v>
      </c>
      <c r="L9" s="174">
        <v>300000</v>
      </c>
      <c r="M9" s="175"/>
      <c r="N9" s="173">
        <v>2024</v>
      </c>
      <c r="O9" s="173">
        <v>2027</v>
      </c>
      <c r="P9" s="173"/>
      <c r="Q9" s="173"/>
      <c r="R9" s="173" t="s">
        <v>169</v>
      </c>
      <c r="S9" s="173" t="s">
        <v>86</v>
      </c>
      <c r="T9" s="127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</row>
    <row r="10" spans="1:184" s="26" customFormat="1" ht="36" x14ac:dyDescent="0.3">
      <c r="A10" s="122">
        <v>3</v>
      </c>
      <c r="B10" s="123" t="s">
        <v>162</v>
      </c>
      <c r="C10" s="124" t="s">
        <v>163</v>
      </c>
      <c r="D10" s="124">
        <v>70189081</v>
      </c>
      <c r="E10" s="125">
        <v>107584531</v>
      </c>
      <c r="F10" s="124">
        <v>600096441</v>
      </c>
      <c r="G10" s="123" t="s">
        <v>166</v>
      </c>
      <c r="H10" s="125" t="s">
        <v>84</v>
      </c>
      <c r="I10" s="125" t="s">
        <v>85</v>
      </c>
      <c r="J10" s="124" t="s">
        <v>165</v>
      </c>
      <c r="K10" s="123" t="s">
        <v>168</v>
      </c>
      <c r="L10" s="168">
        <v>150000</v>
      </c>
      <c r="M10" s="169"/>
      <c r="N10" s="125">
        <v>2023</v>
      </c>
      <c r="O10" s="125">
        <v>2027</v>
      </c>
      <c r="P10" s="125"/>
      <c r="Q10" s="125"/>
      <c r="R10" s="125" t="s">
        <v>255</v>
      </c>
      <c r="S10" s="125" t="s">
        <v>86</v>
      </c>
      <c r="T10" s="127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</row>
    <row r="11" spans="1:184" s="26" customFormat="1" ht="36" x14ac:dyDescent="0.3">
      <c r="A11" s="58">
        <v>4</v>
      </c>
      <c r="B11" s="104" t="s">
        <v>162</v>
      </c>
      <c r="C11" s="95" t="s">
        <v>163</v>
      </c>
      <c r="D11" s="95">
        <v>70189081</v>
      </c>
      <c r="E11" s="20">
        <v>107584531</v>
      </c>
      <c r="F11" s="95">
        <v>600096441</v>
      </c>
      <c r="G11" s="94" t="s">
        <v>334</v>
      </c>
      <c r="H11" s="20" t="s">
        <v>84</v>
      </c>
      <c r="I11" s="20" t="s">
        <v>85</v>
      </c>
      <c r="J11" s="95" t="s">
        <v>165</v>
      </c>
      <c r="K11" s="104" t="s">
        <v>335</v>
      </c>
      <c r="L11" s="106">
        <v>950000</v>
      </c>
      <c r="M11" s="178"/>
      <c r="N11" s="20">
        <v>2025</v>
      </c>
      <c r="O11" s="20">
        <v>2027</v>
      </c>
      <c r="P11" s="20"/>
      <c r="Q11" s="20" t="s">
        <v>87</v>
      </c>
      <c r="R11" s="20" t="s">
        <v>169</v>
      </c>
      <c r="S11" s="20" t="s">
        <v>86</v>
      </c>
      <c r="T11" s="127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</row>
    <row r="12" spans="1:184" s="26" customFormat="1" ht="36" x14ac:dyDescent="0.3">
      <c r="A12" s="177">
        <v>5</v>
      </c>
      <c r="B12" s="104" t="s">
        <v>162</v>
      </c>
      <c r="C12" s="95" t="s">
        <v>163</v>
      </c>
      <c r="D12" s="95">
        <v>70189081</v>
      </c>
      <c r="E12" s="20">
        <v>107584531</v>
      </c>
      <c r="F12" s="95">
        <v>600096441</v>
      </c>
      <c r="G12" s="104" t="s">
        <v>336</v>
      </c>
      <c r="H12" s="20" t="s">
        <v>84</v>
      </c>
      <c r="I12" s="20" t="s">
        <v>85</v>
      </c>
      <c r="J12" s="95" t="s">
        <v>165</v>
      </c>
      <c r="K12" s="104" t="s">
        <v>337</v>
      </c>
      <c r="L12" s="106">
        <v>1100000</v>
      </c>
      <c r="M12" s="178"/>
      <c r="N12" s="20">
        <v>2025</v>
      </c>
      <c r="O12" s="20">
        <v>2027</v>
      </c>
      <c r="P12" s="20"/>
      <c r="Q12" s="20" t="s">
        <v>87</v>
      </c>
      <c r="R12" s="20" t="s">
        <v>169</v>
      </c>
      <c r="S12" s="20" t="s">
        <v>86</v>
      </c>
      <c r="T12" s="127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</row>
    <row r="13" spans="1:184" s="26" customFormat="1" ht="37.950000000000003" customHeight="1" x14ac:dyDescent="0.3">
      <c r="A13" s="24">
        <v>6</v>
      </c>
      <c r="B13" s="26" t="s">
        <v>175</v>
      </c>
      <c r="C13" s="17" t="s">
        <v>176</v>
      </c>
      <c r="D13" s="65">
        <v>60158859</v>
      </c>
      <c r="E13" s="65">
        <v>107584891</v>
      </c>
      <c r="F13" s="65">
        <v>600096530</v>
      </c>
      <c r="G13" s="26" t="s">
        <v>190</v>
      </c>
      <c r="H13" s="17" t="s">
        <v>84</v>
      </c>
      <c r="I13" s="17" t="s">
        <v>85</v>
      </c>
      <c r="J13" s="17" t="s">
        <v>178</v>
      </c>
      <c r="K13" s="26" t="s">
        <v>211</v>
      </c>
      <c r="L13" s="103">
        <v>8000000</v>
      </c>
      <c r="M13" s="59">
        <f t="shared" ref="M13" si="0">L13*0.85</f>
        <v>6800000</v>
      </c>
      <c r="N13" s="20">
        <v>2021</v>
      </c>
      <c r="O13" s="17">
        <v>2027</v>
      </c>
      <c r="P13" s="17" t="s">
        <v>87</v>
      </c>
      <c r="Q13" s="17"/>
      <c r="R13" s="17" t="s">
        <v>182</v>
      </c>
      <c r="S13" s="17" t="s">
        <v>86</v>
      </c>
      <c r="T13" s="127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</row>
    <row r="14" spans="1:184" s="26" customFormat="1" ht="36" x14ac:dyDescent="0.3">
      <c r="A14" s="61">
        <v>7</v>
      </c>
      <c r="B14" s="26" t="s">
        <v>175</v>
      </c>
      <c r="C14" s="17" t="s">
        <v>176</v>
      </c>
      <c r="D14" s="65">
        <v>60158859</v>
      </c>
      <c r="E14" s="65">
        <v>107584891</v>
      </c>
      <c r="F14" s="65">
        <v>600096530</v>
      </c>
      <c r="G14" s="26" t="s">
        <v>192</v>
      </c>
      <c r="H14" s="17" t="s">
        <v>84</v>
      </c>
      <c r="I14" s="17" t="s">
        <v>85</v>
      </c>
      <c r="J14" s="17" t="s">
        <v>178</v>
      </c>
      <c r="K14" s="26" t="s">
        <v>212</v>
      </c>
      <c r="L14" s="27">
        <v>2000000</v>
      </c>
      <c r="N14" s="20">
        <v>2021</v>
      </c>
      <c r="O14" s="17">
        <v>2027</v>
      </c>
      <c r="R14" s="17" t="s">
        <v>191</v>
      </c>
      <c r="S14" s="17" t="s">
        <v>86</v>
      </c>
      <c r="T14" s="127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</row>
    <row r="15" spans="1:184" s="26" customFormat="1" ht="36" x14ac:dyDescent="0.3">
      <c r="A15" s="24">
        <v>8</v>
      </c>
      <c r="B15" s="26" t="s">
        <v>214</v>
      </c>
      <c r="C15" s="65" t="s">
        <v>205</v>
      </c>
      <c r="D15" s="65">
        <v>71006796</v>
      </c>
      <c r="E15" s="65">
        <v>107585103</v>
      </c>
      <c r="F15" s="65">
        <v>600095843</v>
      </c>
      <c r="G15" s="26" t="s">
        <v>208</v>
      </c>
      <c r="H15" s="17" t="s">
        <v>84</v>
      </c>
      <c r="I15" s="17" t="s">
        <v>85</v>
      </c>
      <c r="J15" s="65" t="s">
        <v>206</v>
      </c>
      <c r="K15" s="26" t="s">
        <v>209</v>
      </c>
      <c r="L15" s="103">
        <v>3000000</v>
      </c>
      <c r="M15" s="75"/>
      <c r="N15" s="17">
        <v>2023</v>
      </c>
      <c r="O15" s="17">
        <v>2027</v>
      </c>
      <c r="P15" s="17"/>
      <c r="Q15" s="17"/>
      <c r="R15" s="17" t="s">
        <v>207</v>
      </c>
      <c r="S15" s="17" t="s">
        <v>86</v>
      </c>
      <c r="T15" s="127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</row>
    <row r="16" spans="1:184" s="26" customFormat="1" ht="36" x14ac:dyDescent="0.3">
      <c r="A16" s="122">
        <v>9</v>
      </c>
      <c r="B16" s="123" t="s">
        <v>214</v>
      </c>
      <c r="C16" s="124" t="s">
        <v>205</v>
      </c>
      <c r="D16" s="124">
        <v>71006796</v>
      </c>
      <c r="E16" s="124">
        <v>107585103</v>
      </c>
      <c r="F16" s="124">
        <v>600095843</v>
      </c>
      <c r="G16" s="123" t="s">
        <v>213</v>
      </c>
      <c r="H16" s="125" t="s">
        <v>84</v>
      </c>
      <c r="I16" s="125" t="s">
        <v>85</v>
      </c>
      <c r="J16" s="124" t="s">
        <v>206</v>
      </c>
      <c r="K16" s="123" t="s">
        <v>210</v>
      </c>
      <c r="L16" s="139">
        <v>200000</v>
      </c>
      <c r="M16" s="123"/>
      <c r="N16" s="125">
        <v>2022</v>
      </c>
      <c r="O16" s="125">
        <v>2027</v>
      </c>
      <c r="P16" s="123"/>
      <c r="Q16" s="123"/>
      <c r="R16" s="125" t="s">
        <v>255</v>
      </c>
      <c r="S16" s="125" t="s">
        <v>86</v>
      </c>
      <c r="T16" s="127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</row>
    <row r="17" spans="1:184" s="26" customFormat="1" ht="36" x14ac:dyDescent="0.3">
      <c r="A17" s="148">
        <v>10</v>
      </c>
      <c r="B17" s="123" t="s">
        <v>214</v>
      </c>
      <c r="C17" s="124" t="s">
        <v>205</v>
      </c>
      <c r="D17" s="124">
        <v>71006796</v>
      </c>
      <c r="E17" s="124">
        <v>107585103</v>
      </c>
      <c r="F17" s="124">
        <v>600095843</v>
      </c>
      <c r="G17" s="123" t="s">
        <v>215</v>
      </c>
      <c r="H17" s="125" t="s">
        <v>84</v>
      </c>
      <c r="I17" s="125" t="s">
        <v>85</v>
      </c>
      <c r="J17" s="124" t="s">
        <v>206</v>
      </c>
      <c r="K17" s="123" t="s">
        <v>216</v>
      </c>
      <c r="L17" s="139">
        <v>1000000</v>
      </c>
      <c r="M17" s="139">
        <v>1000000</v>
      </c>
      <c r="N17" s="149">
        <v>45047</v>
      </c>
      <c r="O17" s="149">
        <v>45169</v>
      </c>
      <c r="P17" s="123"/>
      <c r="Q17" s="123"/>
      <c r="R17" s="125" t="s">
        <v>255</v>
      </c>
      <c r="S17" s="125" t="s">
        <v>86</v>
      </c>
      <c r="T17" s="127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</row>
    <row r="18" spans="1:184" s="26" customFormat="1" ht="36" x14ac:dyDescent="0.3">
      <c r="A18" s="24">
        <v>11</v>
      </c>
      <c r="B18" s="26" t="s">
        <v>227</v>
      </c>
      <c r="C18" s="65" t="s">
        <v>83</v>
      </c>
      <c r="D18" s="65">
        <v>48160911</v>
      </c>
      <c r="E18" s="91" t="s">
        <v>228</v>
      </c>
      <c r="F18" s="65">
        <v>600095312</v>
      </c>
      <c r="G18" s="26" t="s">
        <v>229</v>
      </c>
      <c r="H18" s="17" t="s">
        <v>84</v>
      </c>
      <c r="I18" s="17" t="s">
        <v>85</v>
      </c>
      <c r="J18" s="65" t="s">
        <v>85</v>
      </c>
      <c r="K18" s="26" t="s">
        <v>266</v>
      </c>
      <c r="L18" s="27">
        <v>100000</v>
      </c>
      <c r="M18" s="27"/>
      <c r="N18" s="17">
        <v>2023</v>
      </c>
      <c r="O18" s="17">
        <v>2024</v>
      </c>
      <c r="R18" s="17" t="s">
        <v>169</v>
      </c>
      <c r="S18" s="17" t="s">
        <v>86</v>
      </c>
      <c r="T18" s="127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</row>
    <row r="19" spans="1:184" s="72" customFormat="1" ht="36" x14ac:dyDescent="0.3">
      <c r="A19" s="24">
        <v>12</v>
      </c>
      <c r="B19" s="26" t="s">
        <v>252</v>
      </c>
      <c r="C19" s="65" t="s">
        <v>250</v>
      </c>
      <c r="D19" s="65"/>
      <c r="E19" s="91"/>
      <c r="F19" s="65"/>
      <c r="G19" s="26" t="s">
        <v>252</v>
      </c>
      <c r="H19" s="17" t="s">
        <v>84</v>
      </c>
      <c r="I19" s="17" t="s">
        <v>85</v>
      </c>
      <c r="J19" s="65" t="s">
        <v>251</v>
      </c>
      <c r="K19" s="26" t="s">
        <v>253</v>
      </c>
      <c r="L19" s="27">
        <v>24000000</v>
      </c>
      <c r="M19" s="27">
        <f>L19*0.85</f>
        <v>20400000</v>
      </c>
      <c r="N19" s="150">
        <v>44562</v>
      </c>
      <c r="O19" s="150">
        <v>45657</v>
      </c>
      <c r="P19" s="17" t="s">
        <v>87</v>
      </c>
      <c r="Q19" s="26"/>
      <c r="R19" s="17" t="s">
        <v>254</v>
      </c>
      <c r="S19" s="17" t="s">
        <v>86</v>
      </c>
      <c r="T19" s="128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</row>
    <row r="20" spans="1:184" s="72" customFormat="1" ht="47.25" customHeight="1" x14ac:dyDescent="0.3">
      <c r="A20" s="24">
        <v>13</v>
      </c>
      <c r="B20" s="62" t="s">
        <v>256</v>
      </c>
      <c r="C20" s="58" t="s">
        <v>96</v>
      </c>
      <c r="D20" s="24">
        <v>71001557</v>
      </c>
      <c r="E20" s="24">
        <v>107584867</v>
      </c>
      <c r="F20" s="24">
        <v>600095738</v>
      </c>
      <c r="G20" s="62" t="s">
        <v>259</v>
      </c>
      <c r="H20" s="24" t="s">
        <v>84</v>
      </c>
      <c r="I20" s="24" t="s">
        <v>85</v>
      </c>
      <c r="J20" s="24" t="s">
        <v>89</v>
      </c>
      <c r="K20" s="26" t="s">
        <v>257</v>
      </c>
      <c r="L20" s="59">
        <v>5000000</v>
      </c>
      <c r="M20" s="75"/>
      <c r="N20" s="24">
        <v>2021</v>
      </c>
      <c r="O20" s="24">
        <v>2027</v>
      </c>
      <c r="P20" s="24"/>
      <c r="Q20" s="24"/>
      <c r="R20" s="24" t="s">
        <v>258</v>
      </c>
      <c r="S20" s="24" t="s">
        <v>86</v>
      </c>
      <c r="T20" s="128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</row>
    <row r="21" spans="1:184" s="72" customFormat="1" ht="36" x14ac:dyDescent="0.3">
      <c r="A21" s="24">
        <v>14</v>
      </c>
      <c r="B21" s="26" t="s">
        <v>227</v>
      </c>
      <c r="C21" s="65" t="s">
        <v>83</v>
      </c>
      <c r="D21" s="65">
        <v>48160911</v>
      </c>
      <c r="E21" s="91" t="s">
        <v>228</v>
      </c>
      <c r="F21" s="65">
        <v>600095312</v>
      </c>
      <c r="G21" s="62" t="s">
        <v>268</v>
      </c>
      <c r="H21" s="17" t="s">
        <v>84</v>
      </c>
      <c r="I21" s="17" t="s">
        <v>85</v>
      </c>
      <c r="J21" s="65" t="s">
        <v>85</v>
      </c>
      <c r="K21" s="62" t="s">
        <v>267</v>
      </c>
      <c r="L21" s="67">
        <v>350000</v>
      </c>
      <c r="M21" s="63"/>
      <c r="N21" s="61">
        <v>2024</v>
      </c>
      <c r="O21" s="61">
        <v>2025</v>
      </c>
      <c r="P21" s="63"/>
      <c r="Q21" s="63"/>
      <c r="R21" s="24" t="s">
        <v>169</v>
      </c>
      <c r="S21" s="61" t="s">
        <v>86</v>
      </c>
      <c r="T21" s="128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</row>
    <row r="22" spans="1:184" s="72" customFormat="1" ht="48" x14ac:dyDescent="0.3">
      <c r="A22" s="24">
        <v>15</v>
      </c>
      <c r="B22" s="26" t="s">
        <v>175</v>
      </c>
      <c r="C22" s="17" t="s">
        <v>176</v>
      </c>
      <c r="D22" s="65">
        <v>60158859</v>
      </c>
      <c r="E22" s="65">
        <v>107584891</v>
      </c>
      <c r="F22" s="65">
        <v>600096530</v>
      </c>
      <c r="G22" s="62" t="s">
        <v>273</v>
      </c>
      <c r="H22" s="17" t="s">
        <v>84</v>
      </c>
      <c r="I22" s="17" t="s">
        <v>85</v>
      </c>
      <c r="J22" s="17" t="s">
        <v>178</v>
      </c>
      <c r="K22" s="62" t="s">
        <v>274</v>
      </c>
      <c r="L22" s="67">
        <v>300000</v>
      </c>
      <c r="M22" s="63"/>
      <c r="N22" s="61">
        <v>2022</v>
      </c>
      <c r="O22" s="61">
        <v>2027</v>
      </c>
      <c r="P22" s="63"/>
      <c r="Q22" s="63"/>
      <c r="R22" s="24" t="s">
        <v>275</v>
      </c>
      <c r="S22" s="61" t="s">
        <v>86</v>
      </c>
      <c r="T22" s="128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</row>
    <row r="23" spans="1:184" s="18" customFormat="1" ht="12" x14ac:dyDescent="0.3">
      <c r="A23" s="19" t="s">
        <v>28</v>
      </c>
      <c r="C23" s="19"/>
      <c r="D23" s="19"/>
      <c r="E23" s="19"/>
      <c r="F23" s="19"/>
      <c r="H23" s="19"/>
      <c r="I23" s="19"/>
      <c r="J23" s="19"/>
      <c r="L23" s="19"/>
      <c r="N23" s="19"/>
      <c r="O23" s="19"/>
      <c r="P23" s="19"/>
      <c r="Q23" s="19"/>
      <c r="R23" s="19"/>
      <c r="S23" s="19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</row>
    <row r="26" spans="1:184" x14ac:dyDescent="0.3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140"/>
      <c r="M26" s="78"/>
      <c r="N26" s="77"/>
    </row>
    <row r="27" spans="1:184" x14ac:dyDescent="0.3">
      <c r="A27" s="77" t="s">
        <v>219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140"/>
      <c r="M27" s="78"/>
      <c r="N27" s="77"/>
    </row>
    <row r="28" spans="1:184" x14ac:dyDescent="0.3">
      <c r="A28" s="77" t="s">
        <v>220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140"/>
      <c r="M28" s="78"/>
      <c r="N28" s="77"/>
    </row>
    <row r="29" spans="1:184" x14ac:dyDescent="0.3">
      <c r="A29" s="77" t="s">
        <v>221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140"/>
      <c r="M29" s="78"/>
      <c r="N29" s="77"/>
    </row>
    <row r="30" spans="1:184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40"/>
      <c r="M30" s="78"/>
      <c r="N30" s="77"/>
    </row>
    <row r="31" spans="1:184" x14ac:dyDescent="0.3">
      <c r="A31" s="77" t="s">
        <v>30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140"/>
      <c r="M31" s="78"/>
      <c r="N31" s="77"/>
    </row>
    <row r="32" spans="1:184" s="11" customForma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140"/>
      <c r="M32" s="78"/>
      <c r="N32" s="77"/>
      <c r="O32" s="16"/>
      <c r="P32" s="16"/>
      <c r="Q32" s="16"/>
      <c r="R32" s="16"/>
      <c r="S32" s="16"/>
    </row>
    <row r="33" spans="1:14" x14ac:dyDescent="0.3">
      <c r="A33" s="79" t="s">
        <v>31</v>
      </c>
      <c r="B33" s="79"/>
      <c r="C33" s="79"/>
      <c r="D33" s="80"/>
      <c r="E33" s="80"/>
      <c r="F33" s="80"/>
      <c r="G33" s="80"/>
      <c r="H33" s="80"/>
      <c r="I33" s="80"/>
      <c r="J33" s="80"/>
      <c r="K33" s="80"/>
      <c r="L33" s="141"/>
      <c r="M33" s="81"/>
      <c r="N33" s="80"/>
    </row>
    <row r="34" spans="1:14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140"/>
      <c r="M34" s="78"/>
      <c r="N34" s="77"/>
    </row>
    <row r="35" spans="1:14" x14ac:dyDescent="0.3">
      <c r="A35" s="79" t="s">
        <v>32</v>
      </c>
      <c r="B35" s="79"/>
      <c r="C35" s="79"/>
      <c r="D35" s="77"/>
      <c r="E35" s="77"/>
      <c r="F35" s="77"/>
      <c r="G35" s="77"/>
      <c r="H35" s="77"/>
      <c r="I35" s="77"/>
      <c r="J35" s="77"/>
      <c r="K35" s="77"/>
      <c r="L35" s="140"/>
      <c r="M35" s="78"/>
      <c r="N35" s="77"/>
    </row>
    <row r="36" spans="1:14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140"/>
      <c r="M36" s="78"/>
      <c r="N36" s="77"/>
    </row>
    <row r="37" spans="1:14" x14ac:dyDescent="0.3">
      <c r="A37" s="79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140"/>
      <c r="M37" s="78"/>
      <c r="N37" s="77"/>
    </row>
  </sheetData>
  <mergeCells count="16">
    <mergeCell ref="N6:O6"/>
    <mergeCell ref="P6:Q6"/>
    <mergeCell ref="R6:S6"/>
    <mergeCell ref="A1:S1"/>
    <mergeCell ref="A5:S5"/>
    <mergeCell ref="A6:A7"/>
    <mergeCell ref="B6:F6"/>
    <mergeCell ref="G6:G7"/>
    <mergeCell ref="J6:J7"/>
    <mergeCell ref="K6:K7"/>
    <mergeCell ref="L6:M6"/>
    <mergeCell ref="H6:H7"/>
    <mergeCell ref="I6:I7"/>
    <mergeCell ref="Q2:S2"/>
    <mergeCell ref="Q3:S3"/>
    <mergeCell ref="Q4:S4"/>
  </mergeCells>
  <pageMargins left="0.7" right="0.7" top="0.78740157499999996" bottom="0.78740157499999996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87"/>
  <sheetViews>
    <sheetView topLeftCell="A55" zoomScaleNormal="100" workbookViewId="0">
      <selection activeCell="A57" sqref="A57:XFD63"/>
    </sheetView>
  </sheetViews>
  <sheetFormatPr defaultColWidth="9.33203125" defaultRowHeight="14.4" x14ac:dyDescent="0.3"/>
  <cols>
    <col min="1" max="1" width="6.5546875" style="12" customWidth="1"/>
    <col min="2" max="2" width="19" style="8" customWidth="1"/>
    <col min="3" max="3" width="13.6640625" style="6" customWidth="1"/>
    <col min="4" max="4" width="9.44140625" style="6" bestFit="1" customWidth="1"/>
    <col min="5" max="5" width="10" style="6" bestFit="1" customWidth="1"/>
    <col min="6" max="6" width="10.109375" style="6" bestFit="1" customWidth="1"/>
    <col min="7" max="7" width="23.88671875" style="8" customWidth="1"/>
    <col min="8" max="9" width="14.33203125" style="6" customWidth="1"/>
    <col min="10" max="10" width="16.109375" style="6" customWidth="1"/>
    <col min="11" max="11" width="29.33203125" customWidth="1"/>
    <col min="12" max="12" width="9.88671875" style="6" bestFit="1" customWidth="1"/>
    <col min="13" max="13" width="10.441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5546875" style="6" customWidth="1"/>
    <col min="26" max="26" width="12.88671875" style="6" customWidth="1"/>
  </cols>
  <sheetData>
    <row r="1" spans="1:252" x14ac:dyDescent="0.3">
      <c r="W1" s="33" t="s">
        <v>307</v>
      </c>
      <c r="X1" s="163" t="s">
        <v>308</v>
      </c>
      <c r="Y1" s="164"/>
      <c r="Z1"/>
    </row>
    <row r="2" spans="1:252" x14ac:dyDescent="0.3">
      <c r="X2" s="229" t="s">
        <v>309</v>
      </c>
      <c r="Y2" s="229"/>
      <c r="Z2" s="229"/>
    </row>
    <row r="3" spans="1:252" ht="15" thickBot="1" x14ac:dyDescent="0.35">
      <c r="X3" s="186"/>
      <c r="Y3" s="186"/>
      <c r="Z3" s="186"/>
    </row>
    <row r="4" spans="1:252" ht="18" customHeight="1" thickBot="1" x14ac:dyDescent="0.4">
      <c r="A4" s="245" t="s">
        <v>33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7"/>
    </row>
    <row r="5" spans="1:252" ht="52.5" customHeight="1" thickBot="1" x14ac:dyDescent="0.35">
      <c r="A5" s="248" t="s">
        <v>6</v>
      </c>
      <c r="B5" s="273" t="s">
        <v>7</v>
      </c>
      <c r="C5" s="274"/>
      <c r="D5" s="274"/>
      <c r="E5" s="274"/>
      <c r="F5" s="275"/>
      <c r="G5" s="255" t="s">
        <v>8</v>
      </c>
      <c r="H5" s="280" t="s">
        <v>34</v>
      </c>
      <c r="I5" s="283" t="s">
        <v>66</v>
      </c>
      <c r="J5" s="258" t="s">
        <v>10</v>
      </c>
      <c r="K5" s="272" t="s">
        <v>11</v>
      </c>
      <c r="L5" s="276" t="s">
        <v>35</v>
      </c>
      <c r="M5" s="277"/>
      <c r="N5" s="278" t="s">
        <v>13</v>
      </c>
      <c r="O5" s="279"/>
      <c r="P5" s="267" t="s">
        <v>36</v>
      </c>
      <c r="Q5" s="268"/>
      <c r="R5" s="268"/>
      <c r="S5" s="268"/>
      <c r="T5" s="268"/>
      <c r="U5" s="268"/>
      <c r="V5" s="268"/>
      <c r="W5" s="269"/>
      <c r="X5" s="269"/>
      <c r="Y5" s="239" t="s">
        <v>15</v>
      </c>
      <c r="Z5" s="240"/>
    </row>
    <row r="6" spans="1:252" ht="14.85" customHeight="1" x14ac:dyDescent="0.3">
      <c r="A6" s="249"/>
      <c r="B6" s="255" t="s">
        <v>16</v>
      </c>
      <c r="C6" s="251" t="s">
        <v>17</v>
      </c>
      <c r="D6" s="251" t="s">
        <v>18</v>
      </c>
      <c r="E6" s="251" t="s">
        <v>19</v>
      </c>
      <c r="F6" s="253" t="s">
        <v>20</v>
      </c>
      <c r="G6" s="256"/>
      <c r="H6" s="281"/>
      <c r="I6" s="284"/>
      <c r="J6" s="259"/>
      <c r="K6" s="286"/>
      <c r="L6" s="292" t="s">
        <v>21</v>
      </c>
      <c r="M6" s="294" t="s">
        <v>226</v>
      </c>
      <c r="N6" s="296" t="s">
        <v>22</v>
      </c>
      <c r="O6" s="297" t="s">
        <v>23</v>
      </c>
      <c r="P6" s="270" t="s">
        <v>37</v>
      </c>
      <c r="Q6" s="271"/>
      <c r="R6" s="271"/>
      <c r="S6" s="272"/>
      <c r="T6" s="261" t="s">
        <v>38</v>
      </c>
      <c r="U6" s="263" t="s">
        <v>81</v>
      </c>
      <c r="V6" s="263" t="s">
        <v>82</v>
      </c>
      <c r="W6" s="261" t="s">
        <v>39</v>
      </c>
      <c r="X6" s="265" t="s">
        <v>68</v>
      </c>
      <c r="Y6" s="288" t="s">
        <v>26</v>
      </c>
      <c r="Z6" s="290" t="s">
        <v>27</v>
      </c>
      <c r="AB6" s="1"/>
    </row>
    <row r="7" spans="1:252" ht="66.75" customHeight="1" thickBot="1" x14ac:dyDescent="0.35">
      <c r="A7" s="250"/>
      <c r="B7" s="257"/>
      <c r="C7" s="252"/>
      <c r="D7" s="252"/>
      <c r="E7" s="252"/>
      <c r="F7" s="254"/>
      <c r="G7" s="257"/>
      <c r="H7" s="282"/>
      <c r="I7" s="285"/>
      <c r="J7" s="260"/>
      <c r="K7" s="287"/>
      <c r="L7" s="293"/>
      <c r="M7" s="295"/>
      <c r="N7" s="293"/>
      <c r="O7" s="295"/>
      <c r="P7" s="54" t="s">
        <v>60</v>
      </c>
      <c r="Q7" s="55" t="s">
        <v>40</v>
      </c>
      <c r="R7" s="55" t="s">
        <v>41</v>
      </c>
      <c r="S7" s="56" t="s">
        <v>42</v>
      </c>
      <c r="T7" s="262"/>
      <c r="U7" s="264"/>
      <c r="V7" s="264"/>
      <c r="W7" s="262"/>
      <c r="X7" s="266"/>
      <c r="Y7" s="289"/>
      <c r="Z7" s="291"/>
    </row>
    <row r="8" spans="1:252" s="66" customFormat="1" ht="48.75" customHeight="1" x14ac:dyDescent="0.3">
      <c r="A8" s="148">
        <v>1</v>
      </c>
      <c r="B8" s="191" t="s">
        <v>88</v>
      </c>
      <c r="C8" s="192" t="s">
        <v>96</v>
      </c>
      <c r="D8" s="192">
        <v>60158247</v>
      </c>
      <c r="E8" s="193" t="s">
        <v>100</v>
      </c>
      <c r="F8" s="192">
        <v>600096599</v>
      </c>
      <c r="G8" s="194" t="s">
        <v>133</v>
      </c>
      <c r="H8" s="192" t="s">
        <v>84</v>
      </c>
      <c r="I8" s="192" t="s">
        <v>85</v>
      </c>
      <c r="J8" s="192" t="s">
        <v>89</v>
      </c>
      <c r="K8" s="195" t="s">
        <v>134</v>
      </c>
      <c r="L8" s="196">
        <v>6000000</v>
      </c>
      <c r="M8" s="197">
        <f>PRODUCT(L8,0.85)</f>
        <v>5100000</v>
      </c>
      <c r="N8" s="192">
        <v>1.2021999999999999</v>
      </c>
      <c r="O8" s="192">
        <v>12.2027</v>
      </c>
      <c r="P8" s="198"/>
      <c r="Q8" s="199" t="s">
        <v>87</v>
      </c>
      <c r="R8" s="199" t="s">
        <v>87</v>
      </c>
      <c r="S8" s="198"/>
      <c r="T8" s="198"/>
      <c r="U8" s="198"/>
      <c r="V8" s="199" t="s">
        <v>87</v>
      </c>
      <c r="W8" s="198"/>
      <c r="X8" s="198"/>
      <c r="Y8" s="125" t="s">
        <v>255</v>
      </c>
      <c r="Z8" s="199" t="s">
        <v>86</v>
      </c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pans="1:252" s="97" customFormat="1" ht="78.75" customHeight="1" x14ac:dyDescent="0.3">
      <c r="A9" s="20">
        <v>2</v>
      </c>
      <c r="B9" s="94" t="s">
        <v>90</v>
      </c>
      <c r="C9" s="20" t="s">
        <v>97</v>
      </c>
      <c r="D9" s="94">
        <v>60158841</v>
      </c>
      <c r="E9" s="94">
        <v>60158841</v>
      </c>
      <c r="F9" s="94">
        <v>600096301</v>
      </c>
      <c r="G9" s="94" t="s">
        <v>137</v>
      </c>
      <c r="H9" s="20" t="s">
        <v>84</v>
      </c>
      <c r="I9" s="20" t="s">
        <v>85</v>
      </c>
      <c r="J9" s="20" t="s">
        <v>91</v>
      </c>
      <c r="K9" s="94" t="s">
        <v>230</v>
      </c>
      <c r="L9" s="96">
        <v>20000000</v>
      </c>
      <c r="M9" s="88">
        <f>PRODUCT(L9,0.85)</f>
        <v>17000000</v>
      </c>
      <c r="N9" s="20">
        <v>2022</v>
      </c>
      <c r="O9" s="20">
        <v>2027</v>
      </c>
      <c r="P9" s="20" t="s">
        <v>87</v>
      </c>
      <c r="Q9" s="20" t="s">
        <v>87</v>
      </c>
      <c r="R9" s="20" t="s">
        <v>87</v>
      </c>
      <c r="S9" s="20" t="s">
        <v>87</v>
      </c>
      <c r="T9" s="20"/>
      <c r="U9" s="20" t="s">
        <v>87</v>
      </c>
      <c r="V9" s="20"/>
      <c r="W9" s="20"/>
      <c r="X9" s="20" t="s">
        <v>87</v>
      </c>
      <c r="Y9" s="20" t="s">
        <v>238</v>
      </c>
      <c r="Z9" s="20" t="s">
        <v>136</v>
      </c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</row>
    <row r="10" spans="1:252" s="66" customFormat="1" ht="78.75" customHeight="1" x14ac:dyDescent="0.3">
      <c r="A10" s="132">
        <v>3</v>
      </c>
      <c r="B10" s="94" t="s">
        <v>90</v>
      </c>
      <c r="C10" s="20" t="s">
        <v>97</v>
      </c>
      <c r="D10" s="94">
        <v>60158841</v>
      </c>
      <c r="E10" s="94">
        <v>60158841</v>
      </c>
      <c r="F10" s="94">
        <v>600096301</v>
      </c>
      <c r="G10" s="94" t="s">
        <v>239</v>
      </c>
      <c r="H10" s="95" t="s">
        <v>84</v>
      </c>
      <c r="I10" s="95" t="s">
        <v>85</v>
      </c>
      <c r="J10" s="95" t="s">
        <v>91</v>
      </c>
      <c r="K10" s="94" t="s">
        <v>261</v>
      </c>
      <c r="L10" s="27">
        <v>20000000</v>
      </c>
      <c r="M10" s="88">
        <f>PRODUCT(L10,0.85)</f>
        <v>17000000</v>
      </c>
      <c r="N10" s="95">
        <v>2023</v>
      </c>
      <c r="O10" s="95">
        <v>2027</v>
      </c>
      <c r="P10" s="95" t="s">
        <v>87</v>
      </c>
      <c r="Q10" s="95" t="s">
        <v>87</v>
      </c>
      <c r="R10" s="95" t="s">
        <v>87</v>
      </c>
      <c r="S10" s="95" t="s">
        <v>87</v>
      </c>
      <c r="T10" s="97"/>
      <c r="U10" s="95"/>
      <c r="V10" s="95"/>
      <c r="W10" s="97"/>
      <c r="X10" s="95" t="s">
        <v>87</v>
      </c>
      <c r="Y10" s="20" t="s">
        <v>238</v>
      </c>
      <c r="Z10" s="20" t="s">
        <v>136</v>
      </c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</row>
    <row r="11" spans="1:252" s="66" customFormat="1" ht="48.75" customHeight="1" x14ac:dyDescent="0.3">
      <c r="A11" s="20">
        <v>4</v>
      </c>
      <c r="B11" s="26" t="s">
        <v>90</v>
      </c>
      <c r="C11" s="17" t="s">
        <v>97</v>
      </c>
      <c r="D11" s="65">
        <v>60158841</v>
      </c>
      <c r="E11" s="91" t="s">
        <v>101</v>
      </c>
      <c r="F11" s="61">
        <v>600096301</v>
      </c>
      <c r="G11" s="98" t="s">
        <v>310</v>
      </c>
      <c r="H11" s="24" t="s">
        <v>84</v>
      </c>
      <c r="I11" s="24" t="s">
        <v>85</v>
      </c>
      <c r="J11" s="61" t="s">
        <v>91</v>
      </c>
      <c r="K11" s="99" t="s">
        <v>260</v>
      </c>
      <c r="L11" s="67">
        <v>5500000</v>
      </c>
      <c r="M11" s="88">
        <f t="shared" ref="M11:M15" si="0">PRODUCT(L11,0.85)</f>
        <v>4675000</v>
      </c>
      <c r="N11" s="58">
        <v>2023</v>
      </c>
      <c r="O11" s="24">
        <v>2027</v>
      </c>
      <c r="P11" s="58"/>
      <c r="Q11" s="24"/>
      <c r="R11" s="24"/>
      <c r="S11" s="24"/>
      <c r="T11" s="58"/>
      <c r="U11" s="58"/>
      <c r="V11" s="58"/>
      <c r="W11" s="58"/>
      <c r="X11" s="58"/>
      <c r="Y11" s="58" t="s">
        <v>138</v>
      </c>
      <c r="Z11" s="58" t="s">
        <v>139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</row>
    <row r="12" spans="1:252" s="66" customFormat="1" ht="48.75" customHeight="1" x14ac:dyDescent="0.3">
      <c r="A12" s="58">
        <v>5</v>
      </c>
      <c r="B12" s="26" t="s">
        <v>90</v>
      </c>
      <c r="C12" s="17" t="s">
        <v>97</v>
      </c>
      <c r="D12" s="65">
        <v>60158841</v>
      </c>
      <c r="E12" s="91" t="s">
        <v>101</v>
      </c>
      <c r="F12" s="65">
        <v>600096301</v>
      </c>
      <c r="G12" s="90" t="s">
        <v>92</v>
      </c>
      <c r="H12" s="17" t="s">
        <v>84</v>
      </c>
      <c r="I12" s="17" t="s">
        <v>85</v>
      </c>
      <c r="J12" s="65" t="s">
        <v>91</v>
      </c>
      <c r="K12" s="100" t="s">
        <v>311</v>
      </c>
      <c r="L12" s="27">
        <v>3100000</v>
      </c>
      <c r="M12" s="88">
        <f t="shared" si="0"/>
        <v>2635000</v>
      </c>
      <c r="N12" s="58">
        <v>2023</v>
      </c>
      <c r="O12" s="17">
        <v>2027</v>
      </c>
      <c r="P12" s="20"/>
      <c r="Q12" s="17"/>
      <c r="R12" s="17"/>
      <c r="S12" s="17"/>
      <c r="T12" s="20"/>
      <c r="U12" s="20"/>
      <c r="V12" s="20"/>
      <c r="W12" s="20"/>
      <c r="X12" s="20"/>
      <c r="Y12" s="20" t="s">
        <v>140</v>
      </c>
      <c r="Z12" s="20" t="s">
        <v>141</v>
      </c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</row>
    <row r="13" spans="1:252" s="97" customFormat="1" ht="48.75" customHeight="1" x14ac:dyDescent="0.3">
      <c r="A13" s="20">
        <v>6</v>
      </c>
      <c r="B13" s="104" t="s">
        <v>90</v>
      </c>
      <c r="C13" s="20" t="s">
        <v>97</v>
      </c>
      <c r="D13" s="95">
        <v>60158841</v>
      </c>
      <c r="E13" s="129" t="s">
        <v>101</v>
      </c>
      <c r="F13" s="95">
        <v>600096301</v>
      </c>
      <c r="G13" s="94" t="s">
        <v>93</v>
      </c>
      <c r="H13" s="20" t="s">
        <v>84</v>
      </c>
      <c r="I13" s="20" t="s">
        <v>85</v>
      </c>
      <c r="J13" s="95" t="s">
        <v>91</v>
      </c>
      <c r="K13" s="100" t="s">
        <v>142</v>
      </c>
      <c r="L13" s="96">
        <v>3300000</v>
      </c>
      <c r="M13" s="88">
        <f t="shared" si="0"/>
        <v>2805000</v>
      </c>
      <c r="N13" s="58">
        <v>2023</v>
      </c>
      <c r="O13" s="20">
        <v>2027</v>
      </c>
      <c r="P13" s="20"/>
      <c r="Q13" s="20"/>
      <c r="R13" s="20"/>
      <c r="S13" s="20"/>
      <c r="T13" s="20"/>
      <c r="U13" s="20"/>
      <c r="V13" s="20"/>
      <c r="W13" s="20"/>
      <c r="X13" s="20"/>
      <c r="Y13" s="20" t="s">
        <v>140</v>
      </c>
      <c r="Z13" s="20" t="s">
        <v>86</v>
      </c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</row>
    <row r="14" spans="1:252" s="66" customFormat="1" ht="64.5" customHeight="1" x14ac:dyDescent="0.3">
      <c r="A14" s="20">
        <v>7</v>
      </c>
      <c r="B14" s="26" t="s">
        <v>90</v>
      </c>
      <c r="C14" s="17" t="s">
        <v>97</v>
      </c>
      <c r="D14" s="65">
        <v>60158841</v>
      </c>
      <c r="E14" s="91" t="s">
        <v>101</v>
      </c>
      <c r="F14" s="65">
        <v>600096301</v>
      </c>
      <c r="G14" s="90" t="s">
        <v>94</v>
      </c>
      <c r="H14" s="17" t="s">
        <v>84</v>
      </c>
      <c r="I14" s="17" t="s">
        <v>85</v>
      </c>
      <c r="J14" s="65" t="s">
        <v>91</v>
      </c>
      <c r="K14" s="100" t="s">
        <v>143</v>
      </c>
      <c r="L14" s="27">
        <v>3800000</v>
      </c>
      <c r="M14" s="88">
        <f t="shared" si="0"/>
        <v>3230000</v>
      </c>
      <c r="N14" s="24">
        <v>2023</v>
      </c>
      <c r="O14" s="17">
        <v>2027</v>
      </c>
      <c r="P14" s="20"/>
      <c r="Q14" s="20" t="s">
        <v>87</v>
      </c>
      <c r="R14" s="17"/>
      <c r="S14" s="17"/>
      <c r="T14" s="20"/>
      <c r="U14" s="20"/>
      <c r="V14" s="20"/>
      <c r="W14" s="20"/>
      <c r="X14" s="20"/>
      <c r="Y14" s="20" t="s">
        <v>238</v>
      </c>
      <c r="Z14" s="20" t="s">
        <v>86</v>
      </c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</row>
    <row r="15" spans="1:252" s="66" customFormat="1" ht="90" customHeight="1" x14ac:dyDescent="0.3">
      <c r="A15" s="58">
        <v>8</v>
      </c>
      <c r="B15" s="26" t="s">
        <v>90</v>
      </c>
      <c r="C15" s="17" t="s">
        <v>97</v>
      </c>
      <c r="D15" s="65">
        <v>60158841</v>
      </c>
      <c r="E15" s="91" t="s">
        <v>101</v>
      </c>
      <c r="F15" s="65">
        <v>600096301</v>
      </c>
      <c r="G15" s="131" t="s">
        <v>312</v>
      </c>
      <c r="H15" s="17" t="s">
        <v>84</v>
      </c>
      <c r="I15" s="17" t="s">
        <v>85</v>
      </c>
      <c r="J15" s="65" t="s">
        <v>91</v>
      </c>
      <c r="K15" s="100" t="s">
        <v>313</v>
      </c>
      <c r="L15" s="27">
        <v>13200000</v>
      </c>
      <c r="M15" s="88">
        <f t="shared" si="0"/>
        <v>11220000</v>
      </c>
      <c r="N15" s="24">
        <v>2024</v>
      </c>
      <c r="O15" s="17">
        <v>2027</v>
      </c>
      <c r="P15" s="20"/>
      <c r="Q15" s="17"/>
      <c r="R15" s="17"/>
      <c r="S15" s="17"/>
      <c r="T15" s="20"/>
      <c r="U15" s="20"/>
      <c r="V15" s="20"/>
      <c r="W15" s="20"/>
      <c r="X15" s="20"/>
      <c r="Y15" s="20" t="s">
        <v>140</v>
      </c>
      <c r="Z15" s="20" t="s">
        <v>86</v>
      </c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</row>
    <row r="16" spans="1:252" s="66" customFormat="1" ht="90" customHeight="1" x14ac:dyDescent="0.3">
      <c r="A16" s="20">
        <v>9</v>
      </c>
      <c r="B16" s="94" t="s">
        <v>90</v>
      </c>
      <c r="C16" s="95" t="s">
        <v>97</v>
      </c>
      <c r="D16" s="94">
        <v>60158841</v>
      </c>
      <c r="E16" s="94">
        <v>60158841</v>
      </c>
      <c r="F16" s="94">
        <v>600096301</v>
      </c>
      <c r="G16" s="94" t="s">
        <v>249</v>
      </c>
      <c r="H16" s="95" t="s">
        <v>84</v>
      </c>
      <c r="I16" s="95" t="s">
        <v>85</v>
      </c>
      <c r="J16" s="95" t="s">
        <v>91</v>
      </c>
      <c r="K16" s="94" t="s">
        <v>231</v>
      </c>
      <c r="L16" s="96">
        <v>16500000</v>
      </c>
      <c r="M16" s="88"/>
      <c r="N16" s="95">
        <v>2024</v>
      </c>
      <c r="O16" s="95">
        <v>2027</v>
      </c>
      <c r="P16" s="97"/>
      <c r="Q16" s="97"/>
      <c r="R16" s="97"/>
      <c r="S16" s="97"/>
      <c r="T16" s="95"/>
      <c r="U16" s="97"/>
      <c r="V16" s="97"/>
      <c r="W16" s="97"/>
      <c r="X16" s="97"/>
      <c r="Y16" s="101" t="s">
        <v>140</v>
      </c>
      <c r="Z16" s="102" t="s">
        <v>86</v>
      </c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</row>
    <row r="17" spans="1:252" s="66" customFormat="1" ht="90" customHeight="1" x14ac:dyDescent="0.3">
      <c r="A17" s="58">
        <v>10</v>
      </c>
      <c r="B17" s="104" t="s">
        <v>162</v>
      </c>
      <c r="C17" s="95" t="s">
        <v>163</v>
      </c>
      <c r="D17" s="95">
        <v>70189081</v>
      </c>
      <c r="E17" s="95">
        <v>102306974</v>
      </c>
      <c r="F17" s="95">
        <v>600096441</v>
      </c>
      <c r="G17" s="104" t="s">
        <v>170</v>
      </c>
      <c r="H17" s="20" t="s">
        <v>84</v>
      </c>
      <c r="I17" s="20" t="s">
        <v>85</v>
      </c>
      <c r="J17" s="95" t="s">
        <v>165</v>
      </c>
      <c r="K17" s="100" t="s">
        <v>171</v>
      </c>
      <c r="L17" s="106">
        <v>500000</v>
      </c>
      <c r="M17" s="176"/>
      <c r="N17" s="58">
        <v>2025</v>
      </c>
      <c r="O17" s="20">
        <v>2027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169</v>
      </c>
      <c r="Z17" s="20" t="s">
        <v>86</v>
      </c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</row>
    <row r="18" spans="1:252" s="66" customFormat="1" ht="90" customHeight="1" x14ac:dyDescent="0.3">
      <c r="A18" s="20">
        <v>11</v>
      </c>
      <c r="B18" s="104" t="s">
        <v>162</v>
      </c>
      <c r="C18" s="95" t="s">
        <v>163</v>
      </c>
      <c r="D18" s="95">
        <v>70189081</v>
      </c>
      <c r="E18" s="95">
        <v>102306974</v>
      </c>
      <c r="F18" s="95">
        <v>600096441</v>
      </c>
      <c r="G18" s="94" t="s">
        <v>318</v>
      </c>
      <c r="H18" s="20" t="s">
        <v>84</v>
      </c>
      <c r="I18" s="20" t="s">
        <v>85</v>
      </c>
      <c r="J18" s="95" t="s">
        <v>165</v>
      </c>
      <c r="K18" s="100" t="s">
        <v>319</v>
      </c>
      <c r="L18" s="67">
        <v>1200000</v>
      </c>
      <c r="N18" s="61">
        <v>2025</v>
      </c>
      <c r="O18" s="61">
        <v>2027</v>
      </c>
      <c r="P18" s="20"/>
      <c r="Q18" s="20"/>
      <c r="R18" s="20"/>
      <c r="S18" s="20"/>
      <c r="T18" s="20"/>
      <c r="U18" s="20"/>
      <c r="V18" s="20"/>
      <c r="W18" s="20"/>
      <c r="X18" s="20"/>
      <c r="Y18" s="20" t="s">
        <v>169</v>
      </c>
      <c r="Z18" s="20" t="s">
        <v>86</v>
      </c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</row>
    <row r="19" spans="1:252" s="97" customFormat="1" ht="90" customHeight="1" x14ac:dyDescent="0.3">
      <c r="A19" s="20">
        <v>12</v>
      </c>
      <c r="B19" s="104" t="s">
        <v>162</v>
      </c>
      <c r="C19" s="95" t="s">
        <v>163</v>
      </c>
      <c r="D19" s="95">
        <v>70189081</v>
      </c>
      <c r="E19" s="95">
        <v>102306974</v>
      </c>
      <c r="F19" s="95">
        <v>600096441</v>
      </c>
      <c r="G19" s="94" t="s">
        <v>174</v>
      </c>
      <c r="H19" s="20" t="s">
        <v>84</v>
      </c>
      <c r="I19" s="20" t="s">
        <v>85</v>
      </c>
      <c r="J19" s="95" t="s">
        <v>165</v>
      </c>
      <c r="K19" s="100" t="s">
        <v>172</v>
      </c>
      <c r="L19" s="96">
        <v>450000</v>
      </c>
      <c r="M19" s="96"/>
      <c r="N19" s="20">
        <v>2025</v>
      </c>
      <c r="O19" s="20">
        <v>2027</v>
      </c>
      <c r="P19" s="20" t="s">
        <v>173</v>
      </c>
      <c r="Q19" s="20"/>
      <c r="R19" s="20"/>
      <c r="S19" s="20" t="s">
        <v>173</v>
      </c>
      <c r="T19" s="20"/>
      <c r="U19" s="20"/>
      <c r="V19" s="20"/>
      <c r="W19" s="20"/>
      <c r="X19" s="20"/>
      <c r="Y19" s="20" t="s">
        <v>317</v>
      </c>
      <c r="Z19" s="20" t="s">
        <v>86</v>
      </c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</row>
    <row r="20" spans="1:252" s="66" customFormat="1" ht="90" customHeight="1" x14ac:dyDescent="0.3">
      <c r="A20" s="20">
        <v>13</v>
      </c>
      <c r="B20" s="104" t="s">
        <v>240</v>
      </c>
      <c r="C20" s="20" t="s">
        <v>83</v>
      </c>
      <c r="D20" s="20">
        <v>48160831</v>
      </c>
      <c r="E20" s="105" t="s">
        <v>241</v>
      </c>
      <c r="F20" s="20">
        <v>600096131</v>
      </c>
      <c r="G20" s="104" t="s">
        <v>242</v>
      </c>
      <c r="H20" s="20" t="s">
        <v>84</v>
      </c>
      <c r="I20" s="20" t="s">
        <v>85</v>
      </c>
      <c r="J20" s="20" t="s">
        <v>85</v>
      </c>
      <c r="K20" s="94" t="s">
        <v>243</v>
      </c>
      <c r="L20" s="106">
        <v>8000000</v>
      </c>
      <c r="M20" s="96"/>
      <c r="N20" s="20">
        <v>2022</v>
      </c>
      <c r="O20" s="20">
        <v>2027</v>
      </c>
      <c r="P20" s="20"/>
      <c r="Q20" s="20"/>
      <c r="R20" s="20"/>
      <c r="S20" s="20"/>
      <c r="T20" s="107"/>
      <c r="U20" s="107"/>
      <c r="V20" s="107"/>
      <c r="W20" s="107"/>
      <c r="X20" s="107"/>
      <c r="Y20" s="104" t="s">
        <v>244</v>
      </c>
      <c r="Z20" s="95" t="s">
        <v>86</v>
      </c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</row>
    <row r="21" spans="1:252" s="66" customFormat="1" ht="90" customHeight="1" x14ac:dyDescent="0.3">
      <c r="A21" s="125">
        <v>14</v>
      </c>
      <c r="B21" s="123" t="s">
        <v>240</v>
      </c>
      <c r="C21" s="125" t="s">
        <v>83</v>
      </c>
      <c r="D21" s="125">
        <v>48160831</v>
      </c>
      <c r="E21" s="187" t="s">
        <v>241</v>
      </c>
      <c r="F21" s="125">
        <v>600096131</v>
      </c>
      <c r="G21" s="123" t="s">
        <v>245</v>
      </c>
      <c r="H21" s="125" t="s">
        <v>84</v>
      </c>
      <c r="I21" s="125" t="s">
        <v>85</v>
      </c>
      <c r="J21" s="125" t="s">
        <v>85</v>
      </c>
      <c r="K21" s="188" t="s">
        <v>246</v>
      </c>
      <c r="L21" s="168">
        <v>10000000</v>
      </c>
      <c r="M21" s="139">
        <v>8500000</v>
      </c>
      <c r="N21" s="125">
        <v>2022</v>
      </c>
      <c r="O21" s="125">
        <v>2027</v>
      </c>
      <c r="P21" s="125" t="s">
        <v>87</v>
      </c>
      <c r="Q21" s="125" t="s">
        <v>87</v>
      </c>
      <c r="R21" s="125" t="s">
        <v>87</v>
      </c>
      <c r="S21" s="125" t="s">
        <v>87</v>
      </c>
      <c r="T21" s="189"/>
      <c r="U21" s="190"/>
      <c r="V21" s="190"/>
      <c r="W21" s="190"/>
      <c r="X21" s="190"/>
      <c r="Y21" s="125" t="s">
        <v>255</v>
      </c>
      <c r="Z21" s="124" t="s">
        <v>86</v>
      </c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</row>
    <row r="22" spans="1:252" s="66" customFormat="1" ht="90" customHeight="1" x14ac:dyDescent="0.3">
      <c r="A22" s="20">
        <v>15</v>
      </c>
      <c r="B22" s="104" t="s">
        <v>240</v>
      </c>
      <c r="C22" s="20" t="s">
        <v>83</v>
      </c>
      <c r="D22" s="20">
        <v>48160831</v>
      </c>
      <c r="E22" s="105" t="s">
        <v>241</v>
      </c>
      <c r="F22" s="20">
        <v>600096131</v>
      </c>
      <c r="G22" s="104" t="s">
        <v>247</v>
      </c>
      <c r="H22" s="20" t="s">
        <v>84</v>
      </c>
      <c r="I22" s="20" t="s">
        <v>85</v>
      </c>
      <c r="J22" s="20" t="s">
        <v>85</v>
      </c>
      <c r="K22" s="94" t="s">
        <v>248</v>
      </c>
      <c r="L22" s="106">
        <v>4000000</v>
      </c>
      <c r="M22" s="96"/>
      <c r="N22" s="20">
        <v>2022</v>
      </c>
      <c r="O22" s="20">
        <v>2027</v>
      </c>
      <c r="P22" s="20"/>
      <c r="Q22" s="20"/>
      <c r="R22" s="20"/>
      <c r="S22" s="20"/>
      <c r="T22" s="107"/>
      <c r="U22" s="107"/>
      <c r="V22" s="107"/>
      <c r="W22" s="107"/>
      <c r="X22" s="107"/>
      <c r="Y22" s="104" t="s">
        <v>244</v>
      </c>
      <c r="Z22" s="95" t="s">
        <v>86</v>
      </c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</row>
    <row r="23" spans="1:252" s="66" customFormat="1" ht="76.5" customHeight="1" x14ac:dyDescent="0.3">
      <c r="A23" s="58">
        <v>16</v>
      </c>
      <c r="B23" s="62" t="s">
        <v>151</v>
      </c>
      <c r="C23" s="24" t="s">
        <v>83</v>
      </c>
      <c r="D23" s="109" t="s">
        <v>152</v>
      </c>
      <c r="E23" s="109" t="s">
        <v>153</v>
      </c>
      <c r="F23" s="61">
        <v>600096068</v>
      </c>
      <c r="G23" s="110" t="s">
        <v>154</v>
      </c>
      <c r="H23" s="24" t="s">
        <v>84</v>
      </c>
      <c r="I23" s="24" t="s">
        <v>85</v>
      </c>
      <c r="J23" s="24" t="s">
        <v>85</v>
      </c>
      <c r="K23" s="99" t="s">
        <v>203</v>
      </c>
      <c r="L23" s="111">
        <v>500000</v>
      </c>
      <c r="M23" s="59">
        <f t="shared" ref="M23" si="1">L23*0.85</f>
        <v>425000</v>
      </c>
      <c r="N23" s="58">
        <v>2021</v>
      </c>
      <c r="O23" s="24">
        <v>2027</v>
      </c>
      <c r="P23" s="58" t="s">
        <v>87</v>
      </c>
      <c r="Q23" s="24" t="s">
        <v>87</v>
      </c>
      <c r="R23" s="24"/>
      <c r="S23" s="24" t="s">
        <v>87</v>
      </c>
      <c r="T23" s="58"/>
      <c r="U23" s="58"/>
      <c r="V23" s="58"/>
      <c r="W23" s="58"/>
      <c r="X23" s="58"/>
      <c r="Y23" s="24" t="s">
        <v>158</v>
      </c>
      <c r="Z23" s="24" t="s">
        <v>86</v>
      </c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</row>
    <row r="24" spans="1:252" s="66" customFormat="1" ht="98.25" customHeight="1" x14ac:dyDescent="0.3">
      <c r="A24" s="58">
        <v>17</v>
      </c>
      <c r="B24" s="26" t="s">
        <v>151</v>
      </c>
      <c r="C24" s="17" t="s">
        <v>83</v>
      </c>
      <c r="D24" s="91" t="s">
        <v>152</v>
      </c>
      <c r="E24" s="91" t="s">
        <v>153</v>
      </c>
      <c r="F24" s="65">
        <v>600096068</v>
      </c>
      <c r="G24" s="112" t="s">
        <v>155</v>
      </c>
      <c r="H24" s="17" t="s">
        <v>84</v>
      </c>
      <c r="I24" s="17" t="s">
        <v>85</v>
      </c>
      <c r="J24" s="17" t="s">
        <v>85</v>
      </c>
      <c r="K24" s="100" t="s">
        <v>202</v>
      </c>
      <c r="L24" s="113">
        <v>200000</v>
      </c>
      <c r="M24" s="59"/>
      <c r="N24" s="58">
        <v>2021</v>
      </c>
      <c r="O24" s="17">
        <v>2027</v>
      </c>
      <c r="P24" s="20"/>
      <c r="Q24" s="17"/>
      <c r="R24" s="17"/>
      <c r="S24" s="17"/>
      <c r="T24" s="20"/>
      <c r="U24" s="20"/>
      <c r="V24" s="20"/>
      <c r="W24" s="20"/>
      <c r="X24" s="20"/>
      <c r="Y24" s="17" t="s">
        <v>159</v>
      </c>
      <c r="Z24" s="17" t="s">
        <v>86</v>
      </c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</row>
    <row r="25" spans="1:252" s="66" customFormat="1" ht="72" customHeight="1" x14ac:dyDescent="0.3">
      <c r="A25" s="20">
        <v>18</v>
      </c>
      <c r="B25" s="26" t="s">
        <v>151</v>
      </c>
      <c r="C25" s="17" t="s">
        <v>83</v>
      </c>
      <c r="D25" s="91" t="s">
        <v>152</v>
      </c>
      <c r="E25" s="91" t="s">
        <v>153</v>
      </c>
      <c r="F25" s="65">
        <v>600096068</v>
      </c>
      <c r="G25" s="112" t="s">
        <v>156</v>
      </c>
      <c r="H25" s="17" t="s">
        <v>84</v>
      </c>
      <c r="I25" s="17" t="s">
        <v>85</v>
      </c>
      <c r="J25" s="17" t="s">
        <v>85</v>
      </c>
      <c r="K25" s="100" t="s">
        <v>201</v>
      </c>
      <c r="L25" s="113">
        <v>200000</v>
      </c>
      <c r="M25" s="59"/>
      <c r="N25" s="58">
        <v>2021</v>
      </c>
      <c r="O25" s="17">
        <v>2027</v>
      </c>
      <c r="P25" s="20"/>
      <c r="Q25" s="17"/>
      <c r="R25" s="17"/>
      <c r="S25" s="17"/>
      <c r="T25" s="20"/>
      <c r="U25" s="20"/>
      <c r="V25" s="20"/>
      <c r="W25" s="20"/>
      <c r="X25" s="20"/>
      <c r="Y25" s="17" t="s">
        <v>160</v>
      </c>
      <c r="Z25" s="17" t="s">
        <v>86</v>
      </c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</row>
    <row r="26" spans="1:252" s="114" customFormat="1" ht="63.75" customHeight="1" x14ac:dyDescent="0.25">
      <c r="A26" s="58">
        <v>19</v>
      </c>
      <c r="B26" s="26" t="s">
        <v>151</v>
      </c>
      <c r="C26" s="17" t="s">
        <v>83</v>
      </c>
      <c r="D26" s="91" t="s">
        <v>152</v>
      </c>
      <c r="E26" s="91" t="s">
        <v>153</v>
      </c>
      <c r="F26" s="65">
        <v>600096068</v>
      </c>
      <c r="G26" s="112" t="s">
        <v>157</v>
      </c>
      <c r="H26" s="17" t="s">
        <v>84</v>
      </c>
      <c r="I26" s="17" t="s">
        <v>85</v>
      </c>
      <c r="J26" s="17" t="s">
        <v>85</v>
      </c>
      <c r="K26" s="100" t="s">
        <v>200</v>
      </c>
      <c r="L26" s="113">
        <v>500000</v>
      </c>
      <c r="M26" s="59"/>
      <c r="N26" s="58">
        <v>2021</v>
      </c>
      <c r="O26" s="17">
        <v>2027</v>
      </c>
      <c r="P26" s="20"/>
      <c r="Q26" s="17"/>
      <c r="R26" s="17"/>
      <c r="S26" s="17"/>
      <c r="T26" s="20"/>
      <c r="U26" s="20"/>
      <c r="V26" s="20"/>
      <c r="W26" s="20"/>
      <c r="X26" s="20"/>
      <c r="Y26" s="17" t="s">
        <v>161</v>
      </c>
      <c r="Z26" s="17" t="s">
        <v>86</v>
      </c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</row>
    <row r="27" spans="1:252" s="115" customFormat="1" ht="72.599999999999994" customHeight="1" x14ac:dyDescent="0.25">
      <c r="A27" s="58">
        <v>20</v>
      </c>
      <c r="B27" s="26" t="s">
        <v>175</v>
      </c>
      <c r="C27" s="17" t="s">
        <v>176</v>
      </c>
      <c r="D27" s="65">
        <v>60158859</v>
      </c>
      <c r="E27" s="91" t="s">
        <v>177</v>
      </c>
      <c r="F27" s="65">
        <v>600096530</v>
      </c>
      <c r="G27" s="112" t="s">
        <v>179</v>
      </c>
      <c r="H27" s="17" t="s">
        <v>84</v>
      </c>
      <c r="I27" s="17" t="s">
        <v>85</v>
      </c>
      <c r="J27" s="65" t="s">
        <v>178</v>
      </c>
      <c r="K27" s="26" t="s">
        <v>199</v>
      </c>
      <c r="L27" s="113">
        <v>2500000</v>
      </c>
      <c r="M27" s="59">
        <f t="shared" ref="M27:M37" si="2">L27*0.85</f>
        <v>2125000</v>
      </c>
      <c r="N27" s="58">
        <v>2021</v>
      </c>
      <c r="O27" s="17">
        <v>2027</v>
      </c>
      <c r="P27" s="20" t="s">
        <v>87</v>
      </c>
      <c r="Q27" s="17"/>
      <c r="R27" s="17"/>
      <c r="S27" s="17" t="s">
        <v>87</v>
      </c>
      <c r="T27" s="20" t="s">
        <v>87</v>
      </c>
      <c r="U27" s="20"/>
      <c r="V27" s="20"/>
      <c r="W27" s="20"/>
      <c r="X27" s="20"/>
      <c r="Y27" s="17" t="s">
        <v>180</v>
      </c>
      <c r="Z27" s="17" t="s">
        <v>86</v>
      </c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</row>
    <row r="28" spans="1:252" s="115" customFormat="1" ht="57" customHeight="1" x14ac:dyDescent="0.25">
      <c r="A28" s="58">
        <v>21</v>
      </c>
      <c r="B28" s="26" t="s">
        <v>175</v>
      </c>
      <c r="C28" s="17" t="s">
        <v>176</v>
      </c>
      <c r="D28" s="65">
        <v>60158859</v>
      </c>
      <c r="E28" s="91" t="s">
        <v>177</v>
      </c>
      <c r="F28" s="65">
        <v>600096530</v>
      </c>
      <c r="G28" s="112" t="s">
        <v>181</v>
      </c>
      <c r="H28" s="17" t="s">
        <v>84</v>
      </c>
      <c r="I28" s="17" t="s">
        <v>85</v>
      </c>
      <c r="J28" s="65" t="s">
        <v>178</v>
      </c>
      <c r="K28" s="100" t="s">
        <v>198</v>
      </c>
      <c r="L28" s="113">
        <v>100000</v>
      </c>
      <c r="M28" s="59">
        <f t="shared" si="2"/>
        <v>85000</v>
      </c>
      <c r="N28" s="20">
        <v>2021</v>
      </c>
      <c r="O28" s="17">
        <v>2027</v>
      </c>
      <c r="P28" s="20"/>
      <c r="Q28" s="17" t="s">
        <v>87</v>
      </c>
      <c r="R28" s="17"/>
      <c r="S28" s="17"/>
      <c r="T28" s="20"/>
      <c r="U28" s="20"/>
      <c r="V28" s="20"/>
      <c r="W28" s="20"/>
      <c r="X28" s="20"/>
      <c r="Y28" s="17" t="s">
        <v>182</v>
      </c>
      <c r="Z28" s="17" t="s">
        <v>86</v>
      </c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</row>
    <row r="29" spans="1:252" s="115" customFormat="1" ht="93.6" customHeight="1" x14ac:dyDescent="0.25">
      <c r="A29" s="20">
        <v>22</v>
      </c>
      <c r="B29" s="26" t="s">
        <v>175</v>
      </c>
      <c r="C29" s="17" t="s">
        <v>176</v>
      </c>
      <c r="D29" s="65">
        <v>60158859</v>
      </c>
      <c r="E29" s="91" t="s">
        <v>177</v>
      </c>
      <c r="F29" s="65">
        <v>600096530</v>
      </c>
      <c r="G29" s="112" t="s">
        <v>183</v>
      </c>
      <c r="H29" s="17" t="s">
        <v>84</v>
      </c>
      <c r="I29" s="17" t="s">
        <v>85</v>
      </c>
      <c r="J29" s="65" t="s">
        <v>178</v>
      </c>
      <c r="K29" s="100" t="s">
        <v>197</v>
      </c>
      <c r="L29" s="113">
        <v>3000000</v>
      </c>
      <c r="M29" s="59">
        <f t="shared" si="2"/>
        <v>2550000</v>
      </c>
      <c r="N29" s="20">
        <v>2021</v>
      </c>
      <c r="O29" s="17">
        <v>2027</v>
      </c>
      <c r="P29" s="20"/>
      <c r="Q29" s="17"/>
      <c r="R29" s="17" t="s">
        <v>87</v>
      </c>
      <c r="S29" s="17"/>
      <c r="T29" s="20"/>
      <c r="U29" s="20"/>
      <c r="V29" s="20"/>
      <c r="W29" s="20"/>
      <c r="X29" s="20"/>
      <c r="Y29" s="17" t="s">
        <v>182</v>
      </c>
      <c r="Z29" s="17" t="s">
        <v>86</v>
      </c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</row>
    <row r="30" spans="1:252" s="115" customFormat="1" ht="78.599999999999994" customHeight="1" x14ac:dyDescent="0.25">
      <c r="A30" s="20">
        <v>23</v>
      </c>
      <c r="B30" s="26" t="s">
        <v>175</v>
      </c>
      <c r="C30" s="17" t="s">
        <v>176</v>
      </c>
      <c r="D30" s="65">
        <v>60158859</v>
      </c>
      <c r="E30" s="91" t="s">
        <v>177</v>
      </c>
      <c r="F30" s="65">
        <v>600096530</v>
      </c>
      <c r="G30" s="104" t="s">
        <v>314</v>
      </c>
      <c r="H30" s="17" t="s">
        <v>84</v>
      </c>
      <c r="I30" s="17" t="s">
        <v>85</v>
      </c>
      <c r="J30" s="65" t="s">
        <v>178</v>
      </c>
      <c r="K30" s="94" t="s">
        <v>276</v>
      </c>
      <c r="L30" s="103">
        <v>3500000</v>
      </c>
      <c r="M30" s="59">
        <f t="shared" si="2"/>
        <v>2975000</v>
      </c>
      <c r="N30" s="20">
        <v>2023</v>
      </c>
      <c r="O30" s="17">
        <v>2027</v>
      </c>
      <c r="P30" s="20" t="s">
        <v>87</v>
      </c>
      <c r="Q30" s="17" t="s">
        <v>87</v>
      </c>
      <c r="R30" s="17" t="s">
        <v>87</v>
      </c>
      <c r="S30" s="17" t="s">
        <v>87</v>
      </c>
      <c r="T30" s="20"/>
      <c r="U30" s="20"/>
      <c r="V30" s="20"/>
      <c r="W30" s="20"/>
      <c r="X30" s="20" t="s">
        <v>87</v>
      </c>
      <c r="Y30" s="145" t="s">
        <v>332</v>
      </c>
      <c r="Z30" s="17" t="s">
        <v>86</v>
      </c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</row>
    <row r="31" spans="1:252" s="115" customFormat="1" ht="76.95" customHeight="1" x14ac:dyDescent="0.25">
      <c r="A31" s="58">
        <v>24</v>
      </c>
      <c r="B31" s="26" t="s">
        <v>175</v>
      </c>
      <c r="C31" s="17" t="s">
        <v>176</v>
      </c>
      <c r="D31" s="65">
        <v>60158859</v>
      </c>
      <c r="E31" s="91" t="s">
        <v>177</v>
      </c>
      <c r="F31" s="65">
        <v>600096530</v>
      </c>
      <c r="G31" s="104" t="s">
        <v>315</v>
      </c>
      <c r="H31" s="17" t="s">
        <v>84</v>
      </c>
      <c r="I31" s="17" t="s">
        <v>85</v>
      </c>
      <c r="J31" s="65" t="s">
        <v>178</v>
      </c>
      <c r="K31" s="94" t="s">
        <v>277</v>
      </c>
      <c r="L31" s="103">
        <v>6500000</v>
      </c>
      <c r="M31" s="59">
        <f t="shared" si="2"/>
        <v>5525000</v>
      </c>
      <c r="N31" s="20">
        <v>2023</v>
      </c>
      <c r="O31" s="17">
        <v>2027</v>
      </c>
      <c r="P31" s="20" t="s">
        <v>87</v>
      </c>
      <c r="Q31" s="17" t="s">
        <v>87</v>
      </c>
      <c r="R31" s="17" t="s">
        <v>87</v>
      </c>
      <c r="S31" s="17" t="s">
        <v>87</v>
      </c>
      <c r="T31" s="20"/>
      <c r="U31" s="20"/>
      <c r="V31" s="20"/>
      <c r="W31" s="20"/>
      <c r="X31" s="20" t="s">
        <v>87</v>
      </c>
      <c r="Y31" s="145" t="s">
        <v>332</v>
      </c>
      <c r="Z31" s="17" t="s">
        <v>86</v>
      </c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</row>
    <row r="32" spans="1:252" s="115" customFormat="1" ht="54" customHeight="1" x14ac:dyDescent="0.25">
      <c r="A32" s="20">
        <v>25</v>
      </c>
      <c r="B32" s="116" t="s">
        <v>175</v>
      </c>
      <c r="C32" s="70" t="s">
        <v>176</v>
      </c>
      <c r="D32" s="117">
        <v>60158859</v>
      </c>
      <c r="E32" s="118" t="s">
        <v>177</v>
      </c>
      <c r="F32" s="117">
        <v>600096530</v>
      </c>
      <c r="G32" s="119" t="s">
        <v>184</v>
      </c>
      <c r="H32" s="70" t="s">
        <v>84</v>
      </c>
      <c r="I32" s="70" t="s">
        <v>85</v>
      </c>
      <c r="J32" s="117" t="s">
        <v>178</v>
      </c>
      <c r="K32" s="120" t="s">
        <v>194</v>
      </c>
      <c r="L32" s="113">
        <v>500000</v>
      </c>
      <c r="M32" s="59">
        <f t="shared" si="2"/>
        <v>425000</v>
      </c>
      <c r="N32" s="71">
        <v>2021</v>
      </c>
      <c r="O32" s="70">
        <v>2027</v>
      </c>
      <c r="P32" s="71"/>
      <c r="Q32" s="70"/>
      <c r="R32" s="70"/>
      <c r="S32" s="70"/>
      <c r="T32" s="71"/>
      <c r="U32" s="71"/>
      <c r="V32" s="71"/>
      <c r="W32" s="71"/>
      <c r="X32" s="71"/>
      <c r="Y32" s="70" t="s">
        <v>182</v>
      </c>
      <c r="Z32" s="70" t="s">
        <v>86</v>
      </c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</row>
    <row r="33" spans="1:252" s="115" customFormat="1" ht="46.5" customHeight="1" x14ac:dyDescent="0.25">
      <c r="A33" s="20">
        <v>26</v>
      </c>
      <c r="B33" s="116" t="s">
        <v>175</v>
      </c>
      <c r="C33" s="70" t="s">
        <v>176</v>
      </c>
      <c r="D33" s="117">
        <v>60158859</v>
      </c>
      <c r="E33" s="118" t="s">
        <v>177</v>
      </c>
      <c r="F33" s="117">
        <v>600096530</v>
      </c>
      <c r="G33" s="119" t="s">
        <v>185</v>
      </c>
      <c r="H33" s="70" t="s">
        <v>84</v>
      </c>
      <c r="I33" s="70" t="s">
        <v>85</v>
      </c>
      <c r="J33" s="117" t="s">
        <v>178</v>
      </c>
      <c r="K33" s="120" t="s">
        <v>196</v>
      </c>
      <c r="L33" s="113">
        <v>150000</v>
      </c>
      <c r="M33" s="59">
        <f t="shared" si="2"/>
        <v>127500</v>
      </c>
      <c r="N33" s="71">
        <v>2021</v>
      </c>
      <c r="O33" s="70">
        <v>2027</v>
      </c>
      <c r="P33" s="71"/>
      <c r="Q33" s="70"/>
      <c r="R33" s="70"/>
      <c r="S33" s="70"/>
      <c r="T33" s="71"/>
      <c r="U33" s="71"/>
      <c r="V33" s="71"/>
      <c r="W33" s="71"/>
      <c r="X33" s="71"/>
      <c r="Y33" s="70" t="s">
        <v>182</v>
      </c>
      <c r="Z33" s="70" t="s">
        <v>86</v>
      </c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</row>
    <row r="34" spans="1:252" s="115" customFormat="1" ht="48" customHeight="1" x14ac:dyDescent="0.25">
      <c r="A34" s="20">
        <v>27</v>
      </c>
      <c r="B34" s="116" t="s">
        <v>175</v>
      </c>
      <c r="C34" s="70" t="s">
        <v>176</v>
      </c>
      <c r="D34" s="117">
        <v>60158859</v>
      </c>
      <c r="E34" s="118" t="s">
        <v>177</v>
      </c>
      <c r="F34" s="117">
        <v>600096530</v>
      </c>
      <c r="G34" s="119" t="s">
        <v>186</v>
      </c>
      <c r="H34" s="70" t="s">
        <v>84</v>
      </c>
      <c r="I34" s="70" t="s">
        <v>85</v>
      </c>
      <c r="J34" s="117" t="s">
        <v>178</v>
      </c>
      <c r="K34" s="120" t="s">
        <v>195</v>
      </c>
      <c r="L34" s="113">
        <v>40000000</v>
      </c>
      <c r="M34" s="59">
        <f t="shared" si="2"/>
        <v>34000000</v>
      </c>
      <c r="N34" s="71">
        <v>2022</v>
      </c>
      <c r="O34" s="70">
        <v>2027</v>
      </c>
      <c r="P34" s="71"/>
      <c r="Q34" s="70"/>
      <c r="R34" s="70"/>
      <c r="S34" s="70"/>
      <c r="T34" s="71"/>
      <c r="U34" s="71"/>
      <c r="V34" s="71" t="s">
        <v>87</v>
      </c>
      <c r="W34" s="71"/>
      <c r="X34" s="71"/>
      <c r="Y34" s="70" t="s">
        <v>182</v>
      </c>
      <c r="Z34" s="70" t="s">
        <v>86</v>
      </c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</row>
    <row r="35" spans="1:252" s="115" customFormat="1" ht="42" customHeight="1" x14ac:dyDescent="0.25">
      <c r="A35" s="20">
        <v>28</v>
      </c>
      <c r="B35" s="116" t="s">
        <v>175</v>
      </c>
      <c r="C35" s="70" t="s">
        <v>176</v>
      </c>
      <c r="D35" s="117">
        <v>60158859</v>
      </c>
      <c r="E35" s="118" t="s">
        <v>177</v>
      </c>
      <c r="F35" s="117">
        <v>600096530</v>
      </c>
      <c r="G35" s="119" t="s">
        <v>187</v>
      </c>
      <c r="H35" s="70" t="s">
        <v>84</v>
      </c>
      <c r="I35" s="70" t="s">
        <v>85</v>
      </c>
      <c r="J35" s="117" t="s">
        <v>178</v>
      </c>
      <c r="K35" s="120" t="s">
        <v>194</v>
      </c>
      <c r="L35" s="113">
        <v>200000</v>
      </c>
      <c r="M35" s="59">
        <f t="shared" si="2"/>
        <v>170000</v>
      </c>
      <c r="N35" s="71">
        <v>2021</v>
      </c>
      <c r="O35" s="70">
        <v>2027</v>
      </c>
      <c r="P35" s="71"/>
      <c r="Q35" s="70"/>
      <c r="R35" s="70"/>
      <c r="S35" s="70"/>
      <c r="T35" s="71"/>
      <c r="U35" s="71"/>
      <c r="V35" s="71"/>
      <c r="W35" s="71"/>
      <c r="X35" s="71"/>
      <c r="Y35" s="70" t="s">
        <v>182</v>
      </c>
      <c r="Z35" s="70" t="s">
        <v>86</v>
      </c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</row>
    <row r="36" spans="1:252" s="115" customFormat="1" ht="47.25" customHeight="1" x14ac:dyDescent="0.25">
      <c r="A36" s="58">
        <v>29</v>
      </c>
      <c r="B36" s="116" t="s">
        <v>175</v>
      </c>
      <c r="C36" s="70" t="s">
        <v>176</v>
      </c>
      <c r="D36" s="117">
        <v>60158859</v>
      </c>
      <c r="E36" s="118" t="s">
        <v>177</v>
      </c>
      <c r="F36" s="117">
        <v>600096530</v>
      </c>
      <c r="G36" s="116" t="s">
        <v>188</v>
      </c>
      <c r="H36" s="70" t="s">
        <v>84</v>
      </c>
      <c r="I36" s="70" t="s">
        <v>85</v>
      </c>
      <c r="J36" s="117" t="s">
        <v>178</v>
      </c>
      <c r="K36" s="121" t="s">
        <v>217</v>
      </c>
      <c r="L36" s="103">
        <v>40000000</v>
      </c>
      <c r="M36" s="59">
        <f t="shared" si="2"/>
        <v>34000000</v>
      </c>
      <c r="N36" s="71">
        <v>2021</v>
      </c>
      <c r="O36" s="70">
        <v>2027</v>
      </c>
      <c r="P36" s="71"/>
      <c r="Q36" s="70"/>
      <c r="R36" s="70"/>
      <c r="S36" s="70"/>
      <c r="T36" s="71"/>
      <c r="U36" s="71"/>
      <c r="V36" s="71" t="s">
        <v>87</v>
      </c>
      <c r="W36" s="71"/>
      <c r="X36" s="71"/>
      <c r="Y36" s="70" t="s">
        <v>182</v>
      </c>
      <c r="Z36" s="70" t="s">
        <v>86</v>
      </c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</row>
    <row r="37" spans="1:252" s="115" customFormat="1" ht="50.25" customHeight="1" x14ac:dyDescent="0.25">
      <c r="A37" s="20">
        <v>30</v>
      </c>
      <c r="B37" s="116" t="s">
        <v>175</v>
      </c>
      <c r="C37" s="70" t="s">
        <v>176</v>
      </c>
      <c r="D37" s="117">
        <v>60158859</v>
      </c>
      <c r="E37" s="118" t="s">
        <v>177</v>
      </c>
      <c r="F37" s="117">
        <v>600096530</v>
      </c>
      <c r="G37" s="119" t="s">
        <v>189</v>
      </c>
      <c r="H37" s="70" t="s">
        <v>84</v>
      </c>
      <c r="I37" s="70" t="s">
        <v>85</v>
      </c>
      <c r="J37" s="117" t="s">
        <v>178</v>
      </c>
      <c r="K37" s="120" t="s">
        <v>193</v>
      </c>
      <c r="L37" s="113">
        <v>2000000</v>
      </c>
      <c r="M37" s="59">
        <f t="shared" si="2"/>
        <v>1700000</v>
      </c>
      <c r="N37" s="71">
        <v>2021</v>
      </c>
      <c r="O37" s="70">
        <v>2027</v>
      </c>
      <c r="P37" s="71"/>
      <c r="Q37" s="70"/>
      <c r="R37" s="70" t="s">
        <v>87</v>
      </c>
      <c r="S37" s="70" t="s">
        <v>87</v>
      </c>
      <c r="T37" s="71" t="s">
        <v>87</v>
      </c>
      <c r="U37" s="71"/>
      <c r="V37" s="71"/>
      <c r="W37" s="71"/>
      <c r="X37" s="71"/>
      <c r="Y37" s="70" t="s">
        <v>182</v>
      </c>
      <c r="Z37" s="70" t="s">
        <v>86</v>
      </c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</row>
    <row r="38" spans="1:252" s="165" customFormat="1" ht="50.25" customHeight="1" x14ac:dyDescent="0.25">
      <c r="A38" s="20">
        <v>31</v>
      </c>
      <c r="B38" s="94" t="s">
        <v>90</v>
      </c>
      <c r="C38" s="20" t="s">
        <v>97</v>
      </c>
      <c r="D38" s="95">
        <v>60158841</v>
      </c>
      <c r="E38" s="129" t="s">
        <v>101</v>
      </c>
      <c r="F38" s="95">
        <v>600096301</v>
      </c>
      <c r="G38" s="94" t="s">
        <v>262</v>
      </c>
      <c r="H38" s="95" t="s">
        <v>84</v>
      </c>
      <c r="I38" s="20" t="s">
        <v>85</v>
      </c>
      <c r="J38" s="95" t="s">
        <v>91</v>
      </c>
      <c r="K38" s="94" t="s">
        <v>263</v>
      </c>
      <c r="L38" s="96">
        <v>3800000</v>
      </c>
      <c r="M38" s="106">
        <f>PRODUCT(L38,0.85)</f>
        <v>3230000</v>
      </c>
      <c r="N38" s="95">
        <v>2023</v>
      </c>
      <c r="O38" s="95">
        <v>2025</v>
      </c>
      <c r="P38" s="97"/>
      <c r="Q38" s="97"/>
      <c r="R38" s="97"/>
      <c r="S38" s="97"/>
      <c r="T38" s="97"/>
      <c r="U38" s="97"/>
      <c r="V38" s="97"/>
      <c r="W38" s="97"/>
      <c r="X38" s="97"/>
      <c r="Y38" s="95" t="s">
        <v>140</v>
      </c>
      <c r="Z38" s="95" t="s">
        <v>86</v>
      </c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</row>
    <row r="39" spans="1:252" s="167" customFormat="1" ht="50.25" customHeight="1" x14ac:dyDescent="0.25">
      <c r="A39" s="71">
        <v>32</v>
      </c>
      <c r="B39" s="121" t="s">
        <v>90</v>
      </c>
      <c r="C39" s="71" t="s">
        <v>97</v>
      </c>
      <c r="D39" s="153">
        <v>60158841</v>
      </c>
      <c r="E39" s="166" t="s">
        <v>101</v>
      </c>
      <c r="F39" s="153">
        <v>600096301</v>
      </c>
      <c r="G39" s="121" t="s">
        <v>264</v>
      </c>
      <c r="H39" s="153" t="s">
        <v>84</v>
      </c>
      <c r="I39" s="71" t="s">
        <v>85</v>
      </c>
      <c r="J39" s="153" t="s">
        <v>91</v>
      </c>
      <c r="K39" s="121" t="s">
        <v>264</v>
      </c>
      <c r="L39" s="151">
        <v>3400000</v>
      </c>
      <c r="M39" s="152">
        <f>PRODUCT(L39,0.85)</f>
        <v>2890000</v>
      </c>
      <c r="N39" s="153">
        <v>2023</v>
      </c>
      <c r="O39" s="153">
        <v>2024</v>
      </c>
      <c r="P39" s="154"/>
      <c r="Q39" s="154"/>
      <c r="R39" s="154"/>
      <c r="S39" s="154"/>
      <c r="T39" s="153"/>
      <c r="U39" s="154"/>
      <c r="V39" s="154"/>
      <c r="W39" s="154"/>
      <c r="X39" s="153" t="s">
        <v>87</v>
      </c>
      <c r="Y39" s="71" t="s">
        <v>265</v>
      </c>
      <c r="Z39" s="95" t="s">
        <v>86</v>
      </c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</row>
    <row r="40" spans="1:252" s="142" customFormat="1" ht="24" x14ac:dyDescent="0.3">
      <c r="A40" s="95">
        <v>33</v>
      </c>
      <c r="B40" s="26" t="s">
        <v>88</v>
      </c>
      <c r="C40" s="92" t="s">
        <v>96</v>
      </c>
      <c r="D40" s="57">
        <v>60158247</v>
      </c>
      <c r="E40" s="155" t="s">
        <v>100</v>
      </c>
      <c r="F40" s="57">
        <v>600096599</v>
      </c>
      <c r="G40" s="94" t="s">
        <v>269</v>
      </c>
      <c r="H40" s="17" t="s">
        <v>84</v>
      </c>
      <c r="I40" s="17" t="s">
        <v>85</v>
      </c>
      <c r="J40" s="156" t="s">
        <v>89</v>
      </c>
      <c r="K40" s="157" t="s">
        <v>270</v>
      </c>
      <c r="L40" s="158">
        <v>6000000</v>
      </c>
      <c r="M40" s="159">
        <f>0.85*L40</f>
        <v>5100000</v>
      </c>
      <c r="N40" s="108">
        <v>1.2023999999999999</v>
      </c>
      <c r="O40" s="108">
        <v>12.2027</v>
      </c>
      <c r="P40" s="108" t="s">
        <v>87</v>
      </c>
      <c r="Q40" s="108"/>
      <c r="R40" s="108" t="s">
        <v>87</v>
      </c>
      <c r="S40" s="108" t="s">
        <v>87</v>
      </c>
      <c r="T40" s="107"/>
      <c r="U40" s="107"/>
      <c r="V40" s="107"/>
      <c r="W40" s="108" t="s">
        <v>87</v>
      </c>
      <c r="X40" s="107"/>
      <c r="Y40" s="108" t="s">
        <v>135</v>
      </c>
      <c r="Z40" s="108" t="s">
        <v>86</v>
      </c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3"/>
    </row>
    <row r="41" spans="1:252" s="142" customFormat="1" ht="36" x14ac:dyDescent="0.3">
      <c r="A41" s="95">
        <v>34</v>
      </c>
      <c r="B41" s="26" t="s">
        <v>151</v>
      </c>
      <c r="C41" s="17" t="s">
        <v>83</v>
      </c>
      <c r="D41" s="91" t="s">
        <v>152</v>
      </c>
      <c r="E41" s="91" t="s">
        <v>153</v>
      </c>
      <c r="F41" s="65">
        <v>600096068</v>
      </c>
      <c r="G41" s="26" t="s">
        <v>271</v>
      </c>
      <c r="H41" s="17" t="s">
        <v>84</v>
      </c>
      <c r="I41" s="17" t="s">
        <v>85</v>
      </c>
      <c r="J41" s="17" t="s">
        <v>85</v>
      </c>
      <c r="K41" s="94" t="s">
        <v>272</v>
      </c>
      <c r="L41" s="96">
        <v>80000000</v>
      </c>
      <c r="M41" s="106">
        <f>L41*0.85</f>
        <v>68000000</v>
      </c>
      <c r="N41" s="95">
        <v>2025</v>
      </c>
      <c r="O41" s="95">
        <v>2027</v>
      </c>
      <c r="P41" s="95" t="s">
        <v>87</v>
      </c>
      <c r="Q41" s="95" t="s">
        <v>87</v>
      </c>
      <c r="R41" s="95" t="s">
        <v>87</v>
      </c>
      <c r="S41" s="95" t="s">
        <v>87</v>
      </c>
      <c r="T41" s="95"/>
      <c r="U41" s="95" t="s">
        <v>87</v>
      </c>
      <c r="V41" s="95"/>
      <c r="W41" s="95"/>
      <c r="X41" s="95"/>
      <c r="Y41" s="95" t="s">
        <v>135</v>
      </c>
      <c r="Z41" s="95" t="s">
        <v>86</v>
      </c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3"/>
    </row>
    <row r="42" spans="1:252" s="142" customFormat="1" ht="48" x14ac:dyDescent="0.3">
      <c r="A42" s="95">
        <v>35</v>
      </c>
      <c r="B42" s="26" t="s">
        <v>175</v>
      </c>
      <c r="C42" s="17" t="s">
        <v>176</v>
      </c>
      <c r="D42" s="65">
        <v>60158859</v>
      </c>
      <c r="E42" s="91" t="s">
        <v>177</v>
      </c>
      <c r="F42" s="65">
        <v>600096530</v>
      </c>
      <c r="G42" s="26" t="s">
        <v>278</v>
      </c>
      <c r="H42" s="17" t="s">
        <v>84</v>
      </c>
      <c r="I42" s="17" t="s">
        <v>85</v>
      </c>
      <c r="J42" s="65" t="s">
        <v>178</v>
      </c>
      <c r="K42" s="94" t="s">
        <v>279</v>
      </c>
      <c r="L42" s="96">
        <v>9500000</v>
      </c>
      <c r="M42" s="106">
        <f>L42*0.85</f>
        <v>8075000</v>
      </c>
      <c r="N42" s="95">
        <v>2023</v>
      </c>
      <c r="O42" s="95">
        <v>2027</v>
      </c>
      <c r="P42" s="95" t="s">
        <v>87</v>
      </c>
      <c r="Q42" s="95" t="s">
        <v>87</v>
      </c>
      <c r="R42" s="95" t="s">
        <v>87</v>
      </c>
      <c r="S42" s="95" t="s">
        <v>87</v>
      </c>
      <c r="T42" s="95"/>
      <c r="U42" s="95"/>
      <c r="V42" s="95"/>
      <c r="W42" s="95"/>
      <c r="X42" s="95" t="s">
        <v>87</v>
      </c>
      <c r="Y42" s="17" t="s">
        <v>280</v>
      </c>
      <c r="Z42" s="17" t="s">
        <v>86</v>
      </c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3"/>
    </row>
    <row r="43" spans="1:252" s="147" customFormat="1" ht="48" x14ac:dyDescent="0.3">
      <c r="A43" s="132">
        <v>36</v>
      </c>
      <c r="B43" s="94" t="s">
        <v>281</v>
      </c>
      <c r="C43" s="95" t="s">
        <v>282</v>
      </c>
      <c r="D43" s="94">
        <v>71007253</v>
      </c>
      <c r="E43" s="160">
        <v>102318085</v>
      </c>
      <c r="F43" s="160">
        <v>600096491</v>
      </c>
      <c r="G43" s="94" t="s">
        <v>283</v>
      </c>
      <c r="H43" s="95" t="s">
        <v>84</v>
      </c>
      <c r="I43" s="95" t="s">
        <v>85</v>
      </c>
      <c r="J43" s="95" t="s">
        <v>284</v>
      </c>
      <c r="K43" s="94" t="s">
        <v>285</v>
      </c>
      <c r="L43" s="96">
        <v>8000000</v>
      </c>
      <c r="M43" s="106">
        <f>L43*0.85</f>
        <v>6800000</v>
      </c>
      <c r="N43" s="95">
        <v>2024</v>
      </c>
      <c r="O43" s="95">
        <v>2027</v>
      </c>
      <c r="P43" s="95" t="s">
        <v>87</v>
      </c>
      <c r="Q43" s="95" t="s">
        <v>87</v>
      </c>
      <c r="R43" s="95" t="s">
        <v>87</v>
      </c>
      <c r="S43" s="95" t="s">
        <v>87</v>
      </c>
      <c r="T43" s="95" t="s">
        <v>87</v>
      </c>
      <c r="U43" s="95" t="s">
        <v>87</v>
      </c>
      <c r="V43" s="97"/>
      <c r="W43" s="95" t="s">
        <v>87</v>
      </c>
      <c r="X43" s="95" t="s">
        <v>87</v>
      </c>
      <c r="Y43" s="95" t="s">
        <v>286</v>
      </c>
      <c r="Z43" s="95" t="s">
        <v>287</v>
      </c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146"/>
    </row>
    <row r="44" spans="1:252" s="147" customFormat="1" ht="36" x14ac:dyDescent="0.3">
      <c r="A44" s="161">
        <v>37</v>
      </c>
      <c r="B44" s="94" t="s">
        <v>281</v>
      </c>
      <c r="C44" s="95" t="s">
        <v>282</v>
      </c>
      <c r="D44" s="94">
        <v>71007253</v>
      </c>
      <c r="E44" s="160">
        <v>102318085</v>
      </c>
      <c r="F44" s="160">
        <v>600096491</v>
      </c>
      <c r="G44" s="94" t="s">
        <v>288</v>
      </c>
      <c r="H44" s="95" t="s">
        <v>84</v>
      </c>
      <c r="I44" s="95" t="s">
        <v>85</v>
      </c>
      <c r="J44" s="95" t="s">
        <v>284</v>
      </c>
      <c r="K44" s="94" t="s">
        <v>289</v>
      </c>
      <c r="L44" s="96">
        <v>4000000</v>
      </c>
      <c r="M44" s="106"/>
      <c r="N44" s="95">
        <v>2024</v>
      </c>
      <c r="O44" s="95">
        <v>2027</v>
      </c>
      <c r="P44" s="95"/>
      <c r="Q44" s="95"/>
      <c r="R44" s="95"/>
      <c r="S44" s="95"/>
      <c r="T44" s="95" t="s">
        <v>87</v>
      </c>
      <c r="U44" s="97"/>
      <c r="V44" s="97"/>
      <c r="W44" s="95"/>
      <c r="X44" s="97"/>
      <c r="Y44" s="95" t="s">
        <v>290</v>
      </c>
      <c r="Z44" s="95" t="s">
        <v>287</v>
      </c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146"/>
    </row>
    <row r="45" spans="1:252" s="147" customFormat="1" ht="48" x14ac:dyDescent="0.3">
      <c r="A45" s="162">
        <v>38</v>
      </c>
      <c r="B45" s="94" t="s">
        <v>281</v>
      </c>
      <c r="C45" s="95" t="s">
        <v>282</v>
      </c>
      <c r="D45" s="94">
        <v>71007253</v>
      </c>
      <c r="E45" s="160">
        <v>102318085</v>
      </c>
      <c r="F45" s="160">
        <v>600096491</v>
      </c>
      <c r="G45" s="94" t="s">
        <v>291</v>
      </c>
      <c r="H45" s="95" t="s">
        <v>84</v>
      </c>
      <c r="I45" s="95" t="s">
        <v>85</v>
      </c>
      <c r="J45" s="95" t="s">
        <v>284</v>
      </c>
      <c r="K45" s="94" t="s">
        <v>292</v>
      </c>
      <c r="L45" s="96">
        <v>2000000</v>
      </c>
      <c r="M45" s="106"/>
      <c r="N45" s="95">
        <v>2024</v>
      </c>
      <c r="O45" s="95">
        <v>2027</v>
      </c>
      <c r="P45" s="95"/>
      <c r="Q45" s="95"/>
      <c r="R45" s="95"/>
      <c r="S45" s="95"/>
      <c r="T45" s="95" t="s">
        <v>87</v>
      </c>
      <c r="U45" s="97"/>
      <c r="V45" s="97"/>
      <c r="W45" s="97"/>
      <c r="X45" s="97"/>
      <c r="Y45" s="95" t="s">
        <v>286</v>
      </c>
      <c r="Z45" s="95" t="s">
        <v>287</v>
      </c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146"/>
    </row>
    <row r="46" spans="1:252" s="147" customFormat="1" ht="36" x14ac:dyDescent="0.3">
      <c r="A46" s="162">
        <v>39</v>
      </c>
      <c r="B46" s="94" t="s">
        <v>293</v>
      </c>
      <c r="C46" s="95" t="s">
        <v>282</v>
      </c>
      <c r="D46" s="94">
        <v>71007253</v>
      </c>
      <c r="E46" s="160">
        <v>102318085</v>
      </c>
      <c r="F46" s="160">
        <v>600096491</v>
      </c>
      <c r="G46" s="94" t="s">
        <v>294</v>
      </c>
      <c r="H46" s="95" t="s">
        <v>84</v>
      </c>
      <c r="I46" s="95" t="s">
        <v>85</v>
      </c>
      <c r="J46" s="95" t="s">
        <v>284</v>
      </c>
      <c r="K46" s="94" t="s">
        <v>295</v>
      </c>
      <c r="L46" s="96">
        <v>2000000</v>
      </c>
      <c r="M46" s="106"/>
      <c r="N46" s="95">
        <v>2024</v>
      </c>
      <c r="O46" s="95">
        <v>2027</v>
      </c>
      <c r="P46" s="95"/>
      <c r="Q46" s="95"/>
      <c r="R46" s="95"/>
      <c r="S46" s="95"/>
      <c r="T46" s="95" t="s">
        <v>87</v>
      </c>
      <c r="U46" s="97"/>
      <c r="V46" s="97"/>
      <c r="W46" s="97"/>
      <c r="X46" s="97"/>
      <c r="Y46" s="95" t="s">
        <v>286</v>
      </c>
      <c r="Z46" s="95" t="s">
        <v>287</v>
      </c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146"/>
    </row>
    <row r="47" spans="1:252" s="147" customFormat="1" ht="24" x14ac:dyDescent="0.3">
      <c r="A47" s="95">
        <v>40</v>
      </c>
      <c r="B47" s="94" t="s">
        <v>296</v>
      </c>
      <c r="C47" s="95" t="s">
        <v>297</v>
      </c>
      <c r="D47" s="20">
        <v>60157046</v>
      </c>
      <c r="E47" s="105" t="s">
        <v>298</v>
      </c>
      <c r="F47" s="105">
        <v>600096246</v>
      </c>
      <c r="G47" s="94" t="s">
        <v>299</v>
      </c>
      <c r="H47" s="95" t="s">
        <v>84</v>
      </c>
      <c r="I47" s="95" t="s">
        <v>85</v>
      </c>
      <c r="J47" s="95" t="s">
        <v>300</v>
      </c>
      <c r="K47" s="94" t="s">
        <v>301</v>
      </c>
      <c r="L47" s="96">
        <v>5000000</v>
      </c>
      <c r="M47" s="106">
        <f>0.85*L47</f>
        <v>4250000</v>
      </c>
      <c r="N47" s="129">
        <v>2023</v>
      </c>
      <c r="O47" s="129">
        <v>2027</v>
      </c>
      <c r="P47" s="95" t="s">
        <v>87</v>
      </c>
      <c r="Q47" s="95" t="s">
        <v>87</v>
      </c>
      <c r="R47" s="95" t="s">
        <v>87</v>
      </c>
      <c r="S47" s="95" t="s">
        <v>87</v>
      </c>
      <c r="T47" s="97"/>
      <c r="U47" s="97"/>
      <c r="V47" s="97"/>
      <c r="W47" s="97"/>
      <c r="X47" s="97" t="s">
        <v>302</v>
      </c>
      <c r="Y47" s="95" t="s">
        <v>135</v>
      </c>
      <c r="Z47" s="95" t="s">
        <v>86</v>
      </c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146"/>
    </row>
    <row r="48" spans="1:252" s="147" customFormat="1" ht="36" x14ac:dyDescent="0.3">
      <c r="A48" s="132">
        <v>41</v>
      </c>
      <c r="B48" s="94" t="s">
        <v>296</v>
      </c>
      <c r="C48" s="95" t="s">
        <v>297</v>
      </c>
      <c r="D48" s="20">
        <v>60157046</v>
      </c>
      <c r="E48" s="105" t="s">
        <v>298</v>
      </c>
      <c r="F48" s="105">
        <v>600096246</v>
      </c>
      <c r="G48" s="94" t="s">
        <v>303</v>
      </c>
      <c r="H48" s="95" t="s">
        <v>84</v>
      </c>
      <c r="I48" s="95" t="s">
        <v>85</v>
      </c>
      <c r="J48" s="95" t="s">
        <v>300</v>
      </c>
      <c r="K48" s="94" t="s">
        <v>304</v>
      </c>
      <c r="L48" s="96">
        <v>750000</v>
      </c>
      <c r="M48" s="106">
        <f>0.85*L48</f>
        <v>637500</v>
      </c>
      <c r="N48" s="129" t="s">
        <v>305</v>
      </c>
      <c r="O48" s="129" t="s">
        <v>306</v>
      </c>
      <c r="P48" s="97"/>
      <c r="Q48" s="97"/>
      <c r="R48" s="97"/>
      <c r="S48" s="97"/>
      <c r="T48" s="95"/>
      <c r="U48" s="97"/>
      <c r="V48" s="97"/>
      <c r="W48" s="97"/>
      <c r="X48" s="97"/>
      <c r="Y48" s="95" t="s">
        <v>135</v>
      </c>
      <c r="Z48" s="95" t="s">
        <v>86</v>
      </c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146"/>
    </row>
    <row r="49" spans="1:247" s="147" customFormat="1" ht="36" x14ac:dyDescent="0.3">
      <c r="A49" s="132">
        <v>42</v>
      </c>
      <c r="B49" s="94" t="s">
        <v>320</v>
      </c>
      <c r="C49" s="95" t="s">
        <v>321</v>
      </c>
      <c r="D49" s="20">
        <v>70988838</v>
      </c>
      <c r="E49" s="20">
        <v>102318034</v>
      </c>
      <c r="F49" s="20">
        <v>600096475</v>
      </c>
      <c r="G49" s="94" t="s">
        <v>322</v>
      </c>
      <c r="H49" s="95" t="s">
        <v>84</v>
      </c>
      <c r="I49" s="95" t="s">
        <v>85</v>
      </c>
      <c r="J49" s="95" t="s">
        <v>323</v>
      </c>
      <c r="K49" s="182" t="s">
        <v>333</v>
      </c>
      <c r="L49" s="96">
        <v>10000000</v>
      </c>
      <c r="M49" s="107"/>
      <c r="N49" s="95">
        <v>2024</v>
      </c>
      <c r="O49" s="95">
        <v>2027</v>
      </c>
      <c r="P49" s="95" t="s">
        <v>87</v>
      </c>
      <c r="Q49" s="95" t="s">
        <v>87</v>
      </c>
      <c r="R49" s="95" t="s">
        <v>87</v>
      </c>
      <c r="S49" s="107"/>
      <c r="T49" s="107"/>
      <c r="U49" s="107"/>
      <c r="V49" s="107"/>
      <c r="W49" s="107"/>
      <c r="X49" s="107"/>
      <c r="Y49" s="20" t="s">
        <v>324</v>
      </c>
      <c r="Z49" s="95" t="s">
        <v>86</v>
      </c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146"/>
    </row>
    <row r="50" spans="1:247" s="142" customFormat="1" ht="36" x14ac:dyDescent="0.3">
      <c r="A50" s="95">
        <v>43</v>
      </c>
      <c r="B50" s="104" t="s">
        <v>240</v>
      </c>
      <c r="C50" s="20" t="s">
        <v>83</v>
      </c>
      <c r="D50" s="20">
        <v>48160831</v>
      </c>
      <c r="E50" s="105" t="s">
        <v>241</v>
      </c>
      <c r="F50" s="20">
        <v>600096131</v>
      </c>
      <c r="G50" s="62" t="s">
        <v>325</v>
      </c>
      <c r="H50" s="20" t="s">
        <v>84</v>
      </c>
      <c r="I50" s="20" t="s">
        <v>85</v>
      </c>
      <c r="J50" s="20" t="s">
        <v>85</v>
      </c>
      <c r="K50" s="62" t="s">
        <v>327</v>
      </c>
      <c r="L50" s="67">
        <v>850000</v>
      </c>
      <c r="M50" s="66"/>
      <c r="N50" s="61">
        <v>2023</v>
      </c>
      <c r="O50" s="61">
        <v>2027</v>
      </c>
      <c r="P50" s="183"/>
      <c r="Q50" s="183"/>
      <c r="R50" s="183"/>
      <c r="S50" s="183"/>
      <c r="T50" s="183"/>
      <c r="U50" s="183"/>
      <c r="V50" s="183"/>
      <c r="W50" s="183"/>
      <c r="X50" s="183"/>
      <c r="Y50" s="61" t="s">
        <v>169</v>
      </c>
      <c r="Z50" s="61" t="s">
        <v>86</v>
      </c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3"/>
    </row>
    <row r="51" spans="1:247" s="144" customFormat="1" ht="72" x14ac:dyDescent="0.3">
      <c r="A51" s="95">
        <v>44</v>
      </c>
      <c r="B51" s="104" t="s">
        <v>240</v>
      </c>
      <c r="C51" s="20" t="s">
        <v>83</v>
      </c>
      <c r="D51" s="20">
        <v>48160831</v>
      </c>
      <c r="E51" s="105" t="s">
        <v>241</v>
      </c>
      <c r="F51" s="20">
        <v>600096131</v>
      </c>
      <c r="G51" s="26" t="s">
        <v>326</v>
      </c>
      <c r="H51" s="20" t="s">
        <v>84</v>
      </c>
      <c r="I51" s="20" t="s">
        <v>85</v>
      </c>
      <c r="J51" s="20" t="s">
        <v>85</v>
      </c>
      <c r="K51" s="26" t="s">
        <v>328</v>
      </c>
      <c r="L51" s="103">
        <v>200000</v>
      </c>
      <c r="M51" s="66"/>
      <c r="N51" s="61">
        <v>2023</v>
      </c>
      <c r="O51" s="61">
        <v>2027</v>
      </c>
      <c r="P51" s="184"/>
      <c r="Q51" s="184"/>
      <c r="R51" s="184"/>
      <c r="S51" s="184"/>
      <c r="T51" s="184"/>
      <c r="U51" s="184"/>
      <c r="V51" s="184"/>
      <c r="W51" s="184"/>
      <c r="X51" s="184"/>
      <c r="Y51" s="17" t="s">
        <v>329</v>
      </c>
      <c r="Z51" s="65" t="s">
        <v>86</v>
      </c>
    </row>
    <row r="52" spans="1:247" s="144" customFormat="1" ht="84" x14ac:dyDescent="0.3">
      <c r="A52" s="95">
        <v>45</v>
      </c>
      <c r="B52" s="104" t="s">
        <v>240</v>
      </c>
      <c r="C52" s="20" t="s">
        <v>83</v>
      </c>
      <c r="D52" s="20">
        <v>48160831</v>
      </c>
      <c r="E52" s="105" t="s">
        <v>241</v>
      </c>
      <c r="F52" s="20">
        <v>600096131</v>
      </c>
      <c r="G52" s="26" t="s">
        <v>330</v>
      </c>
      <c r="H52" s="20" t="s">
        <v>84</v>
      </c>
      <c r="I52" s="20" t="s">
        <v>85</v>
      </c>
      <c r="J52" s="20" t="s">
        <v>85</v>
      </c>
      <c r="K52" s="26" t="s">
        <v>331</v>
      </c>
      <c r="L52" s="103">
        <v>25000000</v>
      </c>
      <c r="M52" s="66"/>
      <c r="N52" s="61">
        <v>2023</v>
      </c>
      <c r="O52" s="61">
        <v>2027</v>
      </c>
      <c r="P52" s="184"/>
      <c r="Q52" s="185" t="s">
        <v>87</v>
      </c>
      <c r="R52" s="185"/>
      <c r="S52" s="185" t="s">
        <v>87</v>
      </c>
      <c r="T52" s="184"/>
      <c r="U52" s="184"/>
      <c r="V52" s="184"/>
      <c r="W52" s="184"/>
      <c r="X52" s="184"/>
      <c r="Y52" s="65" t="s">
        <v>169</v>
      </c>
      <c r="Z52" s="65" t="s">
        <v>86</v>
      </c>
    </row>
    <row r="53" spans="1:247" s="60" customFormat="1" ht="36" x14ac:dyDescent="0.3">
      <c r="A53" s="202">
        <v>46</v>
      </c>
      <c r="B53" s="203" t="s">
        <v>339</v>
      </c>
      <c r="C53" s="204" t="s">
        <v>321</v>
      </c>
      <c r="D53" s="201">
        <v>70988838</v>
      </c>
      <c r="E53" s="201">
        <v>102318034</v>
      </c>
      <c r="F53" s="201">
        <v>600096475</v>
      </c>
      <c r="G53" s="203" t="s">
        <v>322</v>
      </c>
      <c r="H53" s="200" t="s">
        <v>84</v>
      </c>
      <c r="I53" s="200" t="s">
        <v>85</v>
      </c>
      <c r="J53" s="200" t="s">
        <v>323</v>
      </c>
      <c r="K53" s="203" t="s">
        <v>340</v>
      </c>
      <c r="L53" s="205">
        <v>10000000</v>
      </c>
      <c r="M53" s="204"/>
      <c r="N53" s="200">
        <v>2025</v>
      </c>
      <c r="O53" s="200">
        <v>2027</v>
      </c>
      <c r="P53" s="200" t="s">
        <v>87</v>
      </c>
      <c r="Q53" s="200" t="s">
        <v>87</v>
      </c>
      <c r="R53" s="200" t="s">
        <v>87</v>
      </c>
      <c r="S53" s="204"/>
      <c r="T53" s="204"/>
      <c r="U53" s="204"/>
      <c r="V53" s="204"/>
      <c r="W53" s="204"/>
      <c r="X53" s="204"/>
      <c r="Y53" s="201" t="s">
        <v>341</v>
      </c>
      <c r="Z53" s="200" t="s">
        <v>86</v>
      </c>
    </row>
    <row r="54" spans="1:247" s="60" customFormat="1" ht="41.4" customHeight="1" x14ac:dyDescent="0.3">
      <c r="A54" s="202">
        <v>47</v>
      </c>
      <c r="B54" s="203" t="s">
        <v>90</v>
      </c>
      <c r="C54" s="201" t="s">
        <v>97</v>
      </c>
      <c r="D54" s="201">
        <v>60158841</v>
      </c>
      <c r="E54" s="201">
        <v>60158841</v>
      </c>
      <c r="F54" s="210">
        <v>600096301</v>
      </c>
      <c r="G54" s="206" t="s">
        <v>342</v>
      </c>
      <c r="H54" s="207" t="s">
        <v>84</v>
      </c>
      <c r="I54" s="207" t="s">
        <v>85</v>
      </c>
      <c r="J54" s="207" t="s">
        <v>91</v>
      </c>
      <c r="K54" s="206" t="s">
        <v>343</v>
      </c>
      <c r="L54" s="208">
        <v>5000000</v>
      </c>
      <c r="M54" s="204"/>
      <c r="N54" s="200">
        <v>2025</v>
      </c>
      <c r="O54" s="200">
        <v>2027</v>
      </c>
      <c r="P54" s="200"/>
      <c r="Q54" s="200"/>
      <c r="R54" s="200"/>
      <c r="S54" s="204"/>
      <c r="T54" s="204"/>
      <c r="U54" s="204"/>
      <c r="V54" s="204"/>
      <c r="W54" s="209"/>
      <c r="X54" s="200" t="s">
        <v>87</v>
      </c>
      <c r="Y54" s="207" t="s">
        <v>344</v>
      </c>
      <c r="Z54" s="207" t="s">
        <v>345</v>
      </c>
    </row>
    <row r="55" spans="1:247" s="144" customFormat="1" x14ac:dyDescent="0.3">
      <c r="A55" s="95" t="s">
        <v>28</v>
      </c>
      <c r="B55" s="104"/>
      <c r="C55" s="20"/>
      <c r="D55" s="20"/>
      <c r="E55" s="105"/>
      <c r="F55" s="20"/>
      <c r="G55" s="179"/>
      <c r="H55" s="180"/>
      <c r="I55" s="180"/>
      <c r="J55" s="180"/>
      <c r="K55" s="72"/>
      <c r="L55" s="181"/>
      <c r="M55" s="147"/>
      <c r="N55" s="180"/>
      <c r="O55" s="180"/>
      <c r="P55" s="142"/>
      <c r="Q55" s="142"/>
      <c r="R55" s="142"/>
      <c r="S55" s="142"/>
      <c r="T55" s="142"/>
      <c r="U55" s="142"/>
      <c r="V55" s="142"/>
      <c r="W55" s="142"/>
      <c r="X55" s="142"/>
      <c r="Y55" s="180"/>
      <c r="Z55" s="180"/>
    </row>
    <row r="56" spans="1:247" s="31" customFormat="1" x14ac:dyDescent="0.3">
      <c r="A56" s="133"/>
      <c r="B56" s="74"/>
      <c r="C56" s="73"/>
      <c r="D56" s="73"/>
      <c r="E56" s="73"/>
      <c r="F56" s="73"/>
      <c r="G56" s="74"/>
      <c r="H56" s="73"/>
      <c r="I56" s="73"/>
      <c r="J56" s="73"/>
      <c r="L56" s="73"/>
      <c r="Y56" s="73"/>
      <c r="Z56" s="73"/>
    </row>
    <row r="57" spans="1:247" x14ac:dyDescent="0.3">
      <c r="K57" s="6"/>
    </row>
    <row r="58" spans="1:247" x14ac:dyDescent="0.3">
      <c r="A58" s="134" t="s">
        <v>29</v>
      </c>
      <c r="B58" s="77"/>
      <c r="C58" s="85"/>
      <c r="D58" s="77"/>
      <c r="E58" s="77"/>
      <c r="F58" s="77"/>
      <c r="G58" s="77"/>
      <c r="H58" s="77"/>
      <c r="I58" s="77"/>
      <c r="J58" s="77"/>
      <c r="K58" s="77"/>
      <c r="L58" s="78"/>
      <c r="M58" s="78"/>
      <c r="N58" s="77"/>
      <c r="O58" s="77"/>
      <c r="P58" s="77"/>
    </row>
    <row r="59" spans="1:247" x14ac:dyDescent="0.3">
      <c r="A59" s="135" t="s">
        <v>43</v>
      </c>
      <c r="B59" s="77"/>
      <c r="C59" s="85"/>
      <c r="D59" s="77"/>
      <c r="E59" s="77"/>
      <c r="F59" s="77"/>
      <c r="G59" s="77"/>
      <c r="H59" s="77"/>
      <c r="I59" s="77"/>
      <c r="J59" s="77"/>
      <c r="K59" s="77"/>
      <c r="L59" s="78"/>
      <c r="M59" s="78"/>
      <c r="N59" s="77"/>
      <c r="O59" s="77"/>
      <c r="P59" s="77"/>
    </row>
    <row r="60" spans="1:247" x14ac:dyDescent="0.3">
      <c r="A60" s="134"/>
      <c r="B60" s="77"/>
      <c r="C60" s="85"/>
      <c r="D60" s="77"/>
      <c r="E60" s="77"/>
      <c r="F60" s="77"/>
      <c r="G60" s="77"/>
      <c r="H60" s="77"/>
      <c r="I60" s="77"/>
      <c r="J60" s="77"/>
      <c r="K60" s="77"/>
      <c r="L60" s="78"/>
      <c r="M60" s="78"/>
      <c r="N60" s="77"/>
      <c r="O60" s="77"/>
      <c r="P60" s="77"/>
    </row>
    <row r="61" spans="1:247" x14ac:dyDescent="0.3">
      <c r="A61" s="134" t="s">
        <v>223</v>
      </c>
      <c r="B61" s="77"/>
      <c r="C61" s="85"/>
      <c r="D61" s="77"/>
      <c r="E61" s="77"/>
      <c r="F61" s="77"/>
      <c r="G61" s="77"/>
      <c r="H61" s="77"/>
      <c r="I61" s="77"/>
      <c r="J61" s="77"/>
      <c r="K61" s="77"/>
      <c r="L61" s="78"/>
      <c r="M61" s="78"/>
      <c r="N61" s="77"/>
      <c r="O61" s="77"/>
      <c r="P61" s="77"/>
    </row>
    <row r="62" spans="1:247" x14ac:dyDescent="0.3">
      <c r="A62" s="134" t="s">
        <v>220</v>
      </c>
      <c r="B62" s="77"/>
      <c r="C62" s="85"/>
      <c r="D62" s="77"/>
      <c r="E62" s="77"/>
      <c r="F62" s="77"/>
      <c r="G62" s="77"/>
      <c r="H62" s="77"/>
      <c r="I62" s="77"/>
      <c r="J62" s="77"/>
      <c r="K62" s="77"/>
      <c r="L62" s="78"/>
      <c r="M62" s="78"/>
      <c r="N62" s="77"/>
      <c r="O62" s="77"/>
      <c r="P62" s="77"/>
    </row>
    <row r="63" spans="1:247" x14ac:dyDescent="0.3">
      <c r="A63" s="134" t="s">
        <v>221</v>
      </c>
      <c r="B63" s="77"/>
      <c r="C63" s="85"/>
      <c r="D63" s="77"/>
      <c r="E63" s="77"/>
      <c r="F63" s="77"/>
      <c r="G63" s="77"/>
      <c r="H63" s="77"/>
      <c r="I63" s="77"/>
      <c r="J63" s="77"/>
      <c r="K63" s="77"/>
      <c r="L63" s="78"/>
      <c r="M63" s="78"/>
      <c r="N63" s="77"/>
      <c r="O63" s="77"/>
      <c r="P63" s="77"/>
    </row>
    <row r="64" spans="1:247" x14ac:dyDescent="0.3">
      <c r="A64" s="134"/>
      <c r="B64" s="77"/>
      <c r="C64" s="85"/>
      <c r="D64" s="77"/>
      <c r="E64" s="77"/>
      <c r="F64" s="77"/>
      <c r="G64" s="77"/>
      <c r="H64" s="77"/>
      <c r="I64" s="77"/>
      <c r="J64" s="77"/>
      <c r="K64" s="77"/>
      <c r="L64" s="78"/>
      <c r="M64" s="78"/>
      <c r="N64" s="77"/>
      <c r="O64" s="77"/>
      <c r="P64" s="77"/>
    </row>
    <row r="65" spans="1:16" x14ac:dyDescent="0.3">
      <c r="A65" s="134" t="s">
        <v>44</v>
      </c>
      <c r="B65" s="77"/>
      <c r="C65" s="85"/>
      <c r="D65" s="77"/>
      <c r="E65" s="77"/>
      <c r="F65" s="77"/>
      <c r="G65" s="77"/>
      <c r="H65" s="77"/>
      <c r="I65" s="77"/>
      <c r="J65" s="77"/>
      <c r="K65" s="77"/>
      <c r="L65" s="78"/>
      <c r="M65" s="78"/>
      <c r="N65" s="77"/>
      <c r="O65" s="77"/>
      <c r="P65" s="77"/>
    </row>
    <row r="66" spans="1:16" x14ac:dyDescent="0.3">
      <c r="A66" s="134"/>
      <c r="B66" s="77"/>
      <c r="C66" s="85"/>
      <c r="D66" s="77"/>
      <c r="E66" s="77"/>
      <c r="F66" s="77"/>
      <c r="G66" s="77"/>
      <c r="H66" s="77"/>
      <c r="I66" s="77"/>
      <c r="J66" s="77"/>
      <c r="K66" s="77"/>
      <c r="L66" s="78"/>
      <c r="M66" s="78"/>
      <c r="N66" s="77"/>
      <c r="O66" s="77"/>
      <c r="P66" s="77"/>
    </row>
    <row r="67" spans="1:16" x14ac:dyDescent="0.3">
      <c r="A67" s="136" t="s">
        <v>77</v>
      </c>
      <c r="B67" s="79"/>
      <c r="C67" s="86"/>
      <c r="D67" s="79"/>
      <c r="E67" s="79"/>
      <c r="F67" s="79"/>
      <c r="G67" s="79"/>
      <c r="H67" s="79"/>
      <c r="I67" s="77"/>
      <c r="J67" s="77"/>
      <c r="K67" s="77"/>
      <c r="L67" s="78"/>
      <c r="M67" s="78"/>
      <c r="N67" s="77"/>
      <c r="O67" s="77"/>
      <c r="P67" s="77"/>
    </row>
    <row r="68" spans="1:16" x14ac:dyDescent="0.3">
      <c r="A68" s="136" t="s">
        <v>73</v>
      </c>
      <c r="B68" s="79"/>
      <c r="C68" s="86"/>
      <c r="D68" s="79"/>
      <c r="E68" s="79"/>
      <c r="F68" s="79"/>
      <c r="G68" s="79"/>
      <c r="H68" s="79"/>
      <c r="I68" s="77"/>
      <c r="J68" s="77"/>
      <c r="K68" s="77"/>
      <c r="L68" s="78"/>
      <c r="M68" s="78"/>
      <c r="N68" s="77"/>
      <c r="O68" s="77"/>
      <c r="P68" s="77"/>
    </row>
    <row r="69" spans="1:16" x14ac:dyDescent="0.3">
      <c r="A69" s="136" t="s">
        <v>69</v>
      </c>
      <c r="B69" s="79"/>
      <c r="C69" s="86"/>
      <c r="D69" s="79"/>
      <c r="E69" s="79"/>
      <c r="F69" s="79"/>
      <c r="G69" s="79"/>
      <c r="H69" s="79"/>
      <c r="I69" s="77"/>
      <c r="J69" s="77"/>
      <c r="K69" s="77"/>
      <c r="L69" s="78"/>
      <c r="M69" s="78"/>
      <c r="N69" s="77"/>
      <c r="O69" s="77"/>
      <c r="P69" s="77"/>
    </row>
    <row r="70" spans="1:16" x14ac:dyDescent="0.3">
      <c r="A70" s="136" t="s">
        <v>70</v>
      </c>
      <c r="B70" s="79"/>
      <c r="C70" s="86"/>
      <c r="D70" s="79"/>
      <c r="E70" s="79"/>
      <c r="F70" s="79"/>
      <c r="G70" s="79"/>
      <c r="H70" s="79"/>
      <c r="I70" s="77"/>
      <c r="J70" s="77"/>
      <c r="K70" s="77"/>
      <c r="L70" s="78"/>
      <c r="M70" s="78"/>
      <c r="N70" s="77"/>
      <c r="O70" s="77"/>
      <c r="P70" s="77"/>
    </row>
    <row r="71" spans="1:16" x14ac:dyDescent="0.3">
      <c r="A71" s="136" t="s">
        <v>71</v>
      </c>
      <c r="B71" s="79"/>
      <c r="C71" s="86"/>
      <c r="D71" s="79"/>
      <c r="E71" s="79"/>
      <c r="F71" s="79"/>
      <c r="G71" s="79"/>
      <c r="H71" s="79"/>
      <c r="I71" s="77"/>
      <c r="J71" s="77"/>
      <c r="K71" s="77"/>
      <c r="L71" s="78"/>
      <c r="M71" s="78"/>
      <c r="N71" s="77"/>
      <c r="O71" s="77"/>
      <c r="P71" s="77"/>
    </row>
    <row r="72" spans="1:16" x14ac:dyDescent="0.3">
      <c r="A72" s="136" t="s">
        <v>72</v>
      </c>
      <c r="B72" s="79"/>
      <c r="C72" s="86"/>
      <c r="D72" s="79"/>
      <c r="E72" s="79"/>
      <c r="F72" s="79"/>
      <c r="G72" s="79"/>
      <c r="H72" s="79"/>
      <c r="I72" s="77"/>
      <c r="J72" s="77"/>
      <c r="K72" s="77"/>
      <c r="L72" s="78"/>
      <c r="M72" s="78"/>
      <c r="N72" s="77"/>
      <c r="O72" s="77"/>
      <c r="P72" s="77"/>
    </row>
    <row r="73" spans="1:16" x14ac:dyDescent="0.3">
      <c r="A73" s="136" t="s">
        <v>224</v>
      </c>
      <c r="B73" s="79"/>
      <c r="C73" s="86"/>
      <c r="D73" s="79"/>
      <c r="E73" s="79"/>
      <c r="F73" s="79"/>
      <c r="G73" s="79"/>
      <c r="H73" s="79"/>
      <c r="I73" s="77"/>
      <c r="J73" s="77"/>
      <c r="K73" s="77"/>
      <c r="L73" s="78"/>
      <c r="M73" s="78"/>
      <c r="N73" s="77"/>
      <c r="O73" s="77"/>
      <c r="P73" s="77"/>
    </row>
    <row r="74" spans="1:16" x14ac:dyDescent="0.3">
      <c r="A74" s="136" t="s">
        <v>75</v>
      </c>
      <c r="B74" s="79"/>
      <c r="C74" s="86"/>
      <c r="D74" s="79"/>
      <c r="E74" s="79"/>
      <c r="F74" s="79"/>
      <c r="G74" s="79"/>
      <c r="H74" s="79"/>
      <c r="I74" s="77"/>
      <c r="J74" s="77"/>
      <c r="K74" s="77"/>
      <c r="L74" s="78"/>
      <c r="M74" s="78"/>
      <c r="N74" s="77"/>
      <c r="O74" s="77"/>
      <c r="P74" s="77"/>
    </row>
    <row r="75" spans="1:16" x14ac:dyDescent="0.3">
      <c r="A75" s="137" t="s">
        <v>74</v>
      </c>
      <c r="B75" s="82"/>
      <c r="C75" s="87"/>
      <c r="D75" s="82"/>
      <c r="E75" s="82"/>
      <c r="F75" s="77"/>
      <c r="G75" s="77"/>
      <c r="H75" s="77"/>
      <c r="I75" s="77"/>
      <c r="J75" s="77"/>
      <c r="K75" s="77"/>
      <c r="L75" s="78"/>
      <c r="M75" s="78"/>
      <c r="N75" s="77"/>
      <c r="O75" s="77"/>
      <c r="P75" s="77"/>
    </row>
    <row r="76" spans="1:16" x14ac:dyDescent="0.3">
      <c r="A76" s="136" t="s">
        <v>76</v>
      </c>
      <c r="B76" s="79"/>
      <c r="C76" s="86"/>
      <c r="D76" s="79"/>
      <c r="E76" s="79"/>
      <c r="F76" s="79"/>
      <c r="G76" s="77"/>
      <c r="H76" s="77"/>
      <c r="I76" s="77"/>
      <c r="J76" s="77"/>
      <c r="K76" s="77"/>
      <c r="L76" s="78"/>
      <c r="M76" s="78"/>
      <c r="N76" s="77"/>
      <c r="O76" s="77"/>
      <c r="P76" s="77"/>
    </row>
    <row r="77" spans="1:16" x14ac:dyDescent="0.3">
      <c r="A77" s="136" t="s">
        <v>46</v>
      </c>
      <c r="B77" s="79"/>
      <c r="C77" s="86"/>
      <c r="D77" s="79"/>
      <c r="E77" s="79"/>
      <c r="F77" s="79"/>
      <c r="G77" s="77"/>
      <c r="H77" s="77"/>
      <c r="I77" s="77"/>
      <c r="J77" s="77"/>
      <c r="K77" s="77"/>
      <c r="L77" s="78"/>
      <c r="M77" s="78"/>
      <c r="N77" s="77"/>
      <c r="O77" s="77"/>
      <c r="P77" s="77"/>
    </row>
    <row r="78" spans="1:16" x14ac:dyDescent="0.3">
      <c r="A78" s="136"/>
      <c r="B78" s="79"/>
      <c r="C78" s="86"/>
      <c r="D78" s="79"/>
      <c r="E78" s="79"/>
      <c r="F78" s="79"/>
      <c r="G78" s="77"/>
      <c r="H78" s="77"/>
      <c r="I78" s="77"/>
      <c r="J78" s="77"/>
      <c r="K78" s="77"/>
      <c r="L78" s="78"/>
      <c r="M78" s="78"/>
      <c r="N78" s="77"/>
      <c r="O78" s="77"/>
      <c r="P78" s="77"/>
    </row>
    <row r="79" spans="1:16" x14ac:dyDescent="0.3">
      <c r="A79" s="136" t="s">
        <v>78</v>
      </c>
      <c r="B79" s="79"/>
      <c r="C79" s="86"/>
      <c r="D79" s="79"/>
      <c r="E79" s="79"/>
      <c r="F79" s="79"/>
      <c r="G79" s="77"/>
      <c r="H79" s="77"/>
      <c r="I79" s="77"/>
      <c r="J79" s="77"/>
      <c r="K79" s="77"/>
      <c r="L79" s="78"/>
      <c r="M79" s="78"/>
      <c r="N79" s="77"/>
      <c r="O79" s="77"/>
      <c r="P79" s="77"/>
    </row>
    <row r="80" spans="1:16" x14ac:dyDescent="0.3">
      <c r="A80" s="136" t="s">
        <v>65</v>
      </c>
      <c r="B80" s="79"/>
      <c r="C80" s="86"/>
      <c r="D80" s="79"/>
      <c r="E80" s="79"/>
      <c r="F80" s="79"/>
      <c r="G80" s="77"/>
      <c r="H80" s="77"/>
      <c r="I80" s="77"/>
      <c r="J80" s="77"/>
      <c r="K80" s="77"/>
      <c r="L80" s="78"/>
      <c r="M80" s="78"/>
      <c r="N80" s="77"/>
      <c r="O80" s="77"/>
      <c r="P80" s="77"/>
    </row>
    <row r="81" spans="1:26" x14ac:dyDescent="0.3">
      <c r="A81" s="134"/>
      <c r="B81" s="77"/>
      <c r="C81" s="85"/>
      <c r="D81" s="77"/>
      <c r="E81" s="77"/>
      <c r="F81" s="77"/>
      <c r="G81" s="77"/>
      <c r="H81" s="77"/>
      <c r="I81" s="77"/>
      <c r="J81" s="77"/>
      <c r="K81" s="77"/>
      <c r="L81" s="78"/>
      <c r="M81" s="78"/>
      <c r="N81" s="77"/>
      <c r="O81" s="77"/>
      <c r="P81" s="77"/>
    </row>
    <row r="82" spans="1:26" x14ac:dyDescent="0.3">
      <c r="A82" s="134" t="s">
        <v>47</v>
      </c>
      <c r="B82" s="77"/>
      <c r="C82" s="85"/>
      <c r="D82" s="77"/>
      <c r="E82" s="77"/>
      <c r="F82" s="77"/>
      <c r="G82" s="77"/>
      <c r="H82" s="77"/>
      <c r="I82" s="77"/>
      <c r="J82" s="77"/>
      <c r="K82" s="77"/>
      <c r="L82" s="78"/>
      <c r="M82" s="78"/>
      <c r="N82" s="77"/>
      <c r="O82" s="77"/>
      <c r="P82" s="77"/>
    </row>
    <row r="83" spans="1:26" s="7" customFormat="1" x14ac:dyDescent="0.3">
      <c r="A83" s="136" t="s">
        <v>48</v>
      </c>
      <c r="B83" s="77"/>
      <c r="C83" s="85"/>
      <c r="D83" s="77"/>
      <c r="E83" s="77"/>
      <c r="F83" s="77"/>
      <c r="G83" s="77"/>
      <c r="H83" s="77"/>
      <c r="I83" s="77"/>
      <c r="J83" s="77"/>
      <c r="K83" s="77"/>
      <c r="L83" s="78"/>
      <c r="M83" s="78"/>
      <c r="N83" s="77"/>
      <c r="O83" s="77"/>
      <c r="P83" s="77"/>
      <c r="Y83" s="13"/>
      <c r="Z83" s="13"/>
    </row>
    <row r="84" spans="1:26" s="7" customFormat="1" x14ac:dyDescent="0.3">
      <c r="A84" s="134" t="s">
        <v>49</v>
      </c>
      <c r="B84" s="77"/>
      <c r="C84" s="85"/>
      <c r="D84" s="77"/>
      <c r="E84" s="77"/>
      <c r="F84" s="77"/>
      <c r="G84" s="77"/>
      <c r="H84" s="77"/>
      <c r="I84" s="77"/>
      <c r="J84" s="77"/>
      <c r="K84" s="77"/>
      <c r="L84" s="78"/>
      <c r="M84" s="78"/>
      <c r="N84" s="77"/>
      <c r="O84" s="77"/>
      <c r="P84" s="77"/>
      <c r="Y84" s="13"/>
      <c r="Z84" s="13"/>
    </row>
    <row r="85" spans="1:26" x14ac:dyDescent="0.3">
      <c r="A85" s="134"/>
      <c r="B85" s="77"/>
      <c r="C85" s="85"/>
      <c r="D85" s="77"/>
      <c r="E85" s="77"/>
      <c r="F85" s="77"/>
      <c r="G85" s="77"/>
      <c r="H85" s="77"/>
      <c r="I85" s="77"/>
      <c r="J85" s="77"/>
      <c r="K85" s="77"/>
      <c r="L85" s="78"/>
      <c r="M85" s="78"/>
      <c r="N85" s="77"/>
      <c r="O85" s="77"/>
      <c r="P85" s="77"/>
    </row>
    <row r="87" spans="1:26" s="12" customFormat="1" x14ac:dyDescent="0.3">
      <c r="A87" s="138"/>
      <c r="B87" s="10"/>
      <c r="C87" s="13"/>
      <c r="D87" s="13"/>
      <c r="E87" s="13"/>
      <c r="F87" s="13"/>
      <c r="G87" s="10"/>
      <c r="H87" s="13"/>
      <c r="I87" s="6"/>
      <c r="J87" s="14"/>
      <c r="L87" s="14"/>
      <c r="Y87" s="14"/>
      <c r="Z87" s="14"/>
    </row>
  </sheetData>
  <mergeCells count="30">
    <mergeCell ref="X2:Z2"/>
    <mergeCell ref="B5:F5"/>
    <mergeCell ref="L5:M5"/>
    <mergeCell ref="N5:O5"/>
    <mergeCell ref="H5:H7"/>
    <mergeCell ref="I5:I7"/>
    <mergeCell ref="K5:K7"/>
    <mergeCell ref="Y6:Y7"/>
    <mergeCell ref="Z6:Z7"/>
    <mergeCell ref="L6:L7"/>
    <mergeCell ref="M6:M7"/>
    <mergeCell ref="N6:N7"/>
    <mergeCell ref="O6:O7"/>
    <mergeCell ref="W6:W7"/>
    <mergeCell ref="A4:Z4"/>
    <mergeCell ref="A5:A7"/>
    <mergeCell ref="C6:C7"/>
    <mergeCell ref="D6:D7"/>
    <mergeCell ref="E6:E7"/>
    <mergeCell ref="F6:F7"/>
    <mergeCell ref="G5:G7"/>
    <mergeCell ref="J5:J7"/>
    <mergeCell ref="T6:T7"/>
    <mergeCell ref="V6:V7"/>
    <mergeCell ref="X6:X7"/>
    <mergeCell ref="P5:X5"/>
    <mergeCell ref="B6:B7"/>
    <mergeCell ref="U6:U7"/>
    <mergeCell ref="P6:S6"/>
    <mergeCell ref="Y5:Z5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49"/>
  <sheetViews>
    <sheetView tabSelected="1" topLeftCell="B4" zoomScale="80" zoomScaleNormal="80" workbookViewId="0">
      <selection activeCell="B14" sqref="B14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style="6" customWidth="1"/>
    <col min="6" max="6" width="22.33203125" customWidth="1"/>
    <col min="7" max="7" width="16" customWidth="1"/>
    <col min="8" max="8" width="13.6640625" customWidth="1"/>
    <col min="9" max="9" width="16.6640625" customWidth="1"/>
    <col min="10" max="10" width="39.44140625" customWidth="1"/>
    <col min="11" max="11" width="10.44140625" style="6" customWidth="1"/>
    <col min="12" max="12" width="10.44140625" customWidth="1"/>
    <col min="13" max="13" width="9" customWidth="1"/>
    <col min="15" max="18" width="11.109375" style="6" customWidth="1"/>
    <col min="19" max="19" width="14" customWidth="1"/>
    <col min="20" max="20" width="10.5546875" customWidth="1"/>
  </cols>
  <sheetData>
    <row r="2" spans="1:20" ht="15" thickBot="1" x14ac:dyDescent="0.35"/>
    <row r="3" spans="1:20" ht="21.75" customHeight="1" thickBot="1" x14ac:dyDescent="0.4">
      <c r="A3" s="312" t="s">
        <v>50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4"/>
    </row>
    <row r="4" spans="1:20" ht="40.5" customHeight="1" thickBot="1" x14ac:dyDescent="0.35">
      <c r="A4" s="217" t="s">
        <v>51</v>
      </c>
      <c r="B4" s="215" t="s">
        <v>6</v>
      </c>
      <c r="C4" s="317" t="s">
        <v>52</v>
      </c>
      <c r="D4" s="251"/>
      <c r="E4" s="251"/>
      <c r="F4" s="318" t="s">
        <v>8</v>
      </c>
      <c r="G4" s="308" t="s">
        <v>34</v>
      </c>
      <c r="H4" s="226" t="s">
        <v>66</v>
      </c>
      <c r="I4" s="224" t="s">
        <v>10</v>
      </c>
      <c r="J4" s="318" t="s">
        <v>11</v>
      </c>
      <c r="K4" s="222" t="s">
        <v>53</v>
      </c>
      <c r="L4" s="223"/>
      <c r="M4" s="322" t="s">
        <v>13</v>
      </c>
      <c r="N4" s="323"/>
      <c r="O4" s="298" t="s">
        <v>54</v>
      </c>
      <c r="P4" s="299"/>
      <c r="Q4" s="299"/>
      <c r="R4" s="299"/>
      <c r="S4" s="322" t="s">
        <v>15</v>
      </c>
      <c r="T4" s="323"/>
    </row>
    <row r="5" spans="1:20" ht="22.35" customHeight="1" thickBot="1" x14ac:dyDescent="0.35">
      <c r="A5" s="315"/>
      <c r="B5" s="328"/>
      <c r="C5" s="329" t="s">
        <v>55</v>
      </c>
      <c r="D5" s="302" t="s">
        <v>56</v>
      </c>
      <c r="E5" s="302" t="s">
        <v>57</v>
      </c>
      <c r="F5" s="319"/>
      <c r="G5" s="309"/>
      <c r="H5" s="311"/>
      <c r="I5" s="321"/>
      <c r="J5" s="319"/>
      <c r="K5" s="304" t="s">
        <v>58</v>
      </c>
      <c r="L5" s="304" t="s">
        <v>225</v>
      </c>
      <c r="M5" s="304" t="s">
        <v>22</v>
      </c>
      <c r="N5" s="306" t="s">
        <v>23</v>
      </c>
      <c r="O5" s="300" t="s">
        <v>37</v>
      </c>
      <c r="P5" s="301"/>
      <c r="Q5" s="301"/>
      <c r="R5" s="301"/>
      <c r="S5" s="324" t="s">
        <v>59</v>
      </c>
      <c r="T5" s="326" t="s">
        <v>27</v>
      </c>
    </row>
    <row r="6" spans="1:20" ht="62.25" customHeight="1" thickBot="1" x14ac:dyDescent="0.35">
      <c r="A6" s="316"/>
      <c r="B6" s="216"/>
      <c r="C6" s="330"/>
      <c r="D6" s="303"/>
      <c r="E6" s="303"/>
      <c r="F6" s="320"/>
      <c r="G6" s="310"/>
      <c r="H6" s="227"/>
      <c r="I6" s="225"/>
      <c r="J6" s="320"/>
      <c r="K6" s="305"/>
      <c r="L6" s="305"/>
      <c r="M6" s="305"/>
      <c r="N6" s="307"/>
      <c r="O6" s="54" t="s">
        <v>60</v>
      </c>
      <c r="P6" s="55" t="s">
        <v>40</v>
      </c>
      <c r="Q6" s="68" t="s">
        <v>41</v>
      </c>
      <c r="R6" s="69" t="s">
        <v>61</v>
      </c>
      <c r="S6" s="325"/>
      <c r="T6" s="327"/>
    </row>
    <row r="7" spans="1:20" s="60" customFormat="1" ht="24" x14ac:dyDescent="0.3">
      <c r="A7" s="60">
        <v>1</v>
      </c>
      <c r="B7" s="61">
        <v>1</v>
      </c>
      <c r="C7" s="62" t="s">
        <v>95</v>
      </c>
      <c r="D7" s="63" t="s">
        <v>83</v>
      </c>
      <c r="E7" s="61">
        <v>46494812</v>
      </c>
      <c r="F7" s="62" t="s">
        <v>144</v>
      </c>
      <c r="G7" s="24" t="s">
        <v>84</v>
      </c>
      <c r="H7" s="24" t="s">
        <v>85</v>
      </c>
      <c r="I7" s="24" t="s">
        <v>85</v>
      </c>
      <c r="J7" s="63" t="s">
        <v>145</v>
      </c>
      <c r="K7" s="59">
        <v>6000000</v>
      </c>
      <c r="L7" s="64"/>
      <c r="M7" s="58">
        <v>2021</v>
      </c>
      <c r="N7" s="24">
        <v>2027</v>
      </c>
      <c r="O7" s="61"/>
      <c r="P7" s="61"/>
      <c r="Q7" s="61"/>
      <c r="R7" s="61"/>
      <c r="S7" s="61" t="s">
        <v>135</v>
      </c>
      <c r="T7" s="61" t="s">
        <v>86</v>
      </c>
    </row>
    <row r="8" spans="1:20" s="60" customFormat="1" ht="24" x14ac:dyDescent="0.3">
      <c r="A8" s="60">
        <v>2</v>
      </c>
      <c r="B8" s="65">
        <v>2</v>
      </c>
      <c r="C8" s="26" t="s">
        <v>95</v>
      </c>
      <c r="D8" s="66" t="s">
        <v>83</v>
      </c>
      <c r="E8" s="65">
        <v>46494812</v>
      </c>
      <c r="F8" s="26" t="s">
        <v>98</v>
      </c>
      <c r="G8" s="17" t="s">
        <v>84</v>
      </c>
      <c r="H8" s="17" t="s">
        <v>85</v>
      </c>
      <c r="I8" s="17" t="s">
        <v>85</v>
      </c>
      <c r="J8" s="66" t="s">
        <v>146</v>
      </c>
      <c r="K8" s="27">
        <v>400000</v>
      </c>
      <c r="L8" s="64"/>
      <c r="M8" s="58">
        <v>2021</v>
      </c>
      <c r="N8" s="17">
        <v>2027</v>
      </c>
      <c r="O8" s="65"/>
      <c r="P8" s="65"/>
      <c r="Q8" s="66"/>
      <c r="R8" s="65"/>
      <c r="S8" s="65" t="s">
        <v>135</v>
      </c>
      <c r="T8" s="65" t="s">
        <v>86</v>
      </c>
    </row>
    <row r="9" spans="1:20" s="60" customFormat="1" ht="24" x14ac:dyDescent="0.3">
      <c r="A9" s="60">
        <v>3</v>
      </c>
      <c r="B9" s="65">
        <v>3</v>
      </c>
      <c r="C9" s="26" t="s">
        <v>95</v>
      </c>
      <c r="D9" s="66" t="s">
        <v>83</v>
      </c>
      <c r="E9" s="65">
        <v>46494812</v>
      </c>
      <c r="F9" s="26" t="s">
        <v>147</v>
      </c>
      <c r="G9" s="17" t="s">
        <v>84</v>
      </c>
      <c r="H9" s="17" t="s">
        <v>85</v>
      </c>
      <c r="I9" s="17" t="s">
        <v>85</v>
      </c>
      <c r="J9" s="66" t="s">
        <v>148</v>
      </c>
      <c r="K9" s="27">
        <v>100000</v>
      </c>
      <c r="L9" s="67">
        <f t="shared" ref="L9" si="0">K9*0.85</f>
        <v>85000</v>
      </c>
      <c r="M9" s="58">
        <v>2021</v>
      </c>
      <c r="N9" s="17">
        <v>2027</v>
      </c>
      <c r="O9" s="65"/>
      <c r="P9" s="65"/>
      <c r="Q9" s="65" t="s">
        <v>87</v>
      </c>
      <c r="R9" s="65"/>
      <c r="S9" s="65" t="s">
        <v>135</v>
      </c>
      <c r="T9" s="65" t="s">
        <v>86</v>
      </c>
    </row>
    <row r="10" spans="1:20" s="60" customFormat="1" ht="24" x14ac:dyDescent="0.3">
      <c r="B10" s="65">
        <v>4</v>
      </c>
      <c r="C10" s="26" t="s">
        <v>95</v>
      </c>
      <c r="D10" s="66" t="s">
        <v>83</v>
      </c>
      <c r="E10" s="65">
        <v>46494812</v>
      </c>
      <c r="F10" s="26" t="s">
        <v>149</v>
      </c>
      <c r="G10" s="17" t="s">
        <v>84</v>
      </c>
      <c r="H10" s="17" t="s">
        <v>85</v>
      </c>
      <c r="I10" s="17" t="s">
        <v>85</v>
      </c>
      <c r="J10" s="66" t="s">
        <v>150</v>
      </c>
      <c r="K10" s="27">
        <v>450000</v>
      </c>
      <c r="L10" s="64"/>
      <c r="M10" s="58">
        <v>2021</v>
      </c>
      <c r="N10" s="17">
        <v>2027</v>
      </c>
      <c r="O10" s="65"/>
      <c r="P10" s="65"/>
      <c r="Q10" s="65"/>
      <c r="R10" s="65"/>
      <c r="S10" s="65" t="s">
        <v>135</v>
      </c>
      <c r="T10" s="65" t="s">
        <v>86</v>
      </c>
    </row>
    <row r="11" spans="1:20" x14ac:dyDescent="0.3">
      <c r="B11" s="28" t="s">
        <v>28</v>
      </c>
      <c r="C11" s="2"/>
      <c r="D11" s="2"/>
      <c r="E11" s="28"/>
      <c r="F11" s="2"/>
      <c r="G11" s="2"/>
      <c r="H11" s="2"/>
      <c r="I11" s="2"/>
      <c r="J11" s="2"/>
      <c r="K11" s="28"/>
      <c r="L11" s="2"/>
      <c r="M11" s="2"/>
      <c r="N11" s="2"/>
      <c r="O11" s="28"/>
      <c r="P11" s="28"/>
      <c r="Q11" s="28"/>
      <c r="R11" s="28"/>
      <c r="S11" s="2"/>
      <c r="T11" s="2"/>
    </row>
    <row r="12" spans="1:20" x14ac:dyDescent="0.3">
      <c r="B12" s="6"/>
    </row>
    <row r="13" spans="1:20" ht="15" thickBot="1" x14ac:dyDescent="0.35">
      <c r="B13" s="6"/>
    </row>
    <row r="14" spans="1:20" x14ac:dyDescent="0.3">
      <c r="B14" s="7" t="s">
        <v>346</v>
      </c>
      <c r="C14" s="8"/>
      <c r="D14" s="33"/>
      <c r="F14" s="6"/>
      <c r="G14" s="332"/>
      <c r="H14" s="332"/>
      <c r="I14" s="231"/>
      <c r="J14" s="232"/>
      <c r="K14" s="232"/>
      <c r="L14" s="233"/>
    </row>
    <row r="15" spans="1:20" x14ac:dyDescent="0.3">
      <c r="B15" s="6"/>
      <c r="G15" s="332"/>
      <c r="H15" s="332"/>
      <c r="I15" s="234"/>
      <c r="J15" s="331"/>
      <c r="K15" s="331"/>
      <c r="L15" s="235"/>
    </row>
    <row r="16" spans="1:20" ht="15" thickBot="1" x14ac:dyDescent="0.35">
      <c r="B16" s="6"/>
      <c r="G16" s="332"/>
      <c r="H16" s="332"/>
      <c r="I16" s="236"/>
      <c r="J16" s="237"/>
      <c r="K16" s="237"/>
      <c r="L16" s="238"/>
    </row>
    <row r="17" spans="1:15" x14ac:dyDescent="0.3">
      <c r="B17" s="6"/>
      <c r="H17" s="332"/>
      <c r="I17" s="332"/>
      <c r="J17" s="332" t="s">
        <v>338</v>
      </c>
    </row>
    <row r="18" spans="1:15" x14ac:dyDescent="0.3">
      <c r="B18" s="6"/>
    </row>
    <row r="21" spans="1:15" x14ac:dyDescent="0.3">
      <c r="A21" t="s">
        <v>62</v>
      </c>
    </row>
    <row r="22" spans="1:15" x14ac:dyDescent="0.3">
      <c r="B22" s="77" t="s">
        <v>63</v>
      </c>
      <c r="C22" s="77"/>
      <c r="D22" s="77"/>
      <c r="E22" s="77"/>
      <c r="F22" s="77"/>
      <c r="G22" s="77"/>
      <c r="H22" s="77"/>
      <c r="I22" s="77"/>
      <c r="J22" s="77"/>
      <c r="K22" s="78"/>
      <c r="L22" s="78"/>
      <c r="M22" s="77"/>
      <c r="N22" s="77"/>
      <c r="O22" s="77"/>
    </row>
    <row r="23" spans="1:15" ht="15.9" customHeight="1" x14ac:dyDescent="0.3">
      <c r="B23" s="77" t="s">
        <v>64</v>
      </c>
      <c r="C23" s="77"/>
      <c r="D23" s="77"/>
      <c r="E23" s="77"/>
      <c r="F23" s="77"/>
      <c r="G23" s="77"/>
      <c r="H23" s="77"/>
      <c r="I23" s="77"/>
      <c r="J23" s="77"/>
      <c r="K23" s="78"/>
      <c r="L23" s="78"/>
      <c r="M23" s="77"/>
      <c r="N23" s="77"/>
      <c r="O23" s="77"/>
    </row>
    <row r="24" spans="1:15" x14ac:dyDescent="0.3">
      <c r="B24" s="77" t="s">
        <v>223</v>
      </c>
      <c r="C24" s="77"/>
      <c r="D24" s="77"/>
      <c r="E24" s="77"/>
      <c r="F24" s="77"/>
      <c r="G24" s="77"/>
      <c r="H24" s="77"/>
      <c r="I24" s="77"/>
      <c r="J24" s="77"/>
      <c r="K24" s="78"/>
      <c r="L24" s="78"/>
      <c r="M24" s="77"/>
      <c r="N24" s="77"/>
      <c r="O24" s="77"/>
    </row>
    <row r="25" spans="1:15" x14ac:dyDescent="0.3">
      <c r="B25" s="77" t="s">
        <v>220</v>
      </c>
      <c r="C25" s="77"/>
      <c r="D25" s="77"/>
      <c r="E25" s="77"/>
      <c r="F25" s="77"/>
      <c r="G25" s="77"/>
      <c r="H25" s="77"/>
      <c r="I25" s="77"/>
      <c r="J25" s="77"/>
      <c r="K25" s="78"/>
      <c r="L25" s="78"/>
      <c r="M25" s="77"/>
      <c r="N25" s="77"/>
      <c r="O25" s="77"/>
    </row>
    <row r="26" spans="1:15" x14ac:dyDescent="0.3">
      <c r="B26" s="77" t="s">
        <v>221</v>
      </c>
      <c r="C26" s="77"/>
      <c r="D26" s="77"/>
      <c r="E26" s="77"/>
      <c r="F26" s="77"/>
      <c r="G26" s="77"/>
      <c r="H26" s="77"/>
      <c r="I26" s="77"/>
      <c r="J26" s="77"/>
      <c r="K26" s="78"/>
      <c r="L26" s="78"/>
      <c r="M26" s="77"/>
      <c r="N26" s="77"/>
      <c r="O26" s="77"/>
    </row>
    <row r="27" spans="1:15" x14ac:dyDescent="0.3">
      <c r="B27" s="77"/>
      <c r="C27" s="77"/>
      <c r="D27" s="77"/>
      <c r="E27" s="77"/>
      <c r="F27" s="77"/>
      <c r="G27" s="77"/>
      <c r="H27" s="77"/>
      <c r="I27" s="77"/>
      <c r="J27" s="77"/>
      <c r="K27" s="78"/>
      <c r="L27" s="78"/>
      <c r="M27" s="77"/>
      <c r="N27" s="77"/>
      <c r="O27" s="77"/>
    </row>
    <row r="28" spans="1:15" x14ac:dyDescent="0.3">
      <c r="B28" s="77" t="s">
        <v>44</v>
      </c>
      <c r="C28" s="77"/>
      <c r="D28" s="77"/>
      <c r="E28" s="77"/>
      <c r="F28" s="77"/>
      <c r="G28" s="77"/>
      <c r="H28" s="77"/>
      <c r="I28" s="77"/>
      <c r="J28" s="77"/>
      <c r="K28" s="78"/>
      <c r="L28" s="78"/>
      <c r="M28" s="77"/>
      <c r="N28" s="77"/>
      <c r="O28" s="77"/>
    </row>
    <row r="29" spans="1:15" x14ac:dyDescent="0.3">
      <c r="A29" s="1" t="s">
        <v>45</v>
      </c>
      <c r="B29" s="77"/>
      <c r="C29" s="77"/>
      <c r="D29" s="77"/>
      <c r="E29" s="77"/>
      <c r="F29" s="77"/>
      <c r="G29" s="77"/>
      <c r="H29" s="77"/>
      <c r="I29" s="77"/>
      <c r="J29" s="77"/>
      <c r="K29" s="78"/>
      <c r="L29" s="78"/>
      <c r="M29" s="77"/>
      <c r="N29" s="77"/>
      <c r="O29" s="77"/>
    </row>
    <row r="30" spans="1:15" x14ac:dyDescent="0.3">
      <c r="A30" s="1" t="s">
        <v>46</v>
      </c>
      <c r="B30" s="79" t="s">
        <v>80</v>
      </c>
      <c r="C30" s="79"/>
      <c r="D30" s="79"/>
      <c r="E30" s="79"/>
      <c r="F30" s="79"/>
      <c r="G30" s="79"/>
      <c r="H30" s="79"/>
      <c r="I30" s="79"/>
      <c r="J30" s="79"/>
      <c r="K30" s="83"/>
      <c r="L30" s="83"/>
      <c r="M30" s="77"/>
      <c r="N30" s="77"/>
      <c r="O30" s="77"/>
    </row>
    <row r="31" spans="1:15" x14ac:dyDescent="0.3">
      <c r="A31" s="1"/>
      <c r="B31" s="79" t="s">
        <v>73</v>
      </c>
      <c r="C31" s="79"/>
      <c r="D31" s="79"/>
      <c r="E31" s="79"/>
      <c r="F31" s="79"/>
      <c r="G31" s="79"/>
      <c r="H31" s="79"/>
      <c r="I31" s="79"/>
      <c r="J31" s="79"/>
      <c r="K31" s="83"/>
      <c r="L31" s="83"/>
      <c r="M31" s="77"/>
      <c r="N31" s="77"/>
      <c r="O31" s="77"/>
    </row>
    <row r="32" spans="1:15" x14ac:dyDescent="0.3">
      <c r="A32" s="1"/>
      <c r="B32" s="79" t="s">
        <v>69</v>
      </c>
      <c r="C32" s="79"/>
      <c r="D32" s="79"/>
      <c r="E32" s="79"/>
      <c r="F32" s="79"/>
      <c r="G32" s="79"/>
      <c r="H32" s="79"/>
      <c r="I32" s="79"/>
      <c r="J32" s="79"/>
      <c r="K32" s="83"/>
      <c r="L32" s="83"/>
      <c r="M32" s="77"/>
      <c r="N32" s="77"/>
      <c r="O32" s="77"/>
    </row>
    <row r="33" spans="1:15" x14ac:dyDescent="0.3">
      <c r="A33" s="1"/>
      <c r="B33" s="79" t="s">
        <v>70</v>
      </c>
      <c r="C33" s="79"/>
      <c r="D33" s="79"/>
      <c r="E33" s="79"/>
      <c r="F33" s="79"/>
      <c r="G33" s="79"/>
      <c r="H33" s="79"/>
      <c r="I33" s="79"/>
      <c r="J33" s="79"/>
      <c r="K33" s="83"/>
      <c r="L33" s="83"/>
      <c r="M33" s="77"/>
      <c r="N33" s="77"/>
      <c r="O33" s="77"/>
    </row>
    <row r="34" spans="1:15" x14ac:dyDescent="0.3">
      <c r="A34" s="1"/>
      <c r="B34" s="79" t="s">
        <v>71</v>
      </c>
      <c r="C34" s="79"/>
      <c r="D34" s="79"/>
      <c r="E34" s="79"/>
      <c r="F34" s="79"/>
      <c r="G34" s="79"/>
      <c r="H34" s="79"/>
      <c r="I34" s="79"/>
      <c r="J34" s="79"/>
      <c r="K34" s="83"/>
      <c r="L34" s="83"/>
      <c r="M34" s="77"/>
      <c r="N34" s="77"/>
      <c r="O34" s="77"/>
    </row>
    <row r="35" spans="1:15" x14ac:dyDescent="0.3">
      <c r="A35" s="1"/>
      <c r="B35" s="79" t="s">
        <v>72</v>
      </c>
      <c r="C35" s="79"/>
      <c r="D35" s="79"/>
      <c r="E35" s="79"/>
      <c r="F35" s="79"/>
      <c r="G35" s="79"/>
      <c r="H35" s="79"/>
      <c r="I35" s="79"/>
      <c r="J35" s="79"/>
      <c r="K35" s="83"/>
      <c r="L35" s="83"/>
      <c r="M35" s="77"/>
      <c r="N35" s="77"/>
      <c r="O35" s="77"/>
    </row>
    <row r="36" spans="1:15" x14ac:dyDescent="0.3">
      <c r="A36" s="1"/>
      <c r="B36" s="79" t="s">
        <v>224</v>
      </c>
      <c r="C36" s="79"/>
      <c r="D36" s="79"/>
      <c r="E36" s="79"/>
      <c r="F36" s="79"/>
      <c r="G36" s="79"/>
      <c r="H36" s="79"/>
      <c r="I36" s="79"/>
      <c r="J36" s="79"/>
      <c r="K36" s="83"/>
      <c r="L36" s="83"/>
      <c r="M36" s="77"/>
      <c r="N36" s="77"/>
      <c r="O36" s="77"/>
    </row>
    <row r="37" spans="1:15" x14ac:dyDescent="0.3">
      <c r="A37" s="1"/>
      <c r="B37" s="79" t="s">
        <v>75</v>
      </c>
      <c r="C37" s="79"/>
      <c r="D37" s="79"/>
      <c r="E37" s="79"/>
      <c r="F37" s="79"/>
      <c r="G37" s="79"/>
      <c r="H37" s="79"/>
      <c r="I37" s="79"/>
      <c r="J37" s="79"/>
      <c r="K37" s="83"/>
      <c r="L37" s="83"/>
      <c r="M37" s="77"/>
      <c r="N37" s="77"/>
      <c r="O37" s="77"/>
    </row>
    <row r="38" spans="1:15" x14ac:dyDescent="0.3">
      <c r="A38" s="1"/>
      <c r="B38" s="79"/>
      <c r="C38" s="79"/>
      <c r="D38" s="79"/>
      <c r="E38" s="79"/>
      <c r="F38" s="79"/>
      <c r="G38" s="79"/>
      <c r="H38" s="79"/>
      <c r="I38" s="79"/>
      <c r="J38" s="79"/>
      <c r="K38" s="83"/>
      <c r="L38" s="83"/>
      <c r="M38" s="77"/>
      <c r="N38" s="77"/>
      <c r="O38" s="77"/>
    </row>
    <row r="39" spans="1:15" x14ac:dyDescent="0.3">
      <c r="B39" s="79" t="s">
        <v>79</v>
      </c>
      <c r="C39" s="79"/>
      <c r="D39" s="79"/>
      <c r="E39" s="79"/>
      <c r="F39" s="79"/>
      <c r="G39" s="79"/>
      <c r="H39" s="79"/>
      <c r="I39" s="79"/>
      <c r="J39" s="79"/>
      <c r="K39" s="83"/>
      <c r="L39" s="83"/>
      <c r="M39" s="77"/>
      <c r="N39" s="77"/>
      <c r="O39" s="77"/>
    </row>
    <row r="40" spans="1:15" x14ac:dyDescent="0.3">
      <c r="B40" s="79" t="s">
        <v>46</v>
      </c>
      <c r="C40" s="79"/>
      <c r="D40" s="79"/>
      <c r="E40" s="79"/>
      <c r="F40" s="79"/>
      <c r="G40" s="79"/>
      <c r="H40" s="79"/>
      <c r="I40" s="79"/>
      <c r="J40" s="79"/>
      <c r="K40" s="83"/>
      <c r="L40" s="83"/>
      <c r="M40" s="77"/>
      <c r="N40" s="77"/>
      <c r="O40" s="77"/>
    </row>
    <row r="41" spans="1:15" x14ac:dyDescent="0.3">
      <c r="B41" s="79"/>
      <c r="C41" s="79"/>
      <c r="D41" s="79"/>
      <c r="E41" s="79"/>
      <c r="F41" s="79"/>
      <c r="G41" s="79"/>
      <c r="H41" s="79"/>
      <c r="I41" s="79"/>
      <c r="J41" s="79"/>
      <c r="K41" s="83"/>
      <c r="L41" s="83"/>
      <c r="M41" s="77"/>
      <c r="N41" s="77"/>
      <c r="O41" s="77"/>
    </row>
    <row r="42" spans="1:15" ht="15.9" customHeight="1" x14ac:dyDescent="0.3">
      <c r="B42" s="79" t="s">
        <v>78</v>
      </c>
      <c r="C42" s="79"/>
      <c r="D42" s="79"/>
      <c r="E42" s="79"/>
      <c r="F42" s="79"/>
      <c r="G42" s="79"/>
      <c r="H42" s="79"/>
      <c r="I42" s="79"/>
      <c r="J42" s="79"/>
      <c r="K42" s="83"/>
      <c r="L42" s="83"/>
      <c r="M42" s="77"/>
      <c r="N42" s="77"/>
      <c r="O42" s="77"/>
    </row>
    <row r="43" spans="1:15" x14ac:dyDescent="0.3">
      <c r="B43" s="79" t="s">
        <v>65</v>
      </c>
      <c r="C43" s="79"/>
      <c r="D43" s="79"/>
      <c r="E43" s="79"/>
      <c r="F43" s="79"/>
      <c r="G43" s="79"/>
      <c r="H43" s="79"/>
      <c r="I43" s="79"/>
      <c r="J43" s="79"/>
      <c r="K43" s="83"/>
      <c r="L43" s="83"/>
      <c r="M43" s="77"/>
      <c r="N43" s="77"/>
      <c r="O43" s="77"/>
    </row>
    <row r="44" spans="1:15" x14ac:dyDescent="0.3">
      <c r="B44" s="77"/>
      <c r="C44" s="77"/>
      <c r="D44" s="77"/>
      <c r="E44" s="77"/>
      <c r="F44" s="77"/>
      <c r="G44" s="77"/>
      <c r="H44" s="77"/>
      <c r="I44" s="77"/>
      <c r="J44" s="77"/>
      <c r="K44" s="78"/>
      <c r="L44" s="78"/>
      <c r="M44" s="77"/>
      <c r="N44" s="77"/>
      <c r="O44" s="77"/>
    </row>
    <row r="45" spans="1:15" x14ac:dyDescent="0.3">
      <c r="B45" s="77" t="s">
        <v>47</v>
      </c>
      <c r="C45" s="77"/>
      <c r="D45" s="77"/>
      <c r="E45" s="77"/>
      <c r="F45" s="77"/>
      <c r="G45" s="77"/>
      <c r="H45" s="77"/>
      <c r="I45" s="77"/>
      <c r="J45" s="77"/>
      <c r="K45" s="78"/>
      <c r="L45" s="78"/>
      <c r="M45" s="77"/>
      <c r="N45" s="77"/>
      <c r="O45" s="77"/>
    </row>
    <row r="46" spans="1:15" x14ac:dyDescent="0.3">
      <c r="B46" s="77" t="s">
        <v>48</v>
      </c>
      <c r="C46" s="77"/>
      <c r="D46" s="77"/>
      <c r="E46" s="77"/>
      <c r="F46" s="77"/>
      <c r="G46" s="77"/>
      <c r="H46" s="77"/>
      <c r="I46" s="77"/>
      <c r="J46" s="77"/>
      <c r="K46" s="78"/>
      <c r="L46" s="78"/>
      <c r="M46" s="77"/>
      <c r="N46" s="77"/>
      <c r="O46" s="77"/>
    </row>
    <row r="47" spans="1:15" x14ac:dyDescent="0.3">
      <c r="B47" s="77" t="s">
        <v>49</v>
      </c>
      <c r="C47" s="77"/>
      <c r="D47" s="77"/>
      <c r="E47" s="77"/>
      <c r="F47" s="77"/>
      <c r="G47" s="77"/>
      <c r="H47" s="77"/>
      <c r="I47" s="77"/>
      <c r="J47" s="77"/>
      <c r="K47" s="78"/>
      <c r="L47" s="78"/>
      <c r="M47" s="77"/>
      <c r="N47" s="77"/>
      <c r="O47" s="77"/>
    </row>
    <row r="49" spans="1:20" x14ac:dyDescent="0.3">
      <c r="A49" s="29" t="s">
        <v>99</v>
      </c>
      <c r="B49" s="30"/>
      <c r="E49"/>
      <c r="G49" s="6"/>
      <c r="K49"/>
      <c r="M49" s="6"/>
      <c r="O49"/>
      <c r="P49"/>
      <c r="S49" s="6"/>
      <c r="T49" s="6"/>
    </row>
  </sheetData>
  <mergeCells count="24">
    <mergeCell ref="A3:T3"/>
    <mergeCell ref="A4:A6"/>
    <mergeCell ref="C4:E4"/>
    <mergeCell ref="F4:F6"/>
    <mergeCell ref="I4:I6"/>
    <mergeCell ref="J4:J6"/>
    <mergeCell ref="K4:L4"/>
    <mergeCell ref="M4:N4"/>
    <mergeCell ref="S5:S6"/>
    <mergeCell ref="T5:T6"/>
    <mergeCell ref="B4:B6"/>
    <mergeCell ref="S4:T4"/>
    <mergeCell ref="C5:C6"/>
    <mergeCell ref="D5:D6"/>
    <mergeCell ref="O4:R4"/>
    <mergeCell ref="O5:R5"/>
    <mergeCell ref="E5:E6"/>
    <mergeCell ref="K5:K6"/>
    <mergeCell ref="L5:L6"/>
    <mergeCell ref="M5:M6"/>
    <mergeCell ref="N5:N6"/>
    <mergeCell ref="G4:G6"/>
    <mergeCell ref="H4:H6"/>
    <mergeCell ref="I14:L16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Sotonová</cp:lastModifiedBy>
  <cp:revision/>
  <cp:lastPrinted>2023-10-23T09:44:02Z</cp:lastPrinted>
  <dcterms:created xsi:type="dcterms:W3CDTF">2020-07-22T07:46:04Z</dcterms:created>
  <dcterms:modified xsi:type="dcterms:W3CDTF">2024-05-29T15:52:28Z</dcterms:modified>
  <cp:category/>
  <cp:contentStatus/>
</cp:coreProperties>
</file>