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V\SR_12_24\"/>
    </mc:Choice>
  </mc:AlternateContent>
  <bookViews>
    <workbookView xWindow="0" yWindow="0" windowWidth="28800" windowHeight="12435" activeTab="2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3" l="1"/>
  <c r="K20" i="3"/>
  <c r="K21" i="3"/>
  <c r="K22" i="3"/>
  <c r="M6" i="2" l="1"/>
  <c r="M5" i="2"/>
  <c r="M36" i="1"/>
  <c r="M35" i="1"/>
  <c r="M85" i="1" l="1"/>
  <c r="M86" i="1"/>
  <c r="M87" i="1"/>
  <c r="M88" i="1"/>
  <c r="M89" i="1"/>
  <c r="M90" i="1"/>
  <c r="M15" i="1"/>
  <c r="M16" i="1"/>
  <c r="M17" i="1"/>
  <c r="M113" i="1"/>
  <c r="M114" i="1"/>
  <c r="M115" i="1"/>
  <c r="M116" i="1"/>
  <c r="M78" i="2" l="1"/>
  <c r="M86" i="2" l="1"/>
  <c r="K12" i="3" l="1"/>
  <c r="K13" i="3"/>
  <c r="K14" i="3"/>
  <c r="K15" i="3"/>
  <c r="K16" i="3"/>
  <c r="K17" i="3"/>
  <c r="K18" i="3"/>
  <c r="M128" i="1" l="1"/>
  <c r="M42" i="2" l="1"/>
  <c r="K11" i="3" l="1"/>
  <c r="K10" i="3"/>
  <c r="K9" i="3"/>
  <c r="K8" i="3"/>
  <c r="K7" i="3"/>
  <c r="K6" i="3"/>
  <c r="K5" i="3"/>
  <c r="M127" i="1"/>
  <c r="M126" i="1"/>
  <c r="M125" i="1"/>
  <c r="M124" i="1"/>
  <c r="M123" i="1"/>
  <c r="M122" i="1"/>
  <c r="M121" i="1"/>
  <c r="M120" i="1"/>
  <c r="M119" i="1"/>
  <c r="M118" i="1"/>
  <c r="M117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99" i="1"/>
  <c r="M98" i="1"/>
  <c r="M97" i="1"/>
  <c r="M96" i="1"/>
  <c r="M95" i="1"/>
  <c r="M94" i="1"/>
  <c r="M92" i="1"/>
  <c r="M84" i="1"/>
  <c r="M83" i="1"/>
  <c r="M82" i="1"/>
  <c r="M81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2" i="1"/>
  <c r="M61" i="1"/>
  <c r="M60" i="1"/>
  <c r="M59" i="1"/>
  <c r="M58" i="1"/>
  <c r="M57" i="1"/>
  <c r="M56" i="1"/>
  <c r="M55" i="1"/>
  <c r="M54" i="1"/>
  <c r="M53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4" i="1"/>
  <c r="M33" i="1"/>
  <c r="M32" i="1"/>
  <c r="M31" i="1"/>
  <c r="M24" i="1"/>
  <c r="M23" i="1"/>
  <c r="M22" i="1"/>
  <c r="M21" i="1"/>
  <c r="M20" i="1"/>
  <c r="M18" i="1"/>
  <c r="M14" i="1"/>
  <c r="M13" i="1"/>
  <c r="M12" i="1"/>
  <c r="M11" i="1"/>
  <c r="M10" i="1"/>
  <c r="M9" i="1"/>
  <c r="M8" i="1"/>
  <c r="M7" i="1"/>
  <c r="M6" i="1"/>
  <c r="M5" i="1"/>
  <c r="M85" i="2"/>
  <c r="M84" i="2"/>
  <c r="M83" i="2"/>
  <c r="M82" i="2"/>
  <c r="M81" i="2"/>
  <c r="M80" i="2"/>
  <c r="M79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2" i="2"/>
  <c r="M11" i="2"/>
  <c r="M10" i="2"/>
  <c r="M9" i="2"/>
  <c r="M8" i="2"/>
  <c r="M4" i="2"/>
</calcChain>
</file>

<file path=xl/sharedStrings.xml><?xml version="1.0" encoding="utf-8"?>
<sst xmlns="http://schemas.openxmlformats.org/spreadsheetml/2006/main" count="2637" uniqueCount="685">
  <si>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</si>
  <si>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</si>
  <si>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</si>
  <si>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</si>
  <si>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</si>
  <si>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</si>
  <si>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</si>
  <si>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</si>
  <si>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</si>
  <si>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</si>
  <si>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</si>
  <si>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</si>
  <si>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</si>
  <si>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</si>
  <si>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</si>
  <si>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</si>
  <si>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</si>
  <si>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</si>
  <si>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</si>
  <si>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</si>
  <si>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</si>
  <si>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</si>
  <si>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</si>
  <si>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</si>
  <si>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</si>
  <si>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</si>
  <si>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</si>
  <si>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</si>
  <si>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</si>
  <si>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</si>
  <si>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</si>
  <si>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</si>
  <si>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</si>
  <si>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</si>
  <si>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</si>
  <si>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</si>
  <si>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</si>
  <si>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</si>
  <si>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</si>
  <si>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</si>
  <si>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</si>
  <si>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</si>
  <si>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</si>
  <si>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</si>
  <si>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</si>
  <si>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</si>
  <si>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</si>
  <si>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</si>
  <si>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</si>
  <si>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</si>
  <si>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</si>
  <si>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</si>
  <si>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</si>
  <si>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</si>
  <si>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</si>
  <si>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</si>
  <si>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</si>
  <si>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</si>
  <si>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</si>
  <si>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</si>
  <si>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</si>
  <si>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</si>
  <si>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</si>
  <si>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</si>
  <si>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</si>
  <si>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</si>
  <si>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</si>
  <si>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</si>
  <si>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</si>
  <si>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</si>
  <si>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</si>
  <si>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>Vrbice</t>
  </si>
  <si>
    <t>výstavba nové sportovní haly pro hodiny TJ</t>
  </si>
  <si>
    <t>modernizace budovy a vybavení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</si>
  <si>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</si>
  <si>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</si>
  <si>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</si>
  <si>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</si>
  <si>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</si>
  <si>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</si>
  <si>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</si>
  <si>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</si>
  <si>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</si>
  <si>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</si>
  <si>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</si>
  <si>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</si>
  <si>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</si>
  <si>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</si>
  <si>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</si>
  <si>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</si>
  <si>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</si>
  <si>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</si>
  <si>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</si>
  <si>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</si>
  <si>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</si>
  <si>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</si>
  <si>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</si>
  <si>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</si>
  <si>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</si>
  <si>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</si>
  <si>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</si>
  <si>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</si>
  <si>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</si>
  <si>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</si>
  <si>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9/2024</t>
  </si>
  <si>
    <t>Mateřská škola Velké Němčice</t>
  </si>
  <si>
    <t>Městys Velké Němčice</t>
  </si>
  <si>
    <t>Oplocení zahrady MŠ</t>
  </si>
  <si>
    <t>Velké Němčice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</si>
  <si>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</si>
  <si>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</si>
  <si>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</si>
  <si>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</si>
  <si>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</si>
  <si>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</si>
  <si>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</si>
  <si>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</si>
  <si>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</si>
  <si>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</si>
  <si>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</si>
  <si>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</si>
  <si>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</si>
  <si>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</si>
  <si>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</si>
  <si>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</si>
  <si>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</si>
  <si>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</si>
  <si>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</si>
  <si>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</si>
  <si>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</si>
  <si>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</si>
  <si>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</si>
  <si>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</si>
  <si>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</si>
  <si>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</si>
  <si>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</si>
  <si>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</si>
  <si>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</si>
  <si>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</si>
  <si>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</si>
  <si>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</si>
  <si>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</si>
  <si>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</si>
  <si>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</si>
  <si>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</si>
  <si>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</si>
  <si>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</si>
  <si>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</si>
  <si>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</si>
  <si>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</si>
  <si>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</si>
  <si>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</si>
  <si>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</si>
  <si>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</si>
  <si>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</si>
  <si>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</si>
  <si>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</si>
  <si>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</si>
  <si>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</si>
  <si>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</si>
  <si>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</si>
  <si>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</si>
  <si>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</si>
  <si>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</si>
  <si>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</si>
  <si>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</si>
  <si>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</si>
  <si>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</si>
  <si>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</si>
  <si>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</si>
  <si>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</si>
  <si>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</si>
  <si>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</si>
  <si>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</si>
  <si>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</si>
  <si>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</si>
  <si>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</si>
  <si>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</si>
  <si>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</si>
  <si>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</si>
  <si>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</si>
  <si>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</si>
  <si>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</si>
  <si>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</si>
  <si>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</si>
  <si>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</si>
  <si>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</si>
  <si>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</si>
  <si>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</si>
  <si>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</si>
  <si>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</si>
  <si>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</si>
  <si>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</si>
  <si>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</si>
  <si>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</si>
  <si>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</si>
  <si>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</si>
  <si>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</si>
  <si>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</si>
  <si>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</si>
  <si>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</si>
  <si>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</si>
  <si>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</si>
  <si>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</si>
  <si>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</si>
  <si>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</si>
  <si>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</si>
  <si>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</si>
  <si>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</si>
  <si>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</si>
  <si>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</si>
  <si>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</si>
  <si>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Revitalizace školní zahrady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</si>
  <si>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</si>
  <si>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</si>
  <si>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</si>
  <si>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</si>
  <si>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</si>
  <si>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</si>
  <si>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</si>
  <si>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</si>
  <si>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</si>
  <si>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</si>
  <si>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</si>
  <si>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</si>
  <si>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</si>
  <si>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</si>
  <si>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</si>
  <si>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</si>
  <si>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</si>
  <si>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</si>
  <si>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</si>
  <si>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</si>
  <si>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</si>
  <si>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</si>
  <si>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</si>
  <si>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</si>
  <si>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</si>
  <si>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</si>
  <si>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</si>
  <si>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</si>
  <si>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</si>
  <si>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</si>
  <si>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</si>
  <si>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</si>
  <si>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</si>
  <si>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</si>
  <si>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</si>
  <si>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</si>
  <si>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</si>
  <si>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</si>
  <si>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</si>
  <si>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</si>
  <si>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</si>
  <si>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</si>
  <si>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</si>
  <si>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</si>
  <si>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</si>
  <si>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</si>
  <si>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</si>
  <si>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</si>
  <si>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</si>
  <si>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</si>
  <si>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</si>
  <si>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</si>
  <si>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</si>
  <si>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</si>
  <si>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</si>
  <si>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Zateplení hospodářské budovy, přístavba střechy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</si>
  <si>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</si>
  <si>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</si>
  <si>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</si>
  <si>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</si>
  <si>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</si>
  <si>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</si>
  <si>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</si>
  <si>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</si>
  <si>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</si>
  <si>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</si>
  <si>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</si>
  <si>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</si>
  <si>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</si>
  <si>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</si>
  <si>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</si>
  <si>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</si>
  <si>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</si>
  <si>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</si>
  <si>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</si>
  <si>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</si>
  <si>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</si>
  <si>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</si>
  <si>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</si>
  <si>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</si>
  <si>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</si>
  <si>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</si>
  <si>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</si>
  <si>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</si>
  <si>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</si>
  <si>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</si>
  <si>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</si>
  <si>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</si>
  <si>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</si>
  <si>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</si>
  <si>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</si>
  <si>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</si>
  <si>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</si>
  <si>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</si>
  <si>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</si>
  <si>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</si>
  <si>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</si>
  <si>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</si>
  <si>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</si>
  <si>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</si>
  <si>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</si>
  <si>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</si>
  <si>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</si>
  <si>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</si>
  <si>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</si>
  <si>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</si>
  <si>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</si>
  <si>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</si>
  <si>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Školní kuchyně a jídelna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</si>
  <si>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</si>
  <si>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</si>
  <si>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</si>
  <si>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</si>
  <si>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</si>
  <si>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</si>
  <si>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</si>
  <si>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</si>
  <si>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</si>
  <si>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</si>
  <si>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</si>
  <si>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</si>
  <si>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</si>
  <si>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</si>
  <si>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</si>
  <si>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</si>
  <si>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</si>
  <si>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</si>
  <si>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Velké Pavlovice</t>
  </si>
  <si>
    <t>Výměna stávající části plotu</t>
  </si>
  <si>
    <t>Izolace, povrchová úprava (dlažba), zábradlí</t>
  </si>
  <si>
    <t>Výměna stávajících kotlů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</si>
  <si>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</si>
  <si>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</si>
  <si>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</si>
  <si>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</si>
  <si>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</si>
  <si>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</si>
  <si>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</si>
  <si>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</si>
  <si>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</si>
  <si>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</si>
  <si>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</si>
  <si>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</si>
  <si>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</si>
  <si>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</si>
  <si>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</si>
  <si>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</si>
  <si>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</si>
  <si>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</si>
  <si>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</si>
  <si>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</si>
  <si>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</si>
  <si>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</si>
  <si>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Rekonstrukce elektroinstalace ZŠ</t>
  </si>
  <si>
    <t>Základní škola a praktická škola Hustopeče, příspěvkvá organizace</t>
  </si>
  <si>
    <t>Jihomoravský kraj</t>
  </si>
  <si>
    <t>Vybavení počítačových učeben novými PC</t>
  </si>
  <si>
    <t>Zateplení nové budovy školy</t>
  </si>
  <si>
    <t>Výtah</t>
  </si>
  <si>
    <t>Vybudování výtahu</t>
  </si>
  <si>
    <t>jaro 2024</t>
  </si>
  <si>
    <t>podzim 2024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</si>
  <si>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</si>
  <si>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</si>
  <si>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</si>
  <si>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</si>
  <si>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Rekonstrukce asfaltového hřiště na zahradě MŠ a jeho okolí,povrchová úprava,dopadová plocha</t>
  </si>
  <si>
    <t>Dopravní hřiště</t>
  </si>
  <si>
    <t>Vybudování dopravního hřiště na zahradě MŠ</t>
  </si>
  <si>
    <t>Rrekonstrukce školní  zahrady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</si>
  <si>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</si>
  <si>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</si>
  <si>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</si>
  <si>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</si>
  <si>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</si>
  <si>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</si>
  <si>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</si>
  <si>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</si>
  <si>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</si>
  <si>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</si>
  <si>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rekonstrukce prostor včetně výměny sanitace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</si>
  <si>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</si>
  <si>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</si>
  <si>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</si>
  <si>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</si>
  <si>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</si>
  <si>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</si>
  <si>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</si>
  <si>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</si>
  <si>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</si>
  <si>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</si>
  <si>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</si>
  <si>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</si>
  <si>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</si>
  <si>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</si>
  <si>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</si>
  <si>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</si>
  <si>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</si>
  <si>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</si>
  <si>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</si>
  <si>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</si>
  <si>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</si>
  <si>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</si>
  <si>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</si>
  <si>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</si>
  <si>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</si>
  <si>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</si>
  <si>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</si>
  <si>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</si>
  <si>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</si>
  <si>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</si>
  <si>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</si>
  <si>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</si>
  <si>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</si>
  <si>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</si>
  <si>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</si>
  <si>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</si>
  <si>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</si>
  <si>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</si>
  <si>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</si>
  <si>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</si>
  <si>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</si>
  <si>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</si>
  <si>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</si>
  <si>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</si>
  <si>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Vybudování venkovního prostoru pro ŠD</t>
  </si>
  <si>
    <t>Přístavba nové třídy - rozšíření kapacity MŠ</t>
  </si>
  <si>
    <t>Bc. Zita Dvořáková, MSc., místopředsedkyně ŘV</t>
  </si>
  <si>
    <t xml:space="preserve">Fotovoltaika </t>
  </si>
  <si>
    <t>Přístavba nové třídy</t>
  </si>
  <si>
    <t>Fotovoltaika na střeše MŠ</t>
  </si>
  <si>
    <t>jaro 2025</t>
  </si>
  <si>
    <t xml:space="preserve">připraven </t>
  </si>
  <si>
    <t>podaná žádost</t>
  </si>
  <si>
    <t>změny k 11/2023</t>
  </si>
  <si>
    <r>
      <t>Oplocení zahrady u MŠ, bezpečnost dětí -</t>
    </r>
    <r>
      <rPr>
        <sz val="9"/>
        <color rgb="FF7030A0"/>
        <rFont val="Calibri"/>
        <family val="2"/>
        <charset val="238"/>
        <scheme val="minor"/>
      </rPr>
      <t xml:space="preserve"> zrealizováno</t>
    </r>
  </si>
  <si>
    <r>
      <t>Modernizace počítačové učebny -</t>
    </r>
    <r>
      <rPr>
        <sz val="6"/>
        <color rgb="FF7030A0"/>
        <rFont val="Calibri"/>
        <family val="2"/>
        <charset val="238"/>
        <scheme val="minor"/>
      </rPr>
      <t xml:space="preserve"> realizováno 31.8.2023</t>
    </r>
  </si>
  <si>
    <t>6/2026</t>
  </si>
  <si>
    <t>9/2026</t>
  </si>
  <si>
    <t>Základní škola a Mateřská škola Boleradice, okres Břeclav - příspěvková organizace</t>
  </si>
  <si>
    <t>Městys Boleradice</t>
  </si>
  <si>
    <t>Zkvalitnění výuky/vzdělávání v MŠ Boleradice</t>
  </si>
  <si>
    <t>Boleradice</t>
  </si>
  <si>
    <t>Rozvoj klíčových kompetencí zkvalitněním vzdělávacích prostor pro jejich výuku. Rozvoj polytechnického vzdělávání</t>
  </si>
  <si>
    <t>cenové n abídky</t>
  </si>
  <si>
    <t>Zkvalitnění výuky/vzdělávání v ZŠ Boleradice</t>
  </si>
  <si>
    <t>Rozvoj klíčových kompetencí zkvalitněním vzdělávacích prostor pro jejich výuku</t>
  </si>
  <si>
    <t>cenové nabídky</t>
  </si>
  <si>
    <t>realizováno</t>
  </si>
  <si>
    <r>
      <t xml:space="preserve">Nové oplocení MŠ část 1 -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</si>
  <si>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terasy před MŠ-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</si>
  <si>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kotelny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</si>
  <si>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elektro rozvodů v suterénu školy </t>
    </r>
    <r>
      <rPr>
        <sz val="9"/>
        <color rgb="FF7030A0"/>
        <rFont val="Calibri"/>
        <family val="2"/>
        <charset val="238"/>
        <scheme val="minor"/>
      </rPr>
      <t>zrealizováno 2022</t>
    </r>
  </si>
  <si>
    <t>obec Brumovice -schváleno</t>
  </si>
  <si>
    <t>Instalace systému MaR</t>
  </si>
  <si>
    <t>Snížení energetické náročnosti objektu instalací systému měření a regulace a zavedení energetického managementu</t>
  </si>
  <si>
    <t>Zkvalitnění prostředí (rekuperace)</t>
  </si>
  <si>
    <t>Instalace nuceného větrání s rekuperací z důvodu zlepšení vnitřního prostředí (snížení koncentrace CO2 a vlhkosti v učebnách)</t>
  </si>
  <si>
    <t>obec Brumovice - schváleno</t>
  </si>
  <si>
    <t>Modernizace vybavení MŠ</t>
  </si>
  <si>
    <t>Modernizace vybavení a  nábytku tříd a zázemí (šatny, drůžiny, tělocvičné nářadí)</t>
  </si>
  <si>
    <t>Není třeba</t>
  </si>
  <si>
    <t>Modernizace vybavení kuchyně a jídelny</t>
  </si>
  <si>
    <t>Modernizace kuchyně vč. Rekonstrukce elektroinstalace, odpadů, vody, plynu a vytápění</t>
  </si>
  <si>
    <t>Výměna IT technologie</t>
  </si>
  <si>
    <t>Výměna Stávajícího IT vybavení pro žáky a školní personál</t>
  </si>
  <si>
    <t>Studie</t>
  </si>
  <si>
    <t>Výměna systému zdroje vytápění škola + školka za Wave 120</t>
  </si>
  <si>
    <t>Výměna stávajícího plynového zdroje vytápění za Kogenerační jednotku na biomasu</t>
  </si>
  <si>
    <t>Modernizace vybavení učeben</t>
  </si>
  <si>
    <t>Modernizace vybavení a  nábytku učeben a zázemí (šatny, drůžiny, tělocvičné nářadí)</t>
  </si>
  <si>
    <t xml:space="preserve">Zprácována PD, ohláška, </t>
  </si>
  <si>
    <t>Základní škola Pouzdřany, okres Břeclav, příspěvková organizace</t>
  </si>
  <si>
    <t>Obec Pouzdřany</t>
  </si>
  <si>
    <t>Fasáda a zateplení</t>
  </si>
  <si>
    <t>Pouzdřany</t>
  </si>
  <si>
    <t>Zateplení a fasáda budovy školy - snížení tepelných ztrát</t>
  </si>
  <si>
    <t>Klimatizace a rolety</t>
  </si>
  <si>
    <t>Klimatizace a zastínění oken - rolety</t>
  </si>
  <si>
    <t>Venkovní učebna</t>
  </si>
  <si>
    <t>Venkovní přírodní učebna. Vyvýšené záhony.</t>
  </si>
  <si>
    <t>Cvičebna</t>
  </si>
  <si>
    <t>Vybudování cvičebny - přístavba, hala</t>
  </si>
  <si>
    <t>Výměna kotlů</t>
  </si>
  <si>
    <t>Výměna kotlů - vytápění budovy školy</t>
  </si>
  <si>
    <t>Digitální technologie</t>
  </si>
  <si>
    <t xml:space="preserve">Modernizace interaktivních tabulí, nákup robotických stavebnic a tabletů </t>
  </si>
  <si>
    <t>Venkovní sportoviště</t>
  </si>
  <si>
    <t>Doskočiště vedle budovy školy, venkovní stolní tenis a florbalové hřiště (mantinely, povrch)</t>
  </si>
  <si>
    <t>Modernizace konektivity, počítačové sítě</t>
  </si>
  <si>
    <t>Modernizace ICT včetně konektivity, serverů, přístupových systémů a koncových zařízení</t>
  </si>
  <si>
    <t>Rekonstrukce suterénních prostor budovy</t>
  </si>
  <si>
    <t>Rekonstrukce prostor suterénu na archivační místnost a prostory k uskladnění prostor inventáře školy</t>
  </si>
  <si>
    <t>Digitalizace a konektivita v MŠ</t>
  </si>
  <si>
    <t xml:space="preserve">nákup interakitní tabulde do MŠ, pořízení tabletů, výukových programů, robotických hraček </t>
  </si>
  <si>
    <t>2026</t>
  </si>
  <si>
    <r>
      <t>Rekonstrukce sociálního zařízen</t>
    </r>
    <r>
      <rPr>
        <sz val="6"/>
        <color rgb="FF7030A0"/>
        <rFont val="Calibri"/>
        <family val="2"/>
        <charset val="238"/>
        <scheme val="minor"/>
      </rPr>
      <t>í, rozvodů vody a odpadů</t>
    </r>
  </si>
  <si>
    <r>
      <t xml:space="preserve">Rekonstrukce sociálního zařízení, </t>
    </r>
    <r>
      <rPr>
        <sz val="7"/>
        <color rgb="FF7030A0"/>
        <rFont val="Calibri"/>
        <family val="2"/>
        <charset val="238"/>
        <scheme val="minor"/>
      </rPr>
      <t>rozvodů vody a odpadů</t>
    </r>
  </si>
  <si>
    <t>Vybudování tělocvičny včetně zázemí</t>
  </si>
  <si>
    <t>Oprava kaskádového schodiště před školou</t>
  </si>
  <si>
    <t>Vybudování tělocvičny včetně zázemí pro školní klub</t>
  </si>
  <si>
    <t>zprac. PD</t>
  </si>
  <si>
    <t>ANO</t>
  </si>
  <si>
    <t>Mateřská škola Kobylí</t>
  </si>
  <si>
    <t>Rekonstrukce oplocení areálu MŠ</t>
  </si>
  <si>
    <t xml:space="preserve"> X       BOZP</t>
  </si>
  <si>
    <t xml:space="preserve">Modernizace ICT  </t>
  </si>
  <si>
    <t>Modernizace ICT              sítě +  vybavení ICT</t>
  </si>
  <si>
    <t>Rekonstrukce prostor výdeje stravy</t>
  </si>
  <si>
    <t xml:space="preserve">Rekonstrukce prostor výdeje stravy </t>
  </si>
  <si>
    <t>Modernizace vnitřních prostor tříd</t>
  </si>
  <si>
    <t>Rekonstrukce zahrady MŠ</t>
  </si>
  <si>
    <t>Rekonstrukce stávající zahrady MŠ včetně dopadových ploch a herních prvků</t>
  </si>
  <si>
    <t>Celková rekonstrukce elektroinstalace v budově MŠ</t>
  </si>
  <si>
    <t>Fotovoltaika - využití alternativních zdrojů energie</t>
  </si>
  <si>
    <t>Fotovoltaika - využití alternativních zdrojů energie pro budovu MŠ</t>
  </si>
  <si>
    <t>Základní škola a Mateřská škola Krumvíř, orkes Břeclav, příspěvková organizace</t>
  </si>
  <si>
    <t>obec Krumvíř</t>
  </si>
  <si>
    <t>Krumvíř</t>
  </si>
  <si>
    <t>Úprava školní zahrady a přilehlých prostor</t>
  </si>
  <si>
    <t>Školní zahrada - POVRCH, HERNÍ PRVKY, OPLOCENÍ, PŘÍRODNÍ UČEBNA. PŘILEHLÉ PROSTORY ZŠ a MŠ - PARKOVIŠTĚ, ZELEŇ</t>
  </si>
  <si>
    <t>Fotovoltaika na budovu ZŠ, MŠ</t>
  </si>
  <si>
    <t>Fotovoltaika na budovy MŠ, ZŠ a ŠJ</t>
  </si>
  <si>
    <r>
      <t xml:space="preserve">Rozvíjet digitální kompetence u žáků, kyberbezpečnost. </t>
    </r>
    <r>
      <rPr>
        <sz val="6"/>
        <color rgb="FF7030A0"/>
        <rFont val="Calibri"/>
        <family val="2"/>
        <charset val="238"/>
        <scheme val="minor"/>
      </rPr>
      <t xml:space="preserve">Vnitřní konektivita, </t>
    </r>
    <r>
      <rPr>
        <sz val="6"/>
        <color rgb="FF00B050"/>
        <rFont val="Calibri"/>
        <family val="2"/>
        <charset val="238"/>
        <scheme val="minor"/>
      </rPr>
      <t>pořízení nového serveru, IT infrastruktury, digitálních učebních pomůcek, robotických stavebnic, modernizace interaktivních tabulí.</t>
    </r>
  </si>
  <si>
    <t>Oprava zastínění oken školy</t>
  </si>
  <si>
    <t>Výměna zastaralých PC…</t>
  </si>
  <si>
    <t>Řešeno z rozpočtu školy</t>
  </si>
  <si>
    <t>Doplňování digitálních a edukačních pomůcek</t>
  </si>
  <si>
    <t>změny k 5/24</t>
  </si>
  <si>
    <t>2023 provedena reklamační oprava</t>
  </si>
  <si>
    <t>Výměna starých nefunkčních žaluzií</t>
  </si>
  <si>
    <t>Rekonstrukce malého venkovního hřiště na dopravní hřiště</t>
  </si>
  <si>
    <t>Výměna nevyhovujícího asfaltového povrchu, vybavení dopravního hřiště</t>
  </si>
  <si>
    <t>2025</t>
  </si>
  <si>
    <t>Základní škola a mateřská škola Šitbořice, p.o</t>
  </si>
  <si>
    <t>Instalace FVE na objekt MŠ</t>
  </si>
  <si>
    <t>Cílem projektu je snížení spotřeby elektrické energie v MŠ</t>
  </si>
  <si>
    <t>PD ve zpracování</t>
  </si>
  <si>
    <t>Obnova vybavení MŠ</t>
  </si>
  <si>
    <t>Cílem je oprava zkvalitnění pomůcek a materiálního vybavení pro výchovu a vzdělávání</t>
  </si>
  <si>
    <t>Postupný výběr</t>
  </si>
  <si>
    <t>9/2028</t>
  </si>
  <si>
    <t>3/2024</t>
  </si>
  <si>
    <t>změny k 5/2024</t>
  </si>
  <si>
    <t>Základní škola a mateřská škola Borkovany, okres Břeclav, příspěvková organizace</t>
  </si>
  <si>
    <t>Obec Borkovany</t>
  </si>
  <si>
    <t>Školní hřiště v zahradě ZŠ Borkovany</t>
  </si>
  <si>
    <t>Borkovany</t>
  </si>
  <si>
    <t>Vybudování víceúčelového venkovního hřiště pro potřeby školní družiny, ZŠ a MŠ a zájmových kroužků. Zlepšení dostupnosti sportovních aktivit pro znevýhodněné děti.</t>
  </si>
  <si>
    <t>XII/24</t>
  </si>
  <si>
    <t>VII/24</t>
  </si>
  <si>
    <r>
      <t xml:space="preserve">vyhotovena PD na školní kuchyň a jídelnu s vybavením, </t>
    </r>
    <r>
      <rPr>
        <sz val="6"/>
        <color rgb="FFFF0066"/>
        <rFont val="Calibri"/>
        <family val="2"/>
        <charset val="238"/>
        <scheme val="minor"/>
      </rPr>
      <t>rekonstrukce školní kuchyně a jídelny</t>
    </r>
  </si>
  <si>
    <r>
      <t xml:space="preserve">vybudování venkovní učebny, úprava prostoru pro činnost školy a ŠD </t>
    </r>
    <r>
      <rPr>
        <sz val="6"/>
        <color rgb="FFFF0066"/>
        <rFont val="Calibri"/>
        <family val="2"/>
        <charset val="238"/>
      </rPr>
      <t>- realizováno</t>
    </r>
  </si>
  <si>
    <t>Rekonstrukce suterénu školy včetně sociálního zařízení</t>
  </si>
  <si>
    <t>Rekonstrukce suterénu ZŠ včetně sociálního zařízení</t>
  </si>
  <si>
    <t xml:space="preserve">Rekonstrukce sociálního zařízení MŠ. </t>
  </si>
  <si>
    <r>
      <t xml:space="preserve">rozšíření MŠ. </t>
    </r>
    <r>
      <rPr>
        <sz val="9"/>
        <color rgb="FFFF0066"/>
        <rFont val="Calibri"/>
        <family val="2"/>
        <charset val="238"/>
        <scheme val="minor"/>
      </rPr>
      <t xml:space="preserve">Nové, moderní prostory MŠ odpovídající současným požadavkům. </t>
    </r>
  </si>
  <si>
    <t>Nikolčice/Diváky</t>
  </si>
  <si>
    <t>venkovní interaktivní učebna</t>
  </si>
  <si>
    <t>31.9.2027</t>
  </si>
  <si>
    <t>dokončeno</t>
  </si>
  <si>
    <r>
      <t>Cílem projektuje snížení nákladů na vytápění ,</t>
    </r>
    <r>
      <rPr>
        <sz val="6"/>
        <color rgb="FFFF0066"/>
        <rFont val="Calibri"/>
        <family val="2"/>
        <charset val="238"/>
        <scheme val="minor"/>
      </rPr>
      <t>optimalizací otopné soustavy a zavedením prvků MaR</t>
    </r>
  </si>
  <si>
    <r>
      <t xml:space="preserve">zajištění  konektivity ve škole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</si>
  <si>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nákup školních robotů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</si>
  <si>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Konektivita ve škole 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</si>
  <si>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r>
      <t>Školní roboti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</si>
  <si>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t xml:space="preserve">Ekocentrum Trkmanka, příspěvková organizace </t>
  </si>
  <si>
    <t>Město Velké Pavlovice</t>
  </si>
  <si>
    <t>72563001</t>
  </si>
  <si>
    <t>Přírodovědné učebny (externí/interní)</t>
  </si>
  <si>
    <t>vybudování externí učebny vč. vybavení (nádvoří/zahrada)a vybavení interní účebny - edukativní pomůcky, vybavení pro faunu, nové programy, workshopy,přírodovědný kroužek</t>
  </si>
  <si>
    <t>Naučná EVVO stezka s relaxčními prvky</t>
  </si>
  <si>
    <t>stezka s prvky naučnými (různé formy naučných panelů a prvků, Qkódy, doplněno o relaxační prvky)</t>
  </si>
  <si>
    <t>Výtvarná a keramická dílna (vybavení)</t>
  </si>
  <si>
    <t>vybavení keramické dílny o další prvky - nová pec, elektrické kruhy, pomůcky - polytechnika</t>
  </si>
  <si>
    <t>Zcela bez bariér</t>
  </si>
  <si>
    <t>Pořízení plošiny pro bezbariérový přístup do studovny)</t>
  </si>
  <si>
    <t xml:space="preserve">Modernizace sokolovny - kulturní a seminární zázemí </t>
  </si>
  <si>
    <t>dovybavení sokolovny - projekce, ozvučení, dovybavení nábytkem pro semináře, workshopy</t>
  </si>
  <si>
    <t>Naše tradice - dílny, semináře, kroužky, půjčovna krojů</t>
  </si>
  <si>
    <t>obnova a podpora TRADIC - finanční prostředky na pořízení krojových součástí (půjčovna), spolufinancování krojových a jiných rukodělných dílen, workshopů a seminářů pro děti a širokou veřejnost</t>
  </si>
  <si>
    <t>EVVO programy - inovace</t>
  </si>
  <si>
    <t>inovace a evaluace stávajících programů, tvorba nových, odplnění o edukativní a polytechnické pomcky a prvky, vazba na aktualizaci RVP, spolupráce s MAP</t>
  </si>
  <si>
    <r>
      <t xml:space="preserve">Vybudování sprotovního zázemí </t>
    </r>
    <r>
      <rPr>
        <sz val="6"/>
        <color rgb="FFFF0066"/>
        <rFont val="Calibri"/>
        <family val="2"/>
        <charset val="238"/>
        <scheme val="minor"/>
      </rPr>
      <t>- v realiizaci</t>
    </r>
  </si>
  <si>
    <r>
      <t>Výměna zastaralé ICT -</t>
    </r>
    <r>
      <rPr>
        <sz val="6"/>
        <color rgb="FFFF0066"/>
        <rFont val="Calibri"/>
        <family val="2"/>
        <charset val="238"/>
        <scheme val="minor"/>
      </rPr>
      <t xml:space="preserve"> zrealizováno</t>
    </r>
  </si>
  <si>
    <t>zrealizováno</t>
  </si>
  <si>
    <t>ZŠ Velké Pavlovice</t>
  </si>
  <si>
    <t>město Velké Pavlovice</t>
  </si>
  <si>
    <t>Výstavba školní jídelny</t>
  </si>
  <si>
    <t>Výstavba školní jídelny a kuchyně pro ZŠ a G</t>
  </si>
  <si>
    <t>změny k 12/24</t>
  </si>
  <si>
    <t>Klimatizace tříd</t>
  </si>
  <si>
    <t>Rekonstrukce a  přístavba MŠ</t>
  </si>
  <si>
    <t>cenové                                 nabídky</t>
  </si>
  <si>
    <t>Rekonstrukce tělocvičny a nářaďovny</t>
  </si>
  <si>
    <t>Školní hřiště v zahradě školy, doskočiště</t>
  </si>
  <si>
    <t>Fotovoltaika na budovu ZŠ a MŠ</t>
  </si>
  <si>
    <t>Rekonstrukce  kotelny a otopné soustavy, zateplení budovy</t>
  </si>
  <si>
    <t>Základní škola Hustopeče, Komenského 163/2, okres Břeclav, příspěvková organizace</t>
  </si>
  <si>
    <t>Snížení teploty ve třídách</t>
  </si>
  <si>
    <t>Venkovní žaluzie na okna z ulice Komenského a Tábory, 4 ks klimatizační jednotky ve 2. patře v hlavní budově (odpoledne využívá ŠD)</t>
  </si>
  <si>
    <t>Výstavba venkovní učebny</t>
  </si>
  <si>
    <t>Rekonstrukce toalet v hlavní budově</t>
  </si>
  <si>
    <t>Rekonstrukce chlapeckých a dívčích toalet</t>
  </si>
  <si>
    <t>Vybudování venkovní učebny</t>
  </si>
  <si>
    <t>Vybavení šatních prostor</t>
  </si>
  <si>
    <t>Nákup 60 ks šatních skříněk</t>
  </si>
  <si>
    <t>Rekuperace a odvodnění</t>
  </si>
  <si>
    <t>Výtvarná dílna</t>
  </si>
  <si>
    <t>Výstavba výtvarné dílny (ateliéru) včetně vybavení</t>
  </si>
  <si>
    <t>Sportovní vybavení</t>
  </si>
  <si>
    <t>Pořízení nového sportovního vybavení pro venkovní i vnitřní tělovýchovné aktivity</t>
  </si>
  <si>
    <t>Hudební zkušebna</t>
  </si>
  <si>
    <t>Výstavba hudební zkušebny včetně vybavení</t>
  </si>
  <si>
    <t>Zlepšení podmínek výuky atletiky</t>
  </si>
  <si>
    <t>Zlepšení podmínek pro výuku atletiky - skok vysoký, skok daleký, vrh a hod</t>
  </si>
  <si>
    <t>Kamerový systém</t>
  </si>
  <si>
    <t>Zvýšení zajištění bezpečnost školy - kamerový systém</t>
  </si>
  <si>
    <r>
      <t>Zkvalitnění sportovní infrastruktury- vybudování dočasné ledové plochy,</t>
    </r>
    <r>
      <rPr>
        <sz val="6"/>
        <color rgb="FFF18B0F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včetně zázemí</t>
    </r>
  </si>
  <si>
    <r>
      <t>Obnova počítačových učeben -</t>
    </r>
    <r>
      <rPr>
        <sz val="7"/>
        <color theme="5" tint="-0.499984740745262"/>
        <rFont val="Calibri"/>
        <family val="2"/>
        <charset val="238"/>
      </rPr>
      <t xml:space="preserve"> nebude realizováno</t>
    </r>
  </si>
  <si>
    <r>
      <t xml:space="preserve">Inovace výuky s tablety </t>
    </r>
    <r>
      <rPr>
        <sz val="7"/>
        <color theme="5" tint="-0.499984740745262"/>
        <rFont val="Calibri"/>
        <family val="2"/>
        <charset val="238"/>
        <scheme val="minor"/>
      </rPr>
      <t>realizováno</t>
    </r>
  </si>
  <si>
    <r>
      <t>Inovace výuky s tablety -</t>
    </r>
    <r>
      <rPr>
        <sz val="6"/>
        <color theme="7" tint="-0.249977111117893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zrealizováno</t>
    </r>
  </si>
  <si>
    <t xml:space="preserve">Herní a odpočinková zóna v zahradě </t>
  </si>
  <si>
    <t>umělý povrch doplněný novými herními prvky</t>
  </si>
  <si>
    <t>Stezka "Bosou nohou"</t>
  </si>
  <si>
    <t>vybudování stezky, po které budou děti chodit bosou nohou</t>
  </si>
  <si>
    <t>Dotyková interaktivní tabule</t>
  </si>
  <si>
    <t>01.06.202</t>
  </si>
  <si>
    <t>pořízení interaktivní tabule</t>
  </si>
  <si>
    <r>
      <rPr>
        <b/>
        <sz val="9"/>
        <color rgb="FFF18B0F"/>
        <rFont val="Calibri"/>
        <family val="2"/>
        <charset val="238"/>
        <scheme val="minor"/>
      </rPr>
      <t>Rekonstrukce sociálního zařízení</t>
    </r>
    <r>
      <rPr>
        <b/>
        <sz val="9"/>
        <color theme="1"/>
        <rFont val="Calibri"/>
        <family val="2"/>
        <charset val="238"/>
        <scheme val="minor"/>
      </rPr>
      <t xml:space="preserve">, - </t>
    </r>
    <r>
      <rPr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theme="5" tint="-0.499984740745262"/>
        <rFont val="Calibri"/>
        <family val="2"/>
        <charset val="238"/>
        <scheme val="minor"/>
      </rPr>
      <t xml:space="preserve"> </t>
    </r>
    <r>
      <rPr>
        <sz val="9"/>
        <color rgb="FFF3800D"/>
        <rFont val="Calibri"/>
        <family val="2"/>
        <charset val="238"/>
        <scheme val="minor"/>
      </rPr>
      <t xml:space="preserve">                     bezbarierovost</t>
    </r>
  </si>
  <si>
    <r>
      <rPr>
        <sz val="9"/>
        <color rgb="FFF18B0F"/>
        <rFont val="Calibri"/>
        <family val="2"/>
        <charset val="238"/>
        <scheme val="minor"/>
      </rPr>
      <t>Generální rekonstrukce sociálního zařízení v horním i dolním podlaží</t>
    </r>
    <r>
      <rPr>
        <b/>
        <sz val="9"/>
        <color theme="1"/>
        <rFont val="Calibri"/>
        <family val="2"/>
        <charset val="238"/>
        <scheme val="minor"/>
      </rPr>
      <t xml:space="preserve"> -  </t>
    </r>
    <r>
      <rPr>
        <b/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rgb="FFFF0066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   </t>
    </r>
    <r>
      <rPr>
        <sz val="9"/>
        <color rgb="FFF3800D"/>
        <rFont val="Calibri"/>
        <family val="2"/>
        <charset val="238"/>
        <scheme val="minor"/>
      </rPr>
      <t xml:space="preserve">              vybudování bezbariérového přístupu do hlavního vchodu MŠ a do 2. podlaží MŠ</t>
    </r>
  </si>
  <si>
    <t>Návaznost na cíle MAP</t>
  </si>
  <si>
    <t>1.1</t>
  </si>
  <si>
    <t>1.2</t>
  </si>
  <si>
    <t>1.1, 1.2, 2.2, 2.3</t>
  </si>
  <si>
    <t>1.2, 2.6</t>
  </si>
  <si>
    <t>1.2, 2.3</t>
  </si>
  <si>
    <t>1.1, 2.3</t>
  </si>
  <si>
    <t>1.1, 1.2, 2.3</t>
  </si>
  <si>
    <t>1.4, 2.3, 2.6</t>
  </si>
  <si>
    <t>1.4</t>
  </si>
  <si>
    <t>1.4, 2.6</t>
  </si>
  <si>
    <t>1.1, 1.2</t>
  </si>
  <si>
    <t>1.2, 2.6, 4.1</t>
  </si>
  <si>
    <t>1.2, 2.4</t>
  </si>
  <si>
    <t>1.1, 2.2, 2.3, 2.6</t>
  </si>
  <si>
    <t>1.3</t>
  </si>
  <si>
    <t>1.1, 2.3, 2.6</t>
  </si>
  <si>
    <t>1.2, 2.3, 2.4, 2.6</t>
  </si>
  <si>
    <t>1.1, 2.4, 2.6</t>
  </si>
  <si>
    <t>1.2, 2.2, 2.3, 2.4, 2.5, 2.6</t>
  </si>
  <si>
    <t>1.1, 1.2, 2.3, 2.4, 2.5, 2.6</t>
  </si>
  <si>
    <t>1.2, 2.3, 2.4</t>
  </si>
  <si>
    <t>1.1, 2.1</t>
  </si>
  <si>
    <t>4.1, 4.2, 4.3, 4.4</t>
  </si>
  <si>
    <t>1.1, 1.2, 2.2, 2.3, 2.4, 2.6</t>
  </si>
  <si>
    <t>1.1, 1.2, 2.6</t>
  </si>
  <si>
    <t>1.1, 1.2, 2.3, 2.4</t>
  </si>
  <si>
    <t>1.1, 2.2, 2.3</t>
  </si>
  <si>
    <t>ZUŠ Velké Pavlovice</t>
  </si>
  <si>
    <t>Vybavení tříd pro výtvarnou, dramatickou a taneční výchovu</t>
  </si>
  <si>
    <t xml:space="preserve">Vybavení tříd pro vyučování hromadných předmětů. </t>
  </si>
  <si>
    <t>zpracovává se</t>
  </si>
  <si>
    <t xml:space="preserve">vybavení třídy pro el. hudby, PC notosazby, </t>
  </si>
  <si>
    <t>Vybavení třídy el. hudby. PC, reproduktory, mix pult, mikrofony atd.</t>
  </si>
  <si>
    <t>Úprava nádvoří pro lokální akce</t>
  </si>
  <si>
    <t>Úprava školního nádvoří, spojení přilehlé budovy a vytvoření prostoru pro venkovní akce, podium, zastřešení</t>
  </si>
  <si>
    <t>Hudební nástroje</t>
  </si>
  <si>
    <t>Nákup nových hudebních nástrojů, akordeony, kytary, dechové nástroje, bicí.</t>
  </si>
  <si>
    <r>
      <t xml:space="preserve">Schváleno Řídícím výborem MAP IV </t>
    </r>
    <r>
      <rPr>
        <i/>
        <sz val="10"/>
        <color theme="7" tint="-0.249977111117893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dne  10.12.2024</t>
    </r>
  </si>
  <si>
    <r>
      <t xml:space="preserve">Schváleno Řídícím výborem MAP IV </t>
    </r>
    <r>
      <rPr>
        <i/>
        <sz val="10"/>
        <rFont val="Calibri"/>
        <family val="2"/>
        <charset val="238"/>
        <scheme val="minor"/>
      </rPr>
      <t xml:space="preserve"> dne  10.12. 2024     </t>
    </r>
  </si>
  <si>
    <r>
      <t xml:space="preserve">Schváleno Řídícím výborem MAP IV </t>
    </r>
    <r>
      <rPr>
        <i/>
        <sz val="10"/>
        <rFont val="Calibri"/>
        <family val="2"/>
        <charset val="238"/>
        <scheme val="minor"/>
      </rPr>
      <t xml:space="preserve"> dne 10.12.2024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</si>
</sst>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#,##0\ _K_č"/>
  </numFmts>
  <fonts count="1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6"/>
      <color rgb="FF7030A0"/>
      <name val="Calibri"/>
      <family val="2"/>
      <charset val="238"/>
    </font>
    <font>
      <sz val="6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color rgb="FFF18B0F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B050"/>
      <name val="Calibri"/>
      <family val="2"/>
      <charset val="238"/>
    </font>
    <font>
      <sz val="8"/>
      <name val="Calibri"/>
      <family val="2"/>
      <charset val="238"/>
    </font>
    <font>
      <sz val="8"/>
      <color rgb="FFF18B0F"/>
      <name val="Calibri"/>
      <family val="2"/>
      <charset val="238"/>
    </font>
    <font>
      <sz val="8"/>
      <color rgb="FF0070C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rgb="FFF18B0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rgb="FFF18B0F"/>
      <name val="Calibri"/>
      <family val="2"/>
      <charset val="238"/>
    </font>
    <font>
      <sz val="7"/>
      <color rgb="FF0070C0"/>
      <name val="Calibri"/>
      <family val="2"/>
      <charset val="238"/>
      <scheme val="minor"/>
    </font>
    <font>
      <sz val="7"/>
      <color rgb="FF7030A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rgb="FF7030A0"/>
      <name val="Calibri"/>
      <family val="2"/>
      <charset val="238"/>
    </font>
    <font>
      <b/>
      <sz val="7"/>
      <color rgb="FF7030A0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9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</font>
    <font>
      <sz val="6"/>
      <color rgb="FFFF0066"/>
      <name val="Calibri"/>
      <family val="2"/>
      <charset val="238"/>
    </font>
    <font>
      <b/>
      <sz val="9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</font>
    <font>
      <sz val="6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</font>
    <font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7" tint="-0.249977111117893"/>
      <name val="Calibri"/>
      <family val="2"/>
      <charset val="238"/>
      <scheme val="minor"/>
    </font>
    <font>
      <i/>
      <sz val="10"/>
      <color theme="7" tint="-0.249977111117893"/>
      <name val="Calibri"/>
      <family val="2"/>
      <charset val="238"/>
      <scheme val="minor"/>
    </font>
    <font>
      <sz val="6"/>
      <color theme="7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7"/>
      <color rgb="FFF18B0F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F18B0F"/>
      <name val="Calibri"/>
      <family val="2"/>
      <charset val="238"/>
    </font>
    <font>
      <b/>
      <sz val="7"/>
      <color rgb="FF0070C0"/>
      <name val="Calibri"/>
      <family val="2"/>
      <charset val="238"/>
      <scheme val="minor"/>
    </font>
    <font>
      <b/>
      <sz val="7"/>
      <color rgb="FF00B050"/>
      <name val="Calibri"/>
      <family val="2"/>
      <charset val="238"/>
      <scheme val="minor"/>
    </font>
    <font>
      <b/>
      <sz val="7"/>
      <color rgb="FF00B050"/>
      <name val="Calibri"/>
      <family val="2"/>
      <charset val="238"/>
    </font>
    <font>
      <b/>
      <sz val="7"/>
      <color rgb="FFFF0066"/>
      <name val="Calibri"/>
      <family val="2"/>
      <charset val="238"/>
    </font>
    <font>
      <b/>
      <sz val="7"/>
      <color rgb="FFFF0066"/>
      <name val="Calibri"/>
      <family val="2"/>
      <charset val="238"/>
      <scheme val="minor"/>
    </font>
    <font>
      <b/>
      <sz val="10"/>
      <color theme="7" tint="-0.249977111117893"/>
      <name val="Calibri"/>
      <family val="2"/>
      <charset val="238"/>
      <scheme val="minor"/>
    </font>
    <font>
      <b/>
      <sz val="10"/>
      <color theme="5" tint="-0.499984740745262"/>
      <name val="Calibri"/>
      <family val="2"/>
      <charset val="238"/>
      <scheme val="minor"/>
    </font>
    <font>
      <sz val="10"/>
      <color theme="5" tint="-0.499984740745262"/>
      <name val="Calibri"/>
      <family val="2"/>
      <charset val="238"/>
      <scheme val="minor"/>
    </font>
    <font>
      <sz val="8"/>
      <color theme="5" tint="-0.499984740745262"/>
      <name val="Calibri"/>
      <family val="2"/>
      <charset val="238"/>
      <scheme val="minor"/>
    </font>
    <font>
      <sz val="6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</font>
    <font>
      <sz val="7"/>
      <color theme="5" tint="-0.499984740745262"/>
      <name val="Calibri"/>
      <family val="2"/>
      <charset val="238"/>
      <scheme val="minor"/>
    </font>
    <font>
      <sz val="7"/>
      <color theme="5" tint="-0.499984740745262"/>
      <name val="Calibri"/>
      <family val="2"/>
      <charset val="238"/>
    </font>
    <font>
      <sz val="8"/>
      <color theme="5" tint="-0.499984740745262"/>
      <name val="Calibri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9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b/>
      <sz val="9"/>
      <color theme="5" tint="-0.499984740745262"/>
      <name val="Calibri"/>
      <family val="2"/>
      <charset val="238"/>
      <scheme val="minor"/>
    </font>
    <font>
      <b/>
      <sz val="9"/>
      <color rgb="FFF18B0F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5" fillId="0" borderId="0" applyBorder="0" applyProtection="0"/>
    <xf numFmtId="0" fontId="52" fillId="0" borderId="0" applyBorder="0" applyProtection="0"/>
  </cellStyleXfs>
  <cellXfs count="79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3" fontId="19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5" fillId="0" borderId="0" xfId="0" applyFont="1"/>
    <xf numFmtId="0" fontId="14" fillId="0" borderId="0" xfId="0" applyFont="1" applyProtection="1">
      <protection locked="0"/>
    </xf>
    <xf numFmtId="0" fontId="14" fillId="0" borderId="0" xfId="0" applyFont="1"/>
    <xf numFmtId="3" fontId="5" fillId="0" borderId="18" xfId="0" applyNumberFormat="1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26" fillId="0" borderId="0" xfId="0" applyFont="1" applyAlignment="1">
      <alignment wrapText="1"/>
    </xf>
    <xf numFmtId="0" fontId="32" fillId="0" borderId="1" xfId="1" applyFont="1" applyBorder="1" applyAlignment="1" applyProtection="1">
      <alignment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6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vertical="center" wrapText="1"/>
      <protection locked="0"/>
    </xf>
    <xf numFmtId="0" fontId="34" fillId="0" borderId="0" xfId="0" applyFont="1" applyAlignment="1">
      <alignment horizontal="centerContinuous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Continuous" vertical="center" wrapText="1"/>
    </xf>
    <xf numFmtId="0" fontId="39" fillId="0" borderId="0" xfId="0" applyFont="1" applyProtection="1">
      <protection locked="0"/>
    </xf>
    <xf numFmtId="0" fontId="32" fillId="0" borderId="0" xfId="1" applyFont="1" applyAlignment="1" applyProtection="1">
      <alignment wrapText="1"/>
      <protection locked="0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 applyProtection="1">
      <alignment wrapText="1"/>
      <protection locked="0"/>
    </xf>
    <xf numFmtId="0" fontId="34" fillId="0" borderId="0" xfId="0" applyFont="1" applyProtection="1">
      <protection locked="0"/>
    </xf>
    <xf numFmtId="3" fontId="34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wrapText="1"/>
      <protection locked="0"/>
    </xf>
    <xf numFmtId="0" fontId="38" fillId="0" borderId="0" xfId="0" applyFont="1" applyProtection="1">
      <protection locked="0"/>
    </xf>
    <xf numFmtId="0" fontId="42" fillId="0" borderId="0" xfId="0" applyFont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47" fillId="0" borderId="22" xfId="0" applyFont="1" applyBorder="1" applyAlignment="1" applyProtection="1">
      <alignment horizontal="left" vertical="center" wrapText="1"/>
      <protection locked="0"/>
    </xf>
    <xf numFmtId="0" fontId="47" fillId="0" borderId="22" xfId="0" applyFont="1" applyBorder="1" applyAlignment="1" applyProtection="1">
      <alignment vertical="center" wrapText="1"/>
      <protection locked="0"/>
    </xf>
    <xf numFmtId="0" fontId="47" fillId="0" borderId="22" xfId="0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centerContinuous" vertical="center" wrapText="1"/>
    </xf>
    <xf numFmtId="0" fontId="45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6" fillId="0" borderId="17" xfId="0" applyFont="1" applyBorder="1" applyAlignment="1">
      <alignment vertical="center" wrapText="1"/>
    </xf>
    <xf numFmtId="0" fontId="36" fillId="0" borderId="22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0" fontId="49" fillId="0" borderId="22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/>
      <protection locked="0"/>
    </xf>
    <xf numFmtId="0" fontId="32" fillId="0" borderId="22" xfId="1" applyFont="1" applyBorder="1" applyAlignment="1" applyProtection="1">
      <alignment horizontal="left" vertical="center" wrapText="1"/>
      <protection locked="0"/>
    </xf>
    <xf numFmtId="0" fontId="32" fillId="0" borderId="22" xfId="1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 wrapText="1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47" fillId="0" borderId="45" xfId="0" applyFont="1" applyBorder="1" applyAlignment="1" applyProtection="1">
      <alignment horizontal="center" vertical="center" wrapText="1"/>
      <protection locked="0"/>
    </xf>
    <xf numFmtId="0" fontId="34" fillId="0" borderId="45" xfId="0" applyFont="1" applyBorder="1" applyAlignment="1" applyProtection="1">
      <alignment horizontal="center" vertical="center" wrapText="1"/>
      <protection locked="0"/>
    </xf>
    <xf numFmtId="0" fontId="48" fillId="0" borderId="22" xfId="1" applyFont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8" fillId="0" borderId="22" xfId="1" applyFont="1" applyBorder="1" applyAlignment="1" applyProtection="1">
      <alignment horizontal="left" vertical="center" wrapText="1"/>
      <protection locked="0"/>
    </xf>
    <xf numFmtId="0" fontId="48" fillId="0" borderId="22" xfId="1" applyFont="1" applyBorder="1" applyAlignment="1" applyProtection="1">
      <alignment horizontal="center" vertical="center" wrapText="1"/>
      <protection locked="0"/>
    </xf>
    <xf numFmtId="0" fontId="48" fillId="0" borderId="22" xfId="1" applyFont="1" applyBorder="1" applyAlignment="1" applyProtection="1">
      <alignment horizontal="center" vertical="center"/>
      <protection locked="0"/>
    </xf>
    <xf numFmtId="0" fontId="48" fillId="0" borderId="47" xfId="1" applyFont="1" applyBorder="1" applyAlignment="1" applyProtection="1">
      <alignment horizontal="left" vertical="center" wrapText="1"/>
      <protection locked="0"/>
    </xf>
    <xf numFmtId="0" fontId="48" fillId="0" borderId="47" xfId="1" applyFont="1" applyBorder="1" applyAlignment="1">
      <alignment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49" fillId="0" borderId="22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left" vertical="center" wrapText="1"/>
    </xf>
    <xf numFmtId="0" fontId="53" fillId="0" borderId="0" xfId="0" applyFont="1" applyProtection="1">
      <protection locked="0"/>
    </xf>
    <xf numFmtId="0" fontId="45" fillId="0" borderId="22" xfId="0" applyFont="1" applyBorder="1" applyAlignment="1" applyProtection="1">
      <alignment horizontal="left" vertical="center"/>
      <protection locked="0"/>
    </xf>
    <xf numFmtId="0" fontId="45" fillId="0" borderId="22" xfId="0" applyFont="1" applyBorder="1" applyAlignment="1" applyProtection="1">
      <alignment horizontal="center" vertical="center"/>
      <protection locked="0"/>
    </xf>
    <xf numFmtId="0" fontId="48" fillId="0" borderId="22" xfId="0" applyFont="1" applyBorder="1" applyAlignment="1">
      <alignment vertical="center"/>
    </xf>
    <xf numFmtId="0" fontId="47" fillId="0" borderId="22" xfId="0" applyFont="1" applyBorder="1" applyAlignment="1" applyProtection="1">
      <alignment horizontal="left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56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Border="1" applyAlignment="1">
      <alignment horizontal="center" vertical="center" wrapText="1"/>
    </xf>
    <xf numFmtId="14" fontId="28" fillId="0" borderId="22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62" fillId="0" borderId="22" xfId="0" applyFont="1" applyBorder="1" applyAlignment="1" applyProtection="1">
      <alignment horizontal="left" vertical="center" wrapText="1"/>
      <protection locked="0"/>
    </xf>
    <xf numFmtId="0" fontId="62" fillId="0" borderId="22" xfId="0" applyFont="1" applyBorder="1" applyAlignment="1" applyProtection="1">
      <alignment horizontal="center" vertical="center" wrapText="1"/>
      <protection locked="0"/>
    </xf>
    <xf numFmtId="0" fontId="63" fillId="0" borderId="22" xfId="0" applyFont="1" applyBorder="1" applyAlignment="1" applyProtection="1">
      <alignment horizontal="center" vertical="center" wrapText="1"/>
      <protection locked="0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49" fillId="0" borderId="22" xfId="0" applyFont="1" applyBorder="1" applyAlignment="1">
      <alignment horizontal="center" vertical="center" wrapText="1"/>
    </xf>
    <xf numFmtId="3" fontId="49" fillId="0" borderId="22" xfId="0" applyNumberFormat="1" applyFont="1" applyBorder="1" applyAlignment="1">
      <alignment horizontal="center" vertical="center" wrapText="1"/>
    </xf>
    <xf numFmtId="0" fontId="49" fillId="0" borderId="22" xfId="0" applyFont="1" applyBorder="1" applyAlignment="1">
      <alignment vertical="center" wrapText="1"/>
    </xf>
    <xf numFmtId="0" fontId="49" fillId="0" borderId="22" xfId="0" applyFont="1" applyBorder="1" applyAlignment="1" applyProtection="1">
      <alignment horizontal="left" vertical="center" wrapText="1"/>
      <protection locked="0"/>
    </xf>
    <xf numFmtId="14" fontId="49" fillId="0" borderId="22" xfId="0" applyNumberFormat="1" applyFont="1" applyBorder="1" applyAlignment="1" applyProtection="1">
      <alignment horizontal="center" vertical="center" wrapText="1"/>
      <protection locked="0"/>
    </xf>
    <xf numFmtId="0" fontId="63" fillId="0" borderId="22" xfId="0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61" fillId="0" borderId="22" xfId="0" applyNumberFormat="1" applyFont="1" applyBorder="1" applyAlignment="1" applyProtection="1">
      <alignment horizontal="center" vertical="center" wrapText="1"/>
      <protection locked="0"/>
    </xf>
    <xf numFmtId="49" fontId="49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49" fontId="26" fillId="0" borderId="22" xfId="0" applyNumberFormat="1" applyFont="1" applyBorder="1" applyAlignment="1" applyProtection="1">
      <alignment horizontal="center" vertical="center"/>
      <protection locked="0"/>
    </xf>
    <xf numFmtId="0" fontId="49" fillId="0" borderId="47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51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49" fillId="0" borderId="17" xfId="0" applyFont="1" applyBorder="1" applyAlignment="1" applyProtection="1">
      <alignment horizontal="left" vertical="center" wrapText="1"/>
      <protection locked="0"/>
    </xf>
    <xf numFmtId="0" fontId="49" fillId="0" borderId="17" xfId="0" applyFont="1" applyBorder="1" applyAlignment="1" applyProtection="1">
      <alignment horizontal="center" vertical="center" wrapText="1"/>
      <protection locked="0"/>
    </xf>
    <xf numFmtId="3" fontId="49" fillId="0" borderId="17" xfId="0" applyNumberFormat="1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center" vertical="center" wrapText="1"/>
    </xf>
    <xf numFmtId="0" fontId="57" fillId="0" borderId="22" xfId="1" applyFont="1" applyBorder="1" applyAlignment="1" applyProtection="1">
      <alignment horizontal="left" vertical="center" wrapText="1"/>
      <protection locked="0"/>
    </xf>
    <xf numFmtId="0" fontId="57" fillId="0" borderId="22" xfId="1" applyFont="1" applyBorder="1" applyAlignment="1" applyProtection="1">
      <alignment horizontal="center" vertical="center" wrapText="1"/>
      <protection locked="0"/>
    </xf>
    <xf numFmtId="3" fontId="57" fillId="0" borderId="22" xfId="1" applyNumberFormat="1" applyFont="1" applyBorder="1" applyAlignment="1" applyProtection="1">
      <alignment horizontal="center" vertical="center" wrapText="1"/>
      <protection locked="0"/>
    </xf>
    <xf numFmtId="14" fontId="57" fillId="0" borderId="22" xfId="1" applyNumberFormat="1" applyFont="1" applyBorder="1" applyAlignment="1" applyProtection="1">
      <alignment horizontal="center" vertical="center" wrapText="1"/>
      <protection locked="0"/>
    </xf>
    <xf numFmtId="14" fontId="49" fillId="0" borderId="22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 applyProtection="1">
      <alignment horizontal="left" vertical="center" wrapText="1"/>
      <protection locked="0"/>
    </xf>
    <xf numFmtId="3" fontId="49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47" fillId="0" borderId="17" xfId="0" applyFont="1" applyBorder="1" applyAlignment="1">
      <alignment horizontal="left" vertical="center" wrapText="1"/>
    </xf>
    <xf numFmtId="0" fontId="47" fillId="0" borderId="17" xfId="0" applyFont="1" applyBorder="1" applyAlignment="1" applyProtection="1">
      <alignment horizontal="center" vertical="center" wrapText="1"/>
      <protection locked="0"/>
    </xf>
    <xf numFmtId="0" fontId="47" fillId="0" borderId="17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8" fillId="0" borderId="22" xfId="0" applyNumberFormat="1" applyFont="1" applyBorder="1" applyAlignment="1">
      <alignment horizontal="center" vertical="center" wrapText="1"/>
    </xf>
    <xf numFmtId="0" fontId="48" fillId="0" borderId="0" xfId="1" applyFont="1" applyAlignment="1" applyProtection="1">
      <alignment wrapText="1"/>
      <protection locked="0"/>
    </xf>
    <xf numFmtId="0" fontId="6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7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62" fillId="0" borderId="21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53" fillId="0" borderId="21" xfId="0" applyFont="1" applyBorder="1" applyAlignment="1">
      <alignment horizontal="left" vertical="center" wrapText="1"/>
    </xf>
    <xf numFmtId="0" fontId="57" fillId="0" borderId="23" xfId="1" applyFont="1" applyBorder="1" applyAlignment="1" applyProtection="1">
      <alignment horizontal="center" vertical="center" wrapText="1"/>
      <protection locked="0"/>
    </xf>
    <xf numFmtId="0" fontId="49" fillId="0" borderId="21" xfId="0" applyFont="1" applyBorder="1" applyAlignment="1">
      <alignment vertical="center" wrapText="1"/>
    </xf>
    <xf numFmtId="0" fontId="49" fillId="0" borderId="23" xfId="0" applyFont="1" applyBorder="1" applyAlignment="1" applyProtection="1">
      <alignment horizontal="center" vertical="center" wrapText="1"/>
      <protection locked="0"/>
    </xf>
    <xf numFmtId="0" fontId="6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49" fillId="0" borderId="21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 wrapText="1"/>
    </xf>
    <xf numFmtId="0" fontId="49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Continuous" vertical="center" wrapText="1"/>
    </xf>
    <xf numFmtId="0" fontId="33" fillId="0" borderId="5" xfId="0" applyFont="1" applyBorder="1" applyAlignment="1">
      <alignment horizontal="centerContinuous" vertical="center" wrapText="1"/>
    </xf>
    <xf numFmtId="0" fontId="33" fillId="0" borderId="28" xfId="0" applyFont="1" applyBorder="1" applyAlignment="1">
      <alignment horizontal="centerContinuous" vertical="center" wrapText="1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3" fontId="25" fillId="0" borderId="22" xfId="0" applyNumberFormat="1" applyFont="1" applyBorder="1" applyAlignment="1" applyProtection="1">
      <alignment vertical="center"/>
      <protection locked="0"/>
    </xf>
    <xf numFmtId="17" fontId="24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3" fontId="25" fillId="0" borderId="2" xfId="0" applyNumberFormat="1" applyFont="1" applyBorder="1" applyAlignment="1" applyProtection="1">
      <alignment vertical="center"/>
      <protection locked="0"/>
    </xf>
    <xf numFmtId="17" fontId="24" fillId="0" borderId="2" xfId="0" applyNumberFormat="1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48" fillId="0" borderId="22" xfId="1" applyFont="1" applyBorder="1" applyAlignment="1" applyProtection="1">
      <alignment wrapText="1"/>
      <protection locked="0"/>
    </xf>
    <xf numFmtId="0" fontId="68" fillId="0" borderId="21" xfId="0" applyFont="1" applyBorder="1" applyAlignment="1">
      <alignment horizontal="left" vertical="center" wrapText="1"/>
    </xf>
    <xf numFmtId="0" fontId="63" fillId="0" borderId="21" xfId="0" applyFont="1" applyBorder="1" applyAlignment="1">
      <alignment horizontal="left" vertical="center" wrapText="1"/>
    </xf>
    <xf numFmtId="0" fontId="70" fillId="0" borderId="22" xfId="0" applyFont="1" applyBorder="1" applyAlignment="1" applyProtection="1">
      <alignment horizontal="centerContinuous" vertical="center" wrapText="1"/>
      <protection locked="0"/>
    </xf>
    <xf numFmtId="0" fontId="70" fillId="0" borderId="22" xfId="0" applyFont="1" applyBorder="1" applyAlignment="1" applyProtection="1">
      <alignment horizontal="center" vertical="center" wrapText="1"/>
      <protection locked="0"/>
    </xf>
    <xf numFmtId="0" fontId="71" fillId="0" borderId="0" xfId="0" applyFont="1" applyAlignment="1">
      <alignment horizontal="left" vertical="center" wrapText="1"/>
    </xf>
    <xf numFmtId="0" fontId="72" fillId="0" borderId="0" xfId="0" applyFont="1" applyProtection="1">
      <protection locked="0"/>
    </xf>
    <xf numFmtId="14" fontId="73" fillId="0" borderId="22" xfId="0" applyNumberFormat="1" applyFont="1" applyBorder="1" applyAlignment="1" applyProtection="1">
      <alignment horizontal="center" vertical="center" wrapText="1"/>
      <protection locked="0"/>
    </xf>
    <xf numFmtId="0" fontId="73" fillId="0" borderId="22" xfId="0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>
      <alignment horizontal="center" vertical="center" wrapText="1"/>
    </xf>
    <xf numFmtId="49" fontId="73" fillId="0" borderId="22" xfId="0" applyNumberFormat="1" applyFont="1" applyBorder="1" applyAlignment="1" applyProtection="1">
      <alignment horizontal="center" vertical="center" wrapText="1"/>
      <protection locked="0"/>
    </xf>
    <xf numFmtId="0" fontId="70" fillId="0" borderId="0" xfId="0" applyFont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14" fontId="74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" xfId="0" applyNumberFormat="1" applyFont="1" applyBorder="1" applyAlignment="1" applyProtection="1">
      <alignment horizontal="center" vertical="center" wrapText="1"/>
      <protection locked="0"/>
    </xf>
    <xf numFmtId="14" fontId="75" fillId="0" borderId="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" vertical="center" wrapText="1"/>
      <protection locked="0"/>
    </xf>
    <xf numFmtId="14" fontId="75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5" fillId="0" borderId="22" xfId="0" applyNumberFormat="1" applyFont="1" applyBorder="1" applyAlignment="1" applyProtection="1">
      <alignment horizontal="center" vertical="center" wrapText="1"/>
      <protection locked="0"/>
    </xf>
    <xf numFmtId="3" fontId="14" fillId="0" borderId="22" xfId="0" applyNumberFormat="1" applyFont="1" applyBorder="1" applyAlignment="1" applyProtection="1">
      <alignment horizontal="center" vertical="center" wrapText="1"/>
      <protection locked="0"/>
    </xf>
    <xf numFmtId="3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76" fillId="0" borderId="22" xfId="0" applyFont="1" applyBorder="1" applyAlignment="1" applyProtection="1">
      <alignment horizontal="center" vertical="center" wrapText="1"/>
      <protection locked="0"/>
    </xf>
    <xf numFmtId="0" fontId="74" fillId="0" borderId="22" xfId="0" applyFont="1" applyBorder="1" applyAlignment="1" applyProtection="1">
      <alignment horizontal="centerContinuous" vertical="center" wrapText="1"/>
      <protection locked="0"/>
    </xf>
    <xf numFmtId="0" fontId="74" fillId="0" borderId="22" xfId="0" applyFont="1" applyBorder="1" applyAlignment="1" applyProtection="1">
      <alignment horizontal="center" vertical="center" wrapText="1"/>
      <protection locked="0"/>
    </xf>
    <xf numFmtId="0" fontId="77" fillId="0" borderId="22" xfId="1" applyFont="1" applyBorder="1" applyAlignment="1" applyProtection="1">
      <alignment horizontal="center" vertical="center"/>
      <protection locked="0"/>
    </xf>
    <xf numFmtId="14" fontId="1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4" fillId="0" borderId="22" xfId="0" applyNumberFormat="1" applyFont="1" applyBorder="1" applyAlignment="1" applyProtection="1">
      <alignment horizontal="center" vertical="center" wrapText="1"/>
      <protection locked="0"/>
    </xf>
    <xf numFmtId="3" fontId="78" fillId="0" borderId="22" xfId="0" applyNumberFormat="1" applyFont="1" applyBorder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14" fontId="75" fillId="0" borderId="22" xfId="0" applyNumberFormat="1" applyFont="1" applyBorder="1" applyAlignment="1" applyProtection="1">
      <alignment horizontal="center" vertical="center"/>
      <protection locked="0"/>
    </xf>
    <xf numFmtId="0" fontId="76" fillId="0" borderId="22" xfId="0" applyFont="1" applyBorder="1" applyAlignment="1" applyProtection="1">
      <alignment horizontal="center" vertical="center"/>
      <protection locked="0"/>
    </xf>
    <xf numFmtId="3" fontId="79" fillId="0" borderId="22" xfId="0" applyNumberFormat="1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49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79" fillId="0" borderId="22" xfId="0" applyFont="1" applyBorder="1" applyAlignment="1">
      <alignment horizontal="center" vertical="center"/>
    </xf>
    <xf numFmtId="3" fontId="81" fillId="0" borderId="22" xfId="1" applyNumberFormat="1" applyFont="1" applyBorder="1" applyAlignment="1" applyProtection="1">
      <alignment horizontal="center" vertical="center" wrapText="1"/>
      <protection locked="0"/>
    </xf>
    <xf numFmtId="3" fontId="79" fillId="0" borderId="22" xfId="1" applyNumberFormat="1" applyFont="1" applyBorder="1" applyAlignment="1" applyProtection="1">
      <alignment horizontal="center" vertical="center" wrapText="1"/>
      <protection locked="0"/>
    </xf>
    <xf numFmtId="0" fontId="79" fillId="0" borderId="22" xfId="1" applyFont="1" applyBorder="1" applyAlignment="1" applyProtection="1">
      <alignment horizontal="center" vertical="center" wrapText="1"/>
      <protection locked="0"/>
    </xf>
    <xf numFmtId="14" fontId="79" fillId="0" borderId="22" xfId="1" applyNumberFormat="1" applyFont="1" applyBorder="1" applyAlignment="1" applyProtection="1">
      <alignment horizontal="center" vertical="center" wrapText="1"/>
      <protection locked="0"/>
    </xf>
    <xf numFmtId="14" fontId="75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49" fontId="76" fillId="0" borderId="22" xfId="0" applyNumberFormat="1" applyFont="1" applyBorder="1" applyAlignment="1" applyProtection="1">
      <alignment horizontal="centerContinuous" vertical="center" wrapText="1"/>
      <protection locked="0"/>
    </xf>
    <xf numFmtId="3" fontId="82" fillId="0" borderId="22" xfId="0" applyNumberFormat="1" applyFont="1" applyBorder="1" applyAlignment="1" applyProtection="1">
      <alignment horizontal="center" vertical="center"/>
      <protection locked="0"/>
    </xf>
    <xf numFmtId="49" fontId="82" fillId="0" borderId="22" xfId="0" applyNumberFormat="1" applyFont="1" applyBorder="1" applyAlignment="1" applyProtection="1">
      <alignment horizontal="center" vertical="center"/>
      <protection locked="0"/>
    </xf>
    <xf numFmtId="14" fontId="14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3" fontId="27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" vertical="center"/>
      <protection locked="0"/>
    </xf>
    <xf numFmtId="0" fontId="75" fillId="0" borderId="22" xfId="0" applyFont="1" applyBorder="1" applyAlignment="1" applyProtection="1">
      <alignment horizontal="center"/>
      <protection locked="0"/>
    </xf>
    <xf numFmtId="14" fontId="76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6" fillId="0" borderId="22" xfId="0" applyNumberFormat="1" applyFont="1" applyBorder="1" applyAlignment="1" applyProtection="1">
      <alignment horizontal="center" vertical="center" wrapText="1"/>
      <protection locked="0"/>
    </xf>
    <xf numFmtId="17" fontId="75" fillId="0" borderId="22" xfId="0" applyNumberFormat="1" applyFont="1" applyBorder="1" applyAlignment="1">
      <alignment horizontal="center" vertical="center" wrapText="1"/>
    </xf>
    <xf numFmtId="165" fontId="75" fillId="0" borderId="22" xfId="0" applyNumberFormat="1" applyFont="1" applyBorder="1" applyAlignment="1" applyProtection="1">
      <alignment horizontal="center" vertical="center" wrapText="1"/>
      <protection locked="0"/>
    </xf>
    <xf numFmtId="3" fontId="76" fillId="0" borderId="22" xfId="0" applyNumberFormat="1" applyFont="1" applyBorder="1" applyAlignment="1" applyProtection="1">
      <alignment horizontal="centerContinuous" vertical="center" wrapText="1"/>
      <protection locked="0"/>
    </xf>
    <xf numFmtId="3" fontId="76" fillId="0" borderId="17" xfId="0" applyNumberFormat="1" applyFont="1" applyBorder="1" applyAlignment="1" applyProtection="1">
      <alignment horizontal="center" vertical="center" wrapText="1"/>
      <protection locked="0"/>
    </xf>
    <xf numFmtId="0" fontId="76" fillId="0" borderId="17" xfId="0" applyFont="1" applyBorder="1" applyAlignment="1" applyProtection="1">
      <alignment horizontal="center" vertical="center" wrapText="1"/>
      <protection locked="0"/>
    </xf>
    <xf numFmtId="0" fontId="84" fillId="0" borderId="3" xfId="0" applyFont="1" applyBorder="1" applyAlignment="1" applyProtection="1">
      <alignment horizontal="center" vertical="center"/>
      <protection locked="0"/>
    </xf>
    <xf numFmtId="0" fontId="84" fillId="0" borderId="22" xfId="0" applyFont="1" applyBorder="1" applyAlignment="1" applyProtection="1">
      <alignment horizontal="center" vertical="center"/>
      <protection locked="0"/>
    </xf>
    <xf numFmtId="0" fontId="85" fillId="0" borderId="22" xfId="0" applyFont="1" applyBorder="1" applyAlignment="1" applyProtection="1">
      <alignment horizontal="center" vertical="center" wrapText="1"/>
      <protection locked="0"/>
    </xf>
    <xf numFmtId="0" fontId="86" fillId="0" borderId="22" xfId="0" applyFont="1" applyBorder="1" applyAlignment="1" applyProtection="1">
      <alignment horizontal="center" vertical="center" wrapText="1"/>
      <protection locked="0"/>
    </xf>
    <xf numFmtId="0" fontId="87" fillId="0" borderId="22" xfId="1" applyFont="1" applyBorder="1" applyAlignment="1" applyProtection="1">
      <alignment horizontal="center" vertical="center"/>
      <protection locked="0"/>
    </xf>
    <xf numFmtId="0" fontId="85" fillId="0" borderId="17" xfId="0" applyFont="1" applyBorder="1" applyAlignment="1" applyProtection="1">
      <alignment horizontal="center" vertical="center" wrapText="1"/>
      <protection locked="0"/>
    </xf>
    <xf numFmtId="0" fontId="88" fillId="0" borderId="22" xfId="0" applyFont="1" applyBorder="1" applyAlignment="1">
      <alignment horizontal="center" vertical="center"/>
    </xf>
    <xf numFmtId="0" fontId="89" fillId="0" borderId="22" xfId="0" applyFont="1" applyBorder="1" applyAlignment="1">
      <alignment horizontal="center" vertical="center"/>
    </xf>
    <xf numFmtId="0" fontId="84" fillId="0" borderId="22" xfId="0" applyFont="1" applyBorder="1" applyAlignment="1" applyProtection="1">
      <alignment horizontal="center" vertical="center" wrapText="1"/>
      <protection locked="0"/>
    </xf>
    <xf numFmtId="0" fontId="87" fillId="0" borderId="22" xfId="0" applyFont="1" applyBorder="1" applyAlignment="1">
      <alignment horizontal="center" vertical="center" wrapText="1"/>
    </xf>
    <xf numFmtId="0" fontId="89" fillId="0" borderId="22" xfId="1" applyFont="1" applyBorder="1" applyAlignment="1" applyProtection="1">
      <alignment horizontal="center" vertical="center"/>
      <protection locked="0"/>
    </xf>
    <xf numFmtId="0" fontId="89" fillId="0" borderId="22" xfId="1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 applyProtection="1">
      <alignment horizontal="center" vertical="center"/>
      <protection locked="0"/>
    </xf>
    <xf numFmtId="0" fontId="86" fillId="0" borderId="17" xfId="0" applyFont="1" applyBorder="1" applyAlignment="1" applyProtection="1">
      <alignment horizontal="center" vertical="center" wrapText="1"/>
      <protection locked="0"/>
    </xf>
    <xf numFmtId="0" fontId="85" fillId="0" borderId="0" xfId="0" applyFont="1" applyAlignment="1" applyProtection="1">
      <alignment horizontal="center"/>
      <protection locked="0"/>
    </xf>
    <xf numFmtId="0" fontId="92" fillId="0" borderId="0" xfId="0" applyFont="1" applyAlignment="1" applyProtection="1">
      <alignment horizontal="center"/>
      <protection locked="0"/>
    </xf>
    <xf numFmtId="0" fontId="93" fillId="0" borderId="0" xfId="0" applyFont="1" applyAlignment="1" applyProtection="1">
      <alignment horizontal="center"/>
      <protection locked="0"/>
    </xf>
    <xf numFmtId="0" fontId="85" fillId="0" borderId="0" xfId="0" applyFont="1" applyAlignment="1">
      <alignment horizontal="center" vertical="center" wrapText="1"/>
    </xf>
    <xf numFmtId="0" fontId="76" fillId="0" borderId="21" xfId="0" applyFont="1" applyBorder="1" applyAlignment="1">
      <alignment vertical="center" wrapText="1"/>
    </xf>
    <xf numFmtId="0" fontId="53" fillId="0" borderId="16" xfId="0" applyFont="1" applyBorder="1" applyAlignment="1">
      <alignment horizontal="left" vertical="center" wrapText="1"/>
    </xf>
    <xf numFmtId="0" fontId="73" fillId="0" borderId="16" xfId="0" applyFont="1" applyBorder="1" applyAlignment="1">
      <alignment horizontal="left" vertical="center" wrapText="1"/>
    </xf>
    <xf numFmtId="0" fontId="73" fillId="0" borderId="17" xfId="0" applyFont="1" applyBorder="1" applyAlignment="1" applyProtection="1">
      <alignment horizontal="left" vertical="center" wrapText="1"/>
      <protection locked="0"/>
    </xf>
    <xf numFmtId="0" fontId="73" fillId="0" borderId="17" xfId="0" applyFont="1" applyBorder="1" applyAlignment="1" applyProtection="1">
      <alignment horizontal="center" vertical="center" wrapText="1"/>
      <protection locked="0"/>
    </xf>
    <xf numFmtId="3" fontId="73" fillId="0" borderId="17" xfId="0" applyNumberFormat="1" applyFont="1" applyBorder="1" applyAlignment="1" applyProtection="1">
      <alignment horizontal="center" vertical="center" wrapText="1"/>
      <protection locked="0"/>
    </xf>
    <xf numFmtId="3" fontId="73" fillId="0" borderId="17" xfId="0" applyNumberFormat="1" applyFont="1" applyBorder="1" applyAlignment="1">
      <alignment horizontal="center" vertical="center" wrapText="1"/>
    </xf>
    <xf numFmtId="0" fontId="73" fillId="0" borderId="22" xfId="0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center" vertical="center" wrapText="1"/>
      <protection locked="0"/>
    </xf>
    <xf numFmtId="0" fontId="73" fillId="0" borderId="22" xfId="0" applyFont="1" applyBorder="1" applyAlignment="1" applyProtection="1">
      <alignment horizontal="center" vertical="center"/>
      <protection locked="0"/>
    </xf>
    <xf numFmtId="3" fontId="74" fillId="0" borderId="22" xfId="0" applyNumberFormat="1" applyFont="1" applyBorder="1" applyAlignment="1" applyProtection="1">
      <alignment horizontal="center" vertical="center" wrapText="1"/>
      <protection locked="0"/>
    </xf>
    <xf numFmtId="0" fontId="70" fillId="0" borderId="22" xfId="0" applyFont="1" applyBorder="1" applyAlignment="1" applyProtection="1">
      <alignment horizontal="center" vertical="center"/>
      <protection locked="0"/>
    </xf>
    <xf numFmtId="0" fontId="70" fillId="0" borderId="22" xfId="0" applyFont="1" applyBorder="1" applyAlignment="1" applyProtection="1">
      <alignment horizontal="left" vertical="center" wrapText="1"/>
      <protection locked="0"/>
    </xf>
    <xf numFmtId="0" fontId="70" fillId="0" borderId="23" xfId="0" applyFont="1" applyBorder="1" applyAlignment="1" applyProtection="1">
      <alignment horizontal="center" vertical="center" wrapText="1"/>
      <protection locked="0"/>
    </xf>
    <xf numFmtId="0" fontId="91" fillId="0" borderId="22" xfId="0" applyFont="1" applyBorder="1" applyAlignment="1" applyProtection="1">
      <alignment horizontal="center" vertical="center" wrapText="1"/>
      <protection locked="0"/>
    </xf>
    <xf numFmtId="0" fontId="88" fillId="0" borderId="22" xfId="0" applyFont="1" applyBorder="1" applyAlignment="1">
      <alignment horizontal="center" vertical="center" wrapText="1"/>
    </xf>
    <xf numFmtId="0" fontId="86" fillId="0" borderId="22" xfId="0" applyFont="1" applyBorder="1" applyAlignment="1" applyProtection="1">
      <alignment horizontal="left" vertical="center" wrapText="1"/>
      <protection locked="0"/>
    </xf>
    <xf numFmtId="0" fontId="88" fillId="0" borderId="22" xfId="0" applyFont="1" applyBorder="1" applyAlignment="1">
      <alignment vertical="center" wrapText="1"/>
    </xf>
    <xf numFmtId="0" fontId="91" fillId="0" borderId="22" xfId="0" applyFont="1" applyBorder="1" applyAlignment="1" applyProtection="1">
      <alignment horizontal="center" wrapText="1"/>
      <protection locked="0"/>
    </xf>
    <xf numFmtId="0" fontId="91" fillId="0" borderId="23" xfId="0" applyFont="1" applyBorder="1" applyAlignment="1" applyProtection="1">
      <alignment horizontal="center" wrapText="1"/>
      <protection locked="0"/>
    </xf>
    <xf numFmtId="0" fontId="91" fillId="0" borderId="23" xfId="0" applyFont="1" applyBorder="1" applyAlignment="1" applyProtection="1">
      <alignment horizontal="center" vertical="center" wrapText="1"/>
      <protection locked="0"/>
    </xf>
    <xf numFmtId="0" fontId="85" fillId="0" borderId="23" xfId="0" applyFont="1" applyBorder="1" applyAlignment="1" applyProtection="1">
      <alignment horizontal="center" vertical="center" wrapText="1"/>
      <protection locked="0"/>
    </xf>
    <xf numFmtId="0" fontId="86" fillId="0" borderId="23" xfId="0" applyFont="1" applyBorder="1" applyAlignment="1" applyProtection="1">
      <alignment horizontal="center" vertical="center" wrapText="1"/>
      <protection locked="0"/>
    </xf>
    <xf numFmtId="0" fontId="94" fillId="0" borderId="22" xfId="1" applyFont="1" applyBorder="1" applyAlignment="1" applyProtection="1">
      <alignment horizontal="center" vertical="center"/>
      <protection locked="0"/>
    </xf>
    <xf numFmtId="0" fontId="84" fillId="0" borderId="23" xfId="0" applyFont="1" applyBorder="1" applyProtection="1">
      <protection locked="0"/>
    </xf>
    <xf numFmtId="0" fontId="87" fillId="0" borderId="22" xfId="0" applyFont="1" applyBorder="1" applyAlignment="1" applyProtection="1">
      <alignment horizontal="center" vertical="center"/>
      <protection locked="0"/>
    </xf>
    <xf numFmtId="0" fontId="86" fillId="0" borderId="23" xfId="0" applyFont="1" applyBorder="1" applyProtection="1">
      <protection locked="0"/>
    </xf>
    <xf numFmtId="0" fontId="89" fillId="0" borderId="23" xfId="0" applyFont="1" applyBorder="1" applyAlignment="1">
      <alignment horizontal="center" vertical="center"/>
    </xf>
    <xf numFmtId="0" fontId="84" fillId="0" borderId="23" xfId="0" applyFont="1" applyBorder="1" applyAlignment="1" applyProtection="1">
      <alignment horizontal="center" vertical="center" wrapText="1"/>
      <protection locked="0"/>
    </xf>
    <xf numFmtId="0" fontId="84" fillId="0" borderId="17" xfId="0" applyFont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 applyProtection="1">
      <alignment horizontal="center" vertical="center" wrapText="1"/>
      <protection locked="0"/>
    </xf>
    <xf numFmtId="0" fontId="89" fillId="0" borderId="23" xfId="1" applyFont="1" applyBorder="1" applyAlignment="1" applyProtection="1">
      <alignment horizontal="center" vertical="center" wrapText="1"/>
      <protection locked="0"/>
    </xf>
    <xf numFmtId="0" fontId="87" fillId="0" borderId="22" xfId="1" applyFont="1" applyBorder="1" applyAlignment="1" applyProtection="1">
      <alignment horizontal="center" vertical="center" wrapText="1"/>
      <protection locked="0"/>
    </xf>
    <xf numFmtId="0" fontId="87" fillId="0" borderId="23" xfId="1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 applyProtection="1">
      <alignment horizontal="center" vertical="center" wrapText="1"/>
      <protection locked="0"/>
    </xf>
    <xf numFmtId="0" fontId="90" fillId="0" borderId="23" xfId="0" applyFont="1" applyBorder="1" applyAlignment="1" applyProtection="1">
      <alignment horizontal="center" vertical="center"/>
      <protection locked="0"/>
    </xf>
    <xf numFmtId="0" fontId="84" fillId="0" borderId="22" xfId="0" applyFont="1" applyBorder="1" applyProtection="1">
      <protection locked="0"/>
    </xf>
    <xf numFmtId="0" fontId="84" fillId="0" borderId="22" xfId="0" applyFont="1" applyBorder="1" applyAlignment="1">
      <alignment horizontal="center" vertical="center" wrapText="1"/>
    </xf>
    <xf numFmtId="0" fontId="84" fillId="0" borderId="23" xfId="0" applyFont="1" applyBorder="1" applyAlignment="1" applyProtection="1">
      <alignment horizontal="center" vertical="center"/>
      <protection locked="0"/>
    </xf>
    <xf numFmtId="0" fontId="84" fillId="0" borderId="22" xfId="0" applyFont="1" applyBorder="1" applyAlignment="1">
      <alignment horizontal="centerContinuous" vertical="center" wrapText="1"/>
    </xf>
    <xf numFmtId="0" fontId="84" fillId="0" borderId="23" xfId="0" applyFont="1" applyBorder="1" applyAlignment="1">
      <alignment horizontal="centerContinuous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94" fillId="0" borderId="22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left" vertical="center" wrapText="1"/>
    </xf>
    <xf numFmtId="0" fontId="91" fillId="0" borderId="22" xfId="0" applyFont="1" applyBorder="1" applyAlignment="1" applyProtection="1">
      <alignment horizontal="left" vertical="center" wrapText="1"/>
      <protection locked="0"/>
    </xf>
    <xf numFmtId="0" fontId="84" fillId="0" borderId="2" xfId="0" applyFont="1" applyBorder="1" applyAlignment="1" applyProtection="1">
      <alignment vertical="center" wrapText="1"/>
      <protection locked="0"/>
    </xf>
    <xf numFmtId="0" fontId="84" fillId="0" borderId="22" xfId="0" applyFont="1" applyBorder="1" applyAlignment="1" applyProtection="1">
      <alignment horizontal="left" vertical="center" wrapText="1"/>
      <protection locked="0"/>
    </xf>
    <xf numFmtId="0" fontId="85" fillId="0" borderId="22" xfId="0" applyFont="1" applyBorder="1" applyAlignment="1" applyProtection="1">
      <alignment horizontal="left" vertical="center" wrapText="1"/>
      <protection locked="0"/>
    </xf>
    <xf numFmtId="0" fontId="87" fillId="0" borderId="22" xfId="1" applyFont="1" applyBorder="1" applyAlignment="1" applyProtection="1">
      <alignment horizontal="left" vertical="center" wrapText="1"/>
      <protection locked="0"/>
    </xf>
    <xf numFmtId="0" fontId="85" fillId="0" borderId="17" xfId="0" applyFont="1" applyBorder="1" applyAlignment="1" applyProtection="1">
      <alignment horizontal="left" vertical="center" wrapText="1"/>
      <protection locked="0"/>
    </xf>
    <xf numFmtId="0" fontId="89" fillId="0" borderId="22" xfId="0" applyFont="1" applyBorder="1" applyAlignment="1">
      <alignment horizontal="left" vertical="center" wrapText="1"/>
    </xf>
    <xf numFmtId="0" fontId="87" fillId="0" borderId="22" xfId="0" applyFont="1" applyBorder="1" applyAlignment="1">
      <alignment horizontal="left" vertical="center" wrapText="1"/>
    </xf>
    <xf numFmtId="0" fontId="89" fillId="0" borderId="22" xfId="1" applyFont="1" applyBorder="1" applyAlignment="1" applyProtection="1">
      <alignment vertical="center"/>
      <protection locked="0"/>
    </xf>
    <xf numFmtId="0" fontId="87" fillId="0" borderId="22" xfId="1" applyFont="1" applyBorder="1" applyAlignment="1" applyProtection="1">
      <alignment horizontal="left" vertical="center"/>
      <protection locked="0"/>
    </xf>
    <xf numFmtId="0" fontId="89" fillId="0" borderId="22" xfId="1" applyFont="1" applyBorder="1" applyAlignment="1" applyProtection="1">
      <alignment vertical="center" wrapText="1"/>
      <protection locked="0"/>
    </xf>
    <xf numFmtId="0" fontId="85" fillId="0" borderId="22" xfId="0" applyFont="1" applyBorder="1" applyAlignment="1" applyProtection="1">
      <alignment vertical="center" wrapText="1"/>
      <protection locked="0"/>
    </xf>
    <xf numFmtId="0" fontId="92" fillId="0" borderId="22" xfId="0" applyFont="1" applyBorder="1" applyAlignment="1" applyProtection="1">
      <alignment horizontal="left" vertical="center" wrapText="1"/>
      <protection locked="0"/>
    </xf>
    <xf numFmtId="0" fontId="86" fillId="0" borderId="22" xfId="0" applyFont="1" applyBorder="1" applyAlignment="1" applyProtection="1">
      <alignment vertical="center"/>
      <protection locked="0"/>
    </xf>
    <xf numFmtId="0" fontId="87" fillId="0" borderId="22" xfId="0" applyFont="1" applyBorder="1" applyAlignment="1">
      <alignment vertical="center"/>
    </xf>
    <xf numFmtId="0" fontId="86" fillId="0" borderId="17" xfId="0" applyFont="1" applyBorder="1" applyAlignment="1" applyProtection="1">
      <alignment horizontal="left" vertical="center" wrapText="1"/>
      <protection locked="0"/>
    </xf>
    <xf numFmtId="0" fontId="90" fillId="0" borderId="22" xfId="0" applyFont="1" applyBorder="1" applyAlignment="1" applyProtection="1">
      <alignment horizontal="left" vertical="center" wrapText="1"/>
      <protection locked="0"/>
    </xf>
    <xf numFmtId="0" fontId="87" fillId="0" borderId="22" xfId="1" applyFont="1" applyBorder="1" applyProtection="1">
      <protection locked="0"/>
    </xf>
    <xf numFmtId="0" fontId="89" fillId="0" borderId="42" xfId="0" applyFont="1" applyBorder="1" applyAlignment="1">
      <alignment horizontal="center" vertical="center"/>
    </xf>
    <xf numFmtId="0" fontId="94" fillId="0" borderId="42" xfId="0" applyFont="1" applyBorder="1" applyAlignment="1">
      <alignment horizontal="center" vertical="center"/>
    </xf>
    <xf numFmtId="0" fontId="94" fillId="0" borderId="22" xfId="0" applyFont="1" applyBorder="1" applyAlignment="1">
      <alignment horizontal="center" vertical="center"/>
    </xf>
    <xf numFmtId="14" fontId="84" fillId="0" borderId="22" xfId="0" applyNumberFormat="1" applyFont="1" applyBorder="1" applyProtection="1">
      <protection locked="0"/>
    </xf>
    <xf numFmtId="3" fontId="84" fillId="0" borderId="22" xfId="0" applyNumberFormat="1" applyFont="1" applyBorder="1" applyProtection="1">
      <protection locked="0"/>
    </xf>
    <xf numFmtId="0" fontId="87" fillId="0" borderId="17" xfId="0" applyFont="1" applyBorder="1" applyAlignment="1">
      <alignment horizontal="left" vertical="center" wrapText="1"/>
    </xf>
    <xf numFmtId="0" fontId="48" fillId="0" borderId="17" xfId="0" applyFont="1" applyBorder="1" applyAlignment="1">
      <alignment horizontal="center" vertical="center" wrapText="1"/>
    </xf>
    <xf numFmtId="0" fontId="87" fillId="0" borderId="17" xfId="0" applyFont="1" applyBorder="1" applyAlignment="1">
      <alignment horizontal="center" vertical="center" wrapText="1"/>
    </xf>
    <xf numFmtId="0" fontId="47" fillId="0" borderId="17" xfId="0" applyFont="1" applyBorder="1" applyAlignment="1" applyProtection="1">
      <alignment vertical="center" wrapText="1"/>
      <protection locked="0"/>
    </xf>
    <xf numFmtId="0" fontId="79" fillId="0" borderId="17" xfId="0" applyFont="1" applyBorder="1" applyAlignment="1">
      <alignment horizontal="center" vertical="center"/>
    </xf>
    <xf numFmtId="0" fontId="71" fillId="2" borderId="42" xfId="0" applyFont="1" applyFill="1" applyBorder="1" applyAlignment="1">
      <alignment horizontal="center" vertical="center" wrapText="1"/>
    </xf>
    <xf numFmtId="0" fontId="91" fillId="2" borderId="51" xfId="0" applyFont="1" applyFill="1" applyBorder="1" applyAlignment="1">
      <alignment horizontal="left" vertical="center" wrapText="1"/>
    </xf>
    <xf numFmtId="0" fontId="71" fillId="0" borderId="42" xfId="0" applyFont="1" applyBorder="1" applyAlignment="1">
      <alignment horizontal="center" vertical="center" wrapText="1"/>
    </xf>
    <xf numFmtId="0" fontId="95" fillId="2" borderId="42" xfId="0" applyFont="1" applyFill="1" applyBorder="1" applyAlignment="1">
      <alignment horizontal="center" vertical="center" wrapText="1"/>
    </xf>
    <xf numFmtId="0" fontId="71" fillId="2" borderId="42" xfId="0" applyFont="1" applyFill="1" applyBorder="1" applyAlignment="1">
      <alignment horizontal="left" vertical="center" wrapText="1"/>
    </xf>
    <xf numFmtId="0" fontId="71" fillId="2" borderId="22" xfId="0" applyFont="1" applyFill="1" applyBorder="1" applyAlignment="1">
      <alignment horizontal="center" vertical="center" wrapText="1"/>
    </xf>
    <xf numFmtId="0" fontId="91" fillId="2" borderId="47" xfId="0" applyFont="1" applyFill="1" applyBorder="1" applyAlignment="1">
      <alignment horizontal="left" vertical="center" wrapText="1"/>
    </xf>
    <xf numFmtId="0" fontId="71" fillId="0" borderId="22" xfId="0" applyFont="1" applyBorder="1" applyAlignment="1">
      <alignment horizontal="center" vertical="center" wrapText="1"/>
    </xf>
    <xf numFmtId="0" fontId="95" fillId="2" borderId="22" xfId="0" applyFont="1" applyFill="1" applyBorder="1" applyAlignment="1">
      <alignment horizontal="center" vertical="center" wrapText="1"/>
    </xf>
    <xf numFmtId="0" fontId="71" fillId="2" borderId="22" xfId="0" applyFont="1" applyFill="1" applyBorder="1" applyAlignment="1">
      <alignment horizontal="left" vertical="center" wrapText="1"/>
    </xf>
    <xf numFmtId="3" fontId="77" fillId="0" borderId="22" xfId="1" applyNumberFormat="1" applyFont="1" applyBorder="1" applyAlignment="1" applyProtection="1">
      <alignment horizontal="center" vertical="center" wrapText="1"/>
      <protection locked="0"/>
    </xf>
    <xf numFmtId="3" fontId="74" fillId="0" borderId="17" xfId="0" applyNumberFormat="1" applyFont="1" applyBorder="1" applyAlignment="1" applyProtection="1">
      <alignment horizontal="center" vertical="center" wrapText="1"/>
      <protection locked="0"/>
    </xf>
    <xf numFmtId="0" fontId="96" fillId="0" borderId="21" xfId="0" applyFont="1" applyBorder="1" applyAlignment="1" applyProtection="1">
      <alignment horizontal="left" vertical="center" wrapText="1"/>
      <protection locked="0"/>
    </xf>
    <xf numFmtId="0" fontId="96" fillId="0" borderId="22" xfId="0" applyFont="1" applyBorder="1" applyAlignment="1" applyProtection="1">
      <alignment horizontal="left" vertical="center" wrapText="1"/>
      <protection locked="0"/>
    </xf>
    <xf numFmtId="0" fontId="96" fillId="0" borderId="22" xfId="0" applyFont="1" applyBorder="1" applyAlignment="1" applyProtection="1">
      <alignment horizontal="center" vertical="center" wrapText="1"/>
      <protection locked="0"/>
    </xf>
    <xf numFmtId="3" fontId="96" fillId="0" borderId="22" xfId="0" applyNumberFormat="1" applyFont="1" applyBorder="1" applyAlignment="1" applyProtection="1">
      <alignment horizontal="center" vertical="center" wrapText="1"/>
      <protection locked="0"/>
    </xf>
    <xf numFmtId="0" fontId="96" fillId="0" borderId="23" xfId="0" applyFont="1" applyBorder="1" applyAlignment="1" applyProtection="1">
      <alignment horizontal="center" vertical="center" wrapText="1"/>
      <protection locked="0"/>
    </xf>
    <xf numFmtId="0" fontId="97" fillId="0" borderId="0" xfId="0" applyFont="1" applyProtection="1">
      <protection locked="0"/>
    </xf>
    <xf numFmtId="0" fontId="72" fillId="0" borderId="22" xfId="0" applyFont="1" applyBorder="1" applyAlignment="1">
      <alignment vertical="center" wrapText="1"/>
    </xf>
    <xf numFmtId="0" fontId="73" fillId="0" borderId="42" xfId="0" applyFont="1" applyBorder="1" applyAlignment="1" applyProtection="1">
      <alignment horizontal="center" vertical="center" wrapText="1"/>
      <protection locked="0"/>
    </xf>
    <xf numFmtId="0" fontId="73" fillId="0" borderId="42" xfId="0" applyFont="1" applyBorder="1" applyAlignment="1" applyProtection="1">
      <alignment horizontal="left" vertical="center" wrapText="1"/>
      <protection locked="0"/>
    </xf>
    <xf numFmtId="165" fontId="73" fillId="0" borderId="42" xfId="0" applyNumberFormat="1" applyFont="1" applyBorder="1" applyAlignment="1" applyProtection="1">
      <alignment horizontal="center" vertical="center" wrapText="1"/>
      <protection locked="0"/>
    </xf>
    <xf numFmtId="14" fontId="73" fillId="0" borderId="42" xfId="0" applyNumberFormat="1" applyFont="1" applyBorder="1" applyAlignment="1" applyProtection="1">
      <alignment horizontal="center" vertical="center" wrapText="1"/>
      <protection locked="0"/>
    </xf>
    <xf numFmtId="0" fontId="66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 wrapText="1"/>
    </xf>
    <xf numFmtId="0" fontId="73" fillId="0" borderId="52" xfId="0" applyFont="1" applyBorder="1" applyAlignment="1">
      <alignment horizontal="left" vertical="center" wrapText="1"/>
    </xf>
    <xf numFmtId="0" fontId="73" fillId="0" borderId="50" xfId="0" applyFont="1" applyBorder="1" applyAlignment="1" applyProtection="1">
      <alignment horizontal="left" wrapText="1"/>
      <protection locked="0"/>
    </xf>
    <xf numFmtId="0" fontId="29" fillId="0" borderId="50" xfId="0" applyFont="1" applyBorder="1" applyAlignment="1">
      <alignment horizontal="left" vertical="center" wrapText="1"/>
    </xf>
    <xf numFmtId="0" fontId="73" fillId="0" borderId="22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left" vertical="center" wrapText="1"/>
    </xf>
    <xf numFmtId="0" fontId="91" fillId="0" borderId="22" xfId="0" applyFont="1" applyBorder="1" applyAlignment="1" applyProtection="1">
      <alignment horizontal="center" vertical="center"/>
      <protection locked="0"/>
    </xf>
    <xf numFmtId="0" fontId="87" fillId="0" borderId="22" xfId="0" applyFont="1" applyBorder="1" applyAlignment="1">
      <alignment horizontal="center" vertical="center"/>
    </xf>
    <xf numFmtId="0" fontId="87" fillId="0" borderId="23" xfId="0" applyFont="1" applyBorder="1" applyAlignment="1">
      <alignment horizontal="center" vertical="center"/>
    </xf>
    <xf numFmtId="49" fontId="74" fillId="0" borderId="22" xfId="0" applyNumberFormat="1" applyFont="1" applyBorder="1" applyAlignment="1" applyProtection="1">
      <alignment horizontal="center" vertical="center" wrapText="1"/>
      <protection locked="0"/>
    </xf>
    <xf numFmtId="0" fontId="94" fillId="0" borderId="23" xfId="0" applyFont="1" applyBorder="1" applyAlignment="1">
      <alignment horizontal="center" vertical="center"/>
    </xf>
    <xf numFmtId="14" fontId="74" fillId="0" borderId="22" xfId="0" applyNumberFormat="1" applyFont="1" applyBorder="1" applyAlignment="1" applyProtection="1">
      <alignment horizontal="center" vertical="center"/>
      <protection locked="0"/>
    </xf>
    <xf numFmtId="0" fontId="70" fillId="0" borderId="22" xfId="0" applyFont="1" applyBorder="1" applyAlignment="1" applyProtection="1">
      <alignment horizontal="left" vertical="center"/>
      <protection locked="0"/>
    </xf>
    <xf numFmtId="0" fontId="98" fillId="0" borderId="22" xfId="0" applyFont="1" applyBorder="1" applyAlignment="1" applyProtection="1">
      <alignment horizontal="center" vertical="center"/>
      <protection locked="0"/>
    </xf>
    <xf numFmtId="0" fontId="74" fillId="0" borderId="22" xfId="0" applyFont="1" applyBorder="1" applyAlignment="1" applyProtection="1">
      <alignment horizontal="center" vertical="center"/>
      <protection locked="0"/>
    </xf>
    <xf numFmtId="0" fontId="94" fillId="0" borderId="22" xfId="0" applyFont="1" applyBorder="1" applyAlignment="1" applyProtection="1">
      <alignment horizontal="center" vertical="center"/>
      <protection locked="0"/>
    </xf>
    <xf numFmtId="0" fontId="94" fillId="0" borderId="42" xfId="0" applyFont="1" applyBorder="1" applyAlignment="1" applyProtection="1">
      <alignment horizontal="center" vertical="center"/>
      <protection locked="0"/>
    </xf>
    <xf numFmtId="0" fontId="91" fillId="0" borderId="23" xfId="0" applyFont="1" applyBorder="1" applyProtection="1">
      <protection locked="0"/>
    </xf>
    <xf numFmtId="0" fontId="70" fillId="0" borderId="0" xfId="0" applyFont="1" applyProtection="1">
      <protection locked="0"/>
    </xf>
    <xf numFmtId="0" fontId="91" fillId="0" borderId="23" xfId="0" applyFont="1" applyBorder="1" applyAlignment="1" applyProtection="1">
      <alignment horizontal="center" vertical="center"/>
      <protection locked="0"/>
    </xf>
    <xf numFmtId="0" fontId="99" fillId="0" borderId="22" xfId="0" applyFont="1" applyBorder="1" applyAlignment="1" applyProtection="1">
      <alignment horizontal="center" vertical="center" wrapText="1"/>
      <protection locked="0"/>
    </xf>
    <xf numFmtId="0" fontId="99" fillId="0" borderId="2" xfId="0" applyFont="1" applyBorder="1" applyAlignment="1" applyProtection="1">
      <alignment horizontal="center" vertical="center" wrapText="1"/>
      <protection locked="0"/>
    </xf>
    <xf numFmtId="0" fontId="99" fillId="0" borderId="3" xfId="0" applyFont="1" applyBorder="1" applyAlignment="1" applyProtection="1">
      <alignment horizontal="center" vertical="center" wrapText="1"/>
      <protection locked="0"/>
    </xf>
    <xf numFmtId="0" fontId="99" fillId="0" borderId="23" xfId="0" applyFont="1" applyBorder="1" applyAlignment="1" applyProtection="1">
      <alignment horizontal="center" vertical="center" wrapText="1"/>
      <protection locked="0"/>
    </xf>
    <xf numFmtId="0" fontId="100" fillId="0" borderId="2" xfId="0" applyFont="1" applyBorder="1" applyAlignment="1" applyProtection="1">
      <alignment horizontal="center" vertical="center" wrapText="1"/>
      <protection locked="0"/>
    </xf>
    <xf numFmtId="0" fontId="100" fillId="0" borderId="22" xfId="0" applyFont="1" applyBorder="1" applyAlignment="1" applyProtection="1">
      <alignment horizontal="center" vertical="center" wrapText="1"/>
      <protection locked="0"/>
    </xf>
    <xf numFmtId="0" fontId="74" fillId="0" borderId="2" xfId="0" applyFont="1" applyBorder="1" applyAlignment="1" applyProtection="1">
      <alignment horizontal="center" vertical="center" wrapText="1"/>
      <protection locked="0"/>
    </xf>
    <xf numFmtId="0" fontId="73" fillId="0" borderId="22" xfId="0" applyFont="1" applyBorder="1" applyAlignment="1">
      <alignment vertical="center" wrapText="1"/>
    </xf>
    <xf numFmtId="0" fontId="101" fillId="0" borderId="22" xfId="0" applyFont="1" applyBorder="1" applyAlignment="1">
      <alignment horizontal="left" vertical="center" wrapText="1"/>
    </xf>
    <xf numFmtId="0" fontId="101" fillId="0" borderId="22" xfId="0" applyFont="1" applyBorder="1" applyAlignment="1" applyProtection="1">
      <alignment horizontal="left" vertical="center" wrapText="1"/>
      <protection locked="0"/>
    </xf>
    <xf numFmtId="0" fontId="101" fillId="0" borderId="22" xfId="0" applyFont="1" applyBorder="1" applyAlignment="1" applyProtection="1">
      <alignment horizontal="center" vertical="center" wrapText="1"/>
      <protection locked="0"/>
    </xf>
    <xf numFmtId="0" fontId="101" fillId="0" borderId="54" xfId="0" applyFont="1" applyBorder="1" applyAlignment="1" applyProtection="1">
      <alignment horizontal="center" vertical="center" wrapText="1"/>
      <protection locked="0"/>
    </xf>
    <xf numFmtId="0" fontId="101" fillId="0" borderId="51" xfId="0" applyFont="1" applyBorder="1" applyAlignment="1" applyProtection="1">
      <alignment horizontal="center" vertical="center" wrapText="1"/>
      <protection locked="0"/>
    </xf>
    <xf numFmtId="0" fontId="102" fillId="0" borderId="0" xfId="0" applyFont="1" applyAlignment="1" applyProtection="1">
      <alignment horizontal="left" wrapText="1"/>
      <protection locked="0"/>
    </xf>
    <xf numFmtId="0" fontId="103" fillId="0" borderId="22" xfId="0" applyFont="1" applyBorder="1" applyAlignment="1" applyProtection="1">
      <alignment horizontal="left" vertical="center" wrapText="1"/>
      <protection locked="0"/>
    </xf>
    <xf numFmtId="3" fontId="103" fillId="0" borderId="22" xfId="0" applyNumberFormat="1" applyFont="1" applyBorder="1" applyAlignment="1" applyProtection="1">
      <alignment horizontal="center" vertical="center" wrapText="1"/>
      <protection locked="0"/>
    </xf>
    <xf numFmtId="3" fontId="103" fillId="0" borderId="22" xfId="0" applyNumberFormat="1" applyFont="1" applyBorder="1" applyAlignment="1">
      <alignment horizontal="center" vertical="center" wrapText="1"/>
    </xf>
    <xf numFmtId="0" fontId="103" fillId="0" borderId="22" xfId="0" applyFont="1" applyBorder="1" applyAlignment="1" applyProtection="1">
      <alignment horizontal="center" vertical="center" wrapText="1"/>
      <protection locked="0"/>
    </xf>
    <xf numFmtId="0" fontId="103" fillId="0" borderId="54" xfId="0" applyFont="1" applyBorder="1" applyAlignment="1" applyProtection="1">
      <alignment horizontal="center" vertical="center" wrapText="1"/>
      <protection locked="0"/>
    </xf>
    <xf numFmtId="0" fontId="105" fillId="0" borderId="22" xfId="0" applyFont="1" applyBorder="1" applyAlignment="1" applyProtection="1">
      <alignment horizontal="center" vertical="center" wrapText="1"/>
      <protection locked="0"/>
    </xf>
    <xf numFmtId="3" fontId="103" fillId="0" borderId="17" xfId="0" applyNumberFormat="1" applyFont="1" applyBorder="1" applyAlignment="1" applyProtection="1">
      <alignment horizontal="center" vertical="center" wrapText="1"/>
      <protection locked="0"/>
    </xf>
    <xf numFmtId="0" fontId="104" fillId="0" borderId="22" xfId="0" applyFont="1" applyBorder="1" applyAlignment="1" applyProtection="1">
      <alignment horizontal="left" vertical="center" wrapText="1"/>
      <protection locked="0"/>
    </xf>
    <xf numFmtId="3" fontId="106" fillId="0" borderId="22" xfId="0" applyNumberFormat="1" applyFont="1" applyBorder="1" applyAlignment="1">
      <alignment horizontal="center" vertical="center"/>
    </xf>
    <xf numFmtId="3" fontId="104" fillId="0" borderId="22" xfId="0" applyNumberFormat="1" applyFont="1" applyBorder="1" applyAlignment="1" applyProtection="1">
      <alignment horizontal="center" vertical="center" wrapText="1"/>
      <protection locked="0"/>
    </xf>
    <xf numFmtId="0" fontId="107" fillId="0" borderId="22" xfId="0" applyFont="1" applyBorder="1" applyAlignment="1">
      <alignment horizontal="left" vertical="center"/>
    </xf>
    <xf numFmtId="0" fontId="107" fillId="0" borderId="22" xfId="0" applyFont="1" applyBorder="1" applyAlignment="1">
      <alignment horizontal="center" vertical="center"/>
    </xf>
    <xf numFmtId="0" fontId="107" fillId="0" borderId="22" xfId="0" applyFont="1" applyBorder="1" applyAlignment="1">
      <alignment vertical="center" wrapText="1"/>
    </xf>
    <xf numFmtId="0" fontId="107" fillId="0" borderId="23" xfId="0" applyFont="1" applyBorder="1" applyAlignment="1">
      <alignment horizontal="center" vertical="center"/>
    </xf>
    <xf numFmtId="0" fontId="106" fillId="0" borderId="22" xfId="0" applyFont="1" applyBorder="1" applyAlignment="1">
      <alignment horizontal="center" vertical="center"/>
    </xf>
    <xf numFmtId="49" fontId="104" fillId="0" borderId="22" xfId="0" applyNumberFormat="1" applyFont="1" applyBorder="1" applyAlignment="1" applyProtection="1">
      <alignment horizontal="center" vertical="center" wrapText="1"/>
      <protection locked="0"/>
    </xf>
    <xf numFmtId="0" fontId="106" fillId="0" borderId="17" xfId="0" applyFont="1" applyBorder="1" applyAlignment="1">
      <alignment horizontal="center" vertical="center"/>
    </xf>
    <xf numFmtId="0" fontId="103" fillId="0" borderId="53" xfId="0" applyFont="1" applyBorder="1" applyAlignment="1" applyProtection="1">
      <alignment horizontal="left" vertical="center" wrapText="1"/>
      <protection locked="0"/>
    </xf>
    <xf numFmtId="0" fontId="103" fillId="0" borderId="22" xfId="0" applyFont="1" applyBorder="1" applyAlignment="1">
      <alignment horizontal="center" vertical="center" wrapText="1"/>
    </xf>
    <xf numFmtId="0" fontId="103" fillId="0" borderId="21" xfId="0" applyFont="1" applyBorder="1" applyAlignment="1" applyProtection="1">
      <alignment horizontal="left" vertical="center" wrapText="1"/>
      <protection locked="0"/>
    </xf>
    <xf numFmtId="3" fontId="10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03" fillId="0" borderId="22" xfId="0" applyNumberFormat="1" applyFont="1" applyBorder="1" applyAlignment="1" applyProtection="1">
      <alignment horizontal="center" vertical="center" wrapText="1"/>
      <protection locked="0"/>
    </xf>
    <xf numFmtId="0" fontId="103" fillId="0" borderId="23" xfId="0" applyFont="1" applyBorder="1" applyAlignment="1" applyProtection="1">
      <alignment horizontal="center" vertical="center" wrapText="1"/>
      <protection locked="0"/>
    </xf>
    <xf numFmtId="49" fontId="104" fillId="0" borderId="22" xfId="0" applyNumberFormat="1" applyFont="1" applyBorder="1" applyAlignment="1" applyProtection="1">
      <alignment horizontal="center" vertical="center"/>
      <protection locked="0"/>
    </xf>
    <xf numFmtId="0" fontId="108" fillId="0" borderId="0" xfId="0" applyFont="1" applyProtection="1">
      <protection locked="0"/>
    </xf>
    <xf numFmtId="0" fontId="107" fillId="0" borderId="21" xfId="0" applyFont="1" applyBorder="1" applyAlignment="1">
      <alignment horizontal="center" vertical="center" wrapText="1"/>
    </xf>
    <xf numFmtId="0" fontId="110" fillId="0" borderId="22" xfId="0" applyFont="1" applyBorder="1" applyAlignment="1" applyProtection="1">
      <alignment horizontal="center" vertical="center" wrapText="1"/>
      <protection locked="0"/>
    </xf>
    <xf numFmtId="0" fontId="104" fillId="0" borderId="22" xfId="0" applyFont="1" applyBorder="1" applyAlignment="1" applyProtection="1">
      <alignment horizontal="centerContinuous" vertical="center" wrapText="1"/>
      <protection locked="0"/>
    </xf>
    <xf numFmtId="0" fontId="104" fillId="0" borderId="22" xfId="0" applyFont="1" applyBorder="1" applyAlignment="1" applyProtection="1">
      <alignment horizontal="center" vertical="center" wrapText="1"/>
      <protection locked="0"/>
    </xf>
    <xf numFmtId="0" fontId="109" fillId="0" borderId="22" xfId="0" applyFont="1" applyBorder="1" applyAlignment="1">
      <alignment horizontal="left" vertical="center" wrapText="1"/>
    </xf>
    <xf numFmtId="0" fontId="109" fillId="0" borderId="22" xfId="0" applyFont="1" applyBorder="1" applyAlignment="1">
      <alignment horizontal="center" vertical="center"/>
    </xf>
    <xf numFmtId="0" fontId="109" fillId="0" borderId="22" xfId="0" applyFont="1" applyBorder="1" applyAlignment="1">
      <alignment horizontal="center" vertical="center" wrapText="1"/>
    </xf>
    <xf numFmtId="0" fontId="111" fillId="0" borderId="23" xfId="0" applyFont="1" applyBorder="1" applyAlignment="1">
      <alignment horizontal="center" vertical="center"/>
    </xf>
    <xf numFmtId="0" fontId="110" fillId="0" borderId="22" xfId="0" applyFont="1" applyBorder="1" applyAlignment="1">
      <alignment horizontal="center" vertical="center" wrapText="1"/>
    </xf>
    <xf numFmtId="0" fontId="110" fillId="0" borderId="23" xfId="0" applyFont="1" applyBorder="1" applyAlignment="1" applyProtection="1">
      <alignment horizontal="center" vertical="center" wrapText="1"/>
      <protection locked="0"/>
    </xf>
    <xf numFmtId="0" fontId="105" fillId="0" borderId="22" xfId="0" applyFont="1" applyBorder="1" applyAlignment="1" applyProtection="1">
      <alignment horizontal="left" vertical="center" wrapText="1"/>
      <protection locked="0"/>
    </xf>
    <xf numFmtId="0" fontId="103" fillId="0" borderId="17" xfId="0" applyFont="1" applyBorder="1" applyAlignment="1" applyProtection="1">
      <alignment horizontal="center" vertical="center" wrapText="1"/>
      <protection locked="0"/>
    </xf>
    <xf numFmtId="0" fontId="86" fillId="0" borderId="22" xfId="0" applyFont="1" applyBorder="1" applyAlignment="1" applyProtection="1">
      <alignment vertical="center" wrapText="1"/>
      <protection locked="0"/>
    </xf>
    <xf numFmtId="14" fontId="10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04" fillId="0" borderId="22" xfId="0" applyNumberFormat="1" applyFont="1" applyBorder="1" applyAlignment="1" applyProtection="1">
      <alignment horizontal="center" vertical="center"/>
      <protection locked="0"/>
    </xf>
    <xf numFmtId="14" fontId="104" fillId="0" borderId="22" xfId="0" applyNumberFormat="1" applyFont="1" applyBorder="1" applyAlignment="1" applyProtection="1">
      <alignment horizontal="center" vertical="center" wrapText="1"/>
      <protection locked="0"/>
    </xf>
    <xf numFmtId="0" fontId="110" fillId="0" borderId="22" xfId="0" applyFont="1" applyBorder="1" applyAlignment="1" applyProtection="1">
      <alignment horizontal="left" vertical="center"/>
      <protection locked="0"/>
    </xf>
    <xf numFmtId="0" fontId="110" fillId="0" borderId="22" xfId="0" applyFont="1" applyBorder="1" applyAlignment="1" applyProtection="1">
      <alignment horizontal="center" vertical="center"/>
      <protection locked="0"/>
    </xf>
    <xf numFmtId="0" fontId="109" fillId="0" borderId="22" xfId="0" applyFont="1" applyBorder="1" applyAlignment="1">
      <alignment vertical="center"/>
    </xf>
    <xf numFmtId="3" fontId="106" fillId="0" borderId="22" xfId="1" applyNumberFormat="1" applyFont="1" applyBorder="1" applyAlignment="1" applyProtection="1">
      <alignment horizontal="center" vertical="center" wrapText="1"/>
      <protection locked="0"/>
    </xf>
    <xf numFmtId="0" fontId="101" fillId="0" borderId="22" xfId="0" applyFont="1" applyBorder="1" applyAlignment="1" applyProtection="1">
      <alignment vertical="center" wrapText="1"/>
      <protection locked="0"/>
    </xf>
    <xf numFmtId="3" fontId="101" fillId="0" borderId="22" xfId="0" applyNumberFormat="1" applyFont="1" applyBorder="1" applyAlignment="1" applyProtection="1">
      <alignment vertical="center"/>
      <protection locked="0"/>
    </xf>
    <xf numFmtId="17" fontId="101" fillId="0" borderId="22" xfId="0" applyNumberFormat="1" applyFont="1" applyBorder="1" applyAlignment="1" applyProtection="1">
      <alignment vertical="center"/>
      <protection locked="0"/>
    </xf>
    <xf numFmtId="0" fontId="101" fillId="0" borderId="22" xfId="0" applyFont="1" applyBorder="1" applyAlignment="1" applyProtection="1">
      <alignment horizontal="center" vertical="center"/>
      <protection locked="0"/>
    </xf>
    <xf numFmtId="0" fontId="101" fillId="0" borderId="22" xfId="0" applyFont="1" applyBorder="1" applyAlignment="1" applyProtection="1">
      <alignment vertical="center"/>
      <protection locked="0"/>
    </xf>
    <xf numFmtId="49" fontId="101" fillId="0" borderId="22" xfId="0" applyNumberFormat="1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112" fillId="0" borderId="55" xfId="0" applyFont="1" applyBorder="1" applyAlignment="1" applyProtection="1">
      <alignment horizontal="center" vertical="center"/>
      <protection locked="0"/>
    </xf>
    <xf numFmtId="0" fontId="103" fillId="0" borderId="22" xfId="0" applyFont="1" applyBorder="1" applyAlignment="1" applyProtection="1">
      <alignment vertical="center" wrapText="1"/>
      <protection locked="0"/>
    </xf>
    <xf numFmtId="0" fontId="112" fillId="0" borderId="12" xfId="0" applyFont="1" applyBorder="1" applyAlignment="1" applyProtection="1">
      <alignment horizontal="center" vertical="center"/>
      <protection locked="0"/>
    </xf>
    <xf numFmtId="0" fontId="112" fillId="0" borderId="41" xfId="0" applyFont="1" applyBorder="1" applyAlignment="1" applyProtection="1">
      <alignment horizontal="center" vertical="center"/>
      <protection locked="0"/>
    </xf>
    <xf numFmtId="0" fontId="103" fillId="0" borderId="42" xfId="0" applyFont="1" applyBorder="1" applyAlignment="1" applyProtection="1">
      <alignment vertical="center" wrapText="1"/>
      <protection locked="0"/>
    </xf>
    <xf numFmtId="0" fontId="112" fillId="0" borderId="22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2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13" fillId="0" borderId="0" xfId="0" applyFont="1" applyProtection="1">
      <protection locked="0"/>
    </xf>
    <xf numFmtId="0" fontId="113" fillId="0" borderId="0" xfId="0" applyFont="1" applyAlignment="1" applyProtection="1">
      <alignment wrapText="1"/>
      <protection locked="0"/>
    </xf>
    <xf numFmtId="0" fontId="114" fillId="0" borderId="0" xfId="0" applyFont="1" applyProtection="1">
      <protection locked="0"/>
    </xf>
    <xf numFmtId="0" fontId="107" fillId="0" borderId="22" xfId="0" applyFont="1" applyBorder="1" applyAlignment="1">
      <alignment horizontal="left" vertical="center" wrapText="1"/>
    </xf>
    <xf numFmtId="0" fontId="107" fillId="0" borderId="22" xfId="0" applyFont="1" applyBorder="1" applyAlignment="1">
      <alignment horizontal="center" vertical="center" wrapText="1"/>
    </xf>
    <xf numFmtId="0" fontId="106" fillId="0" borderId="22" xfId="0" applyFont="1" applyBorder="1" applyAlignment="1">
      <alignment horizontal="left" vertical="center" wrapText="1"/>
    </xf>
    <xf numFmtId="0" fontId="30" fillId="0" borderId="47" xfId="0" applyFont="1" applyBorder="1" applyAlignment="1" applyProtection="1">
      <alignment horizontal="left" vertical="center" wrapText="1"/>
      <protection locked="0"/>
    </xf>
    <xf numFmtId="0" fontId="70" fillId="0" borderId="47" xfId="0" applyFont="1" applyBorder="1" applyAlignment="1" applyProtection="1">
      <alignment horizontal="center" vertical="center" wrapText="1"/>
      <protection locked="0"/>
    </xf>
    <xf numFmtId="0" fontId="70" fillId="0" borderId="47" xfId="0" applyFont="1" applyBorder="1" applyAlignment="1" applyProtection="1">
      <alignment horizontal="center" wrapText="1"/>
      <protection locked="0"/>
    </xf>
    <xf numFmtId="0" fontId="34" fillId="0" borderId="47" xfId="0" applyFont="1" applyBorder="1" applyAlignment="1" applyProtection="1">
      <alignment horizontal="left" vertical="center" wrapText="1"/>
      <protection locked="0"/>
    </xf>
    <xf numFmtId="0" fontId="47" fillId="0" borderId="47" xfId="0" applyFont="1" applyBorder="1" applyAlignment="1" applyProtection="1">
      <alignment horizontal="left" vertical="center" wrapText="1"/>
      <protection locked="0"/>
    </xf>
    <xf numFmtId="0" fontId="46" fillId="0" borderId="47" xfId="0" applyFont="1" applyBorder="1" applyAlignment="1" applyProtection="1">
      <alignment horizontal="left" vertical="center" wrapText="1"/>
      <protection locked="0"/>
    </xf>
    <xf numFmtId="0" fontId="38" fillId="0" borderId="47" xfId="0" applyFont="1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>
      <alignment vertical="center" wrapText="1"/>
    </xf>
    <xf numFmtId="0" fontId="70" fillId="0" borderId="47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left" vertical="center" wrapText="1"/>
    </xf>
    <xf numFmtId="0" fontId="107" fillId="0" borderId="47" xfId="0" applyFont="1" applyBorder="1" applyAlignment="1">
      <alignment horizontal="left" vertical="center" wrapText="1"/>
    </xf>
    <xf numFmtId="0" fontId="48" fillId="0" borderId="47" xfId="0" applyFont="1" applyBorder="1" applyAlignment="1">
      <alignment horizontal="left" vertical="center" wrapText="1"/>
    </xf>
    <xf numFmtId="0" fontId="69" fillId="0" borderId="57" xfId="0" applyFont="1" applyBorder="1" applyAlignment="1">
      <alignment horizontal="left" vertical="center" wrapText="1"/>
    </xf>
    <xf numFmtId="0" fontId="48" fillId="0" borderId="47" xfId="1" applyFont="1" applyBorder="1" applyAlignment="1" applyProtection="1">
      <alignment wrapText="1"/>
      <protection locked="0"/>
    </xf>
    <xf numFmtId="0" fontId="47" fillId="0" borderId="47" xfId="0" applyFont="1" applyBorder="1" applyAlignment="1" applyProtection="1">
      <alignment wrapText="1"/>
      <protection locked="0"/>
    </xf>
    <xf numFmtId="0" fontId="110" fillId="0" borderId="47" xfId="0" applyFont="1" applyBorder="1" applyAlignment="1" applyProtection="1">
      <alignment wrapText="1"/>
      <protection locked="0"/>
    </xf>
    <xf numFmtId="0" fontId="47" fillId="0" borderId="58" xfId="0" applyFont="1" applyBorder="1" applyAlignment="1">
      <alignment horizontal="left" vertical="center" wrapText="1"/>
    </xf>
    <xf numFmtId="0" fontId="84" fillId="0" borderId="23" xfId="0" applyFont="1" applyBorder="1" applyAlignment="1" applyProtection="1">
      <alignment horizontal="center"/>
      <protection locked="0"/>
    </xf>
    <xf numFmtId="0" fontId="84" fillId="0" borderId="23" xfId="0" applyFont="1" applyBorder="1" applyAlignment="1">
      <alignment horizontal="center" vertical="center" wrapText="1"/>
    </xf>
    <xf numFmtId="49" fontId="81" fillId="0" borderId="22" xfId="1" applyNumberFormat="1" applyFont="1" applyBorder="1" applyAlignment="1" applyProtection="1">
      <alignment horizontal="center" vertical="center" wrapText="1"/>
      <protection locked="0"/>
    </xf>
    <xf numFmtId="0" fontId="115" fillId="0" borderId="23" xfId="0" applyFont="1" applyBorder="1" applyAlignment="1" applyProtection="1">
      <alignment horizontal="center" vertical="center" wrapText="1"/>
      <protection locked="0"/>
    </xf>
    <xf numFmtId="3" fontId="10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18" fillId="0" borderId="0" xfId="0" applyFont="1" applyAlignment="1" applyProtection="1">
      <alignment horizontal="center" vertical="center"/>
      <protection locked="0"/>
    </xf>
    <xf numFmtId="0" fontId="119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4" fontId="74" fillId="0" borderId="22" xfId="0" applyNumberFormat="1" applyFont="1" applyBorder="1" applyAlignment="1" applyProtection="1">
      <alignment horizontal="centerContinuous" vertical="center" wrapText="1"/>
      <protection locked="0"/>
    </xf>
    <xf numFmtId="0" fontId="104" fillId="0" borderId="47" xfId="0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104" fillId="0" borderId="51" xfId="0" applyFont="1" applyBorder="1" applyAlignment="1">
      <alignment horizontal="center" vertical="center" wrapText="1"/>
    </xf>
    <xf numFmtId="0" fontId="74" fillId="0" borderId="4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106" fillId="0" borderId="22" xfId="0" applyFont="1" applyBorder="1" applyAlignment="1">
      <alignment horizontal="center" vertical="center" wrapText="1"/>
    </xf>
    <xf numFmtId="17" fontId="106" fillId="0" borderId="21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alignment wrapText="1"/>
      <protection locked="0"/>
    </xf>
    <xf numFmtId="0" fontId="118" fillId="0" borderId="0" xfId="0" applyFont="1" applyProtection="1">
      <protection locked="0"/>
    </xf>
    <xf numFmtId="0" fontId="118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centerContinuous" vertical="center" wrapText="1"/>
    </xf>
    <xf numFmtId="3" fontId="74" fillId="0" borderId="47" xfId="0" applyNumberFormat="1" applyFont="1" applyBorder="1" applyAlignment="1">
      <alignment horizontal="center" vertical="center" wrapText="1"/>
    </xf>
    <xf numFmtId="3" fontId="74" fillId="0" borderId="51" xfId="0" applyNumberFormat="1" applyFont="1" applyBorder="1" applyAlignment="1">
      <alignment horizontal="center" vertical="center" wrapText="1"/>
    </xf>
    <xf numFmtId="3" fontId="104" fillId="0" borderId="22" xfId="0" applyNumberFormat="1" applyFont="1" applyBorder="1" applyAlignment="1" applyProtection="1">
      <alignment horizontal="centerContinuous" vertical="center" wrapText="1"/>
      <protection locked="0"/>
    </xf>
    <xf numFmtId="3" fontId="77" fillId="0" borderId="22" xfId="0" applyNumberFormat="1" applyFont="1" applyBorder="1" applyAlignment="1">
      <alignment horizontal="center" vertical="center" wrapText="1"/>
    </xf>
    <xf numFmtId="3" fontId="106" fillId="0" borderId="22" xfId="0" applyNumberFormat="1" applyFont="1" applyBorder="1" applyAlignment="1">
      <alignment horizontal="center" vertical="center" wrapText="1"/>
    </xf>
    <xf numFmtId="0" fontId="120" fillId="0" borderId="47" xfId="0" applyFont="1" applyBorder="1" applyAlignment="1" applyProtection="1">
      <alignment horizontal="left" vertical="center" wrapText="1"/>
      <protection locked="0"/>
    </xf>
    <xf numFmtId="0" fontId="83" fillId="0" borderId="47" xfId="0" applyFont="1" applyBorder="1" applyAlignment="1" applyProtection="1">
      <alignment horizontal="left" vertical="center" wrapText="1"/>
      <protection locked="0"/>
    </xf>
    <xf numFmtId="0" fontId="120" fillId="0" borderId="56" xfId="0" applyFont="1" applyBorder="1" applyAlignment="1" applyProtection="1">
      <alignment horizontal="left" wrapText="1"/>
      <protection locked="0"/>
    </xf>
    <xf numFmtId="0" fontId="83" fillId="0" borderId="22" xfId="0" applyFont="1" applyBorder="1" applyAlignment="1" applyProtection="1">
      <alignment horizontal="left" vertical="center" wrapText="1"/>
      <protection locked="0"/>
    </xf>
    <xf numFmtId="0" fontId="121" fillId="0" borderId="47" xfId="0" applyFont="1" applyBorder="1" applyAlignment="1">
      <alignment horizontal="left" vertical="center" wrapText="1"/>
    </xf>
    <xf numFmtId="0" fontId="122" fillId="0" borderId="47" xfId="0" applyFont="1" applyBorder="1" applyAlignment="1">
      <alignment horizontal="left" vertical="center" wrapText="1"/>
    </xf>
    <xf numFmtId="0" fontId="122" fillId="0" borderId="47" xfId="1" applyFont="1" applyBorder="1" applyAlignment="1" applyProtection="1">
      <alignment wrapText="1"/>
      <protection locked="0"/>
    </xf>
    <xf numFmtId="0" fontId="123" fillId="0" borderId="47" xfId="0" applyFont="1" applyBorder="1" applyAlignment="1" applyProtection="1">
      <alignment horizontal="left" vertical="center" wrapText="1"/>
      <protection locked="0"/>
    </xf>
    <xf numFmtId="0" fontId="124" fillId="0" borderId="47" xfId="0" applyFont="1" applyBorder="1" applyAlignment="1" applyProtection="1">
      <alignment wrapText="1"/>
      <protection locked="0"/>
    </xf>
    <xf numFmtId="0" fontId="125" fillId="0" borderId="47" xfId="1" applyFont="1" applyBorder="1" applyAlignment="1" applyProtection="1">
      <alignment wrapText="1"/>
      <protection locked="0"/>
    </xf>
    <xf numFmtId="0" fontId="124" fillId="0" borderId="58" xfId="0" applyFont="1" applyBorder="1" applyAlignment="1">
      <alignment horizontal="left" vertical="center" wrapText="1"/>
    </xf>
    <xf numFmtId="0" fontId="95" fillId="0" borderId="47" xfId="0" applyFont="1" applyBorder="1" applyAlignment="1">
      <alignment horizontal="left" vertical="center" wrapText="1"/>
    </xf>
    <xf numFmtId="0" fontId="95" fillId="0" borderId="47" xfId="0" applyFont="1" applyBorder="1" applyAlignment="1" applyProtection="1">
      <alignment horizontal="left" vertical="center" wrapText="1"/>
      <protection locked="0"/>
    </xf>
    <xf numFmtId="0" fontId="126" fillId="0" borderId="47" xfId="0" applyFont="1" applyBorder="1" applyAlignment="1">
      <alignment horizontal="left" vertical="center" wrapText="1"/>
    </xf>
    <xf numFmtId="0" fontId="127" fillId="0" borderId="58" xfId="0" applyFont="1" applyBorder="1" applyAlignment="1">
      <alignment horizontal="left" vertical="center" wrapText="1"/>
    </xf>
    <xf numFmtId="0" fontId="127" fillId="0" borderId="22" xfId="0" applyFont="1" applyBorder="1" applyAlignment="1">
      <alignment horizontal="left" vertical="center" wrapText="1"/>
    </xf>
    <xf numFmtId="0" fontId="128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3" fontId="131" fillId="0" borderId="22" xfId="0" applyNumberFormat="1" applyFont="1" applyBorder="1" applyAlignment="1" applyProtection="1">
      <alignment horizontal="center" vertical="center" wrapText="1"/>
      <protection locked="0"/>
    </xf>
    <xf numFmtId="14" fontId="131" fillId="0" borderId="22" xfId="0" applyNumberFormat="1" applyFont="1" applyBorder="1" applyAlignment="1" applyProtection="1">
      <alignment horizontal="center" vertical="center" wrapText="1"/>
      <protection locked="0"/>
    </xf>
    <xf numFmtId="165" fontId="131" fillId="0" borderId="22" xfId="0" applyNumberFormat="1" applyFont="1" applyBorder="1" applyAlignment="1" applyProtection="1">
      <alignment horizontal="center" vertical="center" wrapText="1"/>
      <protection locked="0"/>
    </xf>
    <xf numFmtId="0" fontId="132" fillId="0" borderId="21" xfId="0" applyFont="1" applyBorder="1" applyAlignment="1" applyProtection="1">
      <alignment horizontal="left" vertical="center" wrapText="1"/>
      <protection locked="0"/>
    </xf>
    <xf numFmtId="0" fontId="132" fillId="0" borderId="47" xfId="0" applyFont="1" applyBorder="1" applyAlignment="1" applyProtection="1">
      <alignment horizontal="left" vertical="center"/>
      <protection locked="0"/>
    </xf>
    <xf numFmtId="0" fontId="132" fillId="0" borderId="22" xfId="0" applyFont="1" applyBorder="1" applyAlignment="1" applyProtection="1">
      <alignment horizontal="center" vertical="center" wrapText="1"/>
      <protection locked="0"/>
    </xf>
    <xf numFmtId="0" fontId="133" fillId="0" borderId="22" xfId="0" applyFont="1" applyBorder="1" applyAlignment="1" applyProtection="1">
      <alignment horizontal="center" vertical="center"/>
      <protection locked="0"/>
    </xf>
    <xf numFmtId="0" fontId="134" fillId="0" borderId="22" xfId="0" applyFont="1" applyBorder="1" applyAlignment="1" applyProtection="1">
      <alignment horizontal="left" vertical="center" wrapText="1"/>
      <protection locked="0"/>
    </xf>
    <xf numFmtId="0" fontId="132" fillId="0" borderId="22" xfId="0" applyFont="1" applyBorder="1" applyAlignment="1" applyProtection="1">
      <alignment horizontal="center" vertical="center"/>
      <protection locked="0"/>
    </xf>
    <xf numFmtId="0" fontId="134" fillId="0" borderId="22" xfId="0" applyFont="1" applyBorder="1" applyAlignment="1" applyProtection="1">
      <alignment horizontal="center" vertical="center" wrapText="1"/>
      <protection locked="0"/>
    </xf>
    <xf numFmtId="0" fontId="132" fillId="0" borderId="22" xfId="0" applyFont="1" applyBorder="1" applyAlignment="1" applyProtection="1">
      <alignment horizontal="left" vertical="center" wrapText="1"/>
      <protection locked="0"/>
    </xf>
    <xf numFmtId="0" fontId="131" fillId="0" borderId="22" xfId="0" applyFont="1" applyBorder="1" applyAlignment="1" applyProtection="1">
      <alignment horizontal="center" vertical="center"/>
      <protection locked="0"/>
    </xf>
    <xf numFmtId="0" fontId="135" fillId="0" borderId="22" xfId="0" applyFont="1" applyBorder="1" applyAlignment="1" applyProtection="1">
      <alignment horizontal="center" vertical="center"/>
      <protection locked="0"/>
    </xf>
    <xf numFmtId="0" fontId="135" fillId="0" borderId="42" xfId="0" applyFont="1" applyBorder="1" applyAlignment="1" applyProtection="1">
      <alignment horizontal="center" vertical="center"/>
      <protection locked="0"/>
    </xf>
    <xf numFmtId="0" fontId="134" fillId="0" borderId="23" xfId="0" applyFont="1" applyBorder="1" applyProtection="1">
      <protection locked="0"/>
    </xf>
    <xf numFmtId="0" fontId="136" fillId="0" borderId="22" xfId="0" applyFont="1" applyBorder="1" applyAlignment="1" applyProtection="1">
      <alignment horizontal="center" vertical="center"/>
      <protection locked="0"/>
    </xf>
    <xf numFmtId="0" fontId="131" fillId="0" borderId="23" xfId="0" applyFont="1" applyBorder="1" applyProtection="1">
      <protection locked="0"/>
    </xf>
    <xf numFmtId="0" fontId="132" fillId="0" borderId="47" xfId="0" applyFont="1" applyBorder="1" applyAlignment="1" applyProtection="1">
      <alignment horizontal="left" vertical="center" wrapText="1"/>
      <protection locked="0"/>
    </xf>
    <xf numFmtId="14" fontId="131" fillId="0" borderId="22" xfId="0" applyNumberFormat="1" applyFont="1" applyBorder="1" applyAlignment="1" applyProtection="1">
      <alignment horizontal="centerContinuous" vertical="center" wrapText="1"/>
      <protection locked="0"/>
    </xf>
    <xf numFmtId="0" fontId="132" fillId="0" borderId="23" xfId="0" applyFont="1" applyBorder="1" applyAlignment="1" applyProtection="1">
      <alignment horizontal="center" vertical="center" wrapText="1"/>
      <protection locked="0"/>
    </xf>
    <xf numFmtId="0" fontId="132" fillId="0" borderId="22" xfId="0" applyFont="1" applyBorder="1" applyAlignment="1" applyProtection="1">
      <alignment horizontal="left" wrapText="1"/>
      <protection locked="0"/>
    </xf>
    <xf numFmtId="0" fontId="132" fillId="2" borderId="22" xfId="0" applyFont="1" applyFill="1" applyBorder="1" applyAlignment="1" applyProtection="1">
      <alignment horizontal="left" vertical="top" wrapText="1"/>
      <protection locked="0"/>
    </xf>
    <xf numFmtId="0" fontId="132" fillId="2" borderId="22" xfId="0" applyFont="1" applyFill="1" applyBorder="1" applyAlignment="1" applyProtection="1">
      <alignment horizontal="center" vertical="center" wrapText="1"/>
      <protection locked="0"/>
    </xf>
    <xf numFmtId="0" fontId="132" fillId="2" borderId="22" xfId="0" applyFont="1" applyFill="1" applyBorder="1" applyAlignment="1" applyProtection="1">
      <alignment horizontal="center" vertical="center"/>
      <protection locked="0"/>
    </xf>
    <xf numFmtId="0" fontId="134" fillId="2" borderId="22" xfId="0" applyFont="1" applyFill="1" applyBorder="1" applyAlignment="1" applyProtection="1">
      <alignment vertical="center" wrapText="1"/>
      <protection locked="0"/>
    </xf>
    <xf numFmtId="0" fontId="134" fillId="2" borderId="22" xfId="0" applyFont="1" applyFill="1" applyBorder="1" applyAlignment="1" applyProtection="1">
      <alignment horizontal="center" vertical="center"/>
      <protection locked="0"/>
    </xf>
    <xf numFmtId="0" fontId="132" fillId="2" borderId="22" xfId="0" applyFont="1" applyFill="1" applyBorder="1" applyAlignment="1" applyProtection="1">
      <alignment horizontal="left" vertical="center" wrapText="1"/>
      <protection locked="0"/>
    </xf>
    <xf numFmtId="3" fontId="131" fillId="2" borderId="22" xfId="0" applyNumberFormat="1" applyFont="1" applyFill="1" applyBorder="1" applyAlignment="1" applyProtection="1">
      <alignment horizontal="center" vertical="center"/>
      <protection locked="0"/>
    </xf>
    <xf numFmtId="0" fontId="131" fillId="2" borderId="22" xfId="0" applyFont="1" applyFill="1" applyBorder="1" applyAlignment="1" applyProtection="1">
      <alignment horizontal="center" vertical="center"/>
      <protection locked="0"/>
    </xf>
    <xf numFmtId="0" fontId="134" fillId="2" borderId="22" xfId="0" applyFont="1" applyFill="1" applyBorder="1" applyProtection="1">
      <protection locked="0"/>
    </xf>
    <xf numFmtId="0" fontId="132" fillId="2" borderId="22" xfId="0" applyFont="1" applyFill="1" applyBorder="1" applyProtection="1">
      <protection locked="0"/>
    </xf>
    <xf numFmtId="0" fontId="137" fillId="0" borderId="0" xfId="0" applyFont="1" applyAlignment="1" applyProtection="1">
      <alignment horizontal="left" wrapText="1"/>
      <protection locked="0"/>
    </xf>
    <xf numFmtId="0" fontId="138" fillId="0" borderId="5" xfId="0" applyFont="1" applyBorder="1" applyAlignment="1">
      <alignment horizontal="left" vertical="center" wrapText="1"/>
    </xf>
    <xf numFmtId="0" fontId="138" fillId="0" borderId="5" xfId="0" applyFont="1" applyBorder="1" applyAlignment="1" applyProtection="1">
      <alignment horizontal="left" vertical="center" wrapText="1"/>
      <protection locked="0"/>
    </xf>
    <xf numFmtId="0" fontId="138" fillId="0" borderId="5" xfId="0" applyFont="1" applyBorder="1" applyAlignment="1" applyProtection="1">
      <alignment horizontal="center" vertical="center" wrapText="1"/>
      <protection locked="0"/>
    </xf>
    <xf numFmtId="0" fontId="138" fillId="0" borderId="5" xfId="0" applyFont="1" applyBorder="1" applyAlignment="1" applyProtection="1">
      <alignment horizontal="center" vertical="center"/>
      <protection locked="0"/>
    </xf>
    <xf numFmtId="3" fontId="138" fillId="0" borderId="5" xfId="0" applyNumberFormat="1" applyFont="1" applyBorder="1" applyAlignment="1" applyProtection="1">
      <alignment horizontal="center" vertical="center" wrapText="1"/>
      <protection locked="0"/>
    </xf>
    <xf numFmtId="165" fontId="138" fillId="0" borderId="42" xfId="0" applyNumberFormat="1" applyFont="1" applyBorder="1" applyAlignment="1" applyProtection="1">
      <alignment horizontal="center" vertical="center" wrapText="1"/>
      <protection locked="0"/>
    </xf>
    <xf numFmtId="0" fontId="138" fillId="0" borderId="5" xfId="0" applyFont="1" applyBorder="1" applyAlignment="1" applyProtection="1">
      <alignment horizontal="centerContinuous" vertical="center" wrapText="1"/>
      <protection locked="0"/>
    </xf>
    <xf numFmtId="0" fontId="138" fillId="0" borderId="6" xfId="0" applyFont="1" applyBorder="1" applyAlignment="1" applyProtection="1">
      <alignment horizontal="center" vertical="center" wrapText="1"/>
      <protection locked="0"/>
    </xf>
    <xf numFmtId="0" fontId="139" fillId="0" borderId="22" xfId="0" applyFont="1" applyBorder="1" applyAlignment="1">
      <alignment horizontal="left" vertical="center" wrapText="1"/>
    </xf>
    <xf numFmtId="0" fontId="131" fillId="0" borderId="22" xfId="0" applyFont="1" applyBorder="1" applyAlignment="1" applyProtection="1">
      <alignment horizontal="centerContinuous" vertical="center" wrapText="1"/>
      <protection locked="0"/>
    </xf>
    <xf numFmtId="0" fontId="131" fillId="0" borderId="22" xfId="0" applyFont="1" applyBorder="1" applyAlignment="1" applyProtection="1">
      <alignment horizontal="center" vertical="center" wrapText="1"/>
      <protection locked="0"/>
    </xf>
    <xf numFmtId="0" fontId="95" fillId="0" borderId="51" xfId="0" applyFont="1" applyBorder="1" applyAlignment="1" applyProtection="1">
      <alignment horizontal="left" vertical="center" wrapText="1"/>
      <protection locked="0"/>
    </xf>
    <xf numFmtId="0" fontId="70" fillId="0" borderId="42" xfId="0" applyFont="1" applyBorder="1" applyAlignment="1" applyProtection="1">
      <alignment horizontal="center" vertical="center" wrapText="1"/>
      <protection locked="0"/>
    </xf>
    <xf numFmtId="0" fontId="91" fillId="0" borderId="42" xfId="0" applyFont="1" applyBorder="1" applyAlignment="1" applyProtection="1">
      <alignment horizontal="left" vertical="center" wrapText="1"/>
      <protection locked="0"/>
    </xf>
    <xf numFmtId="0" fontId="91" fillId="0" borderId="42" xfId="0" applyFont="1" applyBorder="1" applyAlignment="1" applyProtection="1">
      <alignment horizontal="center" vertical="center" wrapText="1"/>
      <protection locked="0"/>
    </xf>
    <xf numFmtId="0" fontId="70" fillId="0" borderId="42" xfId="0" applyFont="1" applyBorder="1" applyAlignment="1" applyProtection="1">
      <alignment horizontal="left" vertical="center" wrapText="1"/>
      <protection locked="0"/>
    </xf>
    <xf numFmtId="3" fontId="74" fillId="0" borderId="42" xfId="0" applyNumberFormat="1" applyFont="1" applyBorder="1" applyAlignment="1" applyProtection="1">
      <alignment horizontal="center" vertical="center" wrapText="1"/>
      <protection locked="0"/>
    </xf>
    <xf numFmtId="0" fontId="74" fillId="0" borderId="42" xfId="0" applyFont="1" applyBorder="1" applyAlignment="1" applyProtection="1">
      <alignment horizontal="center" vertical="center" wrapText="1"/>
      <protection locked="0"/>
    </xf>
    <xf numFmtId="0" fontId="70" fillId="0" borderId="32" xfId="0" applyFont="1" applyBorder="1" applyAlignment="1" applyProtection="1">
      <alignment horizontal="center" vertical="center" wrapText="1"/>
      <protection locked="0"/>
    </xf>
    <xf numFmtId="0" fontId="138" fillId="0" borderId="22" xfId="0" applyFont="1" applyBorder="1" applyAlignment="1">
      <alignment vertical="center" wrapText="1"/>
    </xf>
    <xf numFmtId="0" fontId="138" fillId="0" borderId="42" xfId="0" applyFont="1" applyBorder="1" applyAlignment="1" applyProtection="1">
      <alignment horizontal="left" vertical="center" wrapText="1"/>
      <protection locked="0"/>
    </xf>
    <xf numFmtId="0" fontId="138" fillId="0" borderId="42" xfId="0" applyFont="1" applyBorder="1" applyAlignment="1" applyProtection="1">
      <alignment horizontal="center" vertical="center" wrapText="1"/>
      <protection locked="0"/>
    </xf>
    <xf numFmtId="0" fontId="130" fillId="0" borderId="22" xfId="0" applyFont="1" applyBorder="1" applyAlignment="1" applyProtection="1">
      <alignment horizontal="center" vertical="center" wrapText="1"/>
      <protection locked="0"/>
    </xf>
    <xf numFmtId="0" fontId="140" fillId="0" borderId="22" xfId="0" applyFont="1" applyBorder="1" applyAlignment="1" applyProtection="1">
      <alignment horizontal="center" vertical="center" wrapText="1"/>
      <protection locked="0"/>
    </xf>
    <xf numFmtId="0" fontId="140" fillId="0" borderId="23" xfId="0" applyFont="1" applyBorder="1" applyAlignment="1" applyProtection="1">
      <alignment horizontal="center" vertical="center" wrapText="1"/>
      <protection locked="0"/>
    </xf>
    <xf numFmtId="3" fontId="136" fillId="0" borderId="22" xfId="1" applyNumberFormat="1" applyFont="1" applyBorder="1" applyAlignment="1" applyProtection="1">
      <alignment horizontal="center" vertical="center"/>
      <protection locked="0"/>
    </xf>
    <xf numFmtId="0" fontId="141" fillId="0" borderId="1" xfId="0" applyFont="1" applyBorder="1" applyAlignment="1">
      <alignment horizontal="left" vertical="center" wrapText="1"/>
    </xf>
    <xf numFmtId="0" fontId="138" fillId="0" borderId="2" xfId="0" applyFont="1" applyBorder="1" applyAlignment="1">
      <alignment horizontal="left" vertical="center" wrapText="1"/>
    </xf>
    <xf numFmtId="0" fontId="138" fillId="0" borderId="2" xfId="0" applyFont="1" applyBorder="1" applyAlignment="1">
      <alignment horizontal="center" vertical="center" wrapText="1"/>
    </xf>
    <xf numFmtId="3" fontId="138" fillId="0" borderId="2" xfId="0" applyNumberFormat="1" applyFont="1" applyBorder="1" applyAlignment="1">
      <alignment horizontal="center" vertical="center" wrapText="1"/>
    </xf>
    <xf numFmtId="14" fontId="138" fillId="0" borderId="2" xfId="0" applyNumberFormat="1" applyFont="1" applyBorder="1" applyAlignment="1">
      <alignment horizontal="center" vertical="center" wrapText="1"/>
    </xf>
    <xf numFmtId="0" fontId="138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50" fillId="0" borderId="25" xfId="0" applyNumberFormat="1" applyFont="1" applyBorder="1" applyAlignment="1">
      <alignment horizontal="center" vertical="center" wrapText="1"/>
    </xf>
    <xf numFmtId="49" fontId="100" fillId="0" borderId="25" xfId="0" applyNumberFormat="1" applyFont="1" applyBorder="1" applyAlignment="1">
      <alignment horizontal="center" vertical="center" wrapText="1"/>
    </xf>
    <xf numFmtId="49" fontId="101" fillId="0" borderId="25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30" fillId="0" borderId="25" xfId="0" applyNumberFormat="1" applyFont="1" applyBorder="1" applyAlignment="1">
      <alignment horizontal="center" vertical="center" wrapText="1"/>
    </xf>
    <xf numFmtId="49" fontId="67" fillId="0" borderId="34" xfId="0" applyNumberFormat="1" applyFont="1" applyBorder="1" applyAlignment="1">
      <alignment horizontal="center" vertical="center" wrapText="1"/>
    </xf>
    <xf numFmtId="49" fontId="67" fillId="0" borderId="34" xfId="0" applyNumberFormat="1" applyFont="1" applyBorder="1" applyAlignment="1">
      <alignment horizontal="center" vertical="center"/>
    </xf>
    <xf numFmtId="49" fontId="67" fillId="0" borderId="48" xfId="0" applyNumberFormat="1" applyFont="1" applyBorder="1" applyAlignment="1">
      <alignment horizontal="center" vertical="center"/>
    </xf>
    <xf numFmtId="49" fontId="112" fillId="0" borderId="34" xfId="0" applyNumberFormat="1" applyFont="1" applyBorder="1" applyAlignment="1">
      <alignment horizontal="center" vertical="center"/>
    </xf>
    <xf numFmtId="49" fontId="76" fillId="0" borderId="25" xfId="0" applyNumberFormat="1" applyFont="1" applyBorder="1" applyAlignment="1">
      <alignment horizontal="center" vertical="center" wrapText="1"/>
    </xf>
    <xf numFmtId="49" fontId="74" fillId="0" borderId="25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 applyProtection="1">
      <alignment horizontal="center" vertical="center"/>
      <protection locked="0"/>
    </xf>
    <xf numFmtId="49" fontId="74" fillId="0" borderId="25" xfId="0" applyNumberFormat="1" applyFont="1" applyBorder="1" applyAlignment="1" applyProtection="1">
      <alignment horizontal="center" vertical="center"/>
      <protection locked="0"/>
    </xf>
    <xf numFmtId="49" fontId="76" fillId="0" borderId="22" xfId="0" applyNumberFormat="1" applyFont="1" applyBorder="1" applyAlignment="1" applyProtection="1">
      <alignment horizontal="center" vertical="center"/>
      <protection locked="0"/>
    </xf>
    <xf numFmtId="49" fontId="79" fillId="0" borderId="25" xfId="1" applyNumberFormat="1" applyFont="1" applyBorder="1" applyAlignment="1" applyProtection="1">
      <alignment horizontal="center" vertical="center" wrapText="1"/>
      <protection locked="0"/>
    </xf>
    <xf numFmtId="49" fontId="104" fillId="0" borderId="25" xfId="0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 wrapText="1"/>
    </xf>
    <xf numFmtId="49" fontId="131" fillId="0" borderId="25" xfId="0" applyNumberFormat="1" applyFont="1" applyBorder="1" applyAlignment="1">
      <alignment horizontal="center" vertical="center" wrapText="1"/>
    </xf>
    <xf numFmtId="49" fontId="131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 wrapText="1"/>
    </xf>
    <xf numFmtId="0" fontId="112" fillId="0" borderId="0" xfId="0" applyFont="1" applyBorder="1" applyAlignment="1" applyProtection="1">
      <alignment horizontal="center" vertical="center"/>
      <protection locked="0"/>
    </xf>
    <xf numFmtId="0" fontId="0" fillId="0" borderId="0" xfId="0"/>
    <xf numFmtId="0" fontId="145" fillId="0" borderId="0" xfId="0" applyFont="1"/>
    <xf numFmtId="0" fontId="13" fillId="0" borderId="0" xfId="0" applyFont="1" applyBorder="1" applyProtection="1">
      <protection locked="0"/>
    </xf>
    <xf numFmtId="3" fontId="13" fillId="0" borderId="0" xfId="0" applyNumberFormat="1" applyFont="1" applyBorder="1" applyProtection="1">
      <protection locked="0"/>
    </xf>
    <xf numFmtId="0" fontId="103" fillId="0" borderId="17" xfId="0" applyFont="1" applyBorder="1" applyAlignment="1" applyProtection="1">
      <alignment vertical="center" wrapText="1"/>
      <protection locked="0"/>
    </xf>
    <xf numFmtId="0" fontId="101" fillId="0" borderId="17" xfId="0" applyFont="1" applyBorder="1" applyAlignment="1" applyProtection="1">
      <alignment vertical="center" wrapText="1"/>
      <protection locked="0"/>
    </xf>
    <xf numFmtId="49" fontId="101" fillId="0" borderId="43" xfId="0" applyNumberFormat="1" applyFont="1" applyBorder="1" applyAlignment="1" applyProtection="1">
      <alignment horizontal="center" vertical="center"/>
      <protection locked="0"/>
    </xf>
    <xf numFmtId="0" fontId="101" fillId="0" borderId="43" xfId="0" applyFont="1" applyBorder="1" applyAlignment="1" applyProtection="1">
      <alignment vertical="center" wrapText="1"/>
      <protection locked="0"/>
    </xf>
    <xf numFmtId="0" fontId="101" fillId="0" borderId="43" xfId="0" applyFont="1" applyBorder="1" applyAlignment="1" applyProtection="1">
      <alignment horizontal="center" vertical="center"/>
      <protection locked="0"/>
    </xf>
    <xf numFmtId="0" fontId="104" fillId="0" borderId="17" xfId="0" applyFont="1" applyBorder="1" applyAlignment="1" applyProtection="1">
      <alignment horizontal="center" vertical="center" wrapText="1"/>
      <protection locked="0"/>
    </xf>
    <xf numFmtId="0" fontId="104" fillId="0" borderId="43" xfId="0" applyFont="1" applyBorder="1" applyAlignment="1" applyProtection="1">
      <alignment horizontal="center" vertical="center" wrapText="1"/>
      <protection locked="0"/>
    </xf>
    <xf numFmtId="3" fontId="101" fillId="0" borderId="17" xfId="0" applyNumberFormat="1" applyFont="1" applyBorder="1" applyAlignment="1" applyProtection="1">
      <alignment vertical="center"/>
      <protection locked="0"/>
    </xf>
    <xf numFmtId="17" fontId="101" fillId="0" borderId="17" xfId="0" applyNumberFormat="1" applyFont="1" applyBorder="1" applyAlignment="1" applyProtection="1">
      <alignment vertical="center"/>
      <protection locked="0"/>
    </xf>
    <xf numFmtId="0" fontId="101" fillId="0" borderId="17" xfId="0" applyFont="1" applyBorder="1" applyAlignment="1" applyProtection="1">
      <alignment horizontal="center" vertical="center"/>
      <protection locked="0"/>
    </xf>
    <xf numFmtId="0" fontId="101" fillId="0" borderId="17" xfId="0" applyFont="1" applyBorder="1" applyAlignment="1" applyProtection="1">
      <alignment vertical="center"/>
      <protection locked="0"/>
    </xf>
    <xf numFmtId="0" fontId="140" fillId="0" borderId="22" xfId="0" applyFont="1" applyBorder="1" applyAlignment="1" applyProtection="1">
      <alignment horizontal="center" vertical="center"/>
      <protection locked="0"/>
    </xf>
    <xf numFmtId="0" fontId="140" fillId="0" borderId="17" xfId="0" applyFont="1" applyBorder="1" applyAlignment="1" applyProtection="1">
      <alignment horizontal="center" vertical="center"/>
      <protection locked="0"/>
    </xf>
    <xf numFmtId="3" fontId="138" fillId="0" borderId="22" xfId="0" applyNumberFormat="1" applyFont="1" applyBorder="1" applyAlignment="1" applyProtection="1">
      <alignment horizontal="center" vertical="center"/>
      <protection locked="0"/>
    </xf>
    <xf numFmtId="3" fontId="138" fillId="0" borderId="17" xfId="0" applyNumberFormat="1" applyFont="1" applyBorder="1" applyAlignment="1" applyProtection="1">
      <alignment horizontal="center" vertical="center"/>
      <protection locked="0"/>
    </xf>
    <xf numFmtId="0" fontId="138" fillId="0" borderId="22" xfId="0" applyFont="1" applyBorder="1" applyAlignment="1" applyProtection="1">
      <alignment horizontal="center" vertical="center" wrapText="1"/>
      <protection locked="0"/>
    </xf>
    <xf numFmtId="0" fontId="138" fillId="0" borderId="22" xfId="0" applyFont="1" applyBorder="1" applyAlignment="1" applyProtection="1">
      <alignment horizontal="center" vertical="center"/>
      <protection locked="0"/>
    </xf>
    <xf numFmtId="0" fontId="146" fillId="0" borderId="22" xfId="0" applyFont="1" applyBorder="1" applyAlignment="1">
      <alignment horizontal="center" vertical="center"/>
    </xf>
    <xf numFmtId="0" fontId="138" fillId="0" borderId="17" xfId="0" applyFont="1" applyBorder="1" applyAlignment="1" applyProtection="1">
      <alignment horizontal="center" vertical="center" wrapText="1"/>
      <protection locked="0"/>
    </xf>
    <xf numFmtId="0" fontId="138" fillId="0" borderId="17" xfId="0" applyFont="1" applyBorder="1" applyAlignment="1" applyProtection="1">
      <alignment horizontal="center" vertical="center"/>
      <protection locked="0"/>
    </xf>
    <xf numFmtId="0" fontId="146" fillId="0" borderId="17" xfId="0" applyFont="1" applyBorder="1" applyAlignment="1">
      <alignment horizontal="center" vertical="center"/>
    </xf>
    <xf numFmtId="49" fontId="140" fillId="0" borderId="22" xfId="0" applyNumberFormat="1" applyFont="1" applyBorder="1" applyAlignment="1">
      <alignment horizontal="center" vertical="center"/>
    </xf>
    <xf numFmtId="0" fontId="131" fillId="0" borderId="1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49" fontId="143" fillId="0" borderId="10" xfId="0" applyNumberFormat="1" applyFont="1" applyBorder="1" applyAlignment="1">
      <alignment horizontal="center" vertical="center" wrapText="1"/>
    </xf>
    <xf numFmtId="49" fontId="143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65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83" fillId="2" borderId="13" xfId="0" applyFont="1" applyFill="1" applyBorder="1" applyAlignment="1">
      <alignment horizontal="center" vertical="center" wrapText="1"/>
    </xf>
    <xf numFmtId="0" fontId="83" fillId="2" borderId="25" xfId="0" applyFont="1" applyFill="1" applyBorder="1" applyAlignment="1">
      <alignment horizontal="center" vertical="center" wrapText="1"/>
    </xf>
    <xf numFmtId="0" fontId="83" fillId="2" borderId="14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129" fillId="0" borderId="0" xfId="0" applyFont="1" applyAlignment="1" applyProtection="1">
      <alignment horizontal="left" wrapText="1"/>
      <protection locked="0"/>
    </xf>
    <xf numFmtId="0" fontId="130" fillId="0" borderId="0" xfId="0" applyFont="1" applyAlignment="1">
      <alignment horizontal="left" wrapText="1"/>
    </xf>
    <xf numFmtId="3" fontId="33" fillId="0" borderId="41" xfId="0" applyNumberFormat="1" applyFont="1" applyBorder="1" applyAlignment="1" applyProtection="1">
      <alignment horizontal="center" vertical="center" wrapText="1"/>
      <protection locked="0"/>
    </xf>
    <xf numFmtId="3" fontId="33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49" fontId="144" fillId="0" borderId="13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3" fontId="33" fillId="0" borderId="21" xfId="0" applyNumberFormat="1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23" xfId="0" applyNumberFormat="1" applyFont="1" applyBorder="1" applyAlignment="1">
      <alignment horizontal="center" vertical="center" wrapText="1"/>
    </xf>
    <xf numFmtId="3" fontId="33" fillId="0" borderId="6" xfId="0" applyNumberFormat="1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48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49" fontId="76" fillId="0" borderId="5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18B0F"/>
      <color rgb="FFFF0066"/>
      <color rgb="FF7CBE06"/>
      <color rgb="FF8FDB07"/>
      <color rgb="FFA6A61E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zoomScale="110" zoomScaleNormal="110" workbookViewId="0">
      <pane xSplit="1" topLeftCell="D1" activePane="topRight" state="frozen"/>
      <selection pane="topRight" activeCell="U2" sqref="U1:W1048576"/>
    </sheetView>
  </sheetViews>
  <sheetFormatPr defaultColWidth="8.85546875" defaultRowHeight="15" x14ac:dyDescent="0.25"/>
  <cols>
    <col min="1" max="1" width="4.85546875" style="4" customWidth="1"/>
    <col min="2" max="2" width="15.140625" style="90" customWidth="1"/>
    <col min="3" max="3" width="12.5703125" style="90" customWidth="1"/>
    <col min="4" max="4" width="10.42578125" style="79" customWidth="1"/>
    <col min="5" max="5" width="10.85546875" style="79" customWidth="1"/>
    <col min="6" max="6" width="12" style="79" customWidth="1"/>
    <col min="7" max="7" width="22.42578125" style="90" customWidth="1"/>
    <col min="8" max="8" width="8.85546875" style="79" customWidth="1"/>
    <col min="9" max="10" width="11" style="79" customWidth="1"/>
    <col min="11" max="11" width="23.140625" style="4" customWidth="1"/>
    <col min="12" max="12" width="11" style="4" customWidth="1"/>
    <col min="13" max="13" width="12.42578125" style="4" customWidth="1"/>
    <col min="14" max="15" width="11.140625" style="4" customWidth="1"/>
    <col min="16" max="18" width="8.85546875" style="4"/>
    <col min="19" max="19" width="8.85546875" style="165"/>
    <col min="20" max="20" width="8.85546875" style="623"/>
    <col min="21" max="16384" width="8.85546875" style="4"/>
  </cols>
  <sheetData>
    <row r="1" spans="1:20" ht="19.5" thickBot="1" x14ac:dyDescent="0.35">
      <c r="A1" s="689" t="s">
        <v>74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1"/>
    </row>
    <row r="2" spans="1:20" ht="26.25" customHeight="1" x14ac:dyDescent="0.25">
      <c r="A2" s="676" t="s">
        <v>1</v>
      </c>
      <c r="B2" s="693" t="s">
        <v>2</v>
      </c>
      <c r="C2" s="694"/>
      <c r="D2" s="694"/>
      <c r="E2" s="694"/>
      <c r="F2" s="695"/>
      <c r="G2" s="676" t="s">
        <v>3</v>
      </c>
      <c r="H2" s="696" t="s">
        <v>75</v>
      </c>
      <c r="I2" s="674" t="s">
        <v>5</v>
      </c>
      <c r="J2" s="676" t="s">
        <v>6</v>
      </c>
      <c r="K2" s="676" t="s">
        <v>7</v>
      </c>
      <c r="L2" s="678" t="s">
        <v>76</v>
      </c>
      <c r="M2" s="679"/>
      <c r="N2" s="672" t="s">
        <v>8</v>
      </c>
      <c r="O2" s="673"/>
      <c r="P2" s="672" t="s">
        <v>77</v>
      </c>
      <c r="Q2" s="673"/>
      <c r="R2" s="672" t="s">
        <v>9</v>
      </c>
      <c r="S2" s="673"/>
      <c r="T2" s="680" t="s">
        <v>644</v>
      </c>
    </row>
    <row r="3" spans="1:20" ht="121.9" customHeight="1" thickBot="1" x14ac:dyDescent="0.3">
      <c r="A3" s="692"/>
      <c r="B3" s="73" t="s">
        <v>10</v>
      </c>
      <c r="C3" s="74" t="s">
        <v>11</v>
      </c>
      <c r="D3" s="74" t="s">
        <v>12</v>
      </c>
      <c r="E3" s="74" t="s">
        <v>13</v>
      </c>
      <c r="F3" s="75" t="s">
        <v>14</v>
      </c>
      <c r="G3" s="677"/>
      <c r="H3" s="697"/>
      <c r="I3" s="675"/>
      <c r="J3" s="677"/>
      <c r="K3" s="677"/>
      <c r="L3" s="56" t="s">
        <v>15</v>
      </c>
      <c r="M3" s="13" t="s">
        <v>78</v>
      </c>
      <c r="N3" s="54" t="s">
        <v>16</v>
      </c>
      <c r="O3" s="55" t="s">
        <v>17</v>
      </c>
      <c r="P3" s="76" t="s">
        <v>79</v>
      </c>
      <c r="Q3" s="105" t="s">
        <v>375</v>
      </c>
      <c r="R3" s="106" t="s">
        <v>23</v>
      </c>
      <c r="S3" s="55" t="s">
        <v>24</v>
      </c>
      <c r="T3" s="681"/>
    </row>
    <row r="4" spans="1:20" s="21" customFormat="1" ht="51" customHeight="1" thickBot="1" x14ac:dyDescent="0.25">
      <c r="A4" s="643">
        <v>1</v>
      </c>
      <c r="B4" s="168" t="s">
        <v>242</v>
      </c>
      <c r="C4" s="169" t="s">
        <v>243</v>
      </c>
      <c r="D4" s="170">
        <v>70436479</v>
      </c>
      <c r="E4" s="170">
        <v>107604957</v>
      </c>
      <c r="F4" s="170">
        <v>600112136</v>
      </c>
      <c r="G4" s="169" t="s">
        <v>246</v>
      </c>
      <c r="H4" s="170" t="s">
        <v>235</v>
      </c>
      <c r="I4" s="170" t="s">
        <v>29</v>
      </c>
      <c r="J4" s="170" t="s">
        <v>244</v>
      </c>
      <c r="K4" s="169" t="s">
        <v>245</v>
      </c>
      <c r="L4" s="171">
        <v>6500000</v>
      </c>
      <c r="M4" s="171">
        <f t="shared" ref="M4:M12" si="0">L4*0.7</f>
        <v>4550000</v>
      </c>
      <c r="N4" s="172">
        <v>45078</v>
      </c>
      <c r="O4" s="172">
        <v>45899</v>
      </c>
      <c r="P4" s="170"/>
      <c r="Q4" s="170" t="s">
        <v>30</v>
      </c>
      <c r="R4" s="170"/>
      <c r="S4" s="173"/>
      <c r="T4" s="624" t="s">
        <v>645</v>
      </c>
    </row>
    <row r="5" spans="1:20" s="21" customFormat="1" ht="51" customHeight="1" thickBot="1" x14ac:dyDescent="0.25">
      <c r="A5" s="643">
        <v>2</v>
      </c>
      <c r="B5" s="617" t="s">
        <v>242</v>
      </c>
      <c r="C5" s="618" t="s">
        <v>243</v>
      </c>
      <c r="D5" s="619">
        <v>70436479</v>
      </c>
      <c r="E5" s="619">
        <v>107604957</v>
      </c>
      <c r="F5" s="619">
        <v>600112136</v>
      </c>
      <c r="G5" s="618" t="s">
        <v>635</v>
      </c>
      <c r="H5" s="619" t="s">
        <v>235</v>
      </c>
      <c r="I5" s="619" t="s">
        <v>29</v>
      </c>
      <c r="J5" s="619" t="s">
        <v>244</v>
      </c>
      <c r="K5" s="618" t="s">
        <v>636</v>
      </c>
      <c r="L5" s="620">
        <v>500000</v>
      </c>
      <c r="M5" s="620">
        <f t="shared" ref="M5:M6" si="1">L5*0.7</f>
        <v>350000</v>
      </c>
      <c r="N5" s="621">
        <v>45839</v>
      </c>
      <c r="O5" s="621">
        <v>46629</v>
      </c>
      <c r="P5" s="619"/>
      <c r="Q5" s="619"/>
      <c r="R5" s="619"/>
      <c r="S5" s="622" t="s">
        <v>32</v>
      </c>
      <c r="T5" s="628" t="s">
        <v>645</v>
      </c>
    </row>
    <row r="6" spans="1:20" s="21" customFormat="1" ht="51" customHeight="1" thickBot="1" x14ac:dyDescent="0.25">
      <c r="A6" s="643">
        <v>3</v>
      </c>
      <c r="B6" s="617" t="s">
        <v>242</v>
      </c>
      <c r="C6" s="618" t="s">
        <v>243</v>
      </c>
      <c r="D6" s="619">
        <v>70436479</v>
      </c>
      <c r="E6" s="619">
        <v>107604957</v>
      </c>
      <c r="F6" s="619">
        <v>600112136</v>
      </c>
      <c r="G6" s="618" t="s">
        <v>637</v>
      </c>
      <c r="H6" s="619" t="s">
        <v>235</v>
      </c>
      <c r="I6" s="619" t="s">
        <v>29</v>
      </c>
      <c r="J6" s="619" t="s">
        <v>244</v>
      </c>
      <c r="K6" s="618" t="s">
        <v>638</v>
      </c>
      <c r="L6" s="620">
        <v>400000</v>
      </c>
      <c r="M6" s="620">
        <f t="shared" si="1"/>
        <v>280000</v>
      </c>
      <c r="N6" s="621">
        <v>45839</v>
      </c>
      <c r="O6" s="621">
        <v>46629</v>
      </c>
      <c r="P6" s="619"/>
      <c r="Q6" s="619"/>
      <c r="R6" s="619"/>
      <c r="S6" s="622" t="s">
        <v>32</v>
      </c>
      <c r="T6" s="628" t="s">
        <v>645</v>
      </c>
    </row>
    <row r="7" spans="1:20" s="21" customFormat="1" ht="51" customHeight="1" thickBot="1" x14ac:dyDescent="0.25">
      <c r="A7" s="643">
        <v>4</v>
      </c>
      <c r="B7" s="617" t="s">
        <v>242</v>
      </c>
      <c r="C7" s="618" t="s">
        <v>243</v>
      </c>
      <c r="D7" s="619">
        <v>70436479</v>
      </c>
      <c r="E7" s="619">
        <v>107604957</v>
      </c>
      <c r="F7" s="619">
        <v>600112136</v>
      </c>
      <c r="G7" s="618" t="s">
        <v>639</v>
      </c>
      <c r="H7" s="619" t="s">
        <v>235</v>
      </c>
      <c r="I7" s="619" t="s">
        <v>29</v>
      </c>
      <c r="J7" s="619" t="s">
        <v>244</v>
      </c>
      <c r="K7" s="618" t="s">
        <v>641</v>
      </c>
      <c r="L7" s="620">
        <v>100000</v>
      </c>
      <c r="M7" s="620">
        <v>80000</v>
      </c>
      <c r="N7" s="621" t="s">
        <v>640</v>
      </c>
      <c r="O7" s="621">
        <v>2027</v>
      </c>
      <c r="P7" s="619"/>
      <c r="Q7" s="619"/>
      <c r="R7" s="619"/>
      <c r="S7" s="622" t="s">
        <v>32</v>
      </c>
      <c r="T7" s="628" t="s">
        <v>646</v>
      </c>
    </row>
    <row r="8" spans="1:20" s="21" customFormat="1" ht="79.5" customHeight="1" thickBot="1" x14ac:dyDescent="0.25">
      <c r="A8" s="643">
        <v>5</v>
      </c>
      <c r="B8" s="393" t="s">
        <v>242</v>
      </c>
      <c r="C8" s="78" t="s">
        <v>243</v>
      </c>
      <c r="D8" s="77">
        <v>70436479</v>
      </c>
      <c r="E8" s="77">
        <v>107604957</v>
      </c>
      <c r="F8" s="77">
        <v>600112136</v>
      </c>
      <c r="G8" s="78" t="s">
        <v>642</v>
      </c>
      <c r="H8" s="77" t="s">
        <v>235</v>
      </c>
      <c r="I8" s="77" t="s">
        <v>29</v>
      </c>
      <c r="J8" s="77" t="s">
        <v>244</v>
      </c>
      <c r="K8" s="78" t="s">
        <v>643</v>
      </c>
      <c r="L8" s="108">
        <v>4000000</v>
      </c>
      <c r="M8" s="108">
        <f t="shared" si="0"/>
        <v>2800000</v>
      </c>
      <c r="N8" s="109">
        <v>45078</v>
      </c>
      <c r="O8" s="109">
        <v>45899</v>
      </c>
      <c r="P8" s="77"/>
      <c r="Q8" s="77" t="s">
        <v>30</v>
      </c>
      <c r="R8" s="77"/>
      <c r="S8" s="175"/>
      <c r="T8" s="624" t="s">
        <v>645</v>
      </c>
    </row>
    <row r="9" spans="1:20" s="21" customFormat="1" ht="63" customHeight="1" thickBot="1" x14ac:dyDescent="0.25">
      <c r="A9" s="643">
        <v>6</v>
      </c>
      <c r="B9" s="394" t="s">
        <v>242</v>
      </c>
      <c r="C9" s="397" t="s">
        <v>466</v>
      </c>
      <c r="D9" s="397">
        <v>70436479</v>
      </c>
      <c r="E9" s="397">
        <v>107604957</v>
      </c>
      <c r="F9" s="397">
        <v>600112136</v>
      </c>
      <c r="G9" s="398" t="s">
        <v>467</v>
      </c>
      <c r="H9" s="397" t="s">
        <v>235</v>
      </c>
      <c r="I9" s="397" t="s">
        <v>29</v>
      </c>
      <c r="J9" s="397" t="s">
        <v>244</v>
      </c>
      <c r="K9" s="302" t="s">
        <v>468</v>
      </c>
      <c r="L9" s="228">
        <v>1000000</v>
      </c>
      <c r="M9" s="228">
        <f t="shared" si="0"/>
        <v>700000</v>
      </c>
      <c r="N9" s="226">
        <v>45444</v>
      </c>
      <c r="O9" s="226">
        <v>46265</v>
      </c>
      <c r="P9" s="227"/>
      <c r="Q9" s="227" t="s">
        <v>234</v>
      </c>
      <c r="R9" s="227"/>
      <c r="S9" s="303"/>
      <c r="T9" s="625" t="s">
        <v>645</v>
      </c>
    </row>
    <row r="10" spans="1:20" s="21" customFormat="1" ht="63" customHeight="1" thickBot="1" x14ac:dyDescent="0.25">
      <c r="A10" s="643">
        <v>7</v>
      </c>
      <c r="B10" s="394" t="s">
        <v>242</v>
      </c>
      <c r="C10" s="397" t="s">
        <v>466</v>
      </c>
      <c r="D10" s="397">
        <v>70436479</v>
      </c>
      <c r="E10" s="397">
        <v>107604957</v>
      </c>
      <c r="F10" s="397">
        <v>600112136</v>
      </c>
      <c r="G10" s="398" t="s">
        <v>469</v>
      </c>
      <c r="H10" s="397" t="s">
        <v>235</v>
      </c>
      <c r="I10" s="397" t="s">
        <v>29</v>
      </c>
      <c r="J10" s="397" t="s">
        <v>244</v>
      </c>
      <c r="K10" s="302" t="s">
        <v>470</v>
      </c>
      <c r="L10" s="228">
        <v>3000000</v>
      </c>
      <c r="M10" s="228">
        <f t="shared" si="0"/>
        <v>2100000</v>
      </c>
      <c r="N10" s="226">
        <v>45292</v>
      </c>
      <c r="O10" s="226">
        <v>46630</v>
      </c>
      <c r="P10" s="227"/>
      <c r="Q10" s="227" t="s">
        <v>234</v>
      </c>
      <c r="R10" s="227"/>
      <c r="S10" s="303" t="s">
        <v>102</v>
      </c>
      <c r="T10" s="625" t="s">
        <v>645</v>
      </c>
    </row>
    <row r="11" spans="1:20" s="21" customFormat="1" ht="52.5" customHeight="1" thickBot="1" x14ac:dyDescent="0.25">
      <c r="A11" s="643">
        <v>8</v>
      </c>
      <c r="B11" s="395" t="s">
        <v>242</v>
      </c>
      <c r="C11" s="227" t="s">
        <v>471</v>
      </c>
      <c r="D11" s="304">
        <v>70436479</v>
      </c>
      <c r="E11" s="397">
        <v>107604957</v>
      </c>
      <c r="F11" s="397">
        <v>600112136</v>
      </c>
      <c r="G11" s="302" t="s">
        <v>472</v>
      </c>
      <c r="H11" s="227" t="s">
        <v>235</v>
      </c>
      <c r="I11" s="304" t="s">
        <v>29</v>
      </c>
      <c r="J11" s="304" t="s">
        <v>244</v>
      </c>
      <c r="K11" s="302" t="s">
        <v>473</v>
      </c>
      <c r="L11" s="228">
        <v>4000000</v>
      </c>
      <c r="M11" s="228">
        <f t="shared" si="0"/>
        <v>2800000</v>
      </c>
      <c r="N11" s="226">
        <v>45292</v>
      </c>
      <c r="O11" s="226">
        <v>46630</v>
      </c>
      <c r="P11" s="227"/>
      <c r="Q11" s="227" t="s">
        <v>234</v>
      </c>
      <c r="R11" s="227" t="s">
        <v>31</v>
      </c>
      <c r="S11" s="303" t="s">
        <v>474</v>
      </c>
      <c r="T11" s="625" t="s">
        <v>646</v>
      </c>
    </row>
    <row r="12" spans="1:20" s="21" customFormat="1" ht="47.25" customHeight="1" thickBot="1" x14ac:dyDescent="0.25">
      <c r="A12" s="643">
        <v>9</v>
      </c>
      <c r="B12" s="395" t="s">
        <v>242</v>
      </c>
      <c r="C12" s="227" t="s">
        <v>471</v>
      </c>
      <c r="D12" s="304">
        <v>70436479</v>
      </c>
      <c r="E12" s="397">
        <v>107604957</v>
      </c>
      <c r="F12" s="397">
        <v>600112136</v>
      </c>
      <c r="G12" s="302" t="s">
        <v>475</v>
      </c>
      <c r="H12" s="227" t="s">
        <v>235</v>
      </c>
      <c r="I12" s="304" t="s">
        <v>29</v>
      </c>
      <c r="J12" s="304" t="s">
        <v>244</v>
      </c>
      <c r="K12" s="302" t="s">
        <v>476</v>
      </c>
      <c r="L12" s="228">
        <v>10000000</v>
      </c>
      <c r="M12" s="228">
        <f t="shared" si="0"/>
        <v>7000000</v>
      </c>
      <c r="N12" s="226">
        <v>45292</v>
      </c>
      <c r="O12" s="226">
        <v>46630</v>
      </c>
      <c r="P12" s="227"/>
      <c r="Q12" s="227" t="s">
        <v>234</v>
      </c>
      <c r="R12" s="227" t="s">
        <v>31</v>
      </c>
      <c r="S12" s="303" t="s">
        <v>474</v>
      </c>
      <c r="T12" s="625" t="s">
        <v>645</v>
      </c>
    </row>
    <row r="13" spans="1:20" s="21" customFormat="1" ht="46.15" customHeight="1" thickBot="1" x14ac:dyDescent="0.25">
      <c r="A13" s="643">
        <v>10</v>
      </c>
      <c r="B13" s="396" t="s">
        <v>255</v>
      </c>
      <c r="C13" s="78" t="s">
        <v>256</v>
      </c>
      <c r="D13" s="77">
        <v>75020505</v>
      </c>
      <c r="E13" s="77">
        <v>107604558</v>
      </c>
      <c r="F13" s="77">
        <v>600111504</v>
      </c>
      <c r="G13" s="78" t="s">
        <v>257</v>
      </c>
      <c r="H13" s="77" t="s">
        <v>235</v>
      </c>
      <c r="I13" s="77" t="s">
        <v>29</v>
      </c>
      <c r="J13" s="77" t="s">
        <v>258</v>
      </c>
      <c r="K13" s="110" t="s">
        <v>259</v>
      </c>
      <c r="L13" s="108">
        <v>600000</v>
      </c>
      <c r="M13" s="108">
        <v>420000</v>
      </c>
      <c r="N13" s="109">
        <v>44927</v>
      </c>
      <c r="O13" s="109">
        <v>46022</v>
      </c>
      <c r="P13" s="77"/>
      <c r="Q13" s="77"/>
      <c r="R13" s="77"/>
      <c r="S13" s="175" t="s">
        <v>32</v>
      </c>
      <c r="T13" s="624" t="s">
        <v>645</v>
      </c>
    </row>
    <row r="14" spans="1:20" s="21" customFormat="1" ht="43.15" customHeight="1" thickBot="1" x14ac:dyDescent="0.25">
      <c r="A14" s="643">
        <v>11</v>
      </c>
      <c r="B14" s="174" t="s">
        <v>255</v>
      </c>
      <c r="C14" s="78" t="s">
        <v>256</v>
      </c>
      <c r="D14" s="77">
        <v>75020505</v>
      </c>
      <c r="E14" s="77">
        <v>107604558</v>
      </c>
      <c r="F14" s="77">
        <v>600111504</v>
      </c>
      <c r="G14" s="78" t="s">
        <v>260</v>
      </c>
      <c r="H14" s="77" t="s">
        <v>235</v>
      </c>
      <c r="I14" s="77" t="s">
        <v>29</v>
      </c>
      <c r="J14" s="77" t="s">
        <v>258</v>
      </c>
      <c r="K14" s="110" t="s">
        <v>261</v>
      </c>
      <c r="L14" s="108">
        <v>500000</v>
      </c>
      <c r="M14" s="108">
        <v>350000</v>
      </c>
      <c r="N14" s="109">
        <v>44927</v>
      </c>
      <c r="O14" s="109">
        <v>46022</v>
      </c>
      <c r="P14" s="77"/>
      <c r="Q14" s="77"/>
      <c r="R14" s="77"/>
      <c r="S14" s="175" t="s">
        <v>32</v>
      </c>
      <c r="T14" s="624" t="s">
        <v>647</v>
      </c>
    </row>
    <row r="15" spans="1:20" s="21" customFormat="1" ht="47.25" customHeight="1" thickBot="1" x14ac:dyDescent="0.25">
      <c r="A15" s="643">
        <v>12</v>
      </c>
      <c r="B15" s="295" t="s">
        <v>255</v>
      </c>
      <c r="C15" s="89" t="s">
        <v>256</v>
      </c>
      <c r="D15" s="117">
        <v>75020505</v>
      </c>
      <c r="E15" s="117">
        <v>107604558</v>
      </c>
      <c r="F15" s="117">
        <v>600111504</v>
      </c>
      <c r="G15" s="119" t="s">
        <v>378</v>
      </c>
      <c r="H15" s="117" t="s">
        <v>235</v>
      </c>
      <c r="I15" s="117" t="s">
        <v>29</v>
      </c>
      <c r="J15" s="117" t="s">
        <v>258</v>
      </c>
      <c r="K15" s="119" t="s">
        <v>379</v>
      </c>
      <c r="L15" s="118">
        <v>1000000</v>
      </c>
      <c r="M15" s="118">
        <f>L15*0.7</f>
        <v>700000</v>
      </c>
      <c r="N15" s="150">
        <v>44927</v>
      </c>
      <c r="O15" s="150">
        <v>46022</v>
      </c>
      <c r="P15" s="140"/>
      <c r="Q15" s="140"/>
      <c r="R15" s="140"/>
      <c r="S15" s="177" t="s">
        <v>32</v>
      </c>
      <c r="T15" s="624" t="s">
        <v>645</v>
      </c>
    </row>
    <row r="16" spans="1:20" s="21" customFormat="1" ht="43.15" customHeight="1" thickBot="1" x14ac:dyDescent="0.25">
      <c r="A16" s="643">
        <v>13</v>
      </c>
      <c r="B16" s="295" t="s">
        <v>255</v>
      </c>
      <c r="C16" s="89" t="s">
        <v>256</v>
      </c>
      <c r="D16" s="117">
        <v>75020505</v>
      </c>
      <c r="E16" s="117">
        <v>107604558</v>
      </c>
      <c r="F16" s="117">
        <v>600111504</v>
      </c>
      <c r="G16" s="119" t="s">
        <v>380</v>
      </c>
      <c r="H16" s="117" t="s">
        <v>235</v>
      </c>
      <c r="I16" s="117" t="s">
        <v>29</v>
      </c>
      <c r="J16" s="117" t="s">
        <v>258</v>
      </c>
      <c r="K16" s="119" t="s">
        <v>381</v>
      </c>
      <c r="L16" s="118">
        <v>1000000</v>
      </c>
      <c r="M16" s="118">
        <f t="shared" ref="M16:M21" si="2">L16*0.7</f>
        <v>700000</v>
      </c>
      <c r="N16" s="150">
        <v>44927</v>
      </c>
      <c r="O16" s="150">
        <v>46022</v>
      </c>
      <c r="P16" s="140"/>
      <c r="Q16" s="140"/>
      <c r="R16" s="140"/>
      <c r="S16" s="177" t="s">
        <v>32</v>
      </c>
      <c r="T16" s="624" t="s">
        <v>645</v>
      </c>
    </row>
    <row r="17" spans="1:20" s="21" customFormat="1" ht="43.15" customHeight="1" thickBot="1" x14ac:dyDescent="0.25">
      <c r="A17" s="643">
        <v>14</v>
      </c>
      <c r="B17" s="295" t="s">
        <v>255</v>
      </c>
      <c r="C17" s="89" t="s">
        <v>256</v>
      </c>
      <c r="D17" s="117">
        <v>75020505</v>
      </c>
      <c r="E17" s="117">
        <v>107604558</v>
      </c>
      <c r="F17" s="117">
        <v>600111504</v>
      </c>
      <c r="G17" s="119" t="s">
        <v>382</v>
      </c>
      <c r="H17" s="117" t="s">
        <v>235</v>
      </c>
      <c r="I17" s="117" t="s">
        <v>29</v>
      </c>
      <c r="J17" s="117" t="s">
        <v>258</v>
      </c>
      <c r="K17" s="119" t="s">
        <v>383</v>
      </c>
      <c r="L17" s="118">
        <v>1500000</v>
      </c>
      <c r="M17" s="118">
        <f t="shared" si="2"/>
        <v>1050000</v>
      </c>
      <c r="N17" s="150">
        <v>44927</v>
      </c>
      <c r="O17" s="150">
        <v>46022</v>
      </c>
      <c r="P17" s="140"/>
      <c r="Q17" s="140"/>
      <c r="R17" s="140"/>
      <c r="S17" s="177" t="s">
        <v>32</v>
      </c>
      <c r="T17" s="624" t="s">
        <v>645</v>
      </c>
    </row>
    <row r="18" spans="1:20" s="21" customFormat="1" ht="43.15" customHeight="1" thickBot="1" x14ac:dyDescent="0.25">
      <c r="A18" s="643">
        <v>15</v>
      </c>
      <c r="B18" s="295" t="s">
        <v>255</v>
      </c>
      <c r="C18" s="89" t="s">
        <v>256</v>
      </c>
      <c r="D18" s="117">
        <v>75020505</v>
      </c>
      <c r="E18" s="117">
        <v>107604558</v>
      </c>
      <c r="F18" s="117">
        <v>600111504</v>
      </c>
      <c r="G18" s="119" t="s">
        <v>384</v>
      </c>
      <c r="H18" s="117" t="s">
        <v>235</v>
      </c>
      <c r="I18" s="117" t="s">
        <v>29</v>
      </c>
      <c r="J18" s="117" t="s">
        <v>258</v>
      </c>
      <c r="K18" s="119" t="s">
        <v>385</v>
      </c>
      <c r="L18" s="430">
        <v>100000</v>
      </c>
      <c r="M18" s="430">
        <f t="shared" si="2"/>
        <v>70000</v>
      </c>
      <c r="N18" s="150">
        <v>44927</v>
      </c>
      <c r="O18" s="150">
        <v>46022</v>
      </c>
      <c r="P18" s="140"/>
      <c r="Q18" s="140"/>
      <c r="R18" s="117" t="s">
        <v>66</v>
      </c>
      <c r="S18" s="177" t="s">
        <v>32</v>
      </c>
      <c r="T18" s="624" t="s">
        <v>645</v>
      </c>
    </row>
    <row r="19" spans="1:20" s="21" customFormat="1" ht="43.15" customHeight="1" thickBot="1" x14ac:dyDescent="0.25">
      <c r="A19" s="643">
        <v>16</v>
      </c>
      <c r="B19" s="295" t="s">
        <v>255</v>
      </c>
      <c r="C19" s="89" t="s">
        <v>256</v>
      </c>
      <c r="D19" s="117">
        <v>75020505</v>
      </c>
      <c r="E19" s="117">
        <v>107604558</v>
      </c>
      <c r="F19" s="117">
        <v>600111504</v>
      </c>
      <c r="G19" s="119" t="s">
        <v>441</v>
      </c>
      <c r="H19" s="117" t="s">
        <v>235</v>
      </c>
      <c r="I19" s="117" t="s">
        <v>29</v>
      </c>
      <c r="J19" s="117" t="s">
        <v>258</v>
      </c>
      <c r="K19" s="119" t="s">
        <v>443</v>
      </c>
      <c r="L19" s="118">
        <v>600000</v>
      </c>
      <c r="M19" s="118">
        <f t="shared" si="2"/>
        <v>420000</v>
      </c>
      <c r="N19" s="150">
        <v>44927</v>
      </c>
      <c r="O19" s="150">
        <v>46022</v>
      </c>
      <c r="P19" s="140"/>
      <c r="Q19" s="140"/>
      <c r="R19" s="140"/>
      <c r="S19" s="177" t="s">
        <v>32</v>
      </c>
      <c r="T19" s="624" t="s">
        <v>645</v>
      </c>
    </row>
    <row r="20" spans="1:20" s="21" customFormat="1" ht="43.15" customHeight="1" thickBot="1" x14ac:dyDescent="0.25">
      <c r="A20" s="643">
        <v>17</v>
      </c>
      <c r="B20" s="295" t="s">
        <v>255</v>
      </c>
      <c r="C20" s="89" t="s">
        <v>256</v>
      </c>
      <c r="D20" s="117">
        <v>75020505</v>
      </c>
      <c r="E20" s="117">
        <v>107604558</v>
      </c>
      <c r="F20" s="117">
        <v>600111504</v>
      </c>
      <c r="G20" s="119" t="s">
        <v>442</v>
      </c>
      <c r="H20" s="117" t="s">
        <v>235</v>
      </c>
      <c r="I20" s="117" t="s">
        <v>29</v>
      </c>
      <c r="J20" s="117" t="s">
        <v>258</v>
      </c>
      <c r="K20" s="119" t="s">
        <v>439</v>
      </c>
      <c r="L20" s="118">
        <v>8000000</v>
      </c>
      <c r="M20" s="118">
        <f t="shared" si="2"/>
        <v>5600000</v>
      </c>
      <c r="N20" s="150">
        <v>45658</v>
      </c>
      <c r="O20" s="150">
        <v>46752</v>
      </c>
      <c r="P20" s="140" t="s">
        <v>30</v>
      </c>
      <c r="Q20" s="140"/>
      <c r="R20" s="117" t="s">
        <v>31</v>
      </c>
      <c r="S20" s="177" t="s">
        <v>32</v>
      </c>
      <c r="T20" s="624" t="s">
        <v>645</v>
      </c>
    </row>
    <row r="21" spans="1:20" s="21" customFormat="1" ht="62.45" customHeight="1" thickBot="1" x14ac:dyDescent="0.25">
      <c r="A21" s="643">
        <v>18</v>
      </c>
      <c r="B21" s="178" t="s">
        <v>80</v>
      </c>
      <c r="C21" s="86" t="s">
        <v>28</v>
      </c>
      <c r="D21" s="102">
        <v>71009833</v>
      </c>
      <c r="E21" s="102">
        <v>107604591</v>
      </c>
      <c r="F21" s="107">
        <v>600111539</v>
      </c>
      <c r="G21" s="86" t="s">
        <v>376</v>
      </c>
      <c r="H21" s="102" t="s">
        <v>235</v>
      </c>
      <c r="I21" s="102" t="s">
        <v>29</v>
      </c>
      <c r="J21" s="102" t="s">
        <v>29</v>
      </c>
      <c r="K21" s="86" t="s">
        <v>89</v>
      </c>
      <c r="L21" s="111">
        <v>252000</v>
      </c>
      <c r="M21" s="160">
        <f t="shared" si="2"/>
        <v>176400</v>
      </c>
      <c r="N21" s="112">
        <v>44593</v>
      </c>
      <c r="O21" s="112">
        <v>44742</v>
      </c>
      <c r="P21" s="102"/>
      <c r="Q21" s="102"/>
      <c r="R21" s="227" t="s">
        <v>461</v>
      </c>
      <c r="S21" s="179" t="s">
        <v>32</v>
      </c>
      <c r="T21" s="624" t="s">
        <v>645</v>
      </c>
    </row>
    <row r="22" spans="1:20" ht="60.75" thickBot="1" x14ac:dyDescent="0.3">
      <c r="A22" s="643">
        <v>19</v>
      </c>
      <c r="B22" s="220" t="s">
        <v>80</v>
      </c>
      <c r="C22" s="86" t="s">
        <v>28</v>
      </c>
      <c r="D22" s="102">
        <v>71009833</v>
      </c>
      <c r="E22" s="103">
        <v>107604591</v>
      </c>
      <c r="F22" s="102">
        <v>600111539</v>
      </c>
      <c r="G22" s="86" t="s">
        <v>81</v>
      </c>
      <c r="H22" s="102" t="s">
        <v>235</v>
      </c>
      <c r="I22" s="102" t="s">
        <v>29</v>
      </c>
      <c r="J22" s="102" t="s">
        <v>29</v>
      </c>
      <c r="K22" s="86" t="s">
        <v>155</v>
      </c>
      <c r="L22" s="111">
        <v>200000</v>
      </c>
      <c r="M22" s="111">
        <f>L22*0.7</f>
        <v>140000</v>
      </c>
      <c r="N22" s="112">
        <v>45078</v>
      </c>
      <c r="O22" s="61">
        <v>2025</v>
      </c>
      <c r="P22" s="102"/>
      <c r="Q22" s="102"/>
      <c r="R22" s="102" t="s">
        <v>82</v>
      </c>
      <c r="S22" s="179"/>
      <c r="T22" s="624" t="s">
        <v>648</v>
      </c>
    </row>
    <row r="23" spans="1:20" ht="60.75" thickBot="1" x14ac:dyDescent="0.3">
      <c r="A23" s="643">
        <v>20</v>
      </c>
      <c r="B23" s="220" t="s">
        <v>80</v>
      </c>
      <c r="C23" s="86" t="s">
        <v>28</v>
      </c>
      <c r="D23" s="102">
        <v>71009833</v>
      </c>
      <c r="E23" s="103">
        <v>107604591</v>
      </c>
      <c r="F23" s="102">
        <v>600111539</v>
      </c>
      <c r="G23" s="86" t="s">
        <v>83</v>
      </c>
      <c r="H23" s="102" t="s">
        <v>235</v>
      </c>
      <c r="I23" s="102" t="s">
        <v>29</v>
      </c>
      <c r="J23" s="102" t="s">
        <v>29</v>
      </c>
      <c r="K23" s="86" t="s">
        <v>156</v>
      </c>
      <c r="L23" s="111">
        <v>100000</v>
      </c>
      <c r="M23" s="111">
        <f>L23*0.7</f>
        <v>70000</v>
      </c>
      <c r="N23" s="112">
        <v>44927</v>
      </c>
      <c r="O23" s="61">
        <v>2025</v>
      </c>
      <c r="P23" s="102"/>
      <c r="Q23" s="102"/>
      <c r="R23" s="102" t="s">
        <v>82</v>
      </c>
      <c r="S23" s="179"/>
      <c r="T23" s="624" t="s">
        <v>645</v>
      </c>
    </row>
    <row r="24" spans="1:20" ht="50.25" customHeight="1" thickBot="1" x14ac:dyDescent="0.3">
      <c r="A24" s="643">
        <v>21</v>
      </c>
      <c r="B24" s="180" t="s">
        <v>84</v>
      </c>
      <c r="C24" s="113" t="s">
        <v>28</v>
      </c>
      <c r="D24" s="114">
        <v>70882291</v>
      </c>
      <c r="E24" s="114">
        <v>107605317</v>
      </c>
      <c r="F24" s="115">
        <v>600112063</v>
      </c>
      <c r="G24" s="86" t="s">
        <v>85</v>
      </c>
      <c r="H24" s="102" t="s">
        <v>235</v>
      </c>
      <c r="I24" s="102" t="s">
        <v>29</v>
      </c>
      <c r="J24" s="102" t="s">
        <v>29</v>
      </c>
      <c r="K24" s="86" t="s">
        <v>393</v>
      </c>
      <c r="L24" s="111">
        <v>3500000</v>
      </c>
      <c r="M24" s="111">
        <f>L24*0.7</f>
        <v>2450000</v>
      </c>
      <c r="N24" s="102">
        <v>2024</v>
      </c>
      <c r="O24" s="102">
        <v>2025</v>
      </c>
      <c r="P24" s="102"/>
      <c r="Q24" s="102" t="s">
        <v>30</v>
      </c>
      <c r="R24" s="102"/>
      <c r="S24" s="179" t="s">
        <v>32</v>
      </c>
      <c r="T24" s="624" t="s">
        <v>645</v>
      </c>
    </row>
    <row r="25" spans="1:20" ht="44.25" customHeight="1" thickBot="1" x14ac:dyDescent="0.3">
      <c r="A25" s="643">
        <v>22</v>
      </c>
      <c r="B25" s="181" t="s">
        <v>84</v>
      </c>
      <c r="C25" s="87" t="s">
        <v>28</v>
      </c>
      <c r="D25" s="104">
        <v>70882291</v>
      </c>
      <c r="E25" s="102">
        <v>107605317</v>
      </c>
      <c r="F25" s="104">
        <v>600112063</v>
      </c>
      <c r="G25" s="87" t="s">
        <v>392</v>
      </c>
      <c r="H25" s="104" t="s">
        <v>235</v>
      </c>
      <c r="I25" s="104" t="s">
        <v>29</v>
      </c>
      <c r="J25" s="104" t="s">
        <v>29</v>
      </c>
      <c r="K25" s="87" t="s">
        <v>86</v>
      </c>
      <c r="L25" s="116">
        <v>1000000</v>
      </c>
      <c r="M25" s="111">
        <f t="shared" ref="M25:M66" si="3">L25/100*70</f>
        <v>700000</v>
      </c>
      <c r="N25" s="104">
        <v>2022</v>
      </c>
      <c r="O25" s="227">
        <v>2026</v>
      </c>
      <c r="P25" s="104"/>
      <c r="Q25" s="104"/>
      <c r="R25" s="102"/>
      <c r="S25" s="182" t="s">
        <v>32</v>
      </c>
      <c r="T25" s="624" t="s">
        <v>645</v>
      </c>
    </row>
    <row r="26" spans="1:20" ht="39" customHeight="1" thickBot="1" x14ac:dyDescent="0.3">
      <c r="A26" s="643">
        <v>23</v>
      </c>
      <c r="B26" s="181" t="s">
        <v>84</v>
      </c>
      <c r="C26" s="87" t="s">
        <v>28</v>
      </c>
      <c r="D26" s="104">
        <v>70882291</v>
      </c>
      <c r="E26" s="102">
        <v>107605317</v>
      </c>
      <c r="F26" s="104">
        <v>600112063</v>
      </c>
      <c r="G26" s="87" t="s">
        <v>377</v>
      </c>
      <c r="H26" s="104" t="s">
        <v>235</v>
      </c>
      <c r="I26" s="104" t="s">
        <v>29</v>
      </c>
      <c r="J26" s="104" t="s">
        <v>29</v>
      </c>
      <c r="K26" s="87" t="s">
        <v>87</v>
      </c>
      <c r="L26" s="116">
        <v>100000</v>
      </c>
      <c r="M26" s="111">
        <f t="shared" si="3"/>
        <v>70000</v>
      </c>
      <c r="N26" s="104">
        <v>2023</v>
      </c>
      <c r="O26" s="104">
        <v>2027</v>
      </c>
      <c r="P26" s="104"/>
      <c r="Q26" s="104"/>
      <c r="R26" s="102"/>
      <c r="S26" s="182"/>
      <c r="T26" s="624" t="s">
        <v>648</v>
      </c>
    </row>
    <row r="27" spans="1:20" ht="46.15" customHeight="1" thickBot="1" x14ac:dyDescent="0.3">
      <c r="A27" s="643">
        <v>24</v>
      </c>
      <c r="B27" s="181" t="s">
        <v>84</v>
      </c>
      <c r="C27" s="87" t="s">
        <v>28</v>
      </c>
      <c r="D27" s="104">
        <v>70882291</v>
      </c>
      <c r="E27" s="102">
        <v>107605317</v>
      </c>
      <c r="F27" s="104">
        <v>600112063</v>
      </c>
      <c r="G27" s="87" t="s">
        <v>88</v>
      </c>
      <c r="H27" s="104" t="s">
        <v>235</v>
      </c>
      <c r="I27" s="104" t="s">
        <v>29</v>
      </c>
      <c r="J27" s="104" t="s">
        <v>29</v>
      </c>
      <c r="K27" s="87" t="s">
        <v>89</v>
      </c>
      <c r="L27" s="228">
        <v>1000000</v>
      </c>
      <c r="M27" s="228">
        <f t="shared" si="3"/>
        <v>700000</v>
      </c>
      <c r="N27" s="227">
        <v>2024</v>
      </c>
      <c r="O27" s="227">
        <v>2026</v>
      </c>
      <c r="P27" s="104"/>
      <c r="Q27" s="104"/>
      <c r="R27" s="102"/>
      <c r="S27" s="182" t="s">
        <v>32</v>
      </c>
      <c r="T27" s="624" t="s">
        <v>646</v>
      </c>
    </row>
    <row r="28" spans="1:20" s="16" customFormat="1" ht="52.15" customHeight="1" thickBot="1" x14ac:dyDescent="0.3">
      <c r="A28" s="643">
        <v>25</v>
      </c>
      <c r="B28" s="176" t="s">
        <v>225</v>
      </c>
      <c r="C28" s="88" t="s">
        <v>226</v>
      </c>
      <c r="D28" s="77">
        <v>75020548</v>
      </c>
      <c r="E28" s="77">
        <v>107604787</v>
      </c>
      <c r="F28" s="77">
        <v>600112187</v>
      </c>
      <c r="G28" s="78" t="s">
        <v>227</v>
      </c>
      <c r="H28" s="77" t="s">
        <v>235</v>
      </c>
      <c r="I28" s="77" t="s">
        <v>29</v>
      </c>
      <c r="J28" s="77" t="s">
        <v>228</v>
      </c>
      <c r="K28" s="110" t="s">
        <v>229</v>
      </c>
      <c r="L28" s="108">
        <v>1000000</v>
      </c>
      <c r="M28" s="108">
        <v>700000</v>
      </c>
      <c r="N28" s="77" t="s">
        <v>47</v>
      </c>
      <c r="O28" s="77" t="s">
        <v>230</v>
      </c>
      <c r="P28" s="110"/>
      <c r="Q28" s="110"/>
      <c r="R28" s="110"/>
      <c r="S28" s="175" t="s">
        <v>32</v>
      </c>
      <c r="T28" s="624" t="s">
        <v>645</v>
      </c>
    </row>
    <row r="29" spans="1:20" s="16" customFormat="1" ht="46.15" customHeight="1" thickBot="1" x14ac:dyDescent="0.3">
      <c r="A29" s="643">
        <v>26</v>
      </c>
      <c r="B29" s="189" t="s">
        <v>225</v>
      </c>
      <c r="C29" s="89" t="s">
        <v>226</v>
      </c>
      <c r="D29" s="117">
        <v>75020548</v>
      </c>
      <c r="E29" s="117">
        <v>107604787</v>
      </c>
      <c r="F29" s="117">
        <v>600112187</v>
      </c>
      <c r="G29" s="146" t="s">
        <v>322</v>
      </c>
      <c r="H29" s="147" t="s">
        <v>235</v>
      </c>
      <c r="I29" s="147" t="s">
        <v>29</v>
      </c>
      <c r="J29" s="147" t="s">
        <v>228</v>
      </c>
      <c r="K29" s="146" t="s">
        <v>323</v>
      </c>
      <c r="L29" s="148">
        <v>500000</v>
      </c>
      <c r="M29" s="118">
        <f>L29*0.7</f>
        <v>350000</v>
      </c>
      <c r="N29" s="149" t="s">
        <v>324</v>
      </c>
      <c r="O29" s="147" t="s">
        <v>104</v>
      </c>
      <c r="P29" s="147"/>
      <c r="Q29" s="147"/>
      <c r="R29" s="147"/>
      <c r="S29" s="184"/>
      <c r="T29" s="624" t="s">
        <v>646</v>
      </c>
    </row>
    <row r="30" spans="1:20" s="16" customFormat="1" ht="46.15" customHeight="1" thickBot="1" x14ac:dyDescent="0.3">
      <c r="A30" s="643">
        <v>27</v>
      </c>
      <c r="B30" s="189" t="s">
        <v>225</v>
      </c>
      <c r="C30" s="89" t="s">
        <v>226</v>
      </c>
      <c r="D30" s="117">
        <v>75020548</v>
      </c>
      <c r="E30" s="117">
        <v>107604787</v>
      </c>
      <c r="F30" s="117">
        <v>600112187</v>
      </c>
      <c r="G30" s="146" t="s">
        <v>325</v>
      </c>
      <c r="H30" s="147" t="s">
        <v>235</v>
      </c>
      <c r="I30" s="147" t="s">
        <v>29</v>
      </c>
      <c r="J30" s="147" t="s">
        <v>228</v>
      </c>
      <c r="K30" s="146" t="s">
        <v>326</v>
      </c>
      <c r="L30" s="148">
        <v>2000000</v>
      </c>
      <c r="M30" s="118">
        <f>L30*0.7</f>
        <v>1400000</v>
      </c>
      <c r="N30" s="149" t="s">
        <v>104</v>
      </c>
      <c r="O30" s="147" t="s">
        <v>327</v>
      </c>
      <c r="P30" s="147" t="s">
        <v>234</v>
      </c>
      <c r="Q30" s="147"/>
      <c r="R30" s="147"/>
      <c r="S30" s="184" t="s">
        <v>32</v>
      </c>
      <c r="T30" s="624" t="s">
        <v>645</v>
      </c>
    </row>
    <row r="31" spans="1:20" s="16" customFormat="1" ht="58.9" customHeight="1" thickBot="1" x14ac:dyDescent="0.3">
      <c r="A31" s="643">
        <v>28</v>
      </c>
      <c r="B31" s="176" t="s">
        <v>236</v>
      </c>
      <c r="C31" s="78" t="s">
        <v>237</v>
      </c>
      <c r="D31" s="77">
        <v>71010149</v>
      </c>
      <c r="E31" s="77">
        <v>600111679</v>
      </c>
      <c r="F31" s="77">
        <v>600111679</v>
      </c>
      <c r="G31" s="78" t="s">
        <v>400</v>
      </c>
      <c r="H31" s="77" t="s">
        <v>235</v>
      </c>
      <c r="I31" s="77" t="s">
        <v>29</v>
      </c>
      <c r="J31" s="77" t="s">
        <v>238</v>
      </c>
      <c r="K31" s="110" t="s">
        <v>239</v>
      </c>
      <c r="L31" s="118">
        <v>10000000</v>
      </c>
      <c r="M31" s="118">
        <f>L31/100*70</f>
        <v>7000000</v>
      </c>
      <c r="N31" s="119" t="s">
        <v>373</v>
      </c>
      <c r="O31" s="117" t="s">
        <v>374</v>
      </c>
      <c r="P31" s="77" t="s">
        <v>30</v>
      </c>
      <c r="Q31" s="110"/>
      <c r="R31" s="110" t="s">
        <v>240</v>
      </c>
      <c r="S31" s="175" t="s">
        <v>32</v>
      </c>
      <c r="T31" s="624" t="s">
        <v>645</v>
      </c>
    </row>
    <row r="32" spans="1:20" s="16" customFormat="1" ht="46.15" customHeight="1" thickBot="1" x14ac:dyDescent="0.3">
      <c r="A32" s="643">
        <v>29</v>
      </c>
      <c r="B32" s="185" t="s">
        <v>236</v>
      </c>
      <c r="C32" s="132" t="s">
        <v>237</v>
      </c>
      <c r="D32" s="61">
        <v>71010149</v>
      </c>
      <c r="E32" s="119">
        <v>600111679</v>
      </c>
      <c r="F32" s="119">
        <v>600111679</v>
      </c>
      <c r="G32" s="120" t="s">
        <v>401</v>
      </c>
      <c r="H32" s="61" t="s">
        <v>235</v>
      </c>
      <c r="I32" s="61" t="s">
        <v>29</v>
      </c>
      <c r="J32" s="61" t="s">
        <v>238</v>
      </c>
      <c r="K32" s="120" t="s">
        <v>402</v>
      </c>
      <c r="L32" s="92">
        <v>100000</v>
      </c>
      <c r="M32" s="118">
        <f>L32/100*70</f>
        <v>70000</v>
      </c>
      <c r="N32" s="121" t="s">
        <v>374</v>
      </c>
      <c r="O32" s="61" t="s">
        <v>444</v>
      </c>
      <c r="P32" s="61"/>
      <c r="Q32" s="61"/>
      <c r="R32" s="61"/>
      <c r="S32" s="186"/>
      <c r="T32" s="624" t="s">
        <v>645</v>
      </c>
    </row>
    <row r="33" spans="1:20" ht="28.15" customHeight="1" thickBot="1" x14ac:dyDescent="0.3">
      <c r="A33" s="643">
        <v>30</v>
      </c>
      <c r="B33" s="221" t="s">
        <v>90</v>
      </c>
      <c r="C33" s="133" t="s">
        <v>91</v>
      </c>
      <c r="D33" s="126">
        <v>70979171</v>
      </c>
      <c r="E33" s="126">
        <v>107605058</v>
      </c>
      <c r="F33" s="126">
        <v>600111873</v>
      </c>
      <c r="G33" s="127" t="s">
        <v>92</v>
      </c>
      <c r="H33" s="102" t="s">
        <v>235</v>
      </c>
      <c r="I33" s="102" t="s">
        <v>29</v>
      </c>
      <c r="J33" s="102" t="s">
        <v>91</v>
      </c>
      <c r="K33" s="86" t="s">
        <v>92</v>
      </c>
      <c r="L33" s="111">
        <v>2000000</v>
      </c>
      <c r="M33" s="111">
        <f t="shared" si="3"/>
        <v>1400000</v>
      </c>
      <c r="N33" s="102">
        <v>2027</v>
      </c>
      <c r="O33" s="102">
        <v>2027</v>
      </c>
      <c r="P33" s="102"/>
      <c r="Q33" s="102"/>
      <c r="R33" s="102" t="s">
        <v>32</v>
      </c>
      <c r="S33" s="179" t="s">
        <v>32</v>
      </c>
      <c r="T33" s="624" t="s">
        <v>645</v>
      </c>
    </row>
    <row r="34" spans="1:20" ht="15.75" thickBot="1" x14ac:dyDescent="0.3">
      <c r="A34" s="643">
        <v>31</v>
      </c>
      <c r="B34" s="181" t="s">
        <v>93</v>
      </c>
      <c r="C34" s="86" t="s">
        <v>91</v>
      </c>
      <c r="D34" s="102">
        <v>70979171</v>
      </c>
      <c r="E34" s="102">
        <v>107605058</v>
      </c>
      <c r="F34" s="102">
        <v>600111873</v>
      </c>
      <c r="G34" s="86" t="s">
        <v>94</v>
      </c>
      <c r="H34" s="102" t="s">
        <v>235</v>
      </c>
      <c r="I34" s="102" t="s">
        <v>29</v>
      </c>
      <c r="J34" s="102" t="s">
        <v>91</v>
      </c>
      <c r="K34" s="86" t="s">
        <v>94</v>
      </c>
      <c r="L34" s="111">
        <v>150000</v>
      </c>
      <c r="M34" s="111">
        <f t="shared" si="3"/>
        <v>105000</v>
      </c>
      <c r="N34" s="102">
        <v>2025</v>
      </c>
      <c r="O34" s="102">
        <v>2025</v>
      </c>
      <c r="P34" s="102"/>
      <c r="Q34" s="102"/>
      <c r="R34" s="102" t="s">
        <v>32</v>
      </c>
      <c r="S34" s="179" t="s">
        <v>32</v>
      </c>
      <c r="T34" s="624" t="s">
        <v>646</v>
      </c>
    </row>
    <row r="35" spans="1:20" ht="15.75" thickBot="1" x14ac:dyDescent="0.3">
      <c r="A35" s="643">
        <v>32</v>
      </c>
      <c r="B35" s="380" t="s">
        <v>93</v>
      </c>
      <c r="C35" s="381" t="s">
        <v>91</v>
      </c>
      <c r="D35" s="382">
        <v>70979171</v>
      </c>
      <c r="E35" s="382">
        <v>107605058</v>
      </c>
      <c r="F35" s="382">
        <v>600111873</v>
      </c>
      <c r="G35" s="381" t="s">
        <v>95</v>
      </c>
      <c r="H35" s="382" t="s">
        <v>235</v>
      </c>
      <c r="I35" s="382" t="s">
        <v>29</v>
      </c>
      <c r="J35" s="382" t="s">
        <v>91</v>
      </c>
      <c r="K35" s="381" t="s">
        <v>95</v>
      </c>
      <c r="L35" s="383">
        <v>130000</v>
      </c>
      <c r="M35" s="383">
        <f t="shared" si="3"/>
        <v>91000</v>
      </c>
      <c r="N35" s="382">
        <v>2024</v>
      </c>
      <c r="O35" s="382">
        <v>2024</v>
      </c>
      <c r="P35" s="382"/>
      <c r="Q35" s="382"/>
      <c r="R35" s="382" t="s">
        <v>32</v>
      </c>
      <c r="S35" s="384" t="s">
        <v>32</v>
      </c>
      <c r="T35" s="624" t="s">
        <v>648</v>
      </c>
    </row>
    <row r="36" spans="1:20" ht="24.75" thickBot="1" x14ac:dyDescent="0.3">
      <c r="A36" s="643">
        <v>33</v>
      </c>
      <c r="B36" s="181" t="s">
        <v>93</v>
      </c>
      <c r="C36" s="86" t="s">
        <v>91</v>
      </c>
      <c r="D36" s="102">
        <v>70979171</v>
      </c>
      <c r="E36" s="102">
        <v>107605058</v>
      </c>
      <c r="F36" s="102">
        <v>600111873</v>
      </c>
      <c r="G36" s="86" t="s">
        <v>96</v>
      </c>
      <c r="H36" s="102" t="s">
        <v>235</v>
      </c>
      <c r="I36" s="102" t="s">
        <v>29</v>
      </c>
      <c r="J36" s="102" t="s">
        <v>91</v>
      </c>
      <c r="K36" s="86" t="s">
        <v>96</v>
      </c>
      <c r="L36" s="92">
        <v>2000000</v>
      </c>
      <c r="M36" s="92">
        <f t="shared" si="3"/>
        <v>1400000</v>
      </c>
      <c r="N36" s="102">
        <v>2025</v>
      </c>
      <c r="O36" s="102">
        <v>2027</v>
      </c>
      <c r="P36" s="102"/>
      <c r="Q36" s="102"/>
      <c r="R36" s="102" t="s">
        <v>32</v>
      </c>
      <c r="S36" s="179" t="s">
        <v>32</v>
      </c>
      <c r="T36" s="624" t="s">
        <v>645</v>
      </c>
    </row>
    <row r="37" spans="1:20" ht="15.75" thickBot="1" x14ac:dyDescent="0.3">
      <c r="A37" s="643">
        <v>34</v>
      </c>
      <c r="B37" s="181" t="s">
        <v>93</v>
      </c>
      <c r="C37" s="86" t="s">
        <v>91</v>
      </c>
      <c r="D37" s="102">
        <v>70979171</v>
      </c>
      <c r="E37" s="102">
        <v>107605058</v>
      </c>
      <c r="F37" s="102">
        <v>600111873</v>
      </c>
      <c r="G37" s="86" t="s">
        <v>97</v>
      </c>
      <c r="H37" s="102" t="s">
        <v>235</v>
      </c>
      <c r="I37" s="102" t="s">
        <v>29</v>
      </c>
      <c r="J37" s="102" t="s">
        <v>91</v>
      </c>
      <c r="K37" s="86" t="s">
        <v>97</v>
      </c>
      <c r="L37" s="92">
        <v>500000</v>
      </c>
      <c r="M37" s="92">
        <f t="shared" si="3"/>
        <v>350000</v>
      </c>
      <c r="N37" s="102">
        <v>2025</v>
      </c>
      <c r="O37" s="102">
        <v>2025</v>
      </c>
      <c r="P37" s="102"/>
      <c r="Q37" s="102"/>
      <c r="R37" s="102" t="s">
        <v>32</v>
      </c>
      <c r="S37" s="179" t="s">
        <v>32</v>
      </c>
      <c r="T37" s="624" t="s">
        <v>645</v>
      </c>
    </row>
    <row r="38" spans="1:20" ht="15.75" thickBot="1" x14ac:dyDescent="0.3">
      <c r="A38" s="643">
        <v>35</v>
      </c>
      <c r="B38" s="181" t="s">
        <v>93</v>
      </c>
      <c r="C38" s="86" t="s">
        <v>91</v>
      </c>
      <c r="D38" s="102">
        <v>70979171</v>
      </c>
      <c r="E38" s="102">
        <v>107605058</v>
      </c>
      <c r="F38" s="102">
        <v>600111873</v>
      </c>
      <c r="G38" s="86" t="s">
        <v>98</v>
      </c>
      <c r="H38" s="102" t="s">
        <v>235</v>
      </c>
      <c r="I38" s="102" t="s">
        <v>29</v>
      </c>
      <c r="J38" s="102" t="s">
        <v>91</v>
      </c>
      <c r="K38" s="86" t="s">
        <v>98</v>
      </c>
      <c r="L38" s="92">
        <v>200000</v>
      </c>
      <c r="M38" s="92">
        <f t="shared" si="3"/>
        <v>140000</v>
      </c>
      <c r="N38" s="102">
        <v>2022</v>
      </c>
      <c r="O38" s="61">
        <v>2024</v>
      </c>
      <c r="P38" s="102"/>
      <c r="Q38" s="102"/>
      <c r="R38" s="102" t="s">
        <v>32</v>
      </c>
      <c r="S38" s="179" t="s">
        <v>32</v>
      </c>
      <c r="T38" s="624" t="s">
        <v>645</v>
      </c>
    </row>
    <row r="39" spans="1:20" s="16" customFormat="1" ht="24.75" thickBot="1" x14ac:dyDescent="0.3">
      <c r="A39" s="643">
        <v>36</v>
      </c>
      <c r="B39" s="174" t="s">
        <v>93</v>
      </c>
      <c r="C39" s="78" t="s">
        <v>91</v>
      </c>
      <c r="D39" s="77">
        <v>70979171</v>
      </c>
      <c r="E39" s="77">
        <v>107605058</v>
      </c>
      <c r="F39" s="77">
        <v>600111873</v>
      </c>
      <c r="G39" s="78" t="s">
        <v>208</v>
      </c>
      <c r="H39" s="77" t="s">
        <v>235</v>
      </c>
      <c r="I39" s="77" t="s">
        <v>29</v>
      </c>
      <c r="J39" s="77" t="s">
        <v>91</v>
      </c>
      <c r="K39" s="110" t="s">
        <v>208</v>
      </c>
      <c r="L39" s="92">
        <v>1500000</v>
      </c>
      <c r="M39" s="92">
        <f t="shared" si="3"/>
        <v>1050000</v>
      </c>
      <c r="N39" s="77">
        <v>2024</v>
      </c>
      <c r="O39" s="77">
        <v>2024</v>
      </c>
      <c r="P39" s="77"/>
      <c r="Q39" s="77"/>
      <c r="R39" s="77" t="s">
        <v>32</v>
      </c>
      <c r="S39" s="175" t="s">
        <v>32</v>
      </c>
      <c r="T39" s="624" t="s">
        <v>645</v>
      </c>
    </row>
    <row r="40" spans="1:20" s="16" customFormat="1" ht="23.45" customHeight="1" thickBot="1" x14ac:dyDescent="0.3">
      <c r="A40" s="643">
        <v>37</v>
      </c>
      <c r="B40" s="174" t="s">
        <v>93</v>
      </c>
      <c r="C40" s="78" t="s">
        <v>91</v>
      </c>
      <c r="D40" s="77">
        <v>70979171</v>
      </c>
      <c r="E40" s="77">
        <v>107605058</v>
      </c>
      <c r="F40" s="77">
        <v>600111873</v>
      </c>
      <c r="G40" s="78" t="s">
        <v>206</v>
      </c>
      <c r="H40" s="77" t="s">
        <v>235</v>
      </c>
      <c r="I40" s="77" t="s">
        <v>29</v>
      </c>
      <c r="J40" s="77" t="s">
        <v>91</v>
      </c>
      <c r="K40" s="110" t="s">
        <v>206</v>
      </c>
      <c r="L40" s="92">
        <v>1500000</v>
      </c>
      <c r="M40" s="92">
        <f t="shared" si="3"/>
        <v>1050000</v>
      </c>
      <c r="N40" s="77">
        <v>2025</v>
      </c>
      <c r="O40" s="77">
        <v>2025</v>
      </c>
      <c r="P40" s="77"/>
      <c r="Q40" s="77"/>
      <c r="R40" s="77" t="s">
        <v>32</v>
      </c>
      <c r="S40" s="175" t="s">
        <v>32</v>
      </c>
      <c r="T40" s="624" t="s">
        <v>645</v>
      </c>
    </row>
    <row r="41" spans="1:20" s="16" customFormat="1" ht="24.75" thickBot="1" x14ac:dyDescent="0.3">
      <c r="A41" s="643">
        <v>38</v>
      </c>
      <c r="B41" s="174" t="s">
        <v>93</v>
      </c>
      <c r="C41" s="78" t="s">
        <v>91</v>
      </c>
      <c r="D41" s="77">
        <v>70979171</v>
      </c>
      <c r="E41" s="77">
        <v>107605058</v>
      </c>
      <c r="F41" s="77">
        <v>600111873</v>
      </c>
      <c r="G41" s="78" t="s">
        <v>207</v>
      </c>
      <c r="H41" s="77" t="s">
        <v>235</v>
      </c>
      <c r="I41" s="77" t="s">
        <v>29</v>
      </c>
      <c r="J41" s="77" t="s">
        <v>91</v>
      </c>
      <c r="K41" s="110" t="s">
        <v>207</v>
      </c>
      <c r="L41" s="108">
        <v>10000000</v>
      </c>
      <c r="M41" s="108">
        <f t="shared" si="3"/>
        <v>7000000</v>
      </c>
      <c r="N41" s="77">
        <v>2024</v>
      </c>
      <c r="O41" s="77">
        <v>2026</v>
      </c>
      <c r="P41" s="77" t="s">
        <v>30</v>
      </c>
      <c r="Q41" s="77"/>
      <c r="R41" s="77" t="s">
        <v>32</v>
      </c>
      <c r="S41" s="175" t="s">
        <v>32</v>
      </c>
      <c r="T41" s="624" t="s">
        <v>645</v>
      </c>
    </row>
    <row r="42" spans="1:20" s="16" customFormat="1" ht="68.45" customHeight="1" thickBot="1" x14ac:dyDescent="0.3">
      <c r="A42" s="643">
        <v>39</v>
      </c>
      <c r="B42" s="176" t="s">
        <v>262</v>
      </c>
      <c r="C42" s="78" t="s">
        <v>263</v>
      </c>
      <c r="D42" s="77">
        <v>70914320</v>
      </c>
      <c r="E42" s="77">
        <v>103619330</v>
      </c>
      <c r="F42" s="77">
        <v>600112594</v>
      </c>
      <c r="G42" s="78" t="s">
        <v>264</v>
      </c>
      <c r="H42" s="77" t="s">
        <v>235</v>
      </c>
      <c r="I42" s="77" t="s">
        <v>29</v>
      </c>
      <c r="J42" s="77" t="s">
        <v>263</v>
      </c>
      <c r="K42" s="110" t="s">
        <v>265</v>
      </c>
      <c r="L42" s="430">
        <v>60000000</v>
      </c>
      <c r="M42" s="430">
        <f t="shared" si="3"/>
        <v>42000000</v>
      </c>
      <c r="N42" s="109">
        <v>44927</v>
      </c>
      <c r="O42" s="109">
        <v>46022</v>
      </c>
      <c r="P42" s="77" t="s">
        <v>30</v>
      </c>
      <c r="Q42" s="110"/>
      <c r="R42" s="110" t="s">
        <v>266</v>
      </c>
      <c r="S42" s="175" t="s">
        <v>49</v>
      </c>
      <c r="T42" s="624" t="s">
        <v>645</v>
      </c>
    </row>
    <row r="43" spans="1:20" s="16" customFormat="1" ht="24.75" thickBot="1" x14ac:dyDescent="0.3">
      <c r="A43" s="643">
        <v>40</v>
      </c>
      <c r="B43" s="187" t="s">
        <v>99</v>
      </c>
      <c r="C43" s="122" t="s">
        <v>100</v>
      </c>
      <c r="D43" s="115">
        <v>70975574</v>
      </c>
      <c r="E43" s="115">
        <v>107605091</v>
      </c>
      <c r="F43" s="115" t="s">
        <v>101</v>
      </c>
      <c r="G43" s="86" t="s">
        <v>386</v>
      </c>
      <c r="H43" s="102" t="s">
        <v>235</v>
      </c>
      <c r="I43" s="102" t="s">
        <v>29</v>
      </c>
      <c r="J43" s="102" t="s">
        <v>71</v>
      </c>
      <c r="K43" s="86" t="s">
        <v>268</v>
      </c>
      <c r="L43" s="228">
        <v>6000000</v>
      </c>
      <c r="M43" s="229">
        <f>L43*0.7</f>
        <v>4200000</v>
      </c>
      <c r="N43" s="227" t="s">
        <v>272</v>
      </c>
      <c r="O43" s="230" t="s">
        <v>451</v>
      </c>
      <c r="P43" s="102"/>
      <c r="Q43" s="102"/>
      <c r="R43" s="102" t="s">
        <v>102</v>
      </c>
      <c r="S43" s="179" t="s">
        <v>102</v>
      </c>
      <c r="T43" s="624" t="s">
        <v>645</v>
      </c>
    </row>
    <row r="44" spans="1:20" s="16" customFormat="1" ht="24.75" thickBot="1" x14ac:dyDescent="0.3">
      <c r="A44" s="643">
        <v>41</v>
      </c>
      <c r="B44" s="188" t="s">
        <v>99</v>
      </c>
      <c r="C44" s="86" t="s">
        <v>269</v>
      </c>
      <c r="D44" s="102">
        <v>70975574</v>
      </c>
      <c r="E44" s="102">
        <v>107605091</v>
      </c>
      <c r="F44" s="102" t="s">
        <v>101</v>
      </c>
      <c r="G44" s="86" t="s">
        <v>270</v>
      </c>
      <c r="H44" s="102" t="s">
        <v>235</v>
      </c>
      <c r="I44" s="102" t="s">
        <v>29</v>
      </c>
      <c r="J44" s="102" t="s">
        <v>71</v>
      </c>
      <c r="K44" s="86" t="s">
        <v>271</v>
      </c>
      <c r="L44" s="92">
        <v>500000</v>
      </c>
      <c r="M44" s="118">
        <f>L44*0.7</f>
        <v>350000</v>
      </c>
      <c r="N44" s="102" t="s">
        <v>272</v>
      </c>
      <c r="O44" s="102" t="s">
        <v>273</v>
      </c>
      <c r="P44" s="102"/>
      <c r="Q44" s="102"/>
      <c r="R44" s="102" t="s">
        <v>102</v>
      </c>
      <c r="S44" s="179" t="s">
        <v>102</v>
      </c>
      <c r="T44" s="624" t="s">
        <v>645</v>
      </c>
    </row>
    <row r="45" spans="1:20" ht="24.75" thickBot="1" x14ac:dyDescent="0.3">
      <c r="A45" s="643">
        <v>42</v>
      </c>
      <c r="B45" s="188" t="s">
        <v>99</v>
      </c>
      <c r="C45" s="86" t="s">
        <v>100</v>
      </c>
      <c r="D45" s="102">
        <v>70975574</v>
      </c>
      <c r="E45" s="102">
        <v>107605091</v>
      </c>
      <c r="F45" s="102" t="s">
        <v>101</v>
      </c>
      <c r="G45" s="86" t="s">
        <v>159</v>
      </c>
      <c r="H45" s="102" t="s">
        <v>235</v>
      </c>
      <c r="I45" s="102" t="s">
        <v>29</v>
      </c>
      <c r="J45" s="102" t="s">
        <v>71</v>
      </c>
      <c r="K45" s="86" t="s">
        <v>103</v>
      </c>
      <c r="L45" s="111">
        <v>1000000</v>
      </c>
      <c r="M45" s="111">
        <f t="shared" si="3"/>
        <v>700000</v>
      </c>
      <c r="N45" s="230" t="s">
        <v>450</v>
      </c>
      <c r="O45" s="230" t="s">
        <v>451</v>
      </c>
      <c r="P45" s="102"/>
      <c r="Q45" s="102"/>
      <c r="R45" s="102" t="s">
        <v>102</v>
      </c>
      <c r="S45" s="179" t="s">
        <v>102</v>
      </c>
      <c r="T45" s="624" t="s">
        <v>645</v>
      </c>
    </row>
    <row r="46" spans="1:20" ht="28.5" customHeight="1" thickBot="1" x14ac:dyDescent="0.3">
      <c r="A46" s="643">
        <v>43</v>
      </c>
      <c r="B46" s="180" t="s">
        <v>105</v>
      </c>
      <c r="C46" s="113" t="s">
        <v>106</v>
      </c>
      <c r="D46" s="114">
        <v>71003266</v>
      </c>
      <c r="E46" s="114">
        <v>107604906</v>
      </c>
      <c r="F46" s="114">
        <v>600112098</v>
      </c>
      <c r="G46" s="86" t="s">
        <v>107</v>
      </c>
      <c r="H46" s="102" t="s">
        <v>235</v>
      </c>
      <c r="I46" s="102" t="s">
        <v>29</v>
      </c>
      <c r="J46" s="102" t="s">
        <v>108</v>
      </c>
      <c r="K46" s="86" t="s">
        <v>448</v>
      </c>
      <c r="L46" s="111">
        <v>350000</v>
      </c>
      <c r="M46" s="111">
        <f t="shared" si="3"/>
        <v>245000</v>
      </c>
      <c r="N46" s="226">
        <v>45139</v>
      </c>
      <c r="O46" s="226">
        <v>45179</v>
      </c>
      <c r="P46" s="102"/>
      <c r="Q46" s="102"/>
      <c r="R46" s="102"/>
      <c r="S46" s="179"/>
      <c r="T46" s="624" t="s">
        <v>645</v>
      </c>
    </row>
    <row r="47" spans="1:20" ht="24.75" thickBot="1" x14ac:dyDescent="0.3">
      <c r="A47" s="643">
        <v>44</v>
      </c>
      <c r="B47" s="188" t="s">
        <v>105</v>
      </c>
      <c r="C47" s="86" t="s">
        <v>106</v>
      </c>
      <c r="D47" s="102">
        <v>71003266</v>
      </c>
      <c r="E47" s="102">
        <v>107604906</v>
      </c>
      <c r="F47" s="102">
        <v>600112098</v>
      </c>
      <c r="G47" s="86" t="s">
        <v>109</v>
      </c>
      <c r="H47" s="102" t="s">
        <v>235</v>
      </c>
      <c r="I47" s="102" t="s">
        <v>29</v>
      </c>
      <c r="J47" s="102" t="s">
        <v>108</v>
      </c>
      <c r="K47" s="86" t="s">
        <v>110</v>
      </c>
      <c r="L47" s="111">
        <v>250000</v>
      </c>
      <c r="M47" s="111">
        <f t="shared" si="3"/>
        <v>175000</v>
      </c>
      <c r="N47" s="226">
        <v>45292</v>
      </c>
      <c r="O47" s="226">
        <v>45657</v>
      </c>
      <c r="P47" s="102"/>
      <c r="Q47" s="102"/>
      <c r="R47" s="102"/>
      <c r="S47" s="179"/>
      <c r="T47" s="624" t="s">
        <v>645</v>
      </c>
    </row>
    <row r="48" spans="1:20" ht="24.75" thickBot="1" x14ac:dyDescent="0.3">
      <c r="A48" s="643">
        <v>45</v>
      </c>
      <c r="B48" s="188" t="s">
        <v>105</v>
      </c>
      <c r="C48" s="86" t="s">
        <v>106</v>
      </c>
      <c r="D48" s="102">
        <v>71003266</v>
      </c>
      <c r="E48" s="102">
        <v>107604906</v>
      </c>
      <c r="F48" s="102">
        <v>600112098</v>
      </c>
      <c r="G48" s="86" t="s">
        <v>111</v>
      </c>
      <c r="H48" s="102" t="s">
        <v>235</v>
      </c>
      <c r="I48" s="102" t="s">
        <v>29</v>
      </c>
      <c r="J48" s="102" t="s">
        <v>108</v>
      </c>
      <c r="K48" s="86" t="s">
        <v>112</v>
      </c>
      <c r="L48" s="111">
        <v>200000</v>
      </c>
      <c r="M48" s="111">
        <f t="shared" si="3"/>
        <v>140000</v>
      </c>
      <c r="N48" s="227">
        <v>2023</v>
      </c>
      <c r="O48" s="227">
        <v>2024</v>
      </c>
      <c r="P48" s="102"/>
      <c r="Q48" s="102"/>
      <c r="R48" s="102"/>
      <c r="S48" s="179"/>
      <c r="T48" s="624" t="s">
        <v>646</v>
      </c>
    </row>
    <row r="49" spans="1:20" ht="24.75" thickBot="1" x14ac:dyDescent="0.3">
      <c r="A49" s="643">
        <v>46</v>
      </c>
      <c r="B49" s="188" t="s">
        <v>105</v>
      </c>
      <c r="C49" s="86" t="s">
        <v>106</v>
      </c>
      <c r="D49" s="102">
        <v>71003266</v>
      </c>
      <c r="E49" s="102">
        <v>107604906</v>
      </c>
      <c r="F49" s="102">
        <v>600112098</v>
      </c>
      <c r="G49" s="86" t="s">
        <v>95</v>
      </c>
      <c r="H49" s="102" t="s">
        <v>235</v>
      </c>
      <c r="I49" s="102" t="s">
        <v>29</v>
      </c>
      <c r="J49" s="102" t="s">
        <v>108</v>
      </c>
      <c r="K49" s="86" t="s">
        <v>95</v>
      </c>
      <c r="L49" s="111">
        <v>200000</v>
      </c>
      <c r="M49" s="111">
        <f t="shared" si="3"/>
        <v>140000</v>
      </c>
      <c r="N49" s="102">
        <v>2023</v>
      </c>
      <c r="O49" s="102">
        <v>2024</v>
      </c>
      <c r="P49" s="102"/>
      <c r="Q49" s="102"/>
      <c r="R49" s="102"/>
      <c r="S49" s="179"/>
      <c r="T49" s="624" t="s">
        <v>648</v>
      </c>
    </row>
    <row r="50" spans="1:20" ht="24.75" thickBot="1" x14ac:dyDescent="0.3">
      <c r="A50" s="643">
        <v>47</v>
      </c>
      <c r="B50" s="188" t="s">
        <v>105</v>
      </c>
      <c r="C50" s="86" t="s">
        <v>106</v>
      </c>
      <c r="D50" s="102">
        <v>71003266</v>
      </c>
      <c r="E50" s="102">
        <v>107604906</v>
      </c>
      <c r="F50" s="102">
        <v>600112098</v>
      </c>
      <c r="G50" s="86" t="s">
        <v>113</v>
      </c>
      <c r="H50" s="102" t="s">
        <v>235</v>
      </c>
      <c r="I50" s="102" t="s">
        <v>29</v>
      </c>
      <c r="J50" s="102" t="s">
        <v>108</v>
      </c>
      <c r="K50" s="86" t="s">
        <v>114</v>
      </c>
      <c r="L50" s="111">
        <v>150000</v>
      </c>
      <c r="M50" s="111">
        <f t="shared" si="3"/>
        <v>105000</v>
      </c>
      <c r="N50" s="227">
        <v>2023</v>
      </c>
      <c r="O50" s="227">
        <v>2024</v>
      </c>
      <c r="P50" s="102"/>
      <c r="Q50" s="102"/>
      <c r="R50" s="102"/>
      <c r="S50" s="179"/>
      <c r="T50" s="624" t="s">
        <v>649</v>
      </c>
    </row>
    <row r="51" spans="1:20" ht="51.75" customHeight="1" thickBot="1" x14ac:dyDescent="0.3">
      <c r="A51" s="643">
        <v>48</v>
      </c>
      <c r="B51" s="180" t="s">
        <v>43</v>
      </c>
      <c r="C51" s="113" t="s">
        <v>44</v>
      </c>
      <c r="D51" s="114">
        <v>75022001</v>
      </c>
      <c r="E51" s="114">
        <v>102255105</v>
      </c>
      <c r="F51" s="114">
        <v>107605040</v>
      </c>
      <c r="G51" s="86" t="s">
        <v>50</v>
      </c>
      <c r="H51" s="102" t="s">
        <v>235</v>
      </c>
      <c r="I51" s="102" t="s">
        <v>29</v>
      </c>
      <c r="J51" s="102" t="s">
        <v>45</v>
      </c>
      <c r="K51" s="86" t="s">
        <v>51</v>
      </c>
      <c r="L51" s="111">
        <v>40000000</v>
      </c>
      <c r="M51" s="111">
        <f t="shared" si="3"/>
        <v>28000000</v>
      </c>
      <c r="N51" s="123" t="s">
        <v>46</v>
      </c>
      <c r="O51" s="123" t="s">
        <v>47</v>
      </c>
      <c r="P51" s="102" t="s">
        <v>30</v>
      </c>
      <c r="Q51" s="102"/>
      <c r="R51" s="431" t="s">
        <v>573</v>
      </c>
      <c r="S51" s="179" t="s">
        <v>49</v>
      </c>
      <c r="T51" s="624" t="s">
        <v>645</v>
      </c>
    </row>
    <row r="52" spans="1:20" ht="40.5" customHeight="1" thickBot="1" x14ac:dyDescent="0.3">
      <c r="A52" s="643">
        <v>49</v>
      </c>
      <c r="B52" s="447" t="s">
        <v>547</v>
      </c>
      <c r="C52" s="431" t="s">
        <v>44</v>
      </c>
      <c r="D52" s="431">
        <v>75022001</v>
      </c>
      <c r="E52" s="446">
        <v>102255105</v>
      </c>
      <c r="F52" s="431">
        <v>107605040</v>
      </c>
      <c r="G52" s="428" t="s">
        <v>548</v>
      </c>
      <c r="H52" s="431" t="s">
        <v>235</v>
      </c>
      <c r="I52" s="431" t="s">
        <v>29</v>
      </c>
      <c r="J52" s="431" t="s">
        <v>45</v>
      </c>
      <c r="K52" s="428" t="s">
        <v>549</v>
      </c>
      <c r="L52" s="448">
        <v>1400000</v>
      </c>
      <c r="M52" s="429">
        <f t="shared" si="3"/>
        <v>980000</v>
      </c>
      <c r="N52" s="449" t="s">
        <v>327</v>
      </c>
      <c r="O52" s="449" t="s">
        <v>272</v>
      </c>
      <c r="P52" s="431"/>
      <c r="Q52" s="431"/>
      <c r="R52" s="431" t="s">
        <v>550</v>
      </c>
      <c r="S52" s="450" t="s">
        <v>32</v>
      </c>
      <c r="T52" s="626" t="s">
        <v>645</v>
      </c>
    </row>
    <row r="53" spans="1:20" ht="53.25" customHeight="1" thickBot="1" x14ac:dyDescent="0.3">
      <c r="A53" s="643">
        <v>50</v>
      </c>
      <c r="B53" s="447" t="s">
        <v>547</v>
      </c>
      <c r="C53" s="431" t="s">
        <v>44</v>
      </c>
      <c r="D53" s="431">
        <v>75022001</v>
      </c>
      <c r="E53" s="446">
        <v>102255105</v>
      </c>
      <c r="F53" s="431">
        <v>107605040</v>
      </c>
      <c r="G53" s="428" t="s">
        <v>551</v>
      </c>
      <c r="H53" s="431" t="s">
        <v>235</v>
      </c>
      <c r="I53" s="431" t="s">
        <v>29</v>
      </c>
      <c r="J53" s="431" t="s">
        <v>45</v>
      </c>
      <c r="K53" s="428" t="s">
        <v>552</v>
      </c>
      <c r="L53" s="429">
        <v>3000000</v>
      </c>
      <c r="M53" s="429">
        <f t="shared" si="3"/>
        <v>2100000</v>
      </c>
      <c r="N53" s="449" t="s">
        <v>273</v>
      </c>
      <c r="O53" s="449" t="s">
        <v>554</v>
      </c>
      <c r="P53" s="431"/>
      <c r="Q53" s="431" t="s">
        <v>30</v>
      </c>
      <c r="R53" s="431" t="s">
        <v>553</v>
      </c>
      <c r="S53" s="450"/>
      <c r="T53" s="626" t="s">
        <v>646</v>
      </c>
    </row>
    <row r="54" spans="1:20" ht="24.75" thickBot="1" x14ac:dyDescent="0.3">
      <c r="A54" s="643">
        <v>51</v>
      </c>
      <c r="B54" s="180" t="s">
        <v>55</v>
      </c>
      <c r="C54" s="113" t="s">
        <v>56</v>
      </c>
      <c r="D54" s="114">
        <v>70867984</v>
      </c>
      <c r="E54" s="114">
        <v>107605066</v>
      </c>
      <c r="F54" s="114">
        <v>600112209</v>
      </c>
      <c r="G54" s="86" t="s">
        <v>115</v>
      </c>
      <c r="H54" s="102" t="s">
        <v>235</v>
      </c>
      <c r="I54" s="102" t="s">
        <v>29</v>
      </c>
      <c r="J54" s="102" t="s">
        <v>57</v>
      </c>
      <c r="K54" s="86" t="s">
        <v>157</v>
      </c>
      <c r="L54" s="111">
        <v>15000000</v>
      </c>
      <c r="M54" s="111">
        <f t="shared" si="3"/>
        <v>10500000</v>
      </c>
      <c r="N54" s="102">
        <v>2022</v>
      </c>
      <c r="O54" s="102">
        <v>2027</v>
      </c>
      <c r="P54" s="102" t="s">
        <v>30</v>
      </c>
      <c r="Q54" s="102"/>
      <c r="R54" s="102"/>
      <c r="S54" s="179" t="s">
        <v>32</v>
      </c>
      <c r="T54" s="624" t="s">
        <v>645</v>
      </c>
    </row>
    <row r="55" spans="1:20" ht="24.75" thickBot="1" x14ac:dyDescent="0.3">
      <c r="A55" s="643">
        <v>52</v>
      </c>
      <c r="B55" s="188" t="s">
        <v>55</v>
      </c>
      <c r="C55" s="86" t="s">
        <v>56</v>
      </c>
      <c r="D55" s="102">
        <v>70867984</v>
      </c>
      <c r="E55" s="102">
        <v>107605066</v>
      </c>
      <c r="F55" s="102">
        <v>600112209</v>
      </c>
      <c r="G55" s="86" t="s">
        <v>116</v>
      </c>
      <c r="H55" s="102" t="s">
        <v>235</v>
      </c>
      <c r="I55" s="102" t="s">
        <v>29</v>
      </c>
      <c r="J55" s="102" t="s">
        <v>57</v>
      </c>
      <c r="K55" s="86" t="s">
        <v>117</v>
      </c>
      <c r="L55" s="111">
        <v>2500000</v>
      </c>
      <c r="M55" s="124">
        <f t="shared" si="3"/>
        <v>1750000</v>
      </c>
      <c r="N55" s="102">
        <v>2022</v>
      </c>
      <c r="O55" s="102">
        <v>2027</v>
      </c>
      <c r="P55" s="102"/>
      <c r="Q55" s="102"/>
      <c r="R55" s="102"/>
      <c r="S55" s="179" t="s">
        <v>32</v>
      </c>
      <c r="T55" s="624" t="s">
        <v>645</v>
      </c>
    </row>
    <row r="56" spans="1:20" ht="24.75" thickBot="1" x14ac:dyDescent="0.3">
      <c r="A56" s="643">
        <v>53</v>
      </c>
      <c r="B56" s="188" t="s">
        <v>55</v>
      </c>
      <c r="C56" s="86" t="s">
        <v>56</v>
      </c>
      <c r="D56" s="102">
        <v>70867984</v>
      </c>
      <c r="E56" s="102">
        <v>107605066</v>
      </c>
      <c r="F56" s="102">
        <v>600112209</v>
      </c>
      <c r="G56" s="86" t="s">
        <v>67</v>
      </c>
      <c r="H56" s="102" t="s">
        <v>235</v>
      </c>
      <c r="I56" s="102" t="s">
        <v>29</v>
      </c>
      <c r="J56" s="102" t="s">
        <v>57</v>
      </c>
      <c r="K56" s="86" t="s">
        <v>68</v>
      </c>
      <c r="L56" s="111">
        <v>1000000</v>
      </c>
      <c r="M56" s="111">
        <f t="shared" si="3"/>
        <v>700000</v>
      </c>
      <c r="N56" s="102">
        <v>2022</v>
      </c>
      <c r="O56" s="102">
        <v>2027</v>
      </c>
      <c r="P56" s="102" t="s">
        <v>30</v>
      </c>
      <c r="Q56" s="102"/>
      <c r="R56" s="102"/>
      <c r="S56" s="179" t="s">
        <v>32</v>
      </c>
      <c r="T56" s="624" t="s">
        <v>645</v>
      </c>
    </row>
    <row r="57" spans="1:20" ht="31.15" customHeight="1" thickBot="1" x14ac:dyDescent="0.3">
      <c r="A57" s="643">
        <v>54</v>
      </c>
      <c r="B57" s="188" t="s">
        <v>55</v>
      </c>
      <c r="C57" s="86" t="s">
        <v>56</v>
      </c>
      <c r="D57" s="102">
        <v>70867984</v>
      </c>
      <c r="E57" s="102">
        <v>107605066</v>
      </c>
      <c r="F57" s="102">
        <v>600112209</v>
      </c>
      <c r="G57" s="86" t="s">
        <v>63</v>
      </c>
      <c r="H57" s="102" t="s">
        <v>235</v>
      </c>
      <c r="I57" s="102" t="s">
        <v>29</v>
      </c>
      <c r="J57" s="102" t="s">
        <v>57</v>
      </c>
      <c r="K57" s="86" t="s">
        <v>64</v>
      </c>
      <c r="L57" s="108">
        <v>2000000</v>
      </c>
      <c r="M57" s="108">
        <f t="shared" si="3"/>
        <v>1400000</v>
      </c>
      <c r="N57" s="102">
        <v>2022</v>
      </c>
      <c r="O57" s="102">
        <v>2027</v>
      </c>
      <c r="P57" s="102"/>
      <c r="Q57" s="102"/>
      <c r="R57" s="102"/>
      <c r="S57" s="179"/>
      <c r="T57" s="624" t="s">
        <v>645</v>
      </c>
    </row>
    <row r="58" spans="1:20" ht="22.5" customHeight="1" thickBot="1" x14ac:dyDescent="0.3">
      <c r="A58" s="643">
        <v>55</v>
      </c>
      <c r="B58" s="183" t="s">
        <v>338</v>
      </c>
      <c r="C58" s="120" t="s">
        <v>339</v>
      </c>
      <c r="D58" s="61">
        <v>75020017</v>
      </c>
      <c r="E58" s="61">
        <v>107605074</v>
      </c>
      <c r="F58" s="61">
        <v>600111890</v>
      </c>
      <c r="G58" s="120" t="s">
        <v>462</v>
      </c>
      <c r="H58" s="61" t="s">
        <v>235</v>
      </c>
      <c r="I58" s="61" t="s">
        <v>29</v>
      </c>
      <c r="J58" s="61" t="s">
        <v>340</v>
      </c>
      <c r="K58" s="120" t="s">
        <v>341</v>
      </c>
      <c r="L58" s="92">
        <v>400000</v>
      </c>
      <c r="M58" s="118">
        <f t="shared" si="3"/>
        <v>280000</v>
      </c>
      <c r="N58" s="125">
        <v>2022</v>
      </c>
      <c r="O58" s="125">
        <v>2022</v>
      </c>
      <c r="P58" s="61"/>
      <c r="Q58" s="61"/>
      <c r="R58" s="61"/>
      <c r="S58" s="186"/>
      <c r="T58" s="624" t="s">
        <v>645</v>
      </c>
    </row>
    <row r="59" spans="1:20" ht="36" customHeight="1" thickBot="1" x14ac:dyDescent="0.3">
      <c r="A59" s="643">
        <v>56</v>
      </c>
      <c r="B59" s="189" t="s">
        <v>338</v>
      </c>
      <c r="C59" s="120" t="s">
        <v>339</v>
      </c>
      <c r="D59" s="61">
        <v>75020017</v>
      </c>
      <c r="E59" s="61">
        <v>107605074</v>
      </c>
      <c r="F59" s="61">
        <v>600111890</v>
      </c>
      <c r="G59" s="120" t="s">
        <v>463</v>
      </c>
      <c r="H59" s="61" t="s">
        <v>235</v>
      </c>
      <c r="I59" s="61" t="s">
        <v>29</v>
      </c>
      <c r="J59" s="61" t="s">
        <v>340</v>
      </c>
      <c r="K59" s="120" t="s">
        <v>342</v>
      </c>
      <c r="L59" s="92">
        <v>3000000</v>
      </c>
      <c r="M59" s="118">
        <f>L59*0.7</f>
        <v>2100000</v>
      </c>
      <c r="N59" s="61">
        <v>2022</v>
      </c>
      <c r="O59" s="433" t="s">
        <v>542</v>
      </c>
      <c r="P59" s="61"/>
      <c r="Q59" s="61"/>
      <c r="R59" s="61"/>
      <c r="S59" s="186"/>
      <c r="T59" s="624" t="s">
        <v>645</v>
      </c>
    </row>
    <row r="60" spans="1:20" ht="21" customHeight="1" thickBot="1" x14ac:dyDescent="0.3">
      <c r="A60" s="643">
        <v>57</v>
      </c>
      <c r="B60" s="189" t="s">
        <v>338</v>
      </c>
      <c r="C60" s="120" t="s">
        <v>339</v>
      </c>
      <c r="D60" s="61">
        <v>75020017</v>
      </c>
      <c r="E60" s="61">
        <v>107605074</v>
      </c>
      <c r="F60" s="61">
        <v>600111890</v>
      </c>
      <c r="G60" s="120" t="s">
        <v>464</v>
      </c>
      <c r="H60" s="61" t="s">
        <v>235</v>
      </c>
      <c r="I60" s="61" t="s">
        <v>29</v>
      </c>
      <c r="J60" s="61" t="s">
        <v>340</v>
      </c>
      <c r="K60" s="120" t="s">
        <v>343</v>
      </c>
      <c r="L60" s="92">
        <v>1000000</v>
      </c>
      <c r="M60" s="118">
        <f t="shared" si="3"/>
        <v>700000</v>
      </c>
      <c r="N60" s="61">
        <v>2024</v>
      </c>
      <c r="O60" s="431">
        <v>2023</v>
      </c>
      <c r="P60" s="61"/>
      <c r="Q60" s="61"/>
      <c r="R60" s="61"/>
      <c r="S60" s="186"/>
      <c r="T60" s="624" t="s">
        <v>645</v>
      </c>
    </row>
    <row r="61" spans="1:20" ht="33.75" customHeight="1" thickBot="1" x14ac:dyDescent="0.3">
      <c r="A61" s="643">
        <v>58</v>
      </c>
      <c r="B61" s="189" t="s">
        <v>338</v>
      </c>
      <c r="C61" s="120" t="s">
        <v>339</v>
      </c>
      <c r="D61" s="61">
        <v>75020017</v>
      </c>
      <c r="E61" s="61">
        <v>107605074</v>
      </c>
      <c r="F61" s="61">
        <v>600111890</v>
      </c>
      <c r="G61" s="120" t="s">
        <v>465</v>
      </c>
      <c r="H61" s="61" t="s">
        <v>235</v>
      </c>
      <c r="I61" s="61" t="s">
        <v>29</v>
      </c>
      <c r="J61" s="61" t="s">
        <v>340</v>
      </c>
      <c r="K61" s="120" t="s">
        <v>344</v>
      </c>
      <c r="L61" s="92">
        <v>1500000</v>
      </c>
      <c r="M61" s="118">
        <f t="shared" si="3"/>
        <v>1050000</v>
      </c>
      <c r="N61" s="61">
        <v>2022</v>
      </c>
      <c r="O61" s="431">
        <v>2023</v>
      </c>
      <c r="P61" s="61"/>
      <c r="Q61" s="61"/>
      <c r="R61" s="61"/>
      <c r="S61" s="186"/>
      <c r="T61" s="624" t="s">
        <v>645</v>
      </c>
    </row>
    <row r="62" spans="1:20" ht="18.75" customHeight="1" thickBot="1" x14ac:dyDescent="0.3">
      <c r="A62" s="643">
        <v>59</v>
      </c>
      <c r="B62" s="189" t="s">
        <v>338</v>
      </c>
      <c r="C62" s="120" t="s">
        <v>339</v>
      </c>
      <c r="D62" s="61">
        <v>75020017</v>
      </c>
      <c r="E62" s="61">
        <v>107605074</v>
      </c>
      <c r="F62" s="61">
        <v>600111890</v>
      </c>
      <c r="G62" s="120" t="s">
        <v>345</v>
      </c>
      <c r="H62" s="61" t="s">
        <v>235</v>
      </c>
      <c r="I62" s="61" t="s">
        <v>29</v>
      </c>
      <c r="J62" s="61" t="s">
        <v>340</v>
      </c>
      <c r="K62" s="120" t="s">
        <v>346</v>
      </c>
      <c r="L62" s="92">
        <v>1000000</v>
      </c>
      <c r="M62" s="118">
        <f t="shared" si="3"/>
        <v>700000</v>
      </c>
      <c r="N62" s="61">
        <v>2024</v>
      </c>
      <c r="O62" s="61">
        <v>2026</v>
      </c>
      <c r="P62" s="61"/>
      <c r="Q62" s="61"/>
      <c r="R62" s="61"/>
      <c r="S62" s="186"/>
      <c r="T62" s="624" t="s">
        <v>645</v>
      </c>
    </row>
    <row r="63" spans="1:20" ht="20.25" customHeight="1" thickBot="1" x14ac:dyDescent="0.3">
      <c r="A63" s="643">
        <v>60</v>
      </c>
      <c r="B63" s="190" t="s">
        <v>338</v>
      </c>
      <c r="C63" s="136" t="s">
        <v>339</v>
      </c>
      <c r="D63" s="137">
        <v>75020017</v>
      </c>
      <c r="E63" s="137">
        <v>107605074</v>
      </c>
      <c r="F63" s="137">
        <v>600111890</v>
      </c>
      <c r="G63" s="136" t="s">
        <v>347</v>
      </c>
      <c r="H63" s="137" t="s">
        <v>235</v>
      </c>
      <c r="I63" s="137" t="s">
        <v>29</v>
      </c>
      <c r="J63" s="137" t="s">
        <v>340</v>
      </c>
      <c r="K63" s="136" t="s">
        <v>348</v>
      </c>
      <c r="L63" s="434">
        <v>800000</v>
      </c>
      <c r="M63" s="430">
        <f t="shared" si="3"/>
        <v>560000</v>
      </c>
      <c r="N63" s="137">
        <v>2025</v>
      </c>
      <c r="O63" s="137">
        <v>2024</v>
      </c>
      <c r="P63" s="137"/>
      <c r="Q63" s="137"/>
      <c r="R63" s="137"/>
      <c r="S63" s="191"/>
      <c r="T63" s="624" t="s">
        <v>645</v>
      </c>
    </row>
    <row r="64" spans="1:20" ht="26.25" customHeight="1" thickBot="1" x14ac:dyDescent="0.3">
      <c r="A64" s="643">
        <v>61</v>
      </c>
      <c r="B64" s="422" t="s">
        <v>338</v>
      </c>
      <c r="C64" s="423" t="s">
        <v>339</v>
      </c>
      <c r="D64" s="424">
        <v>75020017</v>
      </c>
      <c r="E64" s="424">
        <v>107605074</v>
      </c>
      <c r="F64" s="424">
        <v>600111890</v>
      </c>
      <c r="G64" s="445" t="s">
        <v>537</v>
      </c>
      <c r="H64" s="431" t="s">
        <v>235</v>
      </c>
      <c r="I64" s="431" t="s">
        <v>29</v>
      </c>
      <c r="J64" s="431" t="s">
        <v>340</v>
      </c>
      <c r="K64" s="428" t="s">
        <v>543</v>
      </c>
      <c r="L64" s="429">
        <v>500000</v>
      </c>
      <c r="M64" s="430">
        <f t="shared" si="3"/>
        <v>350000</v>
      </c>
      <c r="N64" s="431">
        <v>2025</v>
      </c>
      <c r="O64" s="431">
        <v>2025</v>
      </c>
      <c r="P64" s="424"/>
      <c r="Q64" s="424"/>
      <c r="R64" s="424"/>
      <c r="S64" s="424"/>
      <c r="T64" s="627" t="s">
        <v>645</v>
      </c>
    </row>
    <row r="65" spans="1:20" ht="25.5" customHeight="1" thickBot="1" x14ac:dyDescent="0.3">
      <c r="A65" s="643">
        <v>62</v>
      </c>
      <c r="B65" s="422" t="s">
        <v>338</v>
      </c>
      <c r="C65" s="423" t="s">
        <v>339</v>
      </c>
      <c r="D65" s="424">
        <v>75020017</v>
      </c>
      <c r="E65" s="424">
        <v>107605074</v>
      </c>
      <c r="F65" s="424">
        <v>600111890</v>
      </c>
      <c r="G65" s="428" t="s">
        <v>538</v>
      </c>
      <c r="H65" s="431" t="s">
        <v>235</v>
      </c>
      <c r="I65" s="431" t="s">
        <v>29</v>
      </c>
      <c r="J65" s="431" t="s">
        <v>340</v>
      </c>
      <c r="K65" s="435" t="s">
        <v>539</v>
      </c>
      <c r="L65" s="429">
        <v>100000</v>
      </c>
      <c r="M65" s="430">
        <f t="shared" si="3"/>
        <v>70000</v>
      </c>
      <c r="N65" s="431">
        <v>2025</v>
      </c>
      <c r="O65" s="431">
        <v>2025</v>
      </c>
      <c r="P65" s="424"/>
      <c r="Q65" s="424"/>
      <c r="R65" s="424"/>
      <c r="S65" s="424"/>
      <c r="T65" s="626" t="s">
        <v>646</v>
      </c>
    </row>
    <row r="66" spans="1:20" ht="24.75" customHeight="1" thickBot="1" x14ac:dyDescent="0.3">
      <c r="A66" s="643">
        <v>63</v>
      </c>
      <c r="B66" s="422" t="s">
        <v>338</v>
      </c>
      <c r="C66" s="423" t="s">
        <v>339</v>
      </c>
      <c r="D66" s="424">
        <v>75020017</v>
      </c>
      <c r="E66" s="424">
        <v>107605074</v>
      </c>
      <c r="F66" s="424">
        <v>600111890</v>
      </c>
      <c r="G66" s="428" t="s">
        <v>540</v>
      </c>
      <c r="H66" s="431" t="s">
        <v>235</v>
      </c>
      <c r="I66" s="431" t="s">
        <v>29</v>
      </c>
      <c r="J66" s="431" t="s">
        <v>340</v>
      </c>
      <c r="K66" s="435" t="s">
        <v>539</v>
      </c>
      <c r="L66" s="429">
        <v>150000</v>
      </c>
      <c r="M66" s="430">
        <f t="shared" si="3"/>
        <v>105000</v>
      </c>
      <c r="N66" s="431">
        <v>2025.2026000000001</v>
      </c>
      <c r="O66" s="432">
        <v>2025.2026000000001</v>
      </c>
      <c r="P66" s="424"/>
      <c r="Q66" s="425"/>
      <c r="R66" s="424"/>
      <c r="S66" s="426"/>
      <c r="T66" s="626" t="s">
        <v>646</v>
      </c>
    </row>
    <row r="67" spans="1:20" ht="43.5" customHeight="1" thickBot="1" x14ac:dyDescent="0.3">
      <c r="A67" s="643">
        <v>64</v>
      </c>
      <c r="B67" s="296" t="s">
        <v>416</v>
      </c>
      <c r="C67" s="136" t="s">
        <v>417</v>
      </c>
      <c r="D67" s="137">
        <v>70880646</v>
      </c>
      <c r="E67" s="137">
        <v>118400789</v>
      </c>
      <c r="F67" s="137">
        <v>600112241</v>
      </c>
      <c r="G67" s="136" t="s">
        <v>418</v>
      </c>
      <c r="H67" s="137" t="s">
        <v>235</v>
      </c>
      <c r="I67" s="137" t="s">
        <v>29</v>
      </c>
      <c r="J67" s="137" t="s">
        <v>419</v>
      </c>
      <c r="K67" s="136" t="s">
        <v>420</v>
      </c>
      <c r="L67" s="300">
        <v>2000000</v>
      </c>
      <c r="M67" s="301">
        <f>L67*0.7</f>
        <v>1400000</v>
      </c>
      <c r="N67" s="137">
        <v>2023</v>
      </c>
      <c r="O67" s="137">
        <v>2026</v>
      </c>
      <c r="P67" s="159"/>
      <c r="Q67" s="158"/>
      <c r="R67" s="278" t="s">
        <v>421</v>
      </c>
      <c r="S67" s="192" t="s">
        <v>32</v>
      </c>
      <c r="T67" s="624" t="s">
        <v>650</v>
      </c>
    </row>
    <row r="68" spans="1:20" ht="47.25" customHeight="1" thickBot="1" x14ac:dyDescent="0.3">
      <c r="A68" s="643">
        <v>65</v>
      </c>
      <c r="B68" s="190" t="s">
        <v>416</v>
      </c>
      <c r="C68" s="136" t="s">
        <v>417</v>
      </c>
      <c r="D68" s="137">
        <v>70880646</v>
      </c>
      <c r="E68" s="137">
        <v>118400789</v>
      </c>
      <c r="F68" s="137">
        <v>600112241</v>
      </c>
      <c r="G68" s="136" t="s">
        <v>422</v>
      </c>
      <c r="H68" s="137" t="s">
        <v>235</v>
      </c>
      <c r="I68" s="137" t="s">
        <v>29</v>
      </c>
      <c r="J68" s="137" t="s">
        <v>419</v>
      </c>
      <c r="K68" s="136" t="s">
        <v>420</v>
      </c>
      <c r="L68" s="300">
        <v>5000000</v>
      </c>
      <c r="M68" s="301">
        <f t="shared" ref="M68:M74" si="4">L68*0.7</f>
        <v>3500000</v>
      </c>
      <c r="N68" s="137">
        <v>2023</v>
      </c>
      <c r="O68" s="137">
        <v>2026</v>
      </c>
      <c r="P68" s="159"/>
      <c r="Q68" s="158"/>
      <c r="R68" s="278" t="s">
        <v>421</v>
      </c>
      <c r="S68" s="192" t="s">
        <v>32</v>
      </c>
      <c r="T68" s="624" t="s">
        <v>645</v>
      </c>
    </row>
    <row r="69" spans="1:20" ht="54" customHeight="1" thickBot="1" x14ac:dyDescent="0.3">
      <c r="A69" s="643">
        <v>66</v>
      </c>
      <c r="B69" s="190" t="s">
        <v>416</v>
      </c>
      <c r="C69" s="136" t="s">
        <v>417</v>
      </c>
      <c r="D69" s="137">
        <v>70880646</v>
      </c>
      <c r="E69" s="137">
        <v>118400789</v>
      </c>
      <c r="F69" s="137">
        <v>600112241</v>
      </c>
      <c r="G69" s="136" t="s">
        <v>423</v>
      </c>
      <c r="H69" s="137" t="s">
        <v>235</v>
      </c>
      <c r="I69" s="137" t="s">
        <v>29</v>
      </c>
      <c r="J69" s="137" t="s">
        <v>419</v>
      </c>
      <c r="K69" s="136" t="s">
        <v>420</v>
      </c>
      <c r="L69" s="300">
        <v>3000000</v>
      </c>
      <c r="M69" s="301">
        <f t="shared" si="4"/>
        <v>2100000</v>
      </c>
      <c r="N69" s="137">
        <v>2023</v>
      </c>
      <c r="O69" s="137">
        <v>2026</v>
      </c>
      <c r="P69" s="159"/>
      <c r="Q69" s="158"/>
      <c r="R69" s="278" t="s">
        <v>421</v>
      </c>
      <c r="S69" s="192" t="s">
        <v>32</v>
      </c>
      <c r="T69" s="624" t="s">
        <v>645</v>
      </c>
    </row>
    <row r="70" spans="1:20" ht="43.5" customHeight="1" thickBot="1" x14ac:dyDescent="0.3">
      <c r="A70" s="643">
        <v>67</v>
      </c>
      <c r="B70" s="190" t="s">
        <v>416</v>
      </c>
      <c r="C70" s="136" t="s">
        <v>417</v>
      </c>
      <c r="D70" s="137">
        <v>70880646</v>
      </c>
      <c r="E70" s="137">
        <v>118400789</v>
      </c>
      <c r="F70" s="137">
        <v>600112241</v>
      </c>
      <c r="G70" s="136" t="s">
        <v>424</v>
      </c>
      <c r="H70" s="137" t="s">
        <v>235</v>
      </c>
      <c r="I70" s="137" t="s">
        <v>29</v>
      </c>
      <c r="J70" s="137" t="s">
        <v>419</v>
      </c>
      <c r="K70" s="136" t="s">
        <v>420</v>
      </c>
      <c r="L70" s="300">
        <v>500000</v>
      </c>
      <c r="M70" s="301">
        <f t="shared" si="4"/>
        <v>350000</v>
      </c>
      <c r="N70" s="137">
        <v>2023</v>
      </c>
      <c r="O70" s="137">
        <v>2026</v>
      </c>
      <c r="P70" s="158"/>
      <c r="Q70" s="158"/>
      <c r="R70" s="158"/>
      <c r="S70" s="192" t="s">
        <v>32</v>
      </c>
      <c r="T70" s="624" t="s">
        <v>651</v>
      </c>
    </row>
    <row r="71" spans="1:20" ht="45.75" customHeight="1" thickBot="1" x14ac:dyDescent="0.3">
      <c r="A71" s="643">
        <v>68</v>
      </c>
      <c r="B71" s="190" t="s">
        <v>416</v>
      </c>
      <c r="C71" s="136" t="s">
        <v>417</v>
      </c>
      <c r="D71" s="137">
        <v>70880646</v>
      </c>
      <c r="E71" s="137">
        <v>118400789</v>
      </c>
      <c r="F71" s="137">
        <v>600112241</v>
      </c>
      <c r="G71" s="136" t="s">
        <v>425</v>
      </c>
      <c r="H71" s="137" t="s">
        <v>235</v>
      </c>
      <c r="I71" s="137" t="s">
        <v>29</v>
      </c>
      <c r="J71" s="137" t="s">
        <v>419</v>
      </c>
      <c r="K71" s="136" t="s">
        <v>426</v>
      </c>
      <c r="L71" s="300">
        <v>1000000</v>
      </c>
      <c r="M71" s="301">
        <f t="shared" si="4"/>
        <v>700000</v>
      </c>
      <c r="N71" s="137">
        <v>2023</v>
      </c>
      <c r="O71" s="137">
        <v>2026</v>
      </c>
      <c r="P71" s="158"/>
      <c r="Q71" s="158"/>
      <c r="R71" s="158"/>
      <c r="S71" s="192" t="s">
        <v>32</v>
      </c>
      <c r="T71" s="624" t="s">
        <v>650</v>
      </c>
    </row>
    <row r="72" spans="1:20" ht="48" customHeight="1" thickBot="1" x14ac:dyDescent="0.3">
      <c r="A72" s="643">
        <v>69</v>
      </c>
      <c r="B72" s="190" t="s">
        <v>416</v>
      </c>
      <c r="C72" s="136" t="s">
        <v>417</v>
      </c>
      <c r="D72" s="137">
        <v>70880646</v>
      </c>
      <c r="E72" s="137">
        <v>118400789</v>
      </c>
      <c r="F72" s="137">
        <v>600112241</v>
      </c>
      <c r="G72" s="136" t="s">
        <v>427</v>
      </c>
      <c r="H72" s="137" t="s">
        <v>235</v>
      </c>
      <c r="I72" s="137" t="s">
        <v>29</v>
      </c>
      <c r="J72" s="137" t="s">
        <v>419</v>
      </c>
      <c r="K72" s="136" t="s">
        <v>428</v>
      </c>
      <c r="L72" s="300">
        <v>3000000</v>
      </c>
      <c r="M72" s="301">
        <f t="shared" si="4"/>
        <v>2100000</v>
      </c>
      <c r="N72" s="137">
        <v>2023</v>
      </c>
      <c r="O72" s="137">
        <v>2026</v>
      </c>
      <c r="P72" s="158"/>
      <c r="Q72" s="158"/>
      <c r="R72" s="158"/>
      <c r="S72" s="192" t="s">
        <v>32</v>
      </c>
      <c r="T72" s="624" t="s">
        <v>645</v>
      </c>
    </row>
    <row r="73" spans="1:20" ht="48" customHeight="1" thickBot="1" x14ac:dyDescent="0.3">
      <c r="A73" s="643">
        <v>70</v>
      </c>
      <c r="B73" s="297" t="s">
        <v>416</v>
      </c>
      <c r="C73" s="298" t="s">
        <v>417</v>
      </c>
      <c r="D73" s="299">
        <v>70880646</v>
      </c>
      <c r="E73" s="299">
        <v>118400789</v>
      </c>
      <c r="F73" s="299">
        <v>600112241</v>
      </c>
      <c r="G73" s="298" t="s">
        <v>506</v>
      </c>
      <c r="H73" s="299" t="s">
        <v>235</v>
      </c>
      <c r="I73" s="299" t="s">
        <v>29</v>
      </c>
      <c r="J73" s="299" t="s">
        <v>419</v>
      </c>
      <c r="K73" s="298" t="s">
        <v>507</v>
      </c>
      <c r="L73" s="300">
        <v>2000000</v>
      </c>
      <c r="M73" s="301">
        <f t="shared" si="4"/>
        <v>1400000</v>
      </c>
      <c r="N73" s="299">
        <v>2023</v>
      </c>
      <c r="O73" s="299">
        <v>2026</v>
      </c>
      <c r="P73" s="158"/>
      <c r="Q73" s="158"/>
      <c r="R73" s="158"/>
      <c r="S73" s="192"/>
      <c r="T73" s="625" t="s">
        <v>646</v>
      </c>
    </row>
    <row r="74" spans="1:20" ht="41.25" customHeight="1" thickBot="1" x14ac:dyDescent="0.3">
      <c r="A74" s="643">
        <v>71</v>
      </c>
      <c r="B74" s="189" t="s">
        <v>416</v>
      </c>
      <c r="C74" s="120" t="s">
        <v>417</v>
      </c>
      <c r="D74" s="61">
        <v>70880646</v>
      </c>
      <c r="E74" s="137">
        <v>118400789</v>
      </c>
      <c r="F74" s="61">
        <v>600112241</v>
      </c>
      <c r="G74" s="120" t="s">
        <v>429</v>
      </c>
      <c r="H74" s="61" t="s">
        <v>235</v>
      </c>
      <c r="I74" s="61" t="s">
        <v>29</v>
      </c>
      <c r="J74" s="61" t="s">
        <v>419</v>
      </c>
      <c r="K74" s="120" t="s">
        <v>430</v>
      </c>
      <c r="L74" s="228">
        <v>20000000</v>
      </c>
      <c r="M74" s="301">
        <f t="shared" si="4"/>
        <v>14000000</v>
      </c>
      <c r="N74" s="61">
        <v>2023</v>
      </c>
      <c r="O74" s="61">
        <v>2026</v>
      </c>
      <c r="P74" s="164" t="s">
        <v>30</v>
      </c>
      <c r="Q74" s="158"/>
      <c r="R74" s="158"/>
      <c r="S74" s="192" t="s">
        <v>32</v>
      </c>
      <c r="T74" s="624" t="s">
        <v>645</v>
      </c>
    </row>
    <row r="75" spans="1:20" ht="64.5" customHeight="1" thickBot="1" x14ac:dyDescent="0.3">
      <c r="A75" s="643">
        <v>72</v>
      </c>
      <c r="B75" s="296" t="s">
        <v>350</v>
      </c>
      <c r="C75" s="136" t="s">
        <v>351</v>
      </c>
      <c r="D75" s="136">
        <v>70838046</v>
      </c>
      <c r="E75" s="136">
        <v>102255504</v>
      </c>
      <c r="F75" s="136">
        <v>600112454</v>
      </c>
      <c r="G75" s="136" t="s">
        <v>429</v>
      </c>
      <c r="H75" s="137" t="s">
        <v>235</v>
      </c>
      <c r="I75" s="137" t="s">
        <v>29</v>
      </c>
      <c r="J75" s="137" t="s">
        <v>352</v>
      </c>
      <c r="K75" s="136" t="s">
        <v>569</v>
      </c>
      <c r="L75" s="138">
        <v>30000000</v>
      </c>
      <c r="M75" s="138">
        <f>L75*0.7</f>
        <v>21000000</v>
      </c>
      <c r="N75" s="464">
        <v>2025</v>
      </c>
      <c r="O75" s="464">
        <v>2027</v>
      </c>
      <c r="P75" s="162" t="s">
        <v>30</v>
      </c>
      <c r="Q75" s="163"/>
      <c r="R75" s="163"/>
      <c r="S75" s="193"/>
      <c r="T75" s="624" t="s">
        <v>645</v>
      </c>
    </row>
    <row r="76" spans="1:20" ht="58.5" customHeight="1" thickBot="1" x14ac:dyDescent="0.3">
      <c r="A76" s="643">
        <v>73</v>
      </c>
      <c r="B76" s="296" t="s">
        <v>436</v>
      </c>
      <c r="C76" s="120" t="s">
        <v>280</v>
      </c>
      <c r="D76" s="120">
        <v>75024331</v>
      </c>
      <c r="E76" s="120">
        <v>107604981</v>
      </c>
      <c r="F76" s="120">
        <v>600111814</v>
      </c>
      <c r="G76" s="120" t="s">
        <v>358</v>
      </c>
      <c r="H76" s="61" t="s">
        <v>235</v>
      </c>
      <c r="I76" s="61" t="s">
        <v>29</v>
      </c>
      <c r="J76" s="61" t="s">
        <v>437</v>
      </c>
      <c r="K76" s="120" t="s">
        <v>568</v>
      </c>
      <c r="L76" s="429">
        <v>4500000</v>
      </c>
      <c r="M76" s="429">
        <f>L76*0.7</f>
        <v>3150000</v>
      </c>
      <c r="N76" s="431">
        <v>2026</v>
      </c>
      <c r="O76" s="61">
        <v>2026</v>
      </c>
      <c r="P76" s="391"/>
      <c r="Q76" s="392"/>
      <c r="R76" s="392"/>
      <c r="S76" s="460" t="s">
        <v>32</v>
      </c>
      <c r="T76" s="624" t="s">
        <v>645</v>
      </c>
    </row>
    <row r="77" spans="1:20" ht="75.75" customHeight="1" thickBot="1" x14ac:dyDescent="0.3">
      <c r="A77" s="643">
        <v>74</v>
      </c>
      <c r="B77" s="386" t="s">
        <v>452</v>
      </c>
      <c r="C77" s="388" t="s">
        <v>453</v>
      </c>
      <c r="D77" s="387">
        <v>70915351</v>
      </c>
      <c r="E77" s="387">
        <v>150005580</v>
      </c>
      <c r="F77" s="387">
        <v>600112128</v>
      </c>
      <c r="G77" s="388" t="s">
        <v>454</v>
      </c>
      <c r="H77" s="387" t="s">
        <v>235</v>
      </c>
      <c r="I77" s="387" t="s">
        <v>29</v>
      </c>
      <c r="J77" s="387" t="s">
        <v>455</v>
      </c>
      <c r="K77" s="388" t="s">
        <v>456</v>
      </c>
      <c r="L77" s="389">
        <v>23000000</v>
      </c>
      <c r="M77" s="389">
        <f>L77/100*70</f>
        <v>16100000</v>
      </c>
      <c r="N77" s="390">
        <v>44941</v>
      </c>
      <c r="O77" s="390">
        <v>45672</v>
      </c>
      <c r="P77" s="387" t="s">
        <v>30</v>
      </c>
      <c r="Q77" s="387" t="s">
        <v>30</v>
      </c>
      <c r="R77" s="387" t="s">
        <v>457</v>
      </c>
      <c r="S77" s="387" t="s">
        <v>32</v>
      </c>
      <c r="T77" s="625" t="s">
        <v>645</v>
      </c>
    </row>
    <row r="78" spans="1:20" ht="75.75" customHeight="1" thickBot="1" x14ac:dyDescent="0.3">
      <c r="A78" s="643">
        <v>75</v>
      </c>
      <c r="B78" s="591" t="s">
        <v>452</v>
      </c>
      <c r="C78" s="592" t="s">
        <v>453</v>
      </c>
      <c r="D78" s="593">
        <v>70915351</v>
      </c>
      <c r="E78" s="593">
        <v>150005580</v>
      </c>
      <c r="F78" s="593">
        <v>600112128</v>
      </c>
      <c r="G78" s="592" t="s">
        <v>454</v>
      </c>
      <c r="H78" s="594" t="s">
        <v>235</v>
      </c>
      <c r="I78" s="594" t="s">
        <v>29</v>
      </c>
      <c r="J78" s="594" t="s">
        <v>455</v>
      </c>
      <c r="K78" s="592" t="s">
        <v>605</v>
      </c>
      <c r="L78" s="595">
        <v>15000000</v>
      </c>
      <c r="M78" s="596">
        <f>L78/100*70</f>
        <v>10500000</v>
      </c>
      <c r="N78" s="597">
        <v>2025</v>
      </c>
      <c r="O78" s="593">
        <v>2028</v>
      </c>
      <c r="P78" s="593"/>
      <c r="Q78" s="593"/>
      <c r="R78" s="593" t="s">
        <v>606</v>
      </c>
      <c r="S78" s="598" t="s">
        <v>32</v>
      </c>
      <c r="T78" s="625" t="s">
        <v>645</v>
      </c>
    </row>
    <row r="79" spans="1:20" ht="21.75" customHeight="1" thickBot="1" x14ac:dyDescent="0.3">
      <c r="A79" s="643">
        <v>76</v>
      </c>
      <c r="B79" s="386" t="s">
        <v>516</v>
      </c>
      <c r="C79" s="388" t="s">
        <v>182</v>
      </c>
      <c r="D79" s="387">
        <v>75020572</v>
      </c>
      <c r="E79" s="387">
        <v>107604639</v>
      </c>
      <c r="F79" s="387">
        <v>600111555</v>
      </c>
      <c r="G79" s="388" t="s">
        <v>517</v>
      </c>
      <c r="H79" s="387" t="s">
        <v>235</v>
      </c>
      <c r="I79" s="387" t="s">
        <v>29</v>
      </c>
      <c r="J79" s="387" t="s">
        <v>184</v>
      </c>
      <c r="K79" s="388" t="s">
        <v>517</v>
      </c>
      <c r="L79" s="389">
        <v>1200000</v>
      </c>
      <c r="M79" s="389">
        <f t="shared" ref="M79:M86" si="5">L79/100*70</f>
        <v>840000</v>
      </c>
      <c r="N79" s="418">
        <v>2024</v>
      </c>
      <c r="O79" s="418">
        <v>2024</v>
      </c>
      <c r="P79" s="415"/>
      <c r="Q79" s="420" t="s">
        <v>518</v>
      </c>
      <c r="R79" s="420"/>
      <c r="S79" s="416"/>
      <c r="T79" s="625" t="s">
        <v>645</v>
      </c>
    </row>
    <row r="80" spans="1:20" ht="27" customHeight="1" thickBot="1" x14ac:dyDescent="0.3">
      <c r="A80" s="643">
        <v>77</v>
      </c>
      <c r="B80" s="421" t="s">
        <v>516</v>
      </c>
      <c r="C80" s="388" t="s">
        <v>182</v>
      </c>
      <c r="D80" s="387">
        <v>75020572</v>
      </c>
      <c r="E80" s="387">
        <v>107604639</v>
      </c>
      <c r="F80" s="387">
        <v>600111555</v>
      </c>
      <c r="G80" s="388" t="s">
        <v>519</v>
      </c>
      <c r="H80" s="387" t="s">
        <v>235</v>
      </c>
      <c r="I80" s="387" t="s">
        <v>29</v>
      </c>
      <c r="J80" s="387" t="s">
        <v>184</v>
      </c>
      <c r="K80" s="388" t="s">
        <v>520</v>
      </c>
      <c r="L80" s="389">
        <v>1000000</v>
      </c>
      <c r="M80" s="389">
        <f t="shared" si="5"/>
        <v>700000</v>
      </c>
      <c r="N80" s="419">
        <v>2024</v>
      </c>
      <c r="O80" s="419">
        <v>2024</v>
      </c>
      <c r="P80" s="414"/>
      <c r="Q80" s="243"/>
      <c r="R80" s="243" t="s">
        <v>240</v>
      </c>
      <c r="S80" s="417"/>
      <c r="T80" s="625" t="s">
        <v>646</v>
      </c>
    </row>
    <row r="81" spans="1:20" ht="21.75" customHeight="1" thickBot="1" x14ac:dyDescent="0.3">
      <c r="A81" s="643">
        <v>78</v>
      </c>
      <c r="B81" s="421" t="s">
        <v>516</v>
      </c>
      <c r="C81" s="388" t="s">
        <v>182</v>
      </c>
      <c r="D81" s="387">
        <v>75020572</v>
      </c>
      <c r="E81" s="387">
        <v>107604639</v>
      </c>
      <c r="F81" s="387">
        <v>600111555</v>
      </c>
      <c r="G81" s="388" t="s">
        <v>521</v>
      </c>
      <c r="H81" s="387" t="s">
        <v>235</v>
      </c>
      <c r="I81" s="387" t="s">
        <v>29</v>
      </c>
      <c r="J81" s="387" t="s">
        <v>184</v>
      </c>
      <c r="K81" s="388" t="s">
        <v>522</v>
      </c>
      <c r="L81" s="389">
        <v>1500000</v>
      </c>
      <c r="M81" s="389">
        <f t="shared" si="5"/>
        <v>1050000</v>
      </c>
      <c r="N81" s="419">
        <v>2024</v>
      </c>
      <c r="O81" s="419">
        <v>2024</v>
      </c>
      <c r="P81" s="414"/>
      <c r="Q81" s="243" t="s">
        <v>234</v>
      </c>
      <c r="R81" s="243" t="s">
        <v>240</v>
      </c>
      <c r="S81" s="518" t="s">
        <v>598</v>
      </c>
      <c r="T81" s="625" t="s">
        <v>645</v>
      </c>
    </row>
    <row r="82" spans="1:20" ht="26.25" customHeight="1" thickBot="1" x14ac:dyDescent="0.3">
      <c r="A82" s="643">
        <v>79</v>
      </c>
      <c r="B82" s="421" t="s">
        <v>516</v>
      </c>
      <c r="C82" s="388" t="s">
        <v>182</v>
      </c>
      <c r="D82" s="387">
        <v>75020572</v>
      </c>
      <c r="E82" s="387">
        <v>107604639</v>
      </c>
      <c r="F82" s="387">
        <v>600111555</v>
      </c>
      <c r="G82" s="388" t="s">
        <v>523</v>
      </c>
      <c r="H82" s="387" t="s">
        <v>235</v>
      </c>
      <c r="I82" s="387" t="s">
        <v>29</v>
      </c>
      <c r="J82" s="387" t="s">
        <v>184</v>
      </c>
      <c r="K82" s="388" t="s">
        <v>523</v>
      </c>
      <c r="L82" s="389">
        <v>1500000</v>
      </c>
      <c r="M82" s="389">
        <f t="shared" si="5"/>
        <v>1050000</v>
      </c>
      <c r="N82" s="419">
        <v>2025</v>
      </c>
      <c r="O82" s="419">
        <v>2025</v>
      </c>
      <c r="P82" s="414"/>
      <c r="Q82" s="414"/>
      <c r="R82" s="414"/>
      <c r="S82" s="417"/>
      <c r="T82" s="625" t="s">
        <v>646</v>
      </c>
    </row>
    <row r="83" spans="1:20" ht="34.5" customHeight="1" thickBot="1" x14ac:dyDescent="0.3">
      <c r="A83" s="643">
        <v>80</v>
      </c>
      <c r="B83" s="421" t="s">
        <v>516</v>
      </c>
      <c r="C83" s="388" t="s">
        <v>182</v>
      </c>
      <c r="D83" s="387">
        <v>75020572</v>
      </c>
      <c r="E83" s="387">
        <v>107604639</v>
      </c>
      <c r="F83" s="387">
        <v>600111555</v>
      </c>
      <c r="G83" s="388" t="s">
        <v>524</v>
      </c>
      <c r="H83" s="387" t="s">
        <v>235</v>
      </c>
      <c r="I83" s="387" t="s">
        <v>29</v>
      </c>
      <c r="J83" s="387" t="s">
        <v>184</v>
      </c>
      <c r="K83" s="388" t="s">
        <v>525</v>
      </c>
      <c r="L83" s="389">
        <v>1500000</v>
      </c>
      <c r="M83" s="389">
        <f t="shared" si="5"/>
        <v>1050000</v>
      </c>
      <c r="N83" s="419">
        <v>2025</v>
      </c>
      <c r="O83" s="419">
        <v>2025</v>
      </c>
      <c r="P83" s="414"/>
      <c r="Q83" s="414"/>
      <c r="R83" s="414"/>
      <c r="S83" s="417"/>
      <c r="T83" s="625" t="s">
        <v>645</v>
      </c>
    </row>
    <row r="84" spans="1:20" ht="26.25" customHeight="1" thickBot="1" x14ac:dyDescent="0.3">
      <c r="A84" s="643">
        <v>81</v>
      </c>
      <c r="B84" s="421" t="s">
        <v>516</v>
      </c>
      <c r="C84" s="388" t="s">
        <v>182</v>
      </c>
      <c r="D84" s="387">
        <v>75020572</v>
      </c>
      <c r="E84" s="387">
        <v>107604639</v>
      </c>
      <c r="F84" s="387">
        <v>600111555</v>
      </c>
      <c r="G84" s="388" t="s">
        <v>246</v>
      </c>
      <c r="H84" s="387" t="s">
        <v>235</v>
      </c>
      <c r="I84" s="387" t="s">
        <v>29</v>
      </c>
      <c r="J84" s="387" t="s">
        <v>184</v>
      </c>
      <c r="K84" s="388" t="s">
        <v>526</v>
      </c>
      <c r="L84" s="389">
        <v>1000000</v>
      </c>
      <c r="M84" s="389">
        <f t="shared" si="5"/>
        <v>700000</v>
      </c>
      <c r="N84" s="419">
        <v>2026</v>
      </c>
      <c r="O84" s="419">
        <v>2027</v>
      </c>
      <c r="P84" s="414"/>
      <c r="Q84" s="414"/>
      <c r="R84" s="414"/>
      <c r="S84" s="417"/>
      <c r="T84" s="625" t="s">
        <v>645</v>
      </c>
    </row>
    <row r="85" spans="1:20" ht="39" customHeight="1" thickBot="1" x14ac:dyDescent="0.3">
      <c r="A85" s="643">
        <v>82</v>
      </c>
      <c r="B85" s="421" t="s">
        <v>516</v>
      </c>
      <c r="C85" s="388" t="s">
        <v>182</v>
      </c>
      <c r="D85" s="387">
        <v>75020572</v>
      </c>
      <c r="E85" s="387">
        <v>107604639</v>
      </c>
      <c r="F85" s="387">
        <v>600111555</v>
      </c>
      <c r="G85" s="388" t="s">
        <v>527</v>
      </c>
      <c r="H85" s="387" t="s">
        <v>235</v>
      </c>
      <c r="I85" s="387" t="s">
        <v>29</v>
      </c>
      <c r="J85" s="387" t="s">
        <v>184</v>
      </c>
      <c r="K85" s="388" t="s">
        <v>528</v>
      </c>
      <c r="L85" s="389">
        <v>2000000</v>
      </c>
      <c r="M85" s="389">
        <f t="shared" si="5"/>
        <v>1400000</v>
      </c>
      <c r="N85" s="419">
        <v>2025</v>
      </c>
      <c r="O85" s="419">
        <v>2027</v>
      </c>
      <c r="P85" s="414"/>
      <c r="Q85" s="414"/>
      <c r="R85" s="414"/>
      <c r="S85" s="417"/>
      <c r="T85" s="625" t="s">
        <v>645</v>
      </c>
    </row>
    <row r="86" spans="1:20" ht="39" customHeight="1" thickBot="1" x14ac:dyDescent="0.3">
      <c r="A86" s="643">
        <v>83</v>
      </c>
      <c r="B86" s="610" t="s">
        <v>516</v>
      </c>
      <c r="C86" s="611" t="s">
        <v>182</v>
      </c>
      <c r="D86" s="612">
        <v>75020572</v>
      </c>
      <c r="E86" s="612">
        <v>107604639</v>
      </c>
      <c r="F86" s="612">
        <v>600111555</v>
      </c>
      <c r="G86" s="611" t="s">
        <v>604</v>
      </c>
      <c r="H86" s="612" t="s">
        <v>235</v>
      </c>
      <c r="I86" s="612" t="s">
        <v>29</v>
      </c>
      <c r="J86" s="612" t="s">
        <v>184</v>
      </c>
      <c r="K86" s="611" t="s">
        <v>604</v>
      </c>
      <c r="L86" s="596">
        <v>1500000</v>
      </c>
      <c r="M86" s="596">
        <f t="shared" si="5"/>
        <v>1050000</v>
      </c>
      <c r="N86" s="613">
        <v>2025</v>
      </c>
      <c r="O86" s="613">
        <v>2027</v>
      </c>
      <c r="P86" s="614"/>
      <c r="Q86" s="614"/>
      <c r="R86" s="614"/>
      <c r="S86" s="615"/>
      <c r="T86" s="628" t="s">
        <v>645</v>
      </c>
    </row>
    <row r="87" spans="1:20" x14ac:dyDescent="0.25">
      <c r="A87" s="2"/>
      <c r="B87" s="151"/>
      <c r="C87" s="151"/>
      <c r="D87" s="139"/>
      <c r="E87" s="139"/>
      <c r="F87" s="139"/>
      <c r="G87" s="152"/>
      <c r="H87" s="139"/>
      <c r="I87" s="139"/>
      <c r="J87" s="139"/>
      <c r="K87" s="152"/>
      <c r="L87" s="153"/>
      <c r="M87" s="153"/>
      <c r="N87" s="153"/>
      <c r="O87" s="153"/>
      <c r="P87" s="154"/>
      <c r="Q87" s="154"/>
      <c r="R87" s="154"/>
      <c r="S87" s="154"/>
    </row>
    <row r="88" spans="1:20" x14ac:dyDescent="0.25">
      <c r="A88" s="682" t="s">
        <v>682</v>
      </c>
      <c r="B88" s="683"/>
      <c r="C88" s="683"/>
      <c r="D88" s="683"/>
      <c r="E88" s="684"/>
      <c r="F88" s="80"/>
      <c r="G88" s="91"/>
      <c r="H88" s="80"/>
      <c r="I88" s="80"/>
      <c r="J88" s="80"/>
      <c r="K88" s="2"/>
      <c r="L88" s="5"/>
      <c r="M88" s="5"/>
      <c r="N88" s="2"/>
    </row>
    <row r="89" spans="1:20" x14ac:dyDescent="0.25">
      <c r="A89" s="682" t="s">
        <v>440</v>
      </c>
      <c r="B89" s="683"/>
      <c r="C89" s="683"/>
      <c r="D89" s="683"/>
      <c r="E89" s="80"/>
      <c r="F89" s="80"/>
      <c r="G89" s="91"/>
      <c r="H89" s="80"/>
      <c r="I89" s="80"/>
      <c r="J89" s="80"/>
      <c r="K89" s="2"/>
      <c r="L89" s="5"/>
      <c r="M89" s="5"/>
      <c r="N89" s="2"/>
    </row>
    <row r="90" spans="1:20" x14ac:dyDescent="0.25">
      <c r="A90" s="2"/>
      <c r="B90" s="91"/>
      <c r="C90" s="91"/>
      <c r="D90" s="80"/>
      <c r="E90" s="80"/>
      <c r="F90" s="80"/>
      <c r="G90" s="91"/>
      <c r="H90" s="80"/>
      <c r="I90" s="80"/>
      <c r="J90" s="80"/>
      <c r="K90" s="2"/>
      <c r="L90" s="5"/>
      <c r="M90" s="5"/>
      <c r="N90" s="2"/>
    </row>
    <row r="91" spans="1:20" x14ac:dyDescent="0.25">
      <c r="A91" s="2"/>
      <c r="B91" s="91"/>
      <c r="C91" s="91"/>
      <c r="D91" s="80"/>
      <c r="E91" s="80"/>
      <c r="F91" s="80"/>
      <c r="G91" s="91"/>
      <c r="H91" s="80"/>
      <c r="I91" s="80"/>
      <c r="J91" s="80"/>
      <c r="K91" s="2"/>
      <c r="L91" s="5"/>
      <c r="M91" s="5"/>
      <c r="N91" s="2"/>
    </row>
    <row r="92" spans="1:20" x14ac:dyDescent="0.25">
      <c r="A92" s="2"/>
      <c r="B92" s="91"/>
      <c r="C92" s="91"/>
      <c r="D92" s="80"/>
      <c r="E92" s="80"/>
      <c r="F92" s="80"/>
      <c r="G92" s="91"/>
      <c r="H92" s="80"/>
      <c r="I92" s="80"/>
      <c r="J92" s="80"/>
      <c r="K92" s="2"/>
      <c r="L92" s="5"/>
      <c r="M92" s="5"/>
      <c r="N92" s="2"/>
    </row>
    <row r="93" spans="1:20" x14ac:dyDescent="0.25">
      <c r="A93" s="2"/>
      <c r="B93" s="688" t="s">
        <v>349</v>
      </c>
      <c r="C93" s="688"/>
      <c r="D93" s="80"/>
      <c r="E93" s="80"/>
      <c r="F93" s="80"/>
      <c r="G93" s="91"/>
      <c r="H93" s="80"/>
      <c r="I93" s="80"/>
      <c r="J93" s="80"/>
      <c r="K93" s="2"/>
      <c r="L93" s="5"/>
      <c r="M93" s="5"/>
      <c r="N93" s="2"/>
    </row>
    <row r="94" spans="1:20" ht="14.45" customHeight="1" x14ac:dyDescent="0.25">
      <c r="A94" s="2"/>
      <c r="B94" s="686" t="s">
        <v>314</v>
      </c>
      <c r="C94" s="687"/>
      <c r="D94" s="80"/>
      <c r="E94" s="80"/>
      <c r="F94" s="80"/>
      <c r="G94" s="91"/>
      <c r="H94" s="80"/>
      <c r="I94" s="80"/>
      <c r="J94" s="80"/>
      <c r="K94" s="2"/>
      <c r="L94" s="5"/>
      <c r="M94" s="5"/>
      <c r="N94" s="2"/>
    </row>
    <row r="95" spans="1:20" x14ac:dyDescent="0.25">
      <c r="A95" s="2"/>
      <c r="B95" s="134" t="s">
        <v>316</v>
      </c>
      <c r="C95" s="135"/>
      <c r="D95" s="80"/>
      <c r="E95" s="80"/>
      <c r="F95" s="80"/>
      <c r="G95" s="91"/>
      <c r="H95" s="80"/>
      <c r="I95" s="80"/>
      <c r="J95" s="80"/>
      <c r="K95" s="2"/>
      <c r="L95" s="5"/>
      <c r="M95" s="5"/>
      <c r="N95" s="2"/>
    </row>
    <row r="96" spans="1:20" x14ac:dyDescent="0.25">
      <c r="A96" s="2"/>
      <c r="B96" s="385" t="s">
        <v>447</v>
      </c>
      <c r="C96" s="91"/>
      <c r="D96" s="80"/>
      <c r="E96" s="80"/>
      <c r="F96" s="80"/>
      <c r="G96" s="91"/>
      <c r="H96" s="80"/>
      <c r="I96" s="80"/>
      <c r="J96" s="80"/>
      <c r="K96" s="2"/>
      <c r="L96" s="5"/>
      <c r="M96" s="5"/>
      <c r="N96" s="2"/>
    </row>
    <row r="97" spans="1:16" x14ac:dyDescent="0.25">
      <c r="A97" s="2"/>
      <c r="B97" s="427" t="s">
        <v>541</v>
      </c>
      <c r="C97" s="91"/>
      <c r="D97" s="80"/>
      <c r="E97" s="80"/>
      <c r="F97" s="80"/>
      <c r="G97" s="91"/>
      <c r="H97" s="80"/>
      <c r="I97" s="80"/>
      <c r="J97" s="80"/>
      <c r="K97" s="2"/>
      <c r="L97" s="5"/>
      <c r="M97" s="5"/>
      <c r="N97" s="2"/>
    </row>
    <row r="98" spans="1:16" x14ac:dyDescent="0.25">
      <c r="A98" s="2"/>
      <c r="B98" s="590" t="s">
        <v>603</v>
      </c>
      <c r="C98" s="91"/>
      <c r="D98" s="80"/>
      <c r="E98" s="80"/>
      <c r="F98" s="80"/>
      <c r="G98" s="91"/>
      <c r="H98" s="80"/>
      <c r="I98" s="80"/>
      <c r="J98" s="80"/>
      <c r="K98" s="2"/>
      <c r="L98" s="5"/>
      <c r="M98" s="5"/>
      <c r="N98" s="2"/>
    </row>
    <row r="99" spans="1:16" ht="30" x14ac:dyDescent="0.25">
      <c r="A99" s="2" t="s">
        <v>118</v>
      </c>
      <c r="B99" s="91"/>
      <c r="C99" s="91"/>
      <c r="D99" s="80"/>
      <c r="E99" s="80"/>
      <c r="F99" s="80"/>
      <c r="G99" s="91"/>
      <c r="H99" s="80"/>
      <c r="I99" s="80"/>
      <c r="J99" s="80"/>
      <c r="K99" s="2"/>
      <c r="L99" s="5"/>
      <c r="M99" s="5"/>
      <c r="N99" s="2"/>
    </row>
    <row r="100" spans="1:16" ht="14.45" customHeight="1" x14ac:dyDescent="0.25">
      <c r="A100" s="685" t="s">
        <v>119</v>
      </c>
      <c r="B100" s="685"/>
      <c r="C100" s="685"/>
      <c r="D100" s="685"/>
      <c r="E100" s="684"/>
      <c r="F100" s="684"/>
      <c r="G100" s="684"/>
      <c r="H100" s="684"/>
      <c r="I100" s="684"/>
      <c r="J100" s="684"/>
      <c r="K100" s="684"/>
      <c r="L100" s="5"/>
      <c r="M100" s="5"/>
      <c r="N100" s="2"/>
    </row>
    <row r="101" spans="1:16" x14ac:dyDescent="0.25">
      <c r="A101" s="685" t="s">
        <v>120</v>
      </c>
      <c r="B101" s="684"/>
      <c r="C101" s="684"/>
      <c r="D101" s="684"/>
      <c r="E101" s="684"/>
      <c r="F101" s="684"/>
      <c r="G101" s="684"/>
      <c r="H101" s="684"/>
      <c r="I101" s="684"/>
      <c r="J101" s="684"/>
      <c r="K101" s="684"/>
      <c r="L101" s="684"/>
      <c r="M101" s="684"/>
      <c r="N101" s="2"/>
    </row>
    <row r="102" spans="1:16" x14ac:dyDescent="0.25">
      <c r="A102" s="2"/>
      <c r="B102" s="91"/>
      <c r="C102" s="91"/>
      <c r="D102" s="80"/>
      <c r="E102" s="80"/>
      <c r="F102" s="80"/>
      <c r="G102" s="91"/>
      <c r="H102" s="80"/>
      <c r="I102" s="80"/>
      <c r="J102" s="80"/>
      <c r="K102" s="2"/>
      <c r="L102" s="5"/>
      <c r="M102" s="5"/>
      <c r="N102" s="2"/>
    </row>
    <row r="103" spans="1:16" x14ac:dyDescent="0.25">
      <c r="A103" s="685" t="s">
        <v>121</v>
      </c>
      <c r="B103" s="684"/>
      <c r="C103" s="684"/>
      <c r="D103" s="684"/>
      <c r="E103" s="684"/>
      <c r="F103" s="684"/>
      <c r="G103" s="684"/>
      <c r="H103" s="684"/>
      <c r="I103" s="684"/>
      <c r="J103" s="684"/>
      <c r="K103" s="684"/>
      <c r="L103" s="684"/>
      <c r="M103" s="684"/>
      <c r="N103" s="684"/>
      <c r="O103" s="684"/>
      <c r="P103" s="684"/>
    </row>
    <row r="104" spans="1:16" x14ac:dyDescent="0.25">
      <c r="A104" s="2"/>
      <c r="B104" s="91"/>
      <c r="C104" s="91"/>
      <c r="D104" s="80"/>
      <c r="E104" s="80"/>
      <c r="F104" s="80"/>
      <c r="G104" s="91"/>
      <c r="H104" s="80"/>
      <c r="I104" s="80"/>
      <c r="J104" s="80"/>
      <c r="K104" s="2"/>
      <c r="L104" s="5"/>
      <c r="M104" s="5"/>
      <c r="N104" s="2"/>
    </row>
    <row r="105" spans="1:16" x14ac:dyDescent="0.25">
      <c r="A105" s="685" t="s">
        <v>122</v>
      </c>
      <c r="B105" s="684"/>
      <c r="C105" s="684"/>
      <c r="D105" s="684"/>
      <c r="E105" s="684"/>
      <c r="F105" s="684"/>
      <c r="G105" s="684"/>
      <c r="H105" s="684"/>
      <c r="I105" s="684"/>
      <c r="J105" s="684"/>
      <c r="K105" s="684"/>
      <c r="L105" s="7"/>
      <c r="M105" s="7"/>
      <c r="N105" s="3"/>
    </row>
    <row r="106" spans="1:16" x14ac:dyDescent="0.25">
      <c r="A106" s="2"/>
      <c r="B106" s="91"/>
      <c r="C106" s="91"/>
      <c r="D106" s="80"/>
      <c r="E106" s="80"/>
      <c r="F106" s="80"/>
      <c r="G106" s="91"/>
      <c r="H106" s="80"/>
      <c r="I106" s="80"/>
      <c r="J106" s="80"/>
      <c r="K106" s="2"/>
      <c r="L106" s="5"/>
      <c r="M106" s="5"/>
      <c r="N106" s="2"/>
    </row>
    <row r="107" spans="1:16" x14ac:dyDescent="0.25">
      <c r="A107" s="685" t="s">
        <v>123</v>
      </c>
      <c r="B107" s="684"/>
      <c r="C107" s="684"/>
      <c r="D107" s="684"/>
      <c r="E107" s="684"/>
      <c r="F107" s="684"/>
      <c r="G107" s="684"/>
      <c r="H107" s="684"/>
      <c r="I107" s="684"/>
      <c r="J107" s="684"/>
      <c r="K107" s="684"/>
      <c r="L107" s="684"/>
      <c r="M107" s="684"/>
      <c r="N107" s="2"/>
    </row>
    <row r="108" spans="1:16" x14ac:dyDescent="0.25">
      <c r="A108" s="2"/>
      <c r="B108" s="91"/>
      <c r="C108" s="91"/>
      <c r="D108" s="80"/>
      <c r="E108" s="80"/>
      <c r="F108" s="80"/>
      <c r="G108" s="91"/>
      <c r="H108" s="80"/>
      <c r="I108" s="80"/>
      <c r="J108" s="80"/>
      <c r="K108" s="2"/>
      <c r="L108" s="5"/>
      <c r="M108" s="5"/>
      <c r="N108" s="2"/>
    </row>
    <row r="109" spans="1:16" x14ac:dyDescent="0.25">
      <c r="A109" s="6"/>
      <c r="B109" s="91"/>
      <c r="C109" s="91"/>
      <c r="D109" s="80"/>
      <c r="E109" s="80"/>
      <c r="F109" s="80"/>
      <c r="G109" s="91"/>
      <c r="H109" s="80"/>
      <c r="I109" s="80"/>
      <c r="J109" s="80"/>
      <c r="K109" s="2"/>
      <c r="L109" s="5"/>
      <c r="M109" s="5"/>
      <c r="N109" s="2"/>
    </row>
    <row r="110" spans="1:16" x14ac:dyDescent="0.25">
      <c r="A110" s="2"/>
      <c r="B110" s="91"/>
      <c r="C110" s="91"/>
      <c r="D110" s="80"/>
      <c r="E110" s="80"/>
      <c r="F110" s="80"/>
      <c r="G110" s="91"/>
      <c r="H110" s="80"/>
      <c r="I110" s="80"/>
      <c r="J110" s="80"/>
      <c r="K110" s="2"/>
      <c r="L110" s="5"/>
      <c r="M110" s="5"/>
      <c r="N110" s="2"/>
    </row>
  </sheetData>
  <mergeCells count="22">
    <mergeCell ref="T2:T3"/>
    <mergeCell ref="A88:E88"/>
    <mergeCell ref="A107:M107"/>
    <mergeCell ref="A100:K100"/>
    <mergeCell ref="A101:M101"/>
    <mergeCell ref="A103:P103"/>
    <mergeCell ref="A105:K105"/>
    <mergeCell ref="B94:C94"/>
    <mergeCell ref="A89:D89"/>
    <mergeCell ref="B93:C93"/>
    <mergeCell ref="A1:S1"/>
    <mergeCell ref="A2:A3"/>
    <mergeCell ref="B2:F2"/>
    <mergeCell ref="G2:G3"/>
    <mergeCell ref="H2:H3"/>
    <mergeCell ref="P2:Q2"/>
    <mergeCell ref="R2:S2"/>
    <mergeCell ref="I2:I3"/>
    <mergeCell ref="J2:J3"/>
    <mergeCell ref="K2:K3"/>
    <mergeCell ref="L2:M2"/>
    <mergeCell ref="N2:O2"/>
  </mergeCells>
  <pageMargins left="0.31496062992125984" right="0.31496062992125984" top="0.39370078740157483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Y163"/>
  <sheetViews>
    <sheetView topLeftCell="P1" zoomScale="130" zoomScaleNormal="130" workbookViewId="0">
      <selection activeCell="AB1" sqref="AB1:AE1048576"/>
    </sheetView>
  </sheetViews>
  <sheetFormatPr defaultColWidth="8.85546875" defaultRowHeight="11.25" x14ac:dyDescent="0.25"/>
  <cols>
    <col min="1" max="1" width="3.85546875" style="33" customWidth="1"/>
    <col min="2" max="2" width="12" style="39" customWidth="1"/>
    <col min="3" max="3" width="8.7109375" style="39" customWidth="1"/>
    <col min="4" max="4" width="7.7109375" style="38" customWidth="1"/>
    <col min="5" max="5" width="8.28515625" style="38" customWidth="1"/>
    <col min="6" max="6" width="9.28515625" style="38" customWidth="1"/>
    <col min="7" max="7" width="20.7109375" style="39" customWidth="1"/>
    <col min="8" max="8" width="8.85546875" style="38"/>
    <col min="9" max="9" width="8.28515625" style="38" customWidth="1"/>
    <col min="10" max="10" width="8" style="294" customWidth="1"/>
    <col min="11" max="11" width="30" style="33" customWidth="1"/>
    <col min="12" max="12" width="11.85546875" style="523" customWidth="1"/>
    <col min="13" max="13" width="11.28515625" style="523" customWidth="1"/>
    <col min="14" max="14" width="9.140625" style="535" customWidth="1"/>
    <col min="15" max="15" width="9.7109375" style="535" customWidth="1"/>
    <col min="16" max="16" width="9.140625" style="33" bestFit="1" customWidth="1"/>
    <col min="17" max="16384" width="8.85546875" style="33"/>
  </cols>
  <sheetData>
    <row r="1" spans="1:27" ht="9" thickBot="1" x14ac:dyDescent="0.3">
      <c r="A1" s="709" t="s">
        <v>0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</row>
    <row r="2" spans="1:27" ht="22.9" customHeight="1" thickBot="1" x14ac:dyDescent="0.3">
      <c r="A2" s="721" t="s">
        <v>1</v>
      </c>
      <c r="B2" s="732" t="s">
        <v>2</v>
      </c>
      <c r="C2" s="733"/>
      <c r="D2" s="733"/>
      <c r="E2" s="733"/>
      <c r="F2" s="734"/>
      <c r="G2" s="755" t="s">
        <v>3</v>
      </c>
      <c r="H2" s="739" t="s">
        <v>4</v>
      </c>
      <c r="I2" s="742" t="s">
        <v>5</v>
      </c>
      <c r="J2" s="702" t="s">
        <v>6</v>
      </c>
      <c r="K2" s="725" t="s">
        <v>7</v>
      </c>
      <c r="L2" s="735" t="s">
        <v>304</v>
      </c>
      <c r="M2" s="736"/>
      <c r="N2" s="737" t="s">
        <v>305</v>
      </c>
      <c r="O2" s="738"/>
      <c r="P2" s="718" t="s">
        <v>306</v>
      </c>
      <c r="Q2" s="719"/>
      <c r="R2" s="719"/>
      <c r="S2" s="719"/>
      <c r="T2" s="719"/>
      <c r="U2" s="719"/>
      <c r="V2" s="719"/>
      <c r="W2" s="720"/>
      <c r="X2" s="720"/>
      <c r="Y2" s="712" t="s">
        <v>9</v>
      </c>
      <c r="Z2" s="713"/>
      <c r="AA2" s="728" t="s">
        <v>644</v>
      </c>
    </row>
    <row r="3" spans="1:27" ht="8.25" x14ac:dyDescent="0.25">
      <c r="A3" s="753"/>
      <c r="B3" s="755" t="s">
        <v>10</v>
      </c>
      <c r="C3" s="705" t="s">
        <v>11</v>
      </c>
      <c r="D3" s="705" t="s">
        <v>12</v>
      </c>
      <c r="E3" s="705" t="s">
        <v>13</v>
      </c>
      <c r="F3" s="698" t="s">
        <v>14</v>
      </c>
      <c r="G3" s="759"/>
      <c r="H3" s="740"/>
      <c r="I3" s="743"/>
      <c r="J3" s="703"/>
      <c r="K3" s="757"/>
      <c r="L3" s="745" t="s">
        <v>15</v>
      </c>
      <c r="M3" s="747" t="s">
        <v>307</v>
      </c>
      <c r="N3" s="749" t="s">
        <v>16</v>
      </c>
      <c r="O3" s="751" t="s">
        <v>17</v>
      </c>
      <c r="P3" s="723" t="s">
        <v>18</v>
      </c>
      <c r="Q3" s="724"/>
      <c r="R3" s="724"/>
      <c r="S3" s="725"/>
      <c r="T3" s="726" t="s">
        <v>19</v>
      </c>
      <c r="U3" s="721" t="s">
        <v>224</v>
      </c>
      <c r="V3" s="721" t="s">
        <v>20</v>
      </c>
      <c r="W3" s="726" t="s">
        <v>21</v>
      </c>
      <c r="X3" s="700" t="s">
        <v>22</v>
      </c>
      <c r="Y3" s="714" t="s">
        <v>23</v>
      </c>
      <c r="Z3" s="716" t="s">
        <v>24</v>
      </c>
      <c r="AA3" s="729"/>
    </row>
    <row r="4" spans="1:27" ht="78" customHeight="1" thickBot="1" x14ac:dyDescent="0.3">
      <c r="A4" s="754"/>
      <c r="B4" s="756"/>
      <c r="C4" s="706"/>
      <c r="D4" s="706"/>
      <c r="E4" s="706"/>
      <c r="F4" s="699"/>
      <c r="G4" s="756"/>
      <c r="H4" s="741"/>
      <c r="I4" s="744"/>
      <c r="J4" s="704"/>
      <c r="K4" s="758"/>
      <c r="L4" s="746"/>
      <c r="M4" s="748"/>
      <c r="N4" s="750"/>
      <c r="O4" s="752"/>
      <c r="P4" s="194" t="s">
        <v>25</v>
      </c>
      <c r="Q4" s="195" t="s">
        <v>308</v>
      </c>
      <c r="R4" s="195" t="s">
        <v>309</v>
      </c>
      <c r="S4" s="196" t="s">
        <v>310</v>
      </c>
      <c r="T4" s="727"/>
      <c r="U4" s="722"/>
      <c r="V4" s="722"/>
      <c r="W4" s="727"/>
      <c r="X4" s="701"/>
      <c r="Y4" s="715"/>
      <c r="Z4" s="717"/>
      <c r="AA4" s="729"/>
    </row>
    <row r="5" spans="1:27" s="34" customFormat="1" ht="41.25" customHeight="1" x14ac:dyDescent="0.15">
      <c r="A5" s="51">
        <v>1</v>
      </c>
      <c r="B5" s="543" t="s">
        <v>242</v>
      </c>
      <c r="C5" s="197" t="s">
        <v>243</v>
      </c>
      <c r="D5" s="198">
        <v>70436479</v>
      </c>
      <c r="E5" s="199">
        <v>102243956</v>
      </c>
      <c r="F5" s="199">
        <v>102243956</v>
      </c>
      <c r="G5" s="341" t="s">
        <v>246</v>
      </c>
      <c r="H5" s="199" t="s">
        <v>235</v>
      </c>
      <c r="I5" s="198" t="s">
        <v>29</v>
      </c>
      <c r="J5" s="276" t="s">
        <v>244</v>
      </c>
      <c r="K5" s="197" t="s">
        <v>399</v>
      </c>
      <c r="L5" s="234">
        <v>6500000</v>
      </c>
      <c r="M5" s="234">
        <f>0.7*L5</f>
        <v>4550000</v>
      </c>
      <c r="N5" s="235">
        <v>45078</v>
      </c>
      <c r="O5" s="235">
        <v>45899</v>
      </c>
      <c r="P5" s="309" t="s">
        <v>234</v>
      </c>
      <c r="Q5" s="309" t="s">
        <v>234</v>
      </c>
      <c r="R5" s="309" t="s">
        <v>234</v>
      </c>
      <c r="S5" s="309" t="s">
        <v>234</v>
      </c>
      <c r="T5" s="309" t="s">
        <v>234</v>
      </c>
      <c r="U5" s="309" t="s">
        <v>234</v>
      </c>
      <c r="V5" s="309" t="s">
        <v>234</v>
      </c>
      <c r="W5" s="309" t="s">
        <v>234</v>
      </c>
      <c r="X5" s="309" t="s">
        <v>234</v>
      </c>
      <c r="Y5" s="313" t="s">
        <v>484</v>
      </c>
      <c r="Z5" s="314" t="s">
        <v>474</v>
      </c>
      <c r="AA5" s="633" t="s">
        <v>645</v>
      </c>
    </row>
    <row r="6" spans="1:27" s="35" customFormat="1" ht="26.45" customHeight="1" x14ac:dyDescent="0.15">
      <c r="A6" s="51">
        <v>2</v>
      </c>
      <c r="B6" s="498" t="s">
        <v>242</v>
      </c>
      <c r="C6" s="26" t="s">
        <v>247</v>
      </c>
      <c r="D6" s="25">
        <v>70436479</v>
      </c>
      <c r="E6" s="25">
        <v>102243956</v>
      </c>
      <c r="F6" s="25">
        <v>102243956</v>
      </c>
      <c r="G6" s="342" t="s">
        <v>248</v>
      </c>
      <c r="H6" s="23" t="s">
        <v>235</v>
      </c>
      <c r="I6" s="25" t="s">
        <v>29</v>
      </c>
      <c r="J6" s="277" t="s">
        <v>244</v>
      </c>
      <c r="K6" s="26" t="s">
        <v>249</v>
      </c>
      <c r="L6" s="236">
        <v>1000000</v>
      </c>
      <c r="M6" s="236">
        <f>0.7*L6</f>
        <v>700000</v>
      </c>
      <c r="N6" s="237">
        <v>45078</v>
      </c>
      <c r="O6" s="238">
        <v>45899</v>
      </c>
      <c r="P6" s="309" t="s">
        <v>234</v>
      </c>
      <c r="Q6" s="309" t="s">
        <v>234</v>
      </c>
      <c r="R6" s="309" t="s">
        <v>234</v>
      </c>
      <c r="S6" s="309" t="s">
        <v>234</v>
      </c>
      <c r="T6" s="309"/>
      <c r="U6" s="309"/>
      <c r="V6" s="309"/>
      <c r="W6" s="309"/>
      <c r="X6" s="309" t="s">
        <v>234</v>
      </c>
      <c r="Y6" s="309"/>
      <c r="Z6" s="314" t="s">
        <v>474</v>
      </c>
      <c r="AA6" s="633" t="s">
        <v>656</v>
      </c>
    </row>
    <row r="7" spans="1:27" s="35" customFormat="1" ht="26.45" customHeight="1" x14ac:dyDescent="0.15">
      <c r="A7" s="223">
        <v>3</v>
      </c>
      <c r="B7" s="499" t="s">
        <v>242</v>
      </c>
      <c r="C7" s="223" t="s">
        <v>247</v>
      </c>
      <c r="D7" s="306">
        <v>70436479</v>
      </c>
      <c r="E7" s="306">
        <v>102243956</v>
      </c>
      <c r="F7" s="306">
        <v>102243956</v>
      </c>
      <c r="G7" s="340" t="s">
        <v>477</v>
      </c>
      <c r="H7" s="223" t="s">
        <v>235</v>
      </c>
      <c r="I7" s="306" t="s">
        <v>29</v>
      </c>
      <c r="J7" s="400" t="s">
        <v>244</v>
      </c>
      <c r="K7" s="307" t="s">
        <v>478</v>
      </c>
      <c r="L7" s="305">
        <v>1500000</v>
      </c>
      <c r="M7" s="305">
        <f t="shared" ref="M7:M12" si="0">L7*0.7</f>
        <v>1050000</v>
      </c>
      <c r="N7" s="524">
        <v>45536</v>
      </c>
      <c r="O7" s="233">
        <v>45900</v>
      </c>
      <c r="P7" s="309" t="s">
        <v>234</v>
      </c>
      <c r="Q7" s="309" t="s">
        <v>234</v>
      </c>
      <c r="R7" s="309" t="s">
        <v>234</v>
      </c>
      <c r="S7" s="309" t="s">
        <v>234</v>
      </c>
      <c r="T7" s="309"/>
      <c r="U7" s="309" t="s">
        <v>234</v>
      </c>
      <c r="V7" s="309" t="s">
        <v>234</v>
      </c>
      <c r="W7" s="309" t="s">
        <v>234</v>
      </c>
      <c r="X7" s="309" t="s">
        <v>234</v>
      </c>
      <c r="Y7" s="309" t="s">
        <v>479</v>
      </c>
      <c r="Z7" s="314" t="s">
        <v>474</v>
      </c>
      <c r="AA7" s="634" t="s">
        <v>648</v>
      </c>
    </row>
    <row r="8" spans="1:27" s="35" customFormat="1" ht="26.45" customHeight="1" x14ac:dyDescent="0.15">
      <c r="A8" s="223">
        <v>4</v>
      </c>
      <c r="B8" s="500" t="s">
        <v>242</v>
      </c>
      <c r="C8" s="223" t="s">
        <v>471</v>
      </c>
      <c r="D8" s="306">
        <v>70436479</v>
      </c>
      <c r="E8" s="223">
        <v>102243956</v>
      </c>
      <c r="F8" s="223">
        <v>102243956</v>
      </c>
      <c r="G8" s="340" t="s">
        <v>480</v>
      </c>
      <c r="H8" s="223" t="s">
        <v>235</v>
      </c>
      <c r="I8" s="306" t="s">
        <v>29</v>
      </c>
      <c r="J8" s="400" t="s">
        <v>244</v>
      </c>
      <c r="K8" s="307" t="s">
        <v>481</v>
      </c>
      <c r="L8" s="305">
        <v>12000000</v>
      </c>
      <c r="M8" s="305">
        <f t="shared" si="0"/>
        <v>8400000</v>
      </c>
      <c r="N8" s="524">
        <v>45748</v>
      </c>
      <c r="O8" s="524">
        <v>46692</v>
      </c>
      <c r="P8" s="309"/>
      <c r="Q8" s="309"/>
      <c r="R8" s="309"/>
      <c r="S8" s="309"/>
      <c r="T8" s="309" t="s">
        <v>234</v>
      </c>
      <c r="U8" s="309"/>
      <c r="V8" s="309"/>
      <c r="W8" s="309"/>
      <c r="X8" s="309"/>
      <c r="Y8" s="309"/>
      <c r="Z8" s="315" t="s">
        <v>32</v>
      </c>
      <c r="AA8" s="634" t="s">
        <v>645</v>
      </c>
    </row>
    <row r="9" spans="1:27" s="35" customFormat="1" ht="26.45" customHeight="1" x14ac:dyDescent="0.15">
      <c r="A9" s="223">
        <v>5</v>
      </c>
      <c r="B9" s="500" t="s">
        <v>242</v>
      </c>
      <c r="C9" s="223" t="s">
        <v>471</v>
      </c>
      <c r="D9" s="306">
        <v>70436479</v>
      </c>
      <c r="E9" s="223">
        <v>102243956</v>
      </c>
      <c r="F9" s="223">
        <v>102243956</v>
      </c>
      <c r="G9" s="340" t="s">
        <v>467</v>
      </c>
      <c r="H9" s="223" t="s">
        <v>235</v>
      </c>
      <c r="I9" s="306" t="s">
        <v>29</v>
      </c>
      <c r="J9" s="400" t="s">
        <v>244</v>
      </c>
      <c r="K9" s="307" t="s">
        <v>468</v>
      </c>
      <c r="L9" s="305">
        <v>1000000</v>
      </c>
      <c r="M9" s="305">
        <f t="shared" si="0"/>
        <v>700000</v>
      </c>
      <c r="N9" s="233">
        <v>45444</v>
      </c>
      <c r="O9" s="233">
        <v>46265</v>
      </c>
      <c r="P9" s="309"/>
      <c r="Q9" s="309"/>
      <c r="R9" s="309" t="s">
        <v>30</v>
      </c>
      <c r="S9" s="309" t="s">
        <v>30</v>
      </c>
      <c r="T9" s="309" t="s">
        <v>30</v>
      </c>
      <c r="U9" s="309" t="s">
        <v>30</v>
      </c>
      <c r="V9" s="309" t="s">
        <v>30</v>
      </c>
      <c r="W9" s="309" t="s">
        <v>30</v>
      </c>
      <c r="X9" s="309"/>
      <c r="Y9" s="309" t="s">
        <v>479</v>
      </c>
      <c r="Z9" s="315"/>
      <c r="AA9" s="634" t="s">
        <v>645</v>
      </c>
    </row>
    <row r="10" spans="1:27" s="35" customFormat="1" ht="26.45" customHeight="1" x14ac:dyDescent="0.15">
      <c r="A10" s="223">
        <v>6</v>
      </c>
      <c r="B10" s="500" t="s">
        <v>242</v>
      </c>
      <c r="C10" s="223" t="s">
        <v>471</v>
      </c>
      <c r="D10" s="306">
        <v>70436479</v>
      </c>
      <c r="E10" s="223">
        <v>102243956</v>
      </c>
      <c r="F10" s="223">
        <v>102243956</v>
      </c>
      <c r="G10" s="340" t="s">
        <v>469</v>
      </c>
      <c r="H10" s="223" t="s">
        <v>235</v>
      </c>
      <c r="I10" s="306" t="s">
        <v>29</v>
      </c>
      <c r="J10" s="400" t="s">
        <v>244</v>
      </c>
      <c r="K10" s="307" t="s">
        <v>470</v>
      </c>
      <c r="L10" s="305">
        <v>3000000</v>
      </c>
      <c r="M10" s="305">
        <f t="shared" si="0"/>
        <v>2100000</v>
      </c>
      <c r="N10" s="233">
        <v>45292</v>
      </c>
      <c r="O10" s="233">
        <v>46630</v>
      </c>
      <c r="P10" s="309"/>
      <c r="Q10" s="309"/>
      <c r="R10" s="309"/>
      <c r="S10" s="309"/>
      <c r="T10" s="309" t="s">
        <v>234</v>
      </c>
      <c r="U10" s="309"/>
      <c r="V10" s="309"/>
      <c r="W10" s="309"/>
      <c r="X10" s="309"/>
      <c r="Y10" s="309"/>
      <c r="Z10" s="315"/>
      <c r="AA10" s="634" t="s">
        <v>645</v>
      </c>
    </row>
    <row r="11" spans="1:27" s="35" customFormat="1" ht="26.45" customHeight="1" x14ac:dyDescent="0.15">
      <c r="A11" s="223">
        <v>7</v>
      </c>
      <c r="B11" s="500" t="s">
        <v>242</v>
      </c>
      <c r="C11" s="223" t="s">
        <v>471</v>
      </c>
      <c r="D11" s="306">
        <v>70436479</v>
      </c>
      <c r="E11" s="223">
        <v>102243956</v>
      </c>
      <c r="F11" s="223">
        <v>102243956</v>
      </c>
      <c r="G11" s="340" t="s">
        <v>482</v>
      </c>
      <c r="H11" s="223" t="s">
        <v>235</v>
      </c>
      <c r="I11" s="306" t="s">
        <v>29</v>
      </c>
      <c r="J11" s="400" t="s">
        <v>244</v>
      </c>
      <c r="K11" s="307" t="s">
        <v>483</v>
      </c>
      <c r="L11" s="305">
        <v>4000000</v>
      </c>
      <c r="M11" s="305">
        <f t="shared" si="0"/>
        <v>2800000</v>
      </c>
      <c r="N11" s="233">
        <v>45292</v>
      </c>
      <c r="O11" s="233">
        <v>46630</v>
      </c>
      <c r="P11" s="309" t="s">
        <v>234</v>
      </c>
      <c r="Q11" s="309" t="s">
        <v>234</v>
      </c>
      <c r="R11" s="309" t="s">
        <v>234</v>
      </c>
      <c r="S11" s="309" t="s">
        <v>234</v>
      </c>
      <c r="T11" s="309" t="s">
        <v>234</v>
      </c>
      <c r="U11" s="309" t="s">
        <v>234</v>
      </c>
      <c r="V11" s="309" t="s">
        <v>234</v>
      </c>
      <c r="W11" s="309" t="s">
        <v>234</v>
      </c>
      <c r="X11" s="309"/>
      <c r="Y11" s="309" t="s">
        <v>31</v>
      </c>
      <c r="Z11" s="315" t="s">
        <v>474</v>
      </c>
      <c r="AA11" s="634" t="s">
        <v>646</v>
      </c>
    </row>
    <row r="12" spans="1:27" s="35" customFormat="1" ht="45" x14ac:dyDescent="0.25">
      <c r="A12" s="223">
        <v>8</v>
      </c>
      <c r="B12" s="542" t="s">
        <v>275</v>
      </c>
      <c r="C12" s="27" t="s">
        <v>28</v>
      </c>
      <c r="D12" s="29">
        <v>49137077</v>
      </c>
      <c r="E12" s="29">
        <v>600112373</v>
      </c>
      <c r="F12" s="29">
        <v>600112373</v>
      </c>
      <c r="G12" s="343" t="s">
        <v>276</v>
      </c>
      <c r="H12" s="29" t="s">
        <v>235</v>
      </c>
      <c r="I12" s="29" t="s">
        <v>29</v>
      </c>
      <c r="J12" s="278" t="s">
        <v>29</v>
      </c>
      <c r="K12" s="27" t="s">
        <v>277</v>
      </c>
      <c r="L12" s="437">
        <v>100000000</v>
      </c>
      <c r="M12" s="437">
        <f t="shared" si="0"/>
        <v>70000000</v>
      </c>
      <c r="N12" s="455">
        <v>2026</v>
      </c>
      <c r="O12" s="455">
        <v>2027</v>
      </c>
      <c r="P12" s="278" t="s">
        <v>30</v>
      </c>
      <c r="Q12" s="278" t="s">
        <v>30</v>
      </c>
      <c r="R12" s="278" t="s">
        <v>30</v>
      </c>
      <c r="S12" s="278" t="s">
        <v>30</v>
      </c>
      <c r="T12" s="278"/>
      <c r="U12" s="278" t="s">
        <v>30</v>
      </c>
      <c r="V12" s="278" t="s">
        <v>30</v>
      </c>
      <c r="W12" s="278" t="s">
        <v>30</v>
      </c>
      <c r="X12" s="278" t="s">
        <v>30</v>
      </c>
      <c r="Y12" s="278" t="s">
        <v>31</v>
      </c>
      <c r="Z12" s="316" t="s">
        <v>32</v>
      </c>
      <c r="AA12" s="633" t="s">
        <v>645</v>
      </c>
    </row>
    <row r="13" spans="1:27" ht="23.45" customHeight="1" x14ac:dyDescent="0.25">
      <c r="A13" s="223">
        <v>9</v>
      </c>
      <c r="B13" s="501" t="s">
        <v>221</v>
      </c>
      <c r="C13" s="27" t="s">
        <v>28</v>
      </c>
      <c r="D13" s="29">
        <v>49137077</v>
      </c>
      <c r="E13" s="29">
        <v>600112373</v>
      </c>
      <c r="F13" s="29">
        <v>600112373</v>
      </c>
      <c r="G13" s="343" t="s">
        <v>33</v>
      </c>
      <c r="H13" s="29" t="s">
        <v>235</v>
      </c>
      <c r="I13" s="71" t="s">
        <v>29</v>
      </c>
      <c r="J13" s="278" t="s">
        <v>29</v>
      </c>
      <c r="K13" s="27" t="s">
        <v>72</v>
      </c>
      <c r="L13" s="239">
        <v>40000000</v>
      </c>
      <c r="M13" s="239">
        <f t="shared" ref="M13:M99" si="1">0.7*L13</f>
        <v>28000000</v>
      </c>
      <c r="N13" s="455">
        <v>2026</v>
      </c>
      <c r="O13" s="456">
        <v>2027</v>
      </c>
      <c r="P13" s="278"/>
      <c r="Q13" s="278"/>
      <c r="R13" s="278"/>
      <c r="S13" s="278"/>
      <c r="T13" s="278"/>
      <c r="U13" s="278"/>
      <c r="V13" s="278" t="s">
        <v>30</v>
      </c>
      <c r="W13" s="278" t="s">
        <v>30</v>
      </c>
      <c r="X13" s="278" t="s">
        <v>30</v>
      </c>
      <c r="Y13" s="278"/>
      <c r="Z13" s="316" t="s">
        <v>32</v>
      </c>
      <c r="AA13" s="633" t="s">
        <v>645</v>
      </c>
    </row>
    <row r="14" spans="1:27" s="52" customFormat="1" ht="23.45" customHeight="1" x14ac:dyDescent="0.25">
      <c r="A14" s="223">
        <v>10</v>
      </c>
      <c r="B14" s="502" t="s">
        <v>221</v>
      </c>
      <c r="C14" s="49" t="s">
        <v>28</v>
      </c>
      <c r="D14" s="51">
        <v>49137077</v>
      </c>
      <c r="E14" s="51">
        <v>600112373</v>
      </c>
      <c r="F14" s="51">
        <v>600112373</v>
      </c>
      <c r="G14" s="311" t="s">
        <v>321</v>
      </c>
      <c r="H14" s="51" t="s">
        <v>235</v>
      </c>
      <c r="I14" s="70" t="s">
        <v>29</v>
      </c>
      <c r="J14" s="279" t="s">
        <v>29</v>
      </c>
      <c r="K14" s="49" t="s">
        <v>564</v>
      </c>
      <c r="L14" s="437">
        <v>70000000</v>
      </c>
      <c r="M14" s="437">
        <f t="shared" si="1"/>
        <v>49000000</v>
      </c>
      <c r="N14" s="455">
        <v>2025</v>
      </c>
      <c r="O14" s="456">
        <v>2026</v>
      </c>
      <c r="P14" s="279"/>
      <c r="Q14" s="279"/>
      <c r="R14" s="279"/>
      <c r="S14" s="279"/>
      <c r="T14" s="279"/>
      <c r="U14" s="279"/>
      <c r="V14" s="279"/>
      <c r="W14" s="279"/>
      <c r="X14" s="279"/>
      <c r="Y14" s="279" t="s">
        <v>218</v>
      </c>
      <c r="Z14" s="317" t="s">
        <v>32</v>
      </c>
      <c r="AA14" s="633" t="s">
        <v>645</v>
      </c>
    </row>
    <row r="15" spans="1:27" s="52" customFormat="1" ht="23.45" customHeight="1" x14ac:dyDescent="0.15">
      <c r="A15" s="564">
        <v>11</v>
      </c>
      <c r="B15" s="580" t="s">
        <v>611</v>
      </c>
      <c r="C15" s="581" t="s">
        <v>28</v>
      </c>
      <c r="D15" s="582">
        <v>491370077</v>
      </c>
      <c r="E15" s="582">
        <v>600112373</v>
      </c>
      <c r="F15" s="582">
        <v>600112373</v>
      </c>
      <c r="G15" s="583" t="s">
        <v>612</v>
      </c>
      <c r="H15" s="582" t="s">
        <v>235</v>
      </c>
      <c r="I15" s="582" t="s">
        <v>29</v>
      </c>
      <c r="J15" s="584" t="s">
        <v>29</v>
      </c>
      <c r="K15" s="585" t="s">
        <v>613</v>
      </c>
      <c r="L15" s="586">
        <v>1500000</v>
      </c>
      <c r="M15" s="559">
        <f t="shared" si="1"/>
        <v>1050000</v>
      </c>
      <c r="N15" s="587">
        <v>2025</v>
      </c>
      <c r="O15" s="587">
        <v>2025</v>
      </c>
      <c r="P15" s="588"/>
      <c r="Q15" s="588"/>
      <c r="R15" s="588"/>
      <c r="S15" s="588"/>
      <c r="T15" s="588"/>
      <c r="U15" s="588"/>
      <c r="V15" s="588"/>
      <c r="W15" s="589"/>
      <c r="X15" s="582"/>
      <c r="Y15" s="589"/>
      <c r="Z15" s="582" t="s">
        <v>32</v>
      </c>
      <c r="AA15" s="641" t="s">
        <v>645</v>
      </c>
    </row>
    <row r="16" spans="1:27" s="52" customFormat="1" ht="23.45" customHeight="1" x14ac:dyDescent="0.15">
      <c r="A16" s="564">
        <v>12</v>
      </c>
      <c r="B16" s="585" t="s">
        <v>611</v>
      </c>
      <c r="C16" s="581" t="s">
        <v>28</v>
      </c>
      <c r="D16" s="582">
        <v>491370077</v>
      </c>
      <c r="E16" s="582">
        <v>600112373</v>
      </c>
      <c r="F16" s="582">
        <v>600112373</v>
      </c>
      <c r="G16" s="583" t="s">
        <v>617</v>
      </c>
      <c r="H16" s="582" t="s">
        <v>235</v>
      </c>
      <c r="I16" s="582" t="s">
        <v>29</v>
      </c>
      <c r="J16" s="584" t="s">
        <v>29</v>
      </c>
      <c r="K16" s="585" t="s">
        <v>614</v>
      </c>
      <c r="L16" s="586">
        <v>350000</v>
      </c>
      <c r="M16" s="559">
        <f t="shared" si="1"/>
        <v>244999.99999999997</v>
      </c>
      <c r="N16" s="587">
        <v>2025</v>
      </c>
      <c r="O16" s="587">
        <v>2025</v>
      </c>
      <c r="P16" s="588"/>
      <c r="Q16" s="584" t="s">
        <v>30</v>
      </c>
      <c r="R16" s="588"/>
      <c r="S16" s="588"/>
      <c r="T16" s="588"/>
      <c r="U16" s="588"/>
      <c r="V16" s="584" t="s">
        <v>30</v>
      </c>
      <c r="W16" s="582" t="s">
        <v>30</v>
      </c>
      <c r="X16" s="582" t="s">
        <v>30</v>
      </c>
      <c r="Y16" s="589"/>
      <c r="Z16" s="582" t="s">
        <v>32</v>
      </c>
      <c r="AA16" s="641" t="s">
        <v>655</v>
      </c>
    </row>
    <row r="17" spans="1:27" s="52" customFormat="1" ht="23.45" customHeight="1" x14ac:dyDescent="0.15">
      <c r="A17" s="564">
        <v>13</v>
      </c>
      <c r="B17" s="585" t="s">
        <v>611</v>
      </c>
      <c r="C17" s="581" t="s">
        <v>28</v>
      </c>
      <c r="D17" s="582">
        <v>491370077</v>
      </c>
      <c r="E17" s="582">
        <v>600112373</v>
      </c>
      <c r="F17" s="582">
        <v>600112373</v>
      </c>
      <c r="G17" s="583" t="s">
        <v>615</v>
      </c>
      <c r="H17" s="582" t="s">
        <v>235</v>
      </c>
      <c r="I17" s="582" t="s">
        <v>29</v>
      </c>
      <c r="J17" s="584" t="s">
        <v>29</v>
      </c>
      <c r="K17" s="585" t="s">
        <v>616</v>
      </c>
      <c r="L17" s="586">
        <v>400000</v>
      </c>
      <c r="M17" s="559">
        <f t="shared" si="1"/>
        <v>280000</v>
      </c>
      <c r="N17" s="587">
        <v>2025</v>
      </c>
      <c r="O17" s="587">
        <v>2025</v>
      </c>
      <c r="P17" s="588"/>
      <c r="Q17" s="588"/>
      <c r="R17" s="588"/>
      <c r="S17" s="588"/>
      <c r="T17" s="588"/>
      <c r="U17" s="588"/>
      <c r="V17" s="588"/>
      <c r="W17" s="589"/>
      <c r="X17" s="582"/>
      <c r="Y17" s="589"/>
      <c r="Z17" s="582" t="s">
        <v>32</v>
      </c>
      <c r="AA17" s="641" t="s">
        <v>645</v>
      </c>
    </row>
    <row r="18" spans="1:27" ht="19.149999999999999" customHeight="1" x14ac:dyDescent="0.25">
      <c r="A18" s="564">
        <v>14</v>
      </c>
      <c r="B18" s="544" t="s">
        <v>274</v>
      </c>
      <c r="C18" s="27" t="s">
        <v>28</v>
      </c>
      <c r="D18" s="29">
        <v>71009868</v>
      </c>
      <c r="E18" s="29">
        <v>102255296</v>
      </c>
      <c r="F18" s="29">
        <v>600112381</v>
      </c>
      <c r="G18" s="343" t="s">
        <v>34</v>
      </c>
      <c r="H18" s="29" t="s">
        <v>235</v>
      </c>
      <c r="I18" s="29" t="s">
        <v>29</v>
      </c>
      <c r="J18" s="278" t="s">
        <v>29</v>
      </c>
      <c r="K18" s="27" t="s">
        <v>73</v>
      </c>
      <c r="L18" s="559">
        <v>8000000</v>
      </c>
      <c r="M18" s="559">
        <f t="shared" si="1"/>
        <v>5600000</v>
      </c>
      <c r="N18" s="242">
        <v>2026</v>
      </c>
      <c r="O18" s="243">
        <v>2027</v>
      </c>
      <c r="P18" s="279"/>
      <c r="Q18" s="568" t="s">
        <v>30</v>
      </c>
      <c r="R18" s="279" t="s">
        <v>30</v>
      </c>
      <c r="S18" s="279"/>
      <c r="T18" s="279"/>
      <c r="U18" s="279" t="s">
        <v>30</v>
      </c>
      <c r="V18" s="279"/>
      <c r="W18" s="279" t="s">
        <v>30</v>
      </c>
      <c r="X18" s="279"/>
      <c r="Y18" s="279" t="s">
        <v>35</v>
      </c>
      <c r="Z18" s="279" t="s">
        <v>32</v>
      </c>
      <c r="AA18" s="633" t="s">
        <v>655</v>
      </c>
    </row>
    <row r="19" spans="1:27" s="52" customFormat="1" ht="16.899999999999999" customHeight="1" x14ac:dyDescent="0.15">
      <c r="A19" s="564">
        <v>15</v>
      </c>
      <c r="B19" s="503" t="s">
        <v>274</v>
      </c>
      <c r="C19" s="49" t="s">
        <v>28</v>
      </c>
      <c r="D19" s="51">
        <v>71009868</v>
      </c>
      <c r="E19" s="51">
        <v>102255296</v>
      </c>
      <c r="F19" s="51">
        <v>600112381</v>
      </c>
      <c r="G19" s="344" t="s">
        <v>438</v>
      </c>
      <c r="H19" s="83" t="s">
        <v>235</v>
      </c>
      <c r="I19" s="83" t="s">
        <v>29</v>
      </c>
      <c r="J19" s="280" t="s">
        <v>29</v>
      </c>
      <c r="K19" s="219" t="s">
        <v>565</v>
      </c>
      <c r="L19" s="616">
        <v>300000</v>
      </c>
      <c r="M19" s="559">
        <v>0</v>
      </c>
      <c r="N19" s="244">
        <v>2023</v>
      </c>
      <c r="O19" s="244">
        <v>2024</v>
      </c>
      <c r="P19" s="357"/>
      <c r="Q19" s="357"/>
      <c r="R19" s="357"/>
      <c r="S19" s="357"/>
      <c r="T19" s="357"/>
      <c r="U19" s="357"/>
      <c r="V19" s="357" t="s">
        <v>30</v>
      </c>
      <c r="W19" s="357" t="s">
        <v>30</v>
      </c>
      <c r="X19" s="357"/>
      <c r="Y19" s="318" t="s">
        <v>445</v>
      </c>
      <c r="Z19" s="404" t="s">
        <v>446</v>
      </c>
      <c r="AA19" s="633" t="s">
        <v>650</v>
      </c>
    </row>
    <row r="20" spans="1:27" ht="38.25" customHeight="1" x14ac:dyDescent="0.25">
      <c r="A20" s="564">
        <v>16</v>
      </c>
      <c r="B20" s="545" t="s">
        <v>36</v>
      </c>
      <c r="C20" s="27" t="s">
        <v>37</v>
      </c>
      <c r="D20" s="29">
        <v>48452688</v>
      </c>
      <c r="E20" s="29">
        <v>102255351</v>
      </c>
      <c r="F20" s="29">
        <v>600112390</v>
      </c>
      <c r="G20" s="343" t="s">
        <v>38</v>
      </c>
      <c r="H20" s="29" t="s">
        <v>235</v>
      </c>
      <c r="I20" s="71" t="s">
        <v>29</v>
      </c>
      <c r="J20" s="278" t="s">
        <v>39</v>
      </c>
      <c r="K20" s="30" t="s">
        <v>300</v>
      </c>
      <c r="L20" s="239">
        <v>266000</v>
      </c>
      <c r="M20" s="239">
        <f t="shared" si="1"/>
        <v>186200</v>
      </c>
      <c r="N20" s="245">
        <v>44621</v>
      </c>
      <c r="O20" s="246">
        <v>45261</v>
      </c>
      <c r="P20" s="278"/>
      <c r="Q20" s="278"/>
      <c r="R20" s="278" t="s">
        <v>30</v>
      </c>
      <c r="S20" s="278" t="s">
        <v>30</v>
      </c>
      <c r="T20" s="278"/>
      <c r="U20" s="278"/>
      <c r="V20" s="278"/>
      <c r="W20" s="278"/>
      <c r="X20" s="278"/>
      <c r="Y20" s="278" t="s">
        <v>40</v>
      </c>
      <c r="Z20" s="316"/>
      <c r="AA20" s="633" t="s">
        <v>657</v>
      </c>
    </row>
    <row r="21" spans="1:27" ht="27.6" customHeight="1" x14ac:dyDescent="0.25">
      <c r="A21" s="564">
        <v>17</v>
      </c>
      <c r="B21" s="504" t="s">
        <v>36</v>
      </c>
      <c r="C21" s="27" t="s">
        <v>37</v>
      </c>
      <c r="D21" s="29">
        <v>48452688</v>
      </c>
      <c r="E21" s="29">
        <v>102255351</v>
      </c>
      <c r="F21" s="29">
        <v>600112390</v>
      </c>
      <c r="G21" s="343" t="s">
        <v>41</v>
      </c>
      <c r="H21" s="29" t="s">
        <v>235</v>
      </c>
      <c r="I21" s="29" t="s">
        <v>29</v>
      </c>
      <c r="J21" s="278" t="s">
        <v>39</v>
      </c>
      <c r="K21" s="30" t="s">
        <v>301</v>
      </c>
      <c r="L21" s="239">
        <v>120000</v>
      </c>
      <c r="M21" s="239">
        <f t="shared" si="1"/>
        <v>84000</v>
      </c>
      <c r="N21" s="245">
        <v>45170</v>
      </c>
      <c r="O21" s="246">
        <v>45627</v>
      </c>
      <c r="P21" s="278"/>
      <c r="Q21" s="278"/>
      <c r="R21" s="278"/>
      <c r="S21" s="278"/>
      <c r="T21" s="278"/>
      <c r="U21" s="278"/>
      <c r="V21" s="278" t="s">
        <v>30</v>
      </c>
      <c r="W21" s="278"/>
      <c r="X21" s="278"/>
      <c r="Y21" s="278" t="s">
        <v>40</v>
      </c>
      <c r="Z21" s="316"/>
      <c r="AA21" s="633" t="s">
        <v>646</v>
      </c>
    </row>
    <row r="22" spans="1:27" ht="28.9" customHeight="1" x14ac:dyDescent="0.25">
      <c r="A22" s="564">
        <v>18</v>
      </c>
      <c r="B22" s="504" t="s">
        <v>36</v>
      </c>
      <c r="C22" s="57" t="s">
        <v>37</v>
      </c>
      <c r="D22" s="67">
        <v>48452688</v>
      </c>
      <c r="E22" s="67">
        <v>102255351</v>
      </c>
      <c r="F22" s="67">
        <v>600112390</v>
      </c>
      <c r="G22" s="345" t="s">
        <v>42</v>
      </c>
      <c r="H22" s="67" t="s">
        <v>235</v>
      </c>
      <c r="I22" s="67" t="s">
        <v>29</v>
      </c>
      <c r="J22" s="281" t="s">
        <v>39</v>
      </c>
      <c r="K22" s="58" t="s">
        <v>302</v>
      </c>
      <c r="L22" s="239">
        <v>100000</v>
      </c>
      <c r="M22" s="239">
        <f t="shared" si="1"/>
        <v>70000</v>
      </c>
      <c r="N22" s="245">
        <v>45078</v>
      </c>
      <c r="O22" s="246">
        <v>45992</v>
      </c>
      <c r="P22" s="278"/>
      <c r="Q22" s="278"/>
      <c r="R22" s="278"/>
      <c r="S22" s="278"/>
      <c r="T22" s="278"/>
      <c r="U22" s="278"/>
      <c r="V22" s="278" t="s">
        <v>30</v>
      </c>
      <c r="W22" s="278"/>
      <c r="X22" s="278"/>
      <c r="Y22" s="278" t="s">
        <v>40</v>
      </c>
      <c r="Z22" s="316"/>
      <c r="AA22" s="633" t="s">
        <v>645</v>
      </c>
    </row>
    <row r="23" spans="1:27" ht="27.6" customHeight="1" x14ac:dyDescent="0.25">
      <c r="A23" s="564">
        <v>19</v>
      </c>
      <c r="B23" s="505" t="s">
        <v>36</v>
      </c>
      <c r="C23" s="59" t="s">
        <v>37</v>
      </c>
      <c r="D23" s="29">
        <v>48452688</v>
      </c>
      <c r="E23" s="29">
        <v>102255351</v>
      </c>
      <c r="F23" s="29">
        <v>600112390</v>
      </c>
      <c r="G23" s="312" t="s">
        <v>278</v>
      </c>
      <c r="H23" s="60" t="s">
        <v>235</v>
      </c>
      <c r="I23" s="60" t="s">
        <v>29</v>
      </c>
      <c r="J23" s="310" t="s">
        <v>39</v>
      </c>
      <c r="K23" s="59" t="s">
        <v>303</v>
      </c>
      <c r="L23" s="247">
        <v>120000000</v>
      </c>
      <c r="M23" s="239">
        <f t="shared" si="1"/>
        <v>84000000</v>
      </c>
      <c r="N23" s="248">
        <v>2022</v>
      </c>
      <c r="O23" s="248">
        <v>2025</v>
      </c>
      <c r="P23" s="282" t="s">
        <v>30</v>
      </c>
      <c r="Q23" s="282" t="s">
        <v>30</v>
      </c>
      <c r="R23" s="282" t="s">
        <v>30</v>
      </c>
      <c r="S23" s="282" t="s">
        <v>30</v>
      </c>
      <c r="T23" s="282"/>
      <c r="U23" s="282" t="s">
        <v>30</v>
      </c>
      <c r="V23" s="282"/>
      <c r="W23" s="282"/>
      <c r="X23" s="282"/>
      <c r="Y23" s="360" t="s">
        <v>514</v>
      </c>
      <c r="Z23" s="404" t="s">
        <v>49</v>
      </c>
      <c r="AA23" s="633" t="s">
        <v>645</v>
      </c>
    </row>
    <row r="24" spans="1:27" s="36" customFormat="1" ht="24.6" customHeight="1" x14ac:dyDescent="0.15">
      <c r="A24" s="564">
        <v>20</v>
      </c>
      <c r="B24" s="498" t="s">
        <v>36</v>
      </c>
      <c r="C24" s="24" t="s">
        <v>37</v>
      </c>
      <c r="D24" s="23">
        <v>48452688</v>
      </c>
      <c r="E24" s="101">
        <v>102255351</v>
      </c>
      <c r="F24" s="101">
        <v>600112390</v>
      </c>
      <c r="G24" s="342" t="s">
        <v>223</v>
      </c>
      <c r="H24" s="25" t="s">
        <v>235</v>
      </c>
      <c r="I24" s="25" t="s">
        <v>29</v>
      </c>
      <c r="J24" s="284" t="s">
        <v>39</v>
      </c>
      <c r="K24" s="26" t="s">
        <v>223</v>
      </c>
      <c r="L24" s="236">
        <v>120000000</v>
      </c>
      <c r="M24" s="236">
        <f t="shared" si="1"/>
        <v>84000000</v>
      </c>
      <c r="N24" s="249">
        <v>44713</v>
      </c>
      <c r="O24" s="405">
        <v>46264</v>
      </c>
      <c r="P24" s="283" t="s">
        <v>30</v>
      </c>
      <c r="Q24" s="358" t="s">
        <v>30</v>
      </c>
      <c r="R24" s="358" t="s">
        <v>30</v>
      </c>
      <c r="S24" s="358" t="s">
        <v>30</v>
      </c>
      <c r="T24" s="358"/>
      <c r="U24" s="283"/>
      <c r="V24" s="283" t="s">
        <v>30</v>
      </c>
      <c r="W24" s="283"/>
      <c r="X24" s="283"/>
      <c r="Y24" s="283" t="s">
        <v>160</v>
      </c>
      <c r="Z24" s="319"/>
      <c r="AA24" s="633" t="s">
        <v>658</v>
      </c>
    </row>
    <row r="25" spans="1:27" s="36" customFormat="1" ht="28.15" customHeight="1" x14ac:dyDescent="0.15">
      <c r="A25" s="564">
        <v>21</v>
      </c>
      <c r="B25" s="502" t="s">
        <v>36</v>
      </c>
      <c r="C25" s="98" t="s">
        <v>37</v>
      </c>
      <c r="D25" s="51">
        <v>48452688</v>
      </c>
      <c r="E25" s="100">
        <v>102255351</v>
      </c>
      <c r="F25" s="100">
        <v>600112390</v>
      </c>
      <c r="G25" s="311" t="s">
        <v>357</v>
      </c>
      <c r="H25" s="99" t="s">
        <v>235</v>
      </c>
      <c r="I25" s="99" t="s">
        <v>29</v>
      </c>
      <c r="J25" s="279" t="s">
        <v>39</v>
      </c>
      <c r="K25" s="49" t="s">
        <v>357</v>
      </c>
      <c r="L25" s="240">
        <v>10000000</v>
      </c>
      <c r="M25" s="240">
        <v>7000000</v>
      </c>
      <c r="N25" s="250">
        <v>2025</v>
      </c>
      <c r="O25" s="250">
        <v>2027</v>
      </c>
      <c r="P25" s="320"/>
      <c r="Q25" s="320"/>
      <c r="R25" s="320"/>
      <c r="S25" s="320"/>
      <c r="T25" s="320"/>
      <c r="U25" s="320"/>
      <c r="V25" s="320" t="s">
        <v>30</v>
      </c>
      <c r="W25" s="320"/>
      <c r="X25" s="320"/>
      <c r="Y25" s="320" t="s">
        <v>160</v>
      </c>
      <c r="Z25" s="321"/>
      <c r="AA25" s="633" t="s">
        <v>645</v>
      </c>
    </row>
    <row r="26" spans="1:27" s="36" customFormat="1" ht="22.9" customHeight="1" x14ac:dyDescent="0.15">
      <c r="A26" s="564">
        <v>22</v>
      </c>
      <c r="B26" s="502" t="s">
        <v>36</v>
      </c>
      <c r="C26" s="98" t="s">
        <v>37</v>
      </c>
      <c r="D26" s="51">
        <v>48452688</v>
      </c>
      <c r="E26" s="100">
        <v>102255351</v>
      </c>
      <c r="F26" s="100">
        <v>600112390</v>
      </c>
      <c r="G26" s="311" t="s">
        <v>510</v>
      </c>
      <c r="H26" s="99" t="s">
        <v>235</v>
      </c>
      <c r="I26" s="99" t="s">
        <v>29</v>
      </c>
      <c r="J26" s="279" t="s">
        <v>39</v>
      </c>
      <c r="K26" s="49" t="s">
        <v>509</v>
      </c>
      <c r="L26" s="240">
        <v>6000000</v>
      </c>
      <c r="M26" s="240">
        <v>4200000</v>
      </c>
      <c r="N26" s="250">
        <v>2024</v>
      </c>
      <c r="O26" s="250">
        <v>2027</v>
      </c>
      <c r="P26" s="320"/>
      <c r="Q26" s="320"/>
      <c r="R26" s="320"/>
      <c r="S26" s="320"/>
      <c r="T26" s="320"/>
      <c r="U26" s="320"/>
      <c r="V26" s="320" t="s">
        <v>30</v>
      </c>
      <c r="W26" s="320"/>
      <c r="X26" s="320"/>
      <c r="Y26" s="320" t="s">
        <v>40</v>
      </c>
      <c r="Z26" s="321"/>
      <c r="AA26" s="633" t="s">
        <v>645</v>
      </c>
    </row>
    <row r="27" spans="1:27" s="36" customFormat="1" ht="26.45" customHeight="1" x14ac:dyDescent="0.15">
      <c r="A27" s="564">
        <v>23</v>
      </c>
      <c r="B27" s="502" t="s">
        <v>36</v>
      </c>
      <c r="C27" s="98" t="s">
        <v>37</v>
      </c>
      <c r="D27" s="51">
        <v>48452688</v>
      </c>
      <c r="E27" s="100">
        <v>102255351</v>
      </c>
      <c r="F27" s="100">
        <v>600112390</v>
      </c>
      <c r="G27" s="311" t="s">
        <v>257</v>
      </c>
      <c r="H27" s="99" t="s">
        <v>235</v>
      </c>
      <c r="I27" s="99" t="s">
        <v>29</v>
      </c>
      <c r="J27" s="279" t="s">
        <v>39</v>
      </c>
      <c r="K27" s="49" t="s">
        <v>257</v>
      </c>
      <c r="L27" s="240">
        <v>500000</v>
      </c>
      <c r="M27" s="240">
        <v>350000</v>
      </c>
      <c r="N27" s="250">
        <v>2020</v>
      </c>
      <c r="O27" s="250">
        <v>2023</v>
      </c>
      <c r="P27" s="320"/>
      <c r="Q27" s="320" t="s">
        <v>30</v>
      </c>
      <c r="R27" s="320"/>
      <c r="S27" s="320"/>
      <c r="T27" s="320"/>
      <c r="U27" s="320"/>
      <c r="V27" s="320" t="s">
        <v>30</v>
      </c>
      <c r="W27" s="320"/>
      <c r="X27" s="320"/>
      <c r="Y27" s="320" t="s">
        <v>359</v>
      </c>
      <c r="Z27" s="321"/>
      <c r="AA27" s="635" t="s">
        <v>645</v>
      </c>
    </row>
    <row r="28" spans="1:27" s="36" customFormat="1" ht="27" customHeight="1" x14ac:dyDescent="0.15">
      <c r="A28" s="564">
        <v>24</v>
      </c>
      <c r="B28" s="502" t="s">
        <v>36</v>
      </c>
      <c r="C28" s="98" t="s">
        <v>37</v>
      </c>
      <c r="D28" s="51">
        <v>48452688</v>
      </c>
      <c r="E28" s="100">
        <v>102255351</v>
      </c>
      <c r="F28" s="100">
        <v>600112390</v>
      </c>
      <c r="G28" s="311" t="s">
        <v>360</v>
      </c>
      <c r="H28" s="99" t="s">
        <v>235</v>
      </c>
      <c r="I28" s="99" t="s">
        <v>29</v>
      </c>
      <c r="J28" s="279" t="s">
        <v>39</v>
      </c>
      <c r="K28" s="49" t="s">
        <v>360</v>
      </c>
      <c r="L28" s="240">
        <v>5000000</v>
      </c>
      <c r="M28" s="240">
        <v>3500000</v>
      </c>
      <c r="N28" s="250">
        <v>2023</v>
      </c>
      <c r="O28" s="250">
        <v>2027</v>
      </c>
      <c r="P28" s="320"/>
      <c r="Q28" s="320"/>
      <c r="R28" s="320"/>
      <c r="S28" s="320"/>
      <c r="T28" s="320"/>
      <c r="U28" s="320"/>
      <c r="V28" s="320" t="s">
        <v>30</v>
      </c>
      <c r="W28" s="320"/>
      <c r="X28" s="320"/>
      <c r="Y28" s="320" t="s">
        <v>361</v>
      </c>
      <c r="Z28" s="321"/>
      <c r="AA28" s="635" t="s">
        <v>659</v>
      </c>
    </row>
    <row r="29" spans="1:27" s="36" customFormat="1" ht="21" customHeight="1" x14ac:dyDescent="0.15">
      <c r="A29" s="564">
        <v>25</v>
      </c>
      <c r="B29" s="502" t="s">
        <v>36</v>
      </c>
      <c r="C29" s="98" t="s">
        <v>37</v>
      </c>
      <c r="D29" s="51">
        <v>48452688</v>
      </c>
      <c r="E29" s="100">
        <v>102255351</v>
      </c>
      <c r="F29" s="100">
        <v>600112390</v>
      </c>
      <c r="G29" s="311" t="s">
        <v>362</v>
      </c>
      <c r="H29" s="99" t="s">
        <v>235</v>
      </c>
      <c r="I29" s="99" t="s">
        <v>29</v>
      </c>
      <c r="J29" s="279" t="s">
        <v>39</v>
      </c>
      <c r="K29" s="49" t="s">
        <v>363</v>
      </c>
      <c r="L29" s="240">
        <v>3000000</v>
      </c>
      <c r="M29" s="240">
        <v>2100000</v>
      </c>
      <c r="N29" s="250">
        <v>2023</v>
      </c>
      <c r="O29" s="250">
        <v>2027</v>
      </c>
      <c r="P29" s="320"/>
      <c r="Q29" s="320"/>
      <c r="R29" s="320"/>
      <c r="S29" s="320"/>
      <c r="T29" s="320"/>
      <c r="U29" s="320"/>
      <c r="V29" s="320" t="s">
        <v>30</v>
      </c>
      <c r="W29" s="320"/>
      <c r="X29" s="320"/>
      <c r="Y29" s="320" t="s">
        <v>361</v>
      </c>
      <c r="Z29" s="321"/>
      <c r="AA29" s="635" t="s">
        <v>645</v>
      </c>
    </row>
    <row r="30" spans="1:27" s="36" customFormat="1" ht="19.899999999999999" customHeight="1" x14ac:dyDescent="0.15">
      <c r="A30" s="564">
        <v>26</v>
      </c>
      <c r="B30" s="502" t="s">
        <v>36</v>
      </c>
      <c r="C30" s="98" t="s">
        <v>37</v>
      </c>
      <c r="D30" s="51">
        <v>48452688</v>
      </c>
      <c r="E30" s="100">
        <v>102255351</v>
      </c>
      <c r="F30" s="100">
        <v>600112390</v>
      </c>
      <c r="G30" s="311" t="s">
        <v>364</v>
      </c>
      <c r="H30" s="99" t="s">
        <v>235</v>
      </c>
      <c r="I30" s="99" t="s">
        <v>29</v>
      </c>
      <c r="J30" s="279" t="s">
        <v>39</v>
      </c>
      <c r="K30" s="49" t="s">
        <v>364</v>
      </c>
      <c r="L30" s="240">
        <v>500000</v>
      </c>
      <c r="M30" s="240">
        <v>350000</v>
      </c>
      <c r="N30" s="250">
        <v>2023</v>
      </c>
      <c r="O30" s="250">
        <v>2027</v>
      </c>
      <c r="P30" s="320"/>
      <c r="Q30" s="320"/>
      <c r="R30" s="320"/>
      <c r="S30" s="320"/>
      <c r="T30" s="320"/>
      <c r="U30" s="320"/>
      <c r="V30" s="320" t="s">
        <v>30</v>
      </c>
      <c r="W30" s="320"/>
      <c r="X30" s="320"/>
      <c r="Y30" s="320" t="s">
        <v>361</v>
      </c>
      <c r="Z30" s="321"/>
      <c r="AA30" s="635" t="s">
        <v>645</v>
      </c>
    </row>
    <row r="31" spans="1:27" s="36" customFormat="1" ht="24" customHeight="1" x14ac:dyDescent="0.15">
      <c r="A31" s="564">
        <v>27</v>
      </c>
      <c r="B31" s="502" t="s">
        <v>36</v>
      </c>
      <c r="C31" s="98" t="s">
        <v>37</v>
      </c>
      <c r="D31" s="51">
        <v>48452688</v>
      </c>
      <c r="E31" s="100">
        <v>102255351</v>
      </c>
      <c r="F31" s="100">
        <v>600112390</v>
      </c>
      <c r="G31" s="311" t="s">
        <v>365</v>
      </c>
      <c r="H31" s="99" t="s">
        <v>235</v>
      </c>
      <c r="I31" s="99" t="s">
        <v>29</v>
      </c>
      <c r="J31" s="279" t="s">
        <v>39</v>
      </c>
      <c r="K31" s="49" t="s">
        <v>631</v>
      </c>
      <c r="L31" s="559">
        <v>15000000</v>
      </c>
      <c r="M31" s="559">
        <f>L31*0.7</f>
        <v>10500000</v>
      </c>
      <c r="N31" s="250">
        <v>2023</v>
      </c>
      <c r="O31" s="250">
        <v>2027</v>
      </c>
      <c r="P31" s="320"/>
      <c r="Q31" s="320"/>
      <c r="R31" s="320"/>
      <c r="S31" s="320"/>
      <c r="T31" s="320"/>
      <c r="U31" s="320"/>
      <c r="V31" s="320" t="s">
        <v>30</v>
      </c>
      <c r="W31" s="320"/>
      <c r="X31" s="320"/>
      <c r="Y31" s="320" t="s">
        <v>361</v>
      </c>
      <c r="Z31" s="321"/>
      <c r="AA31" s="635" t="s">
        <v>645</v>
      </c>
    </row>
    <row r="32" spans="1:27" s="36" customFormat="1" ht="27" customHeight="1" x14ac:dyDescent="0.15">
      <c r="A32" s="564">
        <v>28</v>
      </c>
      <c r="B32" s="502" t="s">
        <v>36</v>
      </c>
      <c r="C32" s="98" t="s">
        <v>37</v>
      </c>
      <c r="D32" s="51">
        <v>48452688</v>
      </c>
      <c r="E32" s="100">
        <v>102255351</v>
      </c>
      <c r="F32" s="100">
        <v>600112390</v>
      </c>
      <c r="G32" s="311" t="s">
        <v>366</v>
      </c>
      <c r="H32" s="99" t="s">
        <v>235</v>
      </c>
      <c r="I32" s="99" t="s">
        <v>29</v>
      </c>
      <c r="J32" s="279" t="s">
        <v>39</v>
      </c>
      <c r="K32" s="49" t="s">
        <v>366</v>
      </c>
      <c r="L32" s="305">
        <v>13500000</v>
      </c>
      <c r="M32" s="305">
        <f>L32*0.7</f>
        <v>9450000</v>
      </c>
      <c r="N32" s="250">
        <v>2024</v>
      </c>
      <c r="O32" s="250">
        <v>2027</v>
      </c>
      <c r="P32" s="320"/>
      <c r="Q32" s="320"/>
      <c r="R32" s="320"/>
      <c r="S32" s="320"/>
      <c r="T32" s="320"/>
      <c r="U32" s="320"/>
      <c r="V32" s="320" t="s">
        <v>30</v>
      </c>
      <c r="W32" s="320"/>
      <c r="X32" s="320"/>
      <c r="Y32" s="320" t="s">
        <v>361</v>
      </c>
      <c r="Z32" s="321"/>
      <c r="AA32" s="635" t="s">
        <v>645</v>
      </c>
    </row>
    <row r="33" spans="1:27" s="412" customFormat="1" ht="27" customHeight="1" x14ac:dyDescent="0.15">
      <c r="A33" s="564">
        <v>29</v>
      </c>
      <c r="B33" s="506" t="s">
        <v>36</v>
      </c>
      <c r="C33" s="406" t="s">
        <v>37</v>
      </c>
      <c r="D33" s="223">
        <v>48452688</v>
      </c>
      <c r="E33" s="407">
        <v>102255351</v>
      </c>
      <c r="F33" s="407">
        <v>600112390</v>
      </c>
      <c r="G33" s="340" t="s">
        <v>511</v>
      </c>
      <c r="H33" s="306" t="s">
        <v>235</v>
      </c>
      <c r="I33" s="306" t="s">
        <v>29</v>
      </c>
      <c r="J33" s="309" t="s">
        <v>39</v>
      </c>
      <c r="K33" s="307" t="s">
        <v>513</v>
      </c>
      <c r="L33" s="305">
        <v>75000000</v>
      </c>
      <c r="M33" s="305">
        <f>L33*0.7</f>
        <v>52500000</v>
      </c>
      <c r="N33" s="408">
        <v>2024</v>
      </c>
      <c r="O33" s="408">
        <v>2027</v>
      </c>
      <c r="P33" s="409"/>
      <c r="Q33" s="410"/>
      <c r="R33" s="410"/>
      <c r="S33" s="409"/>
      <c r="T33" s="409"/>
      <c r="U33" s="409" t="s">
        <v>30</v>
      </c>
      <c r="V33" s="409" t="s">
        <v>30</v>
      </c>
      <c r="W33" s="409" t="s">
        <v>30</v>
      </c>
      <c r="X33" s="409"/>
      <c r="Y33" s="409" t="s">
        <v>514</v>
      </c>
      <c r="Z33" s="413" t="s">
        <v>515</v>
      </c>
      <c r="AA33" s="636" t="s">
        <v>645</v>
      </c>
    </row>
    <row r="34" spans="1:27" s="412" customFormat="1" ht="27" customHeight="1" x14ac:dyDescent="0.15">
      <c r="A34" s="564">
        <v>30</v>
      </c>
      <c r="B34" s="506" t="s">
        <v>36</v>
      </c>
      <c r="C34" s="406" t="s">
        <v>37</v>
      </c>
      <c r="D34" s="223">
        <v>48452688</v>
      </c>
      <c r="E34" s="407">
        <v>102255351</v>
      </c>
      <c r="F34" s="407">
        <v>600112390</v>
      </c>
      <c r="G34" s="340" t="s">
        <v>512</v>
      </c>
      <c r="H34" s="306" t="s">
        <v>235</v>
      </c>
      <c r="I34" s="306" t="s">
        <v>29</v>
      </c>
      <c r="J34" s="309" t="s">
        <v>39</v>
      </c>
      <c r="K34" s="307" t="s">
        <v>512</v>
      </c>
      <c r="L34" s="305">
        <v>1500000</v>
      </c>
      <c r="M34" s="305">
        <f>L34*0.7</f>
        <v>1050000</v>
      </c>
      <c r="N34" s="408">
        <v>2024</v>
      </c>
      <c r="O34" s="408">
        <v>2027</v>
      </c>
      <c r="P34" s="409"/>
      <c r="Q34" s="410"/>
      <c r="R34" s="410"/>
      <c r="S34" s="409"/>
      <c r="T34" s="409"/>
      <c r="U34" s="409" t="s">
        <v>30</v>
      </c>
      <c r="V34" s="409" t="s">
        <v>30</v>
      </c>
      <c r="W34" s="409" t="s">
        <v>30</v>
      </c>
      <c r="X34" s="409"/>
      <c r="Y34" s="409"/>
      <c r="Z34" s="411"/>
      <c r="AA34" s="636" t="s">
        <v>645</v>
      </c>
    </row>
    <row r="35" spans="1:27" s="412" customFormat="1" ht="27" customHeight="1" x14ac:dyDescent="0.15">
      <c r="A35" s="564">
        <v>31</v>
      </c>
      <c r="B35" s="562" t="s">
        <v>36</v>
      </c>
      <c r="C35" s="563" t="s">
        <v>37</v>
      </c>
      <c r="D35" s="564">
        <v>48452688</v>
      </c>
      <c r="E35" s="565">
        <v>102255351</v>
      </c>
      <c r="F35" s="565">
        <v>600112390</v>
      </c>
      <c r="G35" s="566" t="s">
        <v>627</v>
      </c>
      <c r="H35" s="567" t="s">
        <v>235</v>
      </c>
      <c r="I35" s="567" t="s">
        <v>29</v>
      </c>
      <c r="J35" s="568" t="s">
        <v>39</v>
      </c>
      <c r="K35" s="569" t="s">
        <v>628</v>
      </c>
      <c r="L35" s="559">
        <v>400000</v>
      </c>
      <c r="M35" s="559">
        <f t="shared" ref="M35:M36" si="2">L35*0.7</f>
        <v>280000</v>
      </c>
      <c r="N35" s="570">
        <v>2024</v>
      </c>
      <c r="O35" s="570">
        <v>2027</v>
      </c>
      <c r="P35" s="571"/>
      <c r="Q35" s="572"/>
      <c r="R35" s="572"/>
      <c r="S35" s="571"/>
      <c r="T35" s="571"/>
      <c r="U35" s="571"/>
      <c r="V35" s="571" t="s">
        <v>30</v>
      </c>
      <c r="W35" s="571" t="s">
        <v>30</v>
      </c>
      <c r="X35" s="571"/>
      <c r="Y35" s="571" t="s">
        <v>361</v>
      </c>
      <c r="Z35" s="573"/>
      <c r="AA35" s="642" t="s">
        <v>646</v>
      </c>
    </row>
    <row r="36" spans="1:27" s="412" customFormat="1" ht="27" customHeight="1" x14ac:dyDescent="0.2">
      <c r="A36" s="564">
        <v>32</v>
      </c>
      <c r="B36" s="562" t="s">
        <v>36</v>
      </c>
      <c r="C36" s="563" t="s">
        <v>37</v>
      </c>
      <c r="D36" s="564">
        <v>48452688</v>
      </c>
      <c r="E36" s="565">
        <v>102255351</v>
      </c>
      <c r="F36" s="565">
        <v>600112390</v>
      </c>
      <c r="G36" s="566" t="s">
        <v>629</v>
      </c>
      <c r="H36" s="567" t="s">
        <v>235</v>
      </c>
      <c r="I36" s="567" t="s">
        <v>29</v>
      </c>
      <c r="J36" s="568" t="s">
        <v>39</v>
      </c>
      <c r="K36" s="569" t="s">
        <v>630</v>
      </c>
      <c r="L36" s="559">
        <v>500000</v>
      </c>
      <c r="M36" s="559">
        <f t="shared" si="2"/>
        <v>350000</v>
      </c>
      <c r="N36" s="570">
        <v>2024</v>
      </c>
      <c r="O36" s="570">
        <v>2027</v>
      </c>
      <c r="P36" s="574"/>
      <c r="Q36" s="574"/>
      <c r="R36" s="574"/>
      <c r="S36" s="574"/>
      <c r="T36" s="574"/>
      <c r="U36" s="574"/>
      <c r="V36" s="571" t="s">
        <v>30</v>
      </c>
      <c r="W36" s="571" t="s">
        <v>30</v>
      </c>
      <c r="X36" s="574"/>
      <c r="Y36" s="571" t="s">
        <v>361</v>
      </c>
      <c r="Z36" s="575"/>
      <c r="AA36" s="642" t="s">
        <v>646</v>
      </c>
    </row>
    <row r="37" spans="1:27" s="35" customFormat="1" ht="35.25" customHeight="1" x14ac:dyDescent="0.25">
      <c r="A37" s="564">
        <v>33</v>
      </c>
      <c r="B37" s="546" t="s">
        <v>219</v>
      </c>
      <c r="C37" s="141" t="s">
        <v>182</v>
      </c>
      <c r="D37" s="101">
        <v>63402939</v>
      </c>
      <c r="E37" s="101">
        <v>102255369</v>
      </c>
      <c r="F37" s="101">
        <v>600112659</v>
      </c>
      <c r="G37" s="346" t="s">
        <v>183</v>
      </c>
      <c r="H37" s="31" t="s">
        <v>235</v>
      </c>
      <c r="I37" s="31" t="s">
        <v>29</v>
      </c>
      <c r="J37" s="283" t="s">
        <v>184</v>
      </c>
      <c r="K37" s="142" t="s">
        <v>185</v>
      </c>
      <c r="L37" s="251">
        <v>5000000</v>
      </c>
      <c r="M37" s="240">
        <f t="shared" si="1"/>
        <v>3500000</v>
      </c>
      <c r="N37" s="252">
        <v>2024</v>
      </c>
      <c r="O37" s="252">
        <v>2025</v>
      </c>
      <c r="P37" s="283"/>
      <c r="Q37" s="358" t="s">
        <v>30</v>
      </c>
      <c r="R37" s="358" t="s">
        <v>30</v>
      </c>
      <c r="S37" s="283" t="s">
        <v>30</v>
      </c>
      <c r="T37" s="283"/>
      <c r="U37" s="283"/>
      <c r="V37" s="283"/>
      <c r="W37" s="283" t="s">
        <v>30</v>
      </c>
      <c r="X37" s="283"/>
      <c r="Y37" s="283"/>
      <c r="Z37" s="322" t="s">
        <v>32</v>
      </c>
      <c r="AA37" s="637" t="s">
        <v>660</v>
      </c>
    </row>
    <row r="38" spans="1:27" s="35" customFormat="1" ht="13.15" customHeight="1" x14ac:dyDescent="0.25">
      <c r="A38" s="564">
        <v>34</v>
      </c>
      <c r="B38" s="507" t="s">
        <v>220</v>
      </c>
      <c r="C38" s="143" t="s">
        <v>182</v>
      </c>
      <c r="D38" s="31">
        <v>63402939</v>
      </c>
      <c r="E38" s="31">
        <v>102255369</v>
      </c>
      <c r="F38" s="31">
        <v>600112659</v>
      </c>
      <c r="G38" s="346" t="s">
        <v>387</v>
      </c>
      <c r="H38" s="31" t="s">
        <v>235</v>
      </c>
      <c r="I38" s="31" t="s">
        <v>29</v>
      </c>
      <c r="J38" s="283" t="s">
        <v>184</v>
      </c>
      <c r="K38" s="142" t="s">
        <v>33</v>
      </c>
      <c r="L38" s="251">
        <v>40000000</v>
      </c>
      <c r="M38" s="240">
        <f t="shared" si="1"/>
        <v>28000000</v>
      </c>
      <c r="N38" s="252">
        <v>2025</v>
      </c>
      <c r="O38" s="252">
        <v>2026</v>
      </c>
      <c r="P38" s="283"/>
      <c r="Q38" s="283"/>
      <c r="R38" s="283"/>
      <c r="S38" s="283"/>
      <c r="T38" s="283"/>
      <c r="U38" s="283"/>
      <c r="V38" s="283"/>
      <c r="W38" s="283" t="s">
        <v>30</v>
      </c>
      <c r="X38" s="283"/>
      <c r="Y38" s="283"/>
      <c r="Z38" s="322" t="s">
        <v>32</v>
      </c>
      <c r="AA38" s="635" t="s">
        <v>645</v>
      </c>
    </row>
    <row r="39" spans="1:27" s="35" customFormat="1" ht="16.5" customHeight="1" x14ac:dyDescent="0.25">
      <c r="A39" s="564">
        <v>35</v>
      </c>
      <c r="B39" s="507" t="s">
        <v>220</v>
      </c>
      <c r="C39" s="143" t="s">
        <v>182</v>
      </c>
      <c r="D39" s="31">
        <v>63402939</v>
      </c>
      <c r="E39" s="31">
        <v>102255369</v>
      </c>
      <c r="F39" s="31">
        <v>600112659</v>
      </c>
      <c r="G39" s="346" t="s">
        <v>186</v>
      </c>
      <c r="H39" s="31" t="s">
        <v>235</v>
      </c>
      <c r="I39" s="31" t="s">
        <v>29</v>
      </c>
      <c r="J39" s="283" t="s">
        <v>184</v>
      </c>
      <c r="K39" s="142" t="s">
        <v>187</v>
      </c>
      <c r="L39" s="436">
        <v>2500000</v>
      </c>
      <c r="M39" s="437">
        <f t="shared" si="1"/>
        <v>1750000</v>
      </c>
      <c r="N39" s="252">
        <v>2024</v>
      </c>
      <c r="O39" s="252">
        <v>2025</v>
      </c>
      <c r="P39" s="283"/>
      <c r="Q39" s="283"/>
      <c r="R39" s="283"/>
      <c r="S39" s="283"/>
      <c r="T39" s="283"/>
      <c r="U39" s="283"/>
      <c r="V39" s="283" t="s">
        <v>30</v>
      </c>
      <c r="W39" s="283" t="s">
        <v>30</v>
      </c>
      <c r="X39" s="283"/>
      <c r="Y39" s="283"/>
      <c r="Z39" s="322" t="s">
        <v>32</v>
      </c>
      <c r="AA39" s="635" t="s">
        <v>645</v>
      </c>
    </row>
    <row r="40" spans="1:27" s="35" customFormat="1" ht="22.5" customHeight="1" x14ac:dyDescent="0.25">
      <c r="A40" s="564">
        <v>36</v>
      </c>
      <c r="B40" s="508" t="s">
        <v>220</v>
      </c>
      <c r="C40" s="438" t="s">
        <v>182</v>
      </c>
      <c r="D40" s="439">
        <v>63402939</v>
      </c>
      <c r="E40" s="439">
        <v>102255369</v>
      </c>
      <c r="F40" s="439">
        <v>600112659</v>
      </c>
      <c r="G40" s="457" t="s">
        <v>544</v>
      </c>
      <c r="H40" s="439" t="s">
        <v>235</v>
      </c>
      <c r="I40" s="439" t="s">
        <v>29</v>
      </c>
      <c r="J40" s="458" t="s">
        <v>184</v>
      </c>
      <c r="K40" s="440" t="s">
        <v>545</v>
      </c>
      <c r="L40" s="436">
        <v>5000000</v>
      </c>
      <c r="M40" s="437">
        <v>3500000</v>
      </c>
      <c r="N40" s="442">
        <v>2024</v>
      </c>
      <c r="O40" s="442">
        <v>2025</v>
      </c>
      <c r="P40" s="439"/>
      <c r="Q40" s="439"/>
      <c r="R40" s="439"/>
      <c r="S40" s="439"/>
      <c r="T40" s="439"/>
      <c r="U40" s="439"/>
      <c r="V40" s="439" t="s">
        <v>30</v>
      </c>
      <c r="W40" s="439" t="s">
        <v>30</v>
      </c>
      <c r="X40" s="439"/>
      <c r="Y40" s="439"/>
      <c r="Z40" s="441" t="s">
        <v>32</v>
      </c>
      <c r="AA40" s="633" t="s">
        <v>645</v>
      </c>
    </row>
    <row r="41" spans="1:27" s="35" customFormat="1" ht="10.15" customHeight="1" x14ac:dyDescent="0.25">
      <c r="A41" s="564">
        <v>37</v>
      </c>
      <c r="B41" s="507" t="s">
        <v>220</v>
      </c>
      <c r="C41" s="26" t="s">
        <v>182</v>
      </c>
      <c r="D41" s="23">
        <v>63402939</v>
      </c>
      <c r="E41" s="23">
        <v>102255369</v>
      </c>
      <c r="F41" s="23">
        <v>600112659</v>
      </c>
      <c r="G41" s="342" t="s">
        <v>188</v>
      </c>
      <c r="H41" s="23" t="s">
        <v>235</v>
      </c>
      <c r="I41" s="23" t="s">
        <v>29</v>
      </c>
      <c r="J41" s="284" t="s">
        <v>184</v>
      </c>
      <c r="K41" s="32" t="s">
        <v>189</v>
      </c>
      <c r="L41" s="236">
        <v>6800000</v>
      </c>
      <c r="M41" s="236">
        <f t="shared" si="1"/>
        <v>4760000</v>
      </c>
      <c r="N41" s="443" t="s">
        <v>391</v>
      </c>
      <c r="O41" s="443" t="s">
        <v>546</v>
      </c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323" t="s">
        <v>32</v>
      </c>
      <c r="AA41" s="633" t="s">
        <v>645</v>
      </c>
    </row>
    <row r="42" spans="1:27" s="35" customFormat="1" ht="19.5" customHeight="1" x14ac:dyDescent="0.25">
      <c r="A42" s="564">
        <v>38</v>
      </c>
      <c r="B42" s="507" t="s">
        <v>220</v>
      </c>
      <c r="C42" s="26" t="s">
        <v>182</v>
      </c>
      <c r="D42" s="23">
        <v>63402939</v>
      </c>
      <c r="E42" s="23">
        <v>102255369</v>
      </c>
      <c r="F42" s="23">
        <v>600112659</v>
      </c>
      <c r="G42" s="342" t="s">
        <v>190</v>
      </c>
      <c r="H42" s="23" t="s">
        <v>235</v>
      </c>
      <c r="I42" s="23" t="s">
        <v>29</v>
      </c>
      <c r="J42" s="284" t="s">
        <v>184</v>
      </c>
      <c r="K42" s="32" t="s">
        <v>191</v>
      </c>
      <c r="L42" s="240">
        <v>2000000</v>
      </c>
      <c r="M42" s="240">
        <f t="shared" si="1"/>
        <v>1400000</v>
      </c>
      <c r="N42" s="442">
        <v>2024</v>
      </c>
      <c r="O42" s="442">
        <v>2025</v>
      </c>
      <c r="P42" s="284"/>
      <c r="Q42" s="284"/>
      <c r="R42" s="284"/>
      <c r="S42" s="284"/>
      <c r="T42" s="284"/>
      <c r="U42" s="284"/>
      <c r="V42" s="284"/>
      <c r="W42" s="284" t="s">
        <v>30</v>
      </c>
      <c r="X42" s="284"/>
      <c r="Y42" s="284"/>
      <c r="Z42" s="323" t="s">
        <v>32</v>
      </c>
      <c r="AA42" s="633" t="s">
        <v>645</v>
      </c>
    </row>
    <row r="43" spans="1:27" s="35" customFormat="1" ht="19.5" customHeight="1" x14ac:dyDescent="0.25">
      <c r="A43" s="564">
        <v>39</v>
      </c>
      <c r="B43" s="507" t="s">
        <v>220</v>
      </c>
      <c r="C43" s="26" t="s">
        <v>182</v>
      </c>
      <c r="D43" s="23">
        <v>63402939</v>
      </c>
      <c r="E43" s="23">
        <v>102255369</v>
      </c>
      <c r="F43" s="23">
        <v>600112659</v>
      </c>
      <c r="G43" s="342" t="s">
        <v>192</v>
      </c>
      <c r="H43" s="23" t="s">
        <v>235</v>
      </c>
      <c r="I43" s="23" t="s">
        <v>29</v>
      </c>
      <c r="J43" s="284" t="s">
        <v>184</v>
      </c>
      <c r="K43" s="32" t="s">
        <v>193</v>
      </c>
      <c r="L43" s="240">
        <v>1500000</v>
      </c>
      <c r="M43" s="240">
        <f t="shared" si="1"/>
        <v>1050000</v>
      </c>
      <c r="N43" s="442">
        <v>2024</v>
      </c>
      <c r="O43" s="442">
        <v>2025</v>
      </c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323" t="s">
        <v>32</v>
      </c>
      <c r="AA43" s="633" t="s">
        <v>645</v>
      </c>
    </row>
    <row r="44" spans="1:27" s="35" customFormat="1" ht="29.25" customHeight="1" x14ac:dyDescent="0.25">
      <c r="A44" s="564">
        <v>40</v>
      </c>
      <c r="B44" s="507" t="s">
        <v>220</v>
      </c>
      <c r="C44" s="26" t="s">
        <v>182</v>
      </c>
      <c r="D44" s="23">
        <v>63402939</v>
      </c>
      <c r="E44" s="23">
        <v>102255369</v>
      </c>
      <c r="F44" s="23">
        <v>600112659</v>
      </c>
      <c r="G44" s="342" t="s">
        <v>194</v>
      </c>
      <c r="H44" s="23" t="s">
        <v>235</v>
      </c>
      <c r="I44" s="23" t="s">
        <v>29</v>
      </c>
      <c r="J44" s="284" t="s">
        <v>184</v>
      </c>
      <c r="K44" s="32" t="s">
        <v>195</v>
      </c>
      <c r="L44" s="437">
        <v>5000000</v>
      </c>
      <c r="M44" s="437">
        <f t="shared" si="1"/>
        <v>3500000</v>
      </c>
      <c r="N44" s="252">
        <v>2024</v>
      </c>
      <c r="O44" s="252">
        <v>2024</v>
      </c>
      <c r="P44" s="284"/>
      <c r="Q44" s="284"/>
      <c r="R44" s="284" t="s">
        <v>30</v>
      </c>
      <c r="S44" s="284"/>
      <c r="T44" s="284"/>
      <c r="U44" s="284"/>
      <c r="V44" s="284" t="s">
        <v>30</v>
      </c>
      <c r="W44" s="284" t="s">
        <v>30</v>
      </c>
      <c r="X44" s="284"/>
      <c r="Y44" s="284"/>
      <c r="Z44" s="323" t="s">
        <v>31</v>
      </c>
      <c r="AA44" s="633" t="s">
        <v>645</v>
      </c>
    </row>
    <row r="45" spans="1:27" s="35" customFormat="1" ht="31.5" customHeight="1" x14ac:dyDescent="0.25">
      <c r="A45" s="564">
        <v>41</v>
      </c>
      <c r="B45" s="507" t="s">
        <v>220</v>
      </c>
      <c r="C45" s="26" t="s">
        <v>182</v>
      </c>
      <c r="D45" s="23">
        <v>63402939</v>
      </c>
      <c r="E45" s="23">
        <v>102255369</v>
      </c>
      <c r="F45" s="23">
        <v>600112659</v>
      </c>
      <c r="G45" s="342" t="s">
        <v>196</v>
      </c>
      <c r="H45" s="23" t="s">
        <v>235</v>
      </c>
      <c r="I45" s="23" t="s">
        <v>29</v>
      </c>
      <c r="J45" s="284" t="s">
        <v>184</v>
      </c>
      <c r="K45" s="32" t="s">
        <v>195</v>
      </c>
      <c r="L45" s="236">
        <v>600000</v>
      </c>
      <c r="M45" s="236">
        <f t="shared" si="1"/>
        <v>420000</v>
      </c>
      <c r="N45" s="442">
        <v>2024</v>
      </c>
      <c r="O45" s="442">
        <v>2025</v>
      </c>
      <c r="P45" s="284"/>
      <c r="Q45" s="284"/>
      <c r="R45" s="284" t="s">
        <v>30</v>
      </c>
      <c r="S45" s="284"/>
      <c r="T45" s="284"/>
      <c r="U45" s="284"/>
      <c r="V45" s="284" t="s">
        <v>30</v>
      </c>
      <c r="W45" s="284" t="s">
        <v>30</v>
      </c>
      <c r="X45" s="284"/>
      <c r="Y45" s="284"/>
      <c r="Z45" s="323" t="s">
        <v>31</v>
      </c>
      <c r="AA45" s="633" t="s">
        <v>650</v>
      </c>
    </row>
    <row r="46" spans="1:27" s="35" customFormat="1" ht="18" customHeight="1" x14ac:dyDescent="0.25">
      <c r="A46" s="564">
        <v>42</v>
      </c>
      <c r="B46" s="507" t="s">
        <v>220</v>
      </c>
      <c r="C46" s="26" t="s">
        <v>182</v>
      </c>
      <c r="D46" s="23">
        <v>63402939</v>
      </c>
      <c r="E46" s="23">
        <v>102255369</v>
      </c>
      <c r="F46" s="23">
        <v>600112659</v>
      </c>
      <c r="G46" s="342" t="s">
        <v>197</v>
      </c>
      <c r="H46" s="23" t="s">
        <v>235</v>
      </c>
      <c r="I46" s="23" t="s">
        <v>29</v>
      </c>
      <c r="J46" s="284" t="s">
        <v>184</v>
      </c>
      <c r="K46" s="32" t="s">
        <v>185</v>
      </c>
      <c r="L46" s="236">
        <v>3000000</v>
      </c>
      <c r="M46" s="236">
        <f t="shared" si="1"/>
        <v>2100000</v>
      </c>
      <c r="N46" s="252">
        <v>2024</v>
      </c>
      <c r="O46" s="252">
        <v>2025</v>
      </c>
      <c r="P46" s="284"/>
      <c r="Q46" s="284"/>
      <c r="R46" s="284" t="s">
        <v>30</v>
      </c>
      <c r="S46" s="284"/>
      <c r="T46" s="284"/>
      <c r="U46" s="284"/>
      <c r="V46" s="284"/>
      <c r="W46" s="284" t="s">
        <v>30</v>
      </c>
      <c r="X46" s="284"/>
      <c r="Y46" s="284"/>
      <c r="Z46" s="323" t="s">
        <v>31</v>
      </c>
      <c r="AA46" s="633" t="s">
        <v>650</v>
      </c>
    </row>
    <row r="47" spans="1:27" s="35" customFormat="1" ht="29.25" customHeight="1" x14ac:dyDescent="0.25">
      <c r="A47" s="564">
        <v>43</v>
      </c>
      <c r="B47" s="507" t="s">
        <v>220</v>
      </c>
      <c r="C47" s="26" t="s">
        <v>182</v>
      </c>
      <c r="D47" s="23">
        <v>63402939</v>
      </c>
      <c r="E47" s="23">
        <v>102255369</v>
      </c>
      <c r="F47" s="23">
        <v>600112659</v>
      </c>
      <c r="G47" s="342" t="s">
        <v>198</v>
      </c>
      <c r="H47" s="23" t="s">
        <v>235</v>
      </c>
      <c r="I47" s="23" t="s">
        <v>29</v>
      </c>
      <c r="J47" s="284" t="s">
        <v>184</v>
      </c>
      <c r="K47" s="32" t="s">
        <v>199</v>
      </c>
      <c r="L47" s="240">
        <v>2000000</v>
      </c>
      <c r="M47" s="240">
        <f t="shared" si="1"/>
        <v>1400000</v>
      </c>
      <c r="N47" s="442">
        <v>2024</v>
      </c>
      <c r="O47" s="442">
        <v>2025</v>
      </c>
      <c r="P47" s="284"/>
      <c r="Q47" s="284"/>
      <c r="R47" s="284" t="s">
        <v>30</v>
      </c>
      <c r="S47" s="284"/>
      <c r="T47" s="284"/>
      <c r="U47" s="324"/>
      <c r="V47" s="324"/>
      <c r="W47" s="324" t="s">
        <v>30</v>
      </c>
      <c r="X47" s="324"/>
      <c r="Y47" s="324"/>
      <c r="Z47" s="325" t="s">
        <v>32</v>
      </c>
      <c r="AA47" s="633" t="s">
        <v>650</v>
      </c>
    </row>
    <row r="48" spans="1:27" s="35" customFormat="1" ht="19.149999999999999" customHeight="1" x14ac:dyDescent="0.25">
      <c r="A48" s="564">
        <v>44</v>
      </c>
      <c r="B48" s="507" t="s">
        <v>220</v>
      </c>
      <c r="C48" s="26" t="s">
        <v>182</v>
      </c>
      <c r="D48" s="23">
        <v>63402939</v>
      </c>
      <c r="E48" s="23">
        <v>102255369</v>
      </c>
      <c r="F48" s="23">
        <v>600112659</v>
      </c>
      <c r="G48" s="342" t="s">
        <v>200</v>
      </c>
      <c r="H48" s="23" t="s">
        <v>235</v>
      </c>
      <c r="I48" s="23" t="s">
        <v>29</v>
      </c>
      <c r="J48" s="284" t="s">
        <v>184</v>
      </c>
      <c r="K48" s="32" t="s">
        <v>201</v>
      </c>
      <c r="L48" s="236">
        <v>500000</v>
      </c>
      <c r="M48" s="236">
        <f t="shared" si="1"/>
        <v>350000</v>
      </c>
      <c r="N48" s="252">
        <v>2023</v>
      </c>
      <c r="O48" s="254">
        <v>2024</v>
      </c>
      <c r="P48" s="284" t="s">
        <v>30</v>
      </c>
      <c r="Q48" s="284" t="s">
        <v>30</v>
      </c>
      <c r="R48" s="284" t="s">
        <v>30</v>
      </c>
      <c r="S48" s="284" t="s">
        <v>30</v>
      </c>
      <c r="T48" s="284"/>
      <c r="U48" s="284"/>
      <c r="V48" s="284"/>
      <c r="W48" s="284"/>
      <c r="X48" s="284"/>
      <c r="Y48" s="284"/>
      <c r="Z48" s="323" t="s">
        <v>32</v>
      </c>
      <c r="AA48" s="633" t="s">
        <v>661</v>
      </c>
    </row>
    <row r="49" spans="1:285" s="35" customFormat="1" ht="17.25" customHeight="1" x14ac:dyDescent="0.25">
      <c r="A49" s="564">
        <v>45</v>
      </c>
      <c r="B49" s="507" t="s">
        <v>220</v>
      </c>
      <c r="C49" s="26" t="s">
        <v>182</v>
      </c>
      <c r="D49" s="23">
        <v>63402939</v>
      </c>
      <c r="E49" s="23">
        <v>102255369</v>
      </c>
      <c r="F49" s="23">
        <v>600112659</v>
      </c>
      <c r="G49" s="342" t="s">
        <v>202</v>
      </c>
      <c r="H49" s="23" t="s">
        <v>235</v>
      </c>
      <c r="I49" s="23" t="s">
        <v>29</v>
      </c>
      <c r="J49" s="284" t="s">
        <v>184</v>
      </c>
      <c r="K49" s="32" t="s">
        <v>203</v>
      </c>
      <c r="L49" s="236">
        <v>3000000</v>
      </c>
      <c r="M49" s="236">
        <f t="shared" si="1"/>
        <v>2100000</v>
      </c>
      <c r="N49" s="442">
        <v>2024</v>
      </c>
      <c r="O49" s="442">
        <v>2025</v>
      </c>
      <c r="P49" s="284"/>
      <c r="Q49" s="284" t="s">
        <v>30</v>
      </c>
      <c r="R49" s="284"/>
      <c r="S49" s="284"/>
      <c r="T49" s="284"/>
      <c r="U49" s="284"/>
      <c r="V49" s="284"/>
      <c r="W49" s="284"/>
      <c r="X49" s="284"/>
      <c r="Y49" s="284"/>
      <c r="Z49" s="323" t="s">
        <v>32</v>
      </c>
      <c r="AA49" s="633" t="s">
        <v>650</v>
      </c>
    </row>
    <row r="50" spans="1:285" s="35" customFormat="1" ht="20.25" customHeight="1" x14ac:dyDescent="0.25">
      <c r="A50" s="564">
        <v>46</v>
      </c>
      <c r="B50" s="507" t="s">
        <v>220</v>
      </c>
      <c r="C50" s="26" t="s">
        <v>182</v>
      </c>
      <c r="D50" s="23">
        <v>63402939</v>
      </c>
      <c r="E50" s="23">
        <v>102255369</v>
      </c>
      <c r="F50" s="23">
        <v>600112659</v>
      </c>
      <c r="G50" s="342" t="s">
        <v>204</v>
      </c>
      <c r="H50" s="23" t="s">
        <v>235</v>
      </c>
      <c r="I50" s="23" t="s">
        <v>29</v>
      </c>
      <c r="J50" s="284" t="s">
        <v>184</v>
      </c>
      <c r="K50" s="32" t="s">
        <v>205</v>
      </c>
      <c r="L50" s="236">
        <v>20000000</v>
      </c>
      <c r="M50" s="236">
        <f t="shared" si="1"/>
        <v>14000000</v>
      </c>
      <c r="N50" s="442">
        <v>2024</v>
      </c>
      <c r="O50" s="442">
        <v>2025</v>
      </c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323" t="s">
        <v>32</v>
      </c>
      <c r="AA50" s="633" t="s">
        <v>645</v>
      </c>
    </row>
    <row r="51" spans="1:285" s="35" customFormat="1" ht="21" customHeight="1" x14ac:dyDescent="0.25">
      <c r="A51" s="564">
        <v>47</v>
      </c>
      <c r="B51" s="509" t="s">
        <v>220</v>
      </c>
      <c r="C51" s="144" t="s">
        <v>182</v>
      </c>
      <c r="D51" s="51">
        <v>63402939</v>
      </c>
      <c r="E51" s="51">
        <v>102255369</v>
      </c>
      <c r="F51" s="51">
        <v>600112659</v>
      </c>
      <c r="G51" s="347" t="s">
        <v>317</v>
      </c>
      <c r="H51" s="145" t="s">
        <v>235</v>
      </c>
      <c r="I51" s="145" t="s">
        <v>29</v>
      </c>
      <c r="J51" s="285" t="s">
        <v>184</v>
      </c>
      <c r="K51" s="50" t="s">
        <v>318</v>
      </c>
      <c r="L51" s="240">
        <v>5000000</v>
      </c>
      <c r="M51" s="240">
        <v>3500000</v>
      </c>
      <c r="N51" s="254">
        <v>2024</v>
      </c>
      <c r="O51" s="254">
        <v>2025</v>
      </c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317" t="s">
        <v>32</v>
      </c>
      <c r="AA51" s="633" t="s">
        <v>645</v>
      </c>
    </row>
    <row r="52" spans="1:285" s="35" customFormat="1" ht="18" customHeight="1" x14ac:dyDescent="0.25">
      <c r="A52" s="564">
        <v>48</v>
      </c>
      <c r="B52" s="509" t="s">
        <v>220</v>
      </c>
      <c r="C52" s="144" t="s">
        <v>182</v>
      </c>
      <c r="D52" s="51">
        <v>63402939</v>
      </c>
      <c r="E52" s="51">
        <v>102255369</v>
      </c>
      <c r="F52" s="156">
        <v>600112659</v>
      </c>
      <c r="G52" s="363" t="s">
        <v>319</v>
      </c>
      <c r="H52" s="364" t="s">
        <v>235</v>
      </c>
      <c r="I52" s="364" t="s">
        <v>29</v>
      </c>
      <c r="J52" s="365" t="s">
        <v>184</v>
      </c>
      <c r="K52" s="366" t="s">
        <v>320</v>
      </c>
      <c r="L52" s="274">
        <v>3000000</v>
      </c>
      <c r="M52" s="274">
        <v>2100000</v>
      </c>
      <c r="N52" s="444">
        <v>2024</v>
      </c>
      <c r="O52" s="367">
        <v>2026</v>
      </c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317" t="s">
        <v>32</v>
      </c>
      <c r="AA52" s="633" t="s">
        <v>645</v>
      </c>
    </row>
    <row r="53" spans="1:285" s="35" customFormat="1" ht="18.75" customHeight="1" x14ac:dyDescent="0.25">
      <c r="A53" s="564">
        <v>49</v>
      </c>
      <c r="B53" s="510" t="s">
        <v>220</v>
      </c>
      <c r="C53" s="307" t="s">
        <v>182</v>
      </c>
      <c r="D53" s="222">
        <v>63402939</v>
      </c>
      <c r="E53" s="222">
        <v>102255369</v>
      </c>
      <c r="F53" s="373">
        <v>600112659</v>
      </c>
      <c r="G53" s="374" t="s">
        <v>502</v>
      </c>
      <c r="H53" s="375" t="s">
        <v>235</v>
      </c>
      <c r="I53" s="375" t="s">
        <v>29</v>
      </c>
      <c r="J53" s="376" t="s">
        <v>184</v>
      </c>
      <c r="K53" s="377" t="s">
        <v>503</v>
      </c>
      <c r="L53" s="536">
        <v>3000000</v>
      </c>
      <c r="M53" s="378">
        <f t="shared" ref="M53:M58" si="3">L53*0.7</f>
        <v>2100000</v>
      </c>
      <c r="N53" s="525">
        <v>2024</v>
      </c>
      <c r="O53" s="526">
        <v>2026</v>
      </c>
      <c r="P53" s="359" t="s">
        <v>30</v>
      </c>
      <c r="Q53" s="359" t="s">
        <v>30</v>
      </c>
      <c r="R53" s="359" t="s">
        <v>30</v>
      </c>
      <c r="S53" s="360" t="s">
        <v>30</v>
      </c>
      <c r="T53" s="360"/>
      <c r="U53" s="360"/>
      <c r="V53" s="360"/>
      <c r="W53" s="360"/>
      <c r="X53" s="360" t="s">
        <v>30</v>
      </c>
      <c r="Y53" s="232"/>
      <c r="Z53" s="526" t="s">
        <v>32</v>
      </c>
      <c r="AA53" s="634" t="s">
        <v>648</v>
      </c>
    </row>
    <row r="54" spans="1:285" s="35" customFormat="1" ht="18" customHeight="1" x14ac:dyDescent="0.25">
      <c r="A54" s="564">
        <v>50</v>
      </c>
      <c r="B54" s="510" t="s">
        <v>220</v>
      </c>
      <c r="C54" s="307" t="s">
        <v>182</v>
      </c>
      <c r="D54" s="222">
        <v>63402939</v>
      </c>
      <c r="E54" s="222">
        <v>102255369</v>
      </c>
      <c r="F54" s="368">
        <v>600112659</v>
      </c>
      <c r="G54" s="369" t="s">
        <v>504</v>
      </c>
      <c r="H54" s="370" t="s">
        <v>235</v>
      </c>
      <c r="I54" s="370" t="s">
        <v>29</v>
      </c>
      <c r="J54" s="371" t="s">
        <v>184</v>
      </c>
      <c r="K54" s="372" t="s">
        <v>505</v>
      </c>
      <c r="L54" s="537">
        <v>2000000</v>
      </c>
      <c r="M54" s="378">
        <f t="shared" si="3"/>
        <v>1400000</v>
      </c>
      <c r="N54" s="527">
        <v>2024</v>
      </c>
      <c r="O54" s="528">
        <v>2028</v>
      </c>
      <c r="P54" s="359" t="s">
        <v>30</v>
      </c>
      <c r="Q54" s="359" t="s">
        <v>30</v>
      </c>
      <c r="R54" s="359" t="s">
        <v>30</v>
      </c>
      <c r="S54" s="360" t="s">
        <v>30</v>
      </c>
      <c r="T54" s="360"/>
      <c r="U54" s="360"/>
      <c r="V54" s="360"/>
      <c r="W54" s="360"/>
      <c r="X54" s="360" t="s">
        <v>30</v>
      </c>
      <c r="Y54" s="232"/>
      <c r="Z54" s="526" t="s">
        <v>32</v>
      </c>
      <c r="AA54" s="634" t="s">
        <v>646</v>
      </c>
    </row>
    <row r="55" spans="1:285" s="35" customFormat="1" ht="39.75" customHeight="1" x14ac:dyDescent="0.15">
      <c r="A55" s="564">
        <v>51</v>
      </c>
      <c r="B55" s="547" t="s">
        <v>231</v>
      </c>
      <c r="C55" s="62" t="s">
        <v>226</v>
      </c>
      <c r="D55" s="23">
        <v>75020548</v>
      </c>
      <c r="E55" s="23">
        <v>102255008</v>
      </c>
      <c r="F55" s="23">
        <v>600112187</v>
      </c>
      <c r="G55" s="348" t="s">
        <v>232</v>
      </c>
      <c r="H55" s="68" t="s">
        <v>235</v>
      </c>
      <c r="I55" s="68" t="s">
        <v>29</v>
      </c>
      <c r="J55" s="286" t="s">
        <v>228</v>
      </c>
      <c r="K55" s="63" t="s">
        <v>233</v>
      </c>
      <c r="L55" s="255">
        <v>1000000</v>
      </c>
      <c r="M55" s="256">
        <f t="shared" si="3"/>
        <v>700000</v>
      </c>
      <c r="N55" s="255" t="s">
        <v>47</v>
      </c>
      <c r="O55" s="517" t="s">
        <v>230</v>
      </c>
      <c r="P55" s="287"/>
      <c r="Q55" s="287"/>
      <c r="R55" s="287"/>
      <c r="S55" s="287"/>
      <c r="T55" s="287"/>
      <c r="U55" s="287"/>
      <c r="V55" s="287"/>
      <c r="W55" s="287"/>
      <c r="X55" s="287" t="s">
        <v>234</v>
      </c>
      <c r="Y55" s="287"/>
      <c r="Z55" s="326" t="s">
        <v>32</v>
      </c>
      <c r="AA55" s="633" t="s">
        <v>645</v>
      </c>
    </row>
    <row r="56" spans="1:285" s="35" customFormat="1" ht="33.6" customHeight="1" x14ac:dyDescent="0.15">
      <c r="A56" s="564">
        <v>52</v>
      </c>
      <c r="B56" s="511" t="s">
        <v>231</v>
      </c>
      <c r="C56" s="72" t="s">
        <v>226</v>
      </c>
      <c r="D56" s="51">
        <v>75020548</v>
      </c>
      <c r="E56" s="51">
        <v>102255008</v>
      </c>
      <c r="F56" s="51">
        <v>600112187</v>
      </c>
      <c r="G56" s="344" t="s">
        <v>328</v>
      </c>
      <c r="H56" s="83" t="s">
        <v>235</v>
      </c>
      <c r="I56" s="83" t="s">
        <v>29</v>
      </c>
      <c r="J56" s="280" t="s">
        <v>228</v>
      </c>
      <c r="K56" s="84" t="s">
        <v>329</v>
      </c>
      <c r="L56" s="256">
        <v>5000000</v>
      </c>
      <c r="M56" s="256">
        <f t="shared" si="3"/>
        <v>3500000</v>
      </c>
      <c r="N56" s="257" t="s">
        <v>330</v>
      </c>
      <c r="O56" s="257" t="s">
        <v>331</v>
      </c>
      <c r="P56" s="327" t="s">
        <v>234</v>
      </c>
      <c r="Q56" s="327"/>
      <c r="R56" s="327"/>
      <c r="S56" s="327" t="s">
        <v>234</v>
      </c>
      <c r="T56" s="327"/>
      <c r="U56" s="327"/>
      <c r="V56" s="327"/>
      <c r="W56" s="327"/>
      <c r="X56" s="327"/>
      <c r="Y56" s="327"/>
      <c r="Z56" s="328" t="s">
        <v>32</v>
      </c>
      <c r="AA56" s="633" t="s">
        <v>662</v>
      </c>
    </row>
    <row r="57" spans="1:285" s="35" customFormat="1" ht="34.9" customHeight="1" x14ac:dyDescent="0.15">
      <c r="A57" s="564">
        <v>53</v>
      </c>
      <c r="B57" s="511" t="s">
        <v>231</v>
      </c>
      <c r="C57" s="72" t="s">
        <v>226</v>
      </c>
      <c r="D57" s="51">
        <v>75020548</v>
      </c>
      <c r="E57" s="51">
        <v>102255008</v>
      </c>
      <c r="F57" s="51">
        <v>600112187</v>
      </c>
      <c r="G57" s="349" t="s">
        <v>332</v>
      </c>
      <c r="H57" s="83" t="s">
        <v>235</v>
      </c>
      <c r="I57" s="83" t="s">
        <v>29</v>
      </c>
      <c r="J57" s="280" t="s">
        <v>228</v>
      </c>
      <c r="K57" s="84" t="s">
        <v>333</v>
      </c>
      <c r="L57" s="256">
        <v>500000</v>
      </c>
      <c r="M57" s="256">
        <f t="shared" si="3"/>
        <v>350000</v>
      </c>
      <c r="N57" s="257" t="s">
        <v>334</v>
      </c>
      <c r="O57" s="257" t="s">
        <v>335</v>
      </c>
      <c r="P57" s="327"/>
      <c r="Q57" s="327"/>
      <c r="R57" s="327" t="s">
        <v>234</v>
      </c>
      <c r="S57" s="327"/>
      <c r="T57" s="327"/>
      <c r="U57" s="327"/>
      <c r="V57" s="327"/>
      <c r="W57" s="327"/>
      <c r="X57" s="327"/>
      <c r="Y57" s="327"/>
      <c r="Z57" s="328"/>
      <c r="AA57" s="633" t="s">
        <v>650</v>
      </c>
    </row>
    <row r="58" spans="1:285" s="35" customFormat="1" ht="34.15" customHeight="1" thickBot="1" x14ac:dyDescent="0.2">
      <c r="A58" s="564">
        <v>54</v>
      </c>
      <c r="B58" s="511" t="s">
        <v>231</v>
      </c>
      <c r="C58" s="72" t="s">
        <v>226</v>
      </c>
      <c r="D58" s="51">
        <v>75020548</v>
      </c>
      <c r="E58" s="51">
        <v>102255008</v>
      </c>
      <c r="F58" s="51">
        <v>600112187</v>
      </c>
      <c r="G58" s="349" t="s">
        <v>336</v>
      </c>
      <c r="H58" s="83" t="s">
        <v>235</v>
      </c>
      <c r="I58" s="83" t="s">
        <v>29</v>
      </c>
      <c r="J58" s="280" t="s">
        <v>228</v>
      </c>
      <c r="K58" s="85" t="s">
        <v>337</v>
      </c>
      <c r="L58" s="256">
        <v>300000</v>
      </c>
      <c r="M58" s="256">
        <f t="shared" si="3"/>
        <v>210000</v>
      </c>
      <c r="N58" s="258" t="s">
        <v>330</v>
      </c>
      <c r="O58" s="258" t="s">
        <v>324</v>
      </c>
      <c r="P58" s="327"/>
      <c r="Q58" s="327"/>
      <c r="R58" s="327"/>
      <c r="S58" s="327"/>
      <c r="T58" s="327"/>
      <c r="U58" s="327"/>
      <c r="V58" s="327"/>
      <c r="W58" s="327" t="s">
        <v>234</v>
      </c>
      <c r="X58" s="327"/>
      <c r="Y58" s="327"/>
      <c r="Z58" s="328"/>
      <c r="AA58" s="633" t="s">
        <v>646</v>
      </c>
    </row>
    <row r="59" spans="1:285" s="22" customFormat="1" ht="44.25" customHeight="1" x14ac:dyDescent="0.15">
      <c r="A59" s="564">
        <v>55</v>
      </c>
      <c r="B59" s="547" t="s">
        <v>262</v>
      </c>
      <c r="C59" s="63" t="s">
        <v>263</v>
      </c>
      <c r="D59" s="23">
        <v>70914320</v>
      </c>
      <c r="E59" s="23">
        <v>103619330</v>
      </c>
      <c r="F59" s="23">
        <v>600112594</v>
      </c>
      <c r="G59" s="350" t="s">
        <v>264</v>
      </c>
      <c r="H59" s="64" t="s">
        <v>235</v>
      </c>
      <c r="I59" s="64" t="s">
        <v>29</v>
      </c>
      <c r="J59" s="287" t="s">
        <v>263</v>
      </c>
      <c r="K59" s="65" t="s">
        <v>267</v>
      </c>
      <c r="L59" s="255">
        <v>55000000</v>
      </c>
      <c r="M59" s="255">
        <f>L59/100*70</f>
        <v>38500000</v>
      </c>
      <c r="N59" s="259">
        <v>44927</v>
      </c>
      <c r="O59" s="259">
        <v>46022</v>
      </c>
      <c r="P59" s="287" t="s">
        <v>30</v>
      </c>
      <c r="Q59" s="287" t="s">
        <v>30</v>
      </c>
      <c r="R59" s="287" t="s">
        <v>30</v>
      </c>
      <c r="S59" s="287" t="s">
        <v>30</v>
      </c>
      <c r="T59" s="287"/>
      <c r="U59" s="287"/>
      <c r="V59" s="287"/>
      <c r="W59" s="287" t="s">
        <v>30</v>
      </c>
      <c r="X59" s="287"/>
      <c r="Y59" s="287" t="s">
        <v>266</v>
      </c>
      <c r="Z59" s="326" t="s">
        <v>49</v>
      </c>
      <c r="AA59" s="633" t="s">
        <v>645</v>
      </c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/>
      <c r="IY59" s="37"/>
      <c r="IZ59" s="37"/>
      <c r="JA59" s="37"/>
      <c r="JB59" s="37"/>
      <c r="JC59" s="37"/>
      <c r="JD59" s="37"/>
      <c r="JE59" s="37"/>
      <c r="JF59" s="37"/>
      <c r="JG59" s="37"/>
      <c r="JH59" s="37"/>
      <c r="JI59" s="37"/>
      <c r="JJ59" s="37"/>
      <c r="JK59" s="37"/>
      <c r="JL59" s="37"/>
      <c r="JM59" s="37"/>
      <c r="JN59" s="37"/>
      <c r="JO59" s="37"/>
      <c r="JP59" s="37"/>
      <c r="JQ59" s="37"/>
      <c r="JR59" s="37"/>
      <c r="JS59" s="37"/>
      <c r="JT59" s="37"/>
      <c r="JU59" s="37"/>
      <c r="JV59" s="37"/>
      <c r="JW59" s="37"/>
      <c r="JX59" s="37"/>
      <c r="JY59" s="37"/>
    </row>
    <row r="60" spans="1:285" s="37" customFormat="1" ht="34.5" customHeight="1" x14ac:dyDescent="0.15">
      <c r="A60" s="564">
        <v>56</v>
      </c>
      <c r="B60" s="542" t="s">
        <v>279</v>
      </c>
      <c r="C60" s="27" t="s">
        <v>280</v>
      </c>
      <c r="D60" s="29">
        <v>70826129</v>
      </c>
      <c r="E60" s="29">
        <v>102255628</v>
      </c>
      <c r="F60" s="29">
        <v>600112000</v>
      </c>
      <c r="G60" s="343" t="s">
        <v>281</v>
      </c>
      <c r="H60" s="29" t="s">
        <v>235</v>
      </c>
      <c r="I60" s="29" t="s">
        <v>29</v>
      </c>
      <c r="J60" s="278" t="s">
        <v>282</v>
      </c>
      <c r="K60" s="28" t="s">
        <v>283</v>
      </c>
      <c r="L60" s="437">
        <v>25000000</v>
      </c>
      <c r="M60" s="472">
        <f>L60/100*70</f>
        <v>17500000</v>
      </c>
      <c r="N60" s="260">
        <v>2023</v>
      </c>
      <c r="O60" s="261">
        <v>2027</v>
      </c>
      <c r="P60" s="278"/>
      <c r="Q60" s="278" t="s">
        <v>30</v>
      </c>
      <c r="R60" s="278" t="s">
        <v>30</v>
      </c>
      <c r="S60" s="278" t="s">
        <v>30</v>
      </c>
      <c r="T60" s="278"/>
      <c r="U60" s="278" t="s">
        <v>30</v>
      </c>
      <c r="V60" s="278"/>
      <c r="W60" s="278" t="s">
        <v>30</v>
      </c>
      <c r="X60" s="278"/>
      <c r="Y60" s="278" t="s">
        <v>284</v>
      </c>
      <c r="Z60" s="315" t="s">
        <v>49</v>
      </c>
      <c r="AA60" s="633" t="s">
        <v>645</v>
      </c>
    </row>
    <row r="61" spans="1:285" s="161" customFormat="1" ht="30" customHeight="1" x14ac:dyDescent="0.15">
      <c r="A61" s="564">
        <v>57</v>
      </c>
      <c r="B61" s="503" t="s">
        <v>279</v>
      </c>
      <c r="C61" s="49" t="s">
        <v>280</v>
      </c>
      <c r="D61" s="51">
        <v>70826129</v>
      </c>
      <c r="E61" s="51">
        <v>102255628</v>
      </c>
      <c r="F61" s="51">
        <v>600112000</v>
      </c>
      <c r="G61" s="311" t="s">
        <v>431</v>
      </c>
      <c r="H61" s="51" t="s">
        <v>235</v>
      </c>
      <c r="I61" s="51" t="s">
        <v>29</v>
      </c>
      <c r="J61" s="279" t="s">
        <v>282</v>
      </c>
      <c r="K61" s="50" t="s">
        <v>432</v>
      </c>
      <c r="L61" s="240">
        <v>10000000</v>
      </c>
      <c r="M61" s="256">
        <f>L61/100*70</f>
        <v>7000000</v>
      </c>
      <c r="N61" s="262">
        <v>2023</v>
      </c>
      <c r="O61" s="253">
        <v>2027</v>
      </c>
      <c r="P61" s="279"/>
      <c r="Q61" s="279"/>
      <c r="R61" s="279"/>
      <c r="S61" s="279"/>
      <c r="T61" s="279"/>
      <c r="U61" s="279" t="s">
        <v>30</v>
      </c>
      <c r="V61" s="279"/>
      <c r="W61" s="279" t="s">
        <v>30</v>
      </c>
      <c r="X61" s="279"/>
      <c r="Y61" s="433" t="s">
        <v>573</v>
      </c>
      <c r="Z61" s="315" t="s">
        <v>49</v>
      </c>
      <c r="AA61" s="633" t="s">
        <v>659</v>
      </c>
    </row>
    <row r="62" spans="1:285" ht="49.5" customHeight="1" x14ac:dyDescent="0.25">
      <c r="A62" s="564">
        <v>58</v>
      </c>
      <c r="B62" s="548" t="s">
        <v>311</v>
      </c>
      <c r="C62" s="95" t="s">
        <v>44</v>
      </c>
      <c r="D62" s="96">
        <v>75022001</v>
      </c>
      <c r="E62" s="96">
        <v>102255105</v>
      </c>
      <c r="F62" s="96">
        <v>600112268</v>
      </c>
      <c r="G62" s="356" t="s">
        <v>312</v>
      </c>
      <c r="H62" s="96" t="s">
        <v>235</v>
      </c>
      <c r="I62" s="96" t="s">
        <v>29</v>
      </c>
      <c r="J62" s="288" t="s">
        <v>45</v>
      </c>
      <c r="K62" s="53" t="s">
        <v>313</v>
      </c>
      <c r="L62" s="263">
        <v>89000000</v>
      </c>
      <c r="M62" s="263">
        <f>L62/100*70</f>
        <v>62300000</v>
      </c>
      <c r="N62" s="264" t="s">
        <v>46</v>
      </c>
      <c r="O62" s="264" t="s">
        <v>47</v>
      </c>
      <c r="P62" s="288" t="s">
        <v>30</v>
      </c>
      <c r="Q62" s="288" t="s">
        <v>30</v>
      </c>
      <c r="R62" s="288" t="s">
        <v>30</v>
      </c>
      <c r="S62" s="288" t="s">
        <v>30</v>
      </c>
      <c r="T62" s="288"/>
      <c r="U62" s="288"/>
      <c r="V62" s="288" t="s">
        <v>30</v>
      </c>
      <c r="W62" s="288" t="s">
        <v>30</v>
      </c>
      <c r="X62" s="288" t="s">
        <v>30</v>
      </c>
      <c r="Y62" s="329" t="s">
        <v>48</v>
      </c>
      <c r="Z62" s="330" t="s">
        <v>49</v>
      </c>
      <c r="AA62" s="633" t="s">
        <v>663</v>
      </c>
    </row>
    <row r="63" spans="1:285" ht="33.75" x14ac:dyDescent="0.25">
      <c r="A63" s="564">
        <v>59</v>
      </c>
      <c r="B63" s="501" t="s">
        <v>43</v>
      </c>
      <c r="C63" s="27" t="s">
        <v>44</v>
      </c>
      <c r="D63" s="29">
        <v>75022001</v>
      </c>
      <c r="E63" s="29">
        <v>102255105</v>
      </c>
      <c r="F63" s="29">
        <v>600112268</v>
      </c>
      <c r="G63" s="351" t="s">
        <v>285</v>
      </c>
      <c r="H63" s="29" t="s">
        <v>235</v>
      </c>
      <c r="I63" s="29" t="s">
        <v>29</v>
      </c>
      <c r="J63" s="278" t="s">
        <v>45</v>
      </c>
      <c r="K63" s="28" t="s">
        <v>286</v>
      </c>
      <c r="L63" s="239">
        <v>13000000</v>
      </c>
      <c r="M63" s="239">
        <v>9100000</v>
      </c>
      <c r="N63" s="245" t="s">
        <v>287</v>
      </c>
      <c r="O63" s="451" t="s">
        <v>555</v>
      </c>
      <c r="P63" s="278" t="s">
        <v>30</v>
      </c>
      <c r="Q63" s="278" t="s">
        <v>30</v>
      </c>
      <c r="R63" s="278" t="s">
        <v>30</v>
      </c>
      <c r="S63" s="278" t="s">
        <v>30</v>
      </c>
      <c r="T63" s="278"/>
      <c r="U63" s="278"/>
      <c r="V63" s="278"/>
      <c r="W63" s="278"/>
      <c r="X63" s="278" t="s">
        <v>30</v>
      </c>
      <c r="Y63" s="433" t="s">
        <v>573</v>
      </c>
      <c r="Z63" s="316" t="s">
        <v>32</v>
      </c>
      <c r="AA63" s="638" t="s">
        <v>664</v>
      </c>
    </row>
    <row r="64" spans="1:285" ht="24.75" x14ac:dyDescent="0.25">
      <c r="A64" s="564">
        <v>60</v>
      </c>
      <c r="B64" s="501" t="s">
        <v>43</v>
      </c>
      <c r="C64" s="27" t="s">
        <v>44</v>
      </c>
      <c r="D64" s="29">
        <v>75022001</v>
      </c>
      <c r="E64" s="29">
        <v>102255105</v>
      </c>
      <c r="F64" s="29">
        <v>107605040</v>
      </c>
      <c r="G64" s="343" t="s">
        <v>50</v>
      </c>
      <c r="H64" s="29" t="s">
        <v>235</v>
      </c>
      <c r="I64" s="29" t="s">
        <v>29</v>
      </c>
      <c r="J64" s="278" t="s">
        <v>45</v>
      </c>
      <c r="K64" s="28" t="s">
        <v>51</v>
      </c>
      <c r="L64" s="239">
        <v>40000000</v>
      </c>
      <c r="M64" s="239">
        <f t="shared" ref="M64:M71" si="4">L64*0.7</f>
        <v>28000000</v>
      </c>
      <c r="N64" s="245" t="s">
        <v>46</v>
      </c>
      <c r="O64" s="451" t="s">
        <v>555</v>
      </c>
      <c r="P64" s="278" t="s">
        <v>30</v>
      </c>
      <c r="Q64" s="278" t="s">
        <v>30</v>
      </c>
      <c r="R64" s="278" t="s">
        <v>30</v>
      </c>
      <c r="S64" s="278" t="s">
        <v>30</v>
      </c>
      <c r="T64" s="278"/>
      <c r="U64" s="278"/>
      <c r="V64" s="278" t="s">
        <v>30</v>
      </c>
      <c r="W64" s="278"/>
      <c r="X64" s="278"/>
      <c r="Y64" s="433" t="s">
        <v>573</v>
      </c>
      <c r="Z64" s="316" t="s">
        <v>49</v>
      </c>
      <c r="AA64" s="638" t="s">
        <v>645</v>
      </c>
    </row>
    <row r="65" spans="1:27" ht="24.75" x14ac:dyDescent="0.25">
      <c r="A65" s="564">
        <v>61</v>
      </c>
      <c r="B65" s="501" t="s">
        <v>43</v>
      </c>
      <c r="C65" s="27" t="s">
        <v>44</v>
      </c>
      <c r="D65" s="29">
        <v>75022001</v>
      </c>
      <c r="E65" s="29">
        <v>102255105</v>
      </c>
      <c r="F65" s="29">
        <v>600112268</v>
      </c>
      <c r="G65" s="343" t="s">
        <v>288</v>
      </c>
      <c r="H65" s="29" t="s">
        <v>235</v>
      </c>
      <c r="I65" s="29" t="s">
        <v>29</v>
      </c>
      <c r="J65" s="278" t="s">
        <v>45</v>
      </c>
      <c r="K65" s="28" t="s">
        <v>289</v>
      </c>
      <c r="L65" s="437">
        <v>90000000</v>
      </c>
      <c r="M65" s="437">
        <f t="shared" si="4"/>
        <v>62999999.999999993</v>
      </c>
      <c r="N65" s="245">
        <v>46631</v>
      </c>
      <c r="O65" s="403">
        <v>2029</v>
      </c>
      <c r="P65" s="278"/>
      <c r="Q65" s="278"/>
      <c r="R65" s="278"/>
      <c r="S65" s="278"/>
      <c r="T65" s="278"/>
      <c r="U65" s="278"/>
      <c r="V65" s="278" t="s">
        <v>30</v>
      </c>
      <c r="W65" s="278"/>
      <c r="X65" s="278"/>
      <c r="Y65" s="278" t="s">
        <v>31</v>
      </c>
      <c r="Z65" s="316" t="s">
        <v>32</v>
      </c>
      <c r="AA65" s="633" t="s">
        <v>645</v>
      </c>
    </row>
    <row r="66" spans="1:27" ht="24.75" x14ac:dyDescent="0.25">
      <c r="A66" s="564">
        <v>62</v>
      </c>
      <c r="B66" s="501" t="s">
        <v>43</v>
      </c>
      <c r="C66" s="27" t="s">
        <v>44</v>
      </c>
      <c r="D66" s="29">
        <v>75022001</v>
      </c>
      <c r="E66" s="29">
        <v>102255105</v>
      </c>
      <c r="F66" s="29">
        <v>600112268</v>
      </c>
      <c r="G66" s="343" t="s">
        <v>290</v>
      </c>
      <c r="H66" s="29" t="s">
        <v>235</v>
      </c>
      <c r="I66" s="29" t="s">
        <v>29</v>
      </c>
      <c r="J66" s="278" t="s">
        <v>45</v>
      </c>
      <c r="K66" s="28" t="s">
        <v>291</v>
      </c>
      <c r="L66" s="239">
        <v>40000000</v>
      </c>
      <c r="M66" s="239">
        <f t="shared" si="4"/>
        <v>28000000</v>
      </c>
      <c r="N66" s="451" t="s">
        <v>104</v>
      </c>
      <c r="O66" s="403">
        <v>2026</v>
      </c>
      <c r="P66" s="278" t="s">
        <v>30</v>
      </c>
      <c r="Q66" s="278" t="s">
        <v>30</v>
      </c>
      <c r="R66" s="278"/>
      <c r="S66" s="278"/>
      <c r="T66" s="278"/>
      <c r="U66" s="278"/>
      <c r="V66" s="278" t="s">
        <v>30</v>
      </c>
      <c r="W66" s="278"/>
      <c r="X66" s="278"/>
      <c r="Y66" s="433" t="s">
        <v>550</v>
      </c>
      <c r="Z66" s="316" t="s">
        <v>49</v>
      </c>
      <c r="AA66" s="633" t="s">
        <v>645</v>
      </c>
    </row>
    <row r="67" spans="1:27" ht="24.75" x14ac:dyDescent="0.25">
      <c r="A67" s="564">
        <v>63</v>
      </c>
      <c r="B67" s="501" t="s">
        <v>43</v>
      </c>
      <c r="C67" s="27" t="s">
        <v>44</v>
      </c>
      <c r="D67" s="29">
        <v>75022001</v>
      </c>
      <c r="E67" s="29">
        <v>102255105</v>
      </c>
      <c r="F67" s="29">
        <v>600112268</v>
      </c>
      <c r="G67" s="343" t="s">
        <v>433</v>
      </c>
      <c r="H67" s="29" t="s">
        <v>235</v>
      </c>
      <c r="I67" s="29" t="s">
        <v>29</v>
      </c>
      <c r="J67" s="278" t="s">
        <v>45</v>
      </c>
      <c r="K67" s="28" t="s">
        <v>292</v>
      </c>
      <c r="L67" s="239">
        <v>6000000</v>
      </c>
      <c r="M67" s="239">
        <f t="shared" si="4"/>
        <v>4200000</v>
      </c>
      <c r="N67" s="451" t="s">
        <v>104</v>
      </c>
      <c r="O67" s="403">
        <v>2026</v>
      </c>
      <c r="P67" s="278"/>
      <c r="Q67" s="278"/>
      <c r="R67" s="278"/>
      <c r="S67" s="278"/>
      <c r="T67" s="278"/>
      <c r="U67" s="278"/>
      <c r="V67" s="278"/>
      <c r="W67" s="278"/>
      <c r="X67" s="278"/>
      <c r="Y67" s="278" t="s">
        <v>293</v>
      </c>
      <c r="Z67" s="316" t="s">
        <v>32</v>
      </c>
      <c r="AA67" s="633" t="s">
        <v>645</v>
      </c>
    </row>
    <row r="68" spans="1:27" ht="24.75" x14ac:dyDescent="0.25">
      <c r="A68" s="564">
        <v>64</v>
      </c>
      <c r="B68" s="501" t="s">
        <v>43</v>
      </c>
      <c r="C68" s="27" t="s">
        <v>44</v>
      </c>
      <c r="D68" s="29">
        <v>75022001</v>
      </c>
      <c r="E68" s="29">
        <v>102255105</v>
      </c>
      <c r="F68" s="29">
        <v>600112268</v>
      </c>
      <c r="G68" s="343" t="s">
        <v>294</v>
      </c>
      <c r="H68" s="29" t="s">
        <v>235</v>
      </c>
      <c r="I68" s="29" t="s">
        <v>29</v>
      </c>
      <c r="J68" s="278" t="s">
        <v>45</v>
      </c>
      <c r="K68" s="28" t="s">
        <v>295</v>
      </c>
      <c r="L68" s="239">
        <v>6000000</v>
      </c>
      <c r="M68" s="239">
        <f t="shared" si="4"/>
        <v>4200000</v>
      </c>
      <c r="N68" s="265" t="s">
        <v>296</v>
      </c>
      <c r="O68" s="403">
        <v>2026</v>
      </c>
      <c r="P68" s="278" t="s">
        <v>30</v>
      </c>
      <c r="Q68" s="278" t="s">
        <v>30</v>
      </c>
      <c r="R68" s="278" t="s">
        <v>30</v>
      </c>
      <c r="S68" s="278"/>
      <c r="T68" s="278"/>
      <c r="U68" s="278"/>
      <c r="V68" s="278" t="s">
        <v>30</v>
      </c>
      <c r="W68" s="278"/>
      <c r="X68" s="278"/>
      <c r="Y68" s="278"/>
      <c r="Z68" s="316"/>
      <c r="AA68" s="633" t="s">
        <v>665</v>
      </c>
    </row>
    <row r="69" spans="1:27" ht="24.75" x14ac:dyDescent="0.25">
      <c r="A69" s="564">
        <v>65</v>
      </c>
      <c r="B69" s="501" t="s">
        <v>43</v>
      </c>
      <c r="C69" s="27" t="s">
        <v>44</v>
      </c>
      <c r="D69" s="29">
        <v>75022001</v>
      </c>
      <c r="E69" s="29">
        <v>102255105</v>
      </c>
      <c r="F69" s="29">
        <v>600112268</v>
      </c>
      <c r="G69" s="343" t="s">
        <v>297</v>
      </c>
      <c r="H69" s="29" t="s">
        <v>235</v>
      </c>
      <c r="I69" s="29" t="s">
        <v>29</v>
      </c>
      <c r="J69" s="278" t="s">
        <v>45</v>
      </c>
      <c r="K69" s="28" t="s">
        <v>298</v>
      </c>
      <c r="L69" s="437">
        <v>3000000</v>
      </c>
      <c r="M69" s="437">
        <f t="shared" si="4"/>
        <v>2100000</v>
      </c>
      <c r="N69" s="451" t="s">
        <v>104</v>
      </c>
      <c r="O69" s="403" t="s">
        <v>508</v>
      </c>
      <c r="P69" s="278"/>
      <c r="Q69" s="278"/>
      <c r="R69" s="278"/>
      <c r="S69" s="278"/>
      <c r="T69" s="278"/>
      <c r="U69" s="278"/>
      <c r="V69" s="278" t="s">
        <v>30</v>
      </c>
      <c r="W69" s="278"/>
      <c r="X69" s="278"/>
      <c r="Y69" s="433" t="s">
        <v>573</v>
      </c>
      <c r="Z69" s="316"/>
      <c r="AA69" s="633" t="s">
        <v>666</v>
      </c>
    </row>
    <row r="70" spans="1:27" ht="24.75" x14ac:dyDescent="0.25">
      <c r="A70" s="564">
        <v>66</v>
      </c>
      <c r="B70" s="501" t="s">
        <v>43</v>
      </c>
      <c r="C70" s="27" t="s">
        <v>44</v>
      </c>
      <c r="D70" s="29">
        <v>75022001</v>
      </c>
      <c r="E70" s="29">
        <v>102255105</v>
      </c>
      <c r="F70" s="29">
        <v>600112268</v>
      </c>
      <c r="G70" s="343" t="s">
        <v>299</v>
      </c>
      <c r="H70" s="29" t="s">
        <v>235</v>
      </c>
      <c r="I70" s="29" t="s">
        <v>29</v>
      </c>
      <c r="J70" s="278" t="s">
        <v>45</v>
      </c>
      <c r="K70" s="28" t="s">
        <v>574</v>
      </c>
      <c r="L70" s="437">
        <v>3500000</v>
      </c>
      <c r="M70" s="437">
        <f t="shared" si="4"/>
        <v>2450000</v>
      </c>
      <c r="N70" s="451" t="s">
        <v>104</v>
      </c>
      <c r="O70" s="403" t="s">
        <v>508</v>
      </c>
      <c r="P70" s="278"/>
      <c r="Q70" s="278"/>
      <c r="R70" s="278"/>
      <c r="S70" s="278"/>
      <c r="T70" s="278"/>
      <c r="U70" s="278"/>
      <c r="V70" s="278" t="s">
        <v>30</v>
      </c>
      <c r="W70" s="278"/>
      <c r="X70" s="278"/>
      <c r="Y70" s="278"/>
      <c r="Z70" s="316"/>
      <c r="AA70" s="633" t="s">
        <v>645</v>
      </c>
    </row>
    <row r="71" spans="1:27" ht="24.75" x14ac:dyDescent="0.25">
      <c r="A71" s="564">
        <v>67</v>
      </c>
      <c r="B71" s="501" t="s">
        <v>43</v>
      </c>
      <c r="C71" s="27" t="s">
        <v>44</v>
      </c>
      <c r="D71" s="29">
        <v>75022001</v>
      </c>
      <c r="E71" s="29">
        <v>102255105</v>
      </c>
      <c r="F71" s="29">
        <v>600112268</v>
      </c>
      <c r="G71" s="352" t="s">
        <v>52</v>
      </c>
      <c r="H71" s="29" t="s">
        <v>235</v>
      </c>
      <c r="I71" s="29" t="s">
        <v>29</v>
      </c>
      <c r="J71" s="278" t="s">
        <v>45</v>
      </c>
      <c r="K71" s="28" t="s">
        <v>53</v>
      </c>
      <c r="L71" s="239">
        <v>20000000</v>
      </c>
      <c r="M71" s="239">
        <f t="shared" si="4"/>
        <v>14000000</v>
      </c>
      <c r="N71" s="245" t="s">
        <v>54</v>
      </c>
      <c r="O71" s="403" t="s">
        <v>508</v>
      </c>
      <c r="P71" s="278"/>
      <c r="Q71" s="278" t="s">
        <v>30</v>
      </c>
      <c r="R71" s="278"/>
      <c r="S71" s="278"/>
      <c r="T71" s="278"/>
      <c r="U71" s="278"/>
      <c r="V71" s="278" t="s">
        <v>30</v>
      </c>
      <c r="W71" s="278"/>
      <c r="X71" s="278"/>
      <c r="Y71" s="278"/>
      <c r="Z71" s="316"/>
      <c r="AA71" s="633" t="s">
        <v>645</v>
      </c>
    </row>
    <row r="72" spans="1:27" ht="22.5" x14ac:dyDescent="0.25">
      <c r="A72" s="564">
        <v>68</v>
      </c>
      <c r="B72" s="542" t="s">
        <v>55</v>
      </c>
      <c r="C72" s="27" t="s">
        <v>56</v>
      </c>
      <c r="D72" s="29">
        <v>70867984</v>
      </c>
      <c r="E72" s="29">
        <v>10225032</v>
      </c>
      <c r="F72" s="29">
        <v>600112209</v>
      </c>
      <c r="G72" s="343" t="s">
        <v>388</v>
      </c>
      <c r="H72" s="29" t="s">
        <v>235</v>
      </c>
      <c r="I72" s="29" t="s">
        <v>29</v>
      </c>
      <c r="J72" s="278" t="s">
        <v>57</v>
      </c>
      <c r="K72" s="28" t="s">
        <v>58</v>
      </c>
      <c r="L72" s="239">
        <v>1000000</v>
      </c>
      <c r="M72" s="239">
        <f t="shared" si="1"/>
        <v>700000</v>
      </c>
      <c r="N72" s="260">
        <v>2022</v>
      </c>
      <c r="O72" s="261">
        <v>2027</v>
      </c>
      <c r="P72" s="278" t="s">
        <v>30</v>
      </c>
      <c r="Q72" s="278" t="s">
        <v>30</v>
      </c>
      <c r="R72" s="278" t="s">
        <v>30</v>
      </c>
      <c r="S72" s="278" t="s">
        <v>30</v>
      </c>
      <c r="T72" s="278"/>
      <c r="U72" s="278"/>
      <c r="V72" s="278"/>
      <c r="W72" s="278"/>
      <c r="X72" s="278"/>
      <c r="Y72" s="278"/>
      <c r="Z72" s="316" t="s">
        <v>32</v>
      </c>
      <c r="AA72" s="633" t="s">
        <v>667</v>
      </c>
    </row>
    <row r="73" spans="1:27" ht="18" x14ac:dyDescent="0.25">
      <c r="A73" s="564">
        <v>69</v>
      </c>
      <c r="B73" s="501" t="s">
        <v>55</v>
      </c>
      <c r="C73" s="27" t="s">
        <v>56</v>
      </c>
      <c r="D73" s="29">
        <v>70867984</v>
      </c>
      <c r="E73" s="29">
        <v>10225032</v>
      </c>
      <c r="F73" s="29">
        <v>600112209</v>
      </c>
      <c r="G73" s="343" t="s">
        <v>59</v>
      </c>
      <c r="H73" s="29" t="s">
        <v>235</v>
      </c>
      <c r="I73" s="29" t="s">
        <v>29</v>
      </c>
      <c r="J73" s="278" t="s">
        <v>57</v>
      </c>
      <c r="K73" s="27" t="s">
        <v>60</v>
      </c>
      <c r="L73" s="239">
        <v>15000000</v>
      </c>
      <c r="M73" s="239">
        <f t="shared" si="1"/>
        <v>10500000</v>
      </c>
      <c r="N73" s="260">
        <v>2022</v>
      </c>
      <c r="O73" s="261">
        <v>2027</v>
      </c>
      <c r="P73" s="278" t="s">
        <v>30</v>
      </c>
      <c r="Q73" s="278" t="s">
        <v>30</v>
      </c>
      <c r="R73" s="278" t="s">
        <v>30</v>
      </c>
      <c r="S73" s="278" t="s">
        <v>30</v>
      </c>
      <c r="T73" s="278" t="s">
        <v>30</v>
      </c>
      <c r="U73" s="278"/>
      <c r="V73" s="278"/>
      <c r="W73" s="278"/>
      <c r="X73" s="278"/>
      <c r="Y73" s="278"/>
      <c r="Z73" s="316" t="s">
        <v>32</v>
      </c>
      <c r="AA73" s="633" t="s">
        <v>645</v>
      </c>
    </row>
    <row r="74" spans="1:27" ht="33.75" x14ac:dyDescent="0.25">
      <c r="A74" s="564">
        <v>70</v>
      </c>
      <c r="B74" s="501" t="s">
        <v>55</v>
      </c>
      <c r="C74" s="27" t="s">
        <v>56</v>
      </c>
      <c r="D74" s="29">
        <v>70867984</v>
      </c>
      <c r="E74" s="29">
        <v>10225032</v>
      </c>
      <c r="F74" s="29">
        <v>600112209</v>
      </c>
      <c r="G74" s="343" t="s">
        <v>61</v>
      </c>
      <c r="H74" s="29" t="s">
        <v>235</v>
      </c>
      <c r="I74" s="29" t="s">
        <v>29</v>
      </c>
      <c r="J74" s="278" t="s">
        <v>57</v>
      </c>
      <c r="K74" s="27" t="s">
        <v>62</v>
      </c>
      <c r="L74" s="266">
        <v>15000000</v>
      </c>
      <c r="M74" s="266">
        <f t="shared" si="1"/>
        <v>10500000</v>
      </c>
      <c r="N74" s="260">
        <v>2023</v>
      </c>
      <c r="O74" s="261">
        <v>2027</v>
      </c>
      <c r="P74" s="278" t="s">
        <v>30</v>
      </c>
      <c r="Q74" s="278" t="s">
        <v>30</v>
      </c>
      <c r="R74" s="278" t="s">
        <v>30</v>
      </c>
      <c r="S74" s="278" t="s">
        <v>30</v>
      </c>
      <c r="T74" s="278" t="s">
        <v>30</v>
      </c>
      <c r="U74" s="278"/>
      <c r="V74" s="278"/>
      <c r="W74" s="278"/>
      <c r="X74" s="278" t="s">
        <v>30</v>
      </c>
      <c r="Y74" s="278"/>
      <c r="Z74" s="316" t="s">
        <v>32</v>
      </c>
      <c r="AA74" s="633" t="s">
        <v>668</v>
      </c>
    </row>
    <row r="75" spans="1:27" ht="18" x14ac:dyDescent="0.25">
      <c r="A75" s="564">
        <v>71</v>
      </c>
      <c r="B75" s="501" t="s">
        <v>55</v>
      </c>
      <c r="C75" s="27" t="s">
        <v>56</v>
      </c>
      <c r="D75" s="29">
        <v>70867984</v>
      </c>
      <c r="E75" s="29">
        <v>10225032</v>
      </c>
      <c r="F75" s="29">
        <v>600112209</v>
      </c>
      <c r="G75" s="343" t="s">
        <v>389</v>
      </c>
      <c r="H75" s="29" t="s">
        <v>235</v>
      </c>
      <c r="I75" s="29" t="s">
        <v>29</v>
      </c>
      <c r="J75" s="278" t="s">
        <v>57</v>
      </c>
      <c r="K75" s="27" t="s">
        <v>64</v>
      </c>
      <c r="L75" s="239">
        <v>1000000</v>
      </c>
      <c r="M75" s="239">
        <f t="shared" si="1"/>
        <v>700000</v>
      </c>
      <c r="N75" s="260">
        <v>2023</v>
      </c>
      <c r="O75" s="261">
        <v>2027</v>
      </c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316"/>
      <c r="AA75" s="633" t="s">
        <v>645</v>
      </c>
    </row>
    <row r="76" spans="1:27" ht="18" x14ac:dyDescent="0.25">
      <c r="A76" s="564">
        <v>72</v>
      </c>
      <c r="B76" s="501" t="s">
        <v>55</v>
      </c>
      <c r="C76" s="27" t="s">
        <v>56</v>
      </c>
      <c r="D76" s="29">
        <v>70867984</v>
      </c>
      <c r="E76" s="29">
        <v>10225032</v>
      </c>
      <c r="F76" s="29">
        <v>600112209</v>
      </c>
      <c r="G76" s="343" t="s">
        <v>65</v>
      </c>
      <c r="H76" s="29" t="s">
        <v>235</v>
      </c>
      <c r="I76" s="29" t="s">
        <v>29</v>
      </c>
      <c r="J76" s="278" t="s">
        <v>57</v>
      </c>
      <c r="K76" s="27" t="s">
        <v>158</v>
      </c>
      <c r="L76" s="239">
        <v>2500000</v>
      </c>
      <c r="M76" s="239">
        <f t="shared" si="1"/>
        <v>1750000</v>
      </c>
      <c r="N76" s="260">
        <v>2022</v>
      </c>
      <c r="O76" s="261">
        <v>2024</v>
      </c>
      <c r="P76" s="278"/>
      <c r="Q76" s="278" t="s">
        <v>30</v>
      </c>
      <c r="R76" s="278" t="s">
        <v>30</v>
      </c>
      <c r="S76" s="278"/>
      <c r="T76" s="278"/>
      <c r="U76" s="278"/>
      <c r="V76" s="278" t="s">
        <v>30</v>
      </c>
      <c r="W76" s="278"/>
      <c r="X76" s="278"/>
      <c r="Y76" s="278" t="s">
        <v>66</v>
      </c>
      <c r="Z76" s="316" t="s">
        <v>32</v>
      </c>
      <c r="AA76" s="633" t="s">
        <v>650</v>
      </c>
    </row>
    <row r="77" spans="1:27" ht="18" x14ac:dyDescent="0.25">
      <c r="A77" s="564">
        <v>73</v>
      </c>
      <c r="B77" s="501" t="s">
        <v>55</v>
      </c>
      <c r="C77" s="27" t="s">
        <v>56</v>
      </c>
      <c r="D77" s="29">
        <v>70867984</v>
      </c>
      <c r="E77" s="29">
        <v>10225032</v>
      </c>
      <c r="F77" s="29">
        <v>600112209</v>
      </c>
      <c r="G77" s="343" t="s">
        <v>67</v>
      </c>
      <c r="H77" s="29" t="s">
        <v>235</v>
      </c>
      <c r="I77" s="29" t="s">
        <v>29</v>
      </c>
      <c r="J77" s="278" t="s">
        <v>57</v>
      </c>
      <c r="K77" s="27" t="s">
        <v>68</v>
      </c>
      <c r="L77" s="239">
        <v>3000000</v>
      </c>
      <c r="M77" s="239">
        <f t="shared" si="1"/>
        <v>2100000</v>
      </c>
      <c r="N77" s="260">
        <v>2022</v>
      </c>
      <c r="O77" s="261">
        <v>2027</v>
      </c>
      <c r="P77" s="278"/>
      <c r="Q77" s="278"/>
      <c r="R77" s="278"/>
      <c r="S77" s="278"/>
      <c r="T77" s="278"/>
      <c r="U77" s="278"/>
      <c r="V77" s="278" t="s">
        <v>30</v>
      </c>
      <c r="W77" s="278" t="s">
        <v>30</v>
      </c>
      <c r="X77" s="278"/>
      <c r="Y77" s="278"/>
      <c r="Z77" s="316" t="s">
        <v>32</v>
      </c>
      <c r="AA77" s="633" t="s">
        <v>645</v>
      </c>
    </row>
    <row r="78" spans="1:27" s="35" customFormat="1" ht="16.5" x14ac:dyDescent="0.2">
      <c r="A78" s="564">
        <v>74</v>
      </c>
      <c r="B78" s="498" t="s">
        <v>55</v>
      </c>
      <c r="C78" s="26" t="s">
        <v>56</v>
      </c>
      <c r="D78" s="23">
        <v>70867984</v>
      </c>
      <c r="E78" s="23">
        <v>10225032</v>
      </c>
      <c r="F78" s="23">
        <v>600112209</v>
      </c>
      <c r="G78" s="342" t="s">
        <v>253</v>
      </c>
      <c r="H78" s="66" t="s">
        <v>235</v>
      </c>
      <c r="I78" s="23" t="s">
        <v>29</v>
      </c>
      <c r="J78" s="284" t="s">
        <v>57</v>
      </c>
      <c r="K78" s="26" t="s">
        <v>254</v>
      </c>
      <c r="L78" s="267">
        <v>3000000</v>
      </c>
      <c r="M78" s="267">
        <v>2100000</v>
      </c>
      <c r="N78" s="268">
        <v>2023</v>
      </c>
      <c r="O78" s="268">
        <v>2027</v>
      </c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515" t="s">
        <v>32</v>
      </c>
      <c r="AA78" s="633" t="s">
        <v>645</v>
      </c>
    </row>
    <row r="79" spans="1:27" s="35" customFormat="1" ht="16.5" x14ac:dyDescent="0.2">
      <c r="A79" s="564">
        <v>75</v>
      </c>
      <c r="B79" s="498" t="s">
        <v>55</v>
      </c>
      <c r="C79" s="26" t="s">
        <v>56</v>
      </c>
      <c r="D79" s="23">
        <v>70867984</v>
      </c>
      <c r="E79" s="23">
        <v>10225032</v>
      </c>
      <c r="F79" s="23">
        <v>600112209</v>
      </c>
      <c r="G79" s="342" t="s">
        <v>250</v>
      </c>
      <c r="H79" s="66" t="s">
        <v>235</v>
      </c>
      <c r="I79" s="23" t="s">
        <v>29</v>
      </c>
      <c r="J79" s="284" t="s">
        <v>57</v>
      </c>
      <c r="K79" s="26" t="s">
        <v>251</v>
      </c>
      <c r="L79" s="267">
        <v>1000000</v>
      </c>
      <c r="M79" s="267"/>
      <c r="N79" s="268">
        <v>2023</v>
      </c>
      <c r="O79" s="268">
        <v>2027</v>
      </c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515" t="s">
        <v>32</v>
      </c>
      <c r="AA79" s="633" t="s">
        <v>645</v>
      </c>
    </row>
    <row r="80" spans="1:27" s="35" customFormat="1" ht="16.5" x14ac:dyDescent="0.2">
      <c r="A80" s="564">
        <v>76</v>
      </c>
      <c r="B80" s="498" t="s">
        <v>55</v>
      </c>
      <c r="C80" s="26" t="s">
        <v>56</v>
      </c>
      <c r="D80" s="23">
        <v>70867984</v>
      </c>
      <c r="E80" s="23">
        <v>10225032</v>
      </c>
      <c r="F80" s="23">
        <v>600112209</v>
      </c>
      <c r="G80" s="342" t="s">
        <v>390</v>
      </c>
      <c r="H80" s="66" t="s">
        <v>235</v>
      </c>
      <c r="I80" s="23" t="s">
        <v>29</v>
      </c>
      <c r="J80" s="284" t="s">
        <v>57</v>
      </c>
      <c r="K80" s="26" t="s">
        <v>252</v>
      </c>
      <c r="L80" s="267">
        <v>15000000</v>
      </c>
      <c r="M80" s="267">
        <v>10500000</v>
      </c>
      <c r="N80" s="268">
        <v>2023</v>
      </c>
      <c r="O80" s="268">
        <v>2027</v>
      </c>
      <c r="P80" s="331"/>
      <c r="Q80" s="331"/>
      <c r="R80" s="331" t="s">
        <v>30</v>
      </c>
      <c r="S80" s="331"/>
      <c r="T80" s="331"/>
      <c r="U80" s="331"/>
      <c r="V80" s="331" t="s">
        <v>30</v>
      </c>
      <c r="W80" s="331" t="s">
        <v>30</v>
      </c>
      <c r="X80" s="331"/>
      <c r="Y80" s="331"/>
      <c r="Z80" s="515" t="s">
        <v>32</v>
      </c>
      <c r="AA80" s="633" t="s">
        <v>659</v>
      </c>
    </row>
    <row r="81" spans="1:27" ht="11.45" customHeight="1" x14ac:dyDescent="0.25">
      <c r="A81" s="564">
        <v>77</v>
      </c>
      <c r="B81" s="542" t="s">
        <v>69</v>
      </c>
      <c r="C81" s="27" t="s">
        <v>70</v>
      </c>
      <c r="D81" s="29">
        <v>70965994</v>
      </c>
      <c r="E81" s="29">
        <v>102255041</v>
      </c>
      <c r="F81" s="29">
        <v>600112217</v>
      </c>
      <c r="G81" s="343" t="s">
        <v>577</v>
      </c>
      <c r="H81" s="29" t="s">
        <v>235</v>
      </c>
      <c r="I81" s="29" t="s">
        <v>29</v>
      </c>
      <c r="J81" s="278" t="s">
        <v>71</v>
      </c>
      <c r="K81" s="27" t="s">
        <v>575</v>
      </c>
      <c r="L81" s="239">
        <v>500000</v>
      </c>
      <c r="M81" s="239">
        <f t="shared" si="1"/>
        <v>350000</v>
      </c>
      <c r="N81" s="245">
        <v>44927</v>
      </c>
      <c r="O81" s="246">
        <v>45078</v>
      </c>
      <c r="P81" s="278"/>
      <c r="Q81" s="278"/>
      <c r="R81" s="278"/>
      <c r="S81" s="278"/>
      <c r="T81" s="278"/>
      <c r="U81" s="278"/>
      <c r="V81" s="278"/>
      <c r="W81" s="278"/>
      <c r="X81" s="278" t="s">
        <v>30</v>
      </c>
      <c r="Y81" s="278"/>
      <c r="Z81" s="316"/>
      <c r="AA81" s="633" t="s">
        <v>645</v>
      </c>
    </row>
    <row r="82" spans="1:27" ht="12.6" customHeight="1" x14ac:dyDescent="0.25">
      <c r="A82" s="564">
        <v>78</v>
      </c>
      <c r="B82" s="501" t="s">
        <v>69</v>
      </c>
      <c r="C82" s="27" t="s">
        <v>70</v>
      </c>
      <c r="D82" s="29">
        <v>70965994</v>
      </c>
      <c r="E82" s="29">
        <v>102255041</v>
      </c>
      <c r="F82" s="29">
        <v>600112217</v>
      </c>
      <c r="G82" s="343" t="s">
        <v>578</v>
      </c>
      <c r="H82" s="29" t="s">
        <v>235</v>
      </c>
      <c r="I82" s="29" t="s">
        <v>29</v>
      </c>
      <c r="J82" s="278" t="s">
        <v>71</v>
      </c>
      <c r="K82" s="27" t="s">
        <v>576</v>
      </c>
      <c r="L82" s="239">
        <v>150000</v>
      </c>
      <c r="M82" s="239">
        <f t="shared" si="1"/>
        <v>105000</v>
      </c>
      <c r="N82" s="245">
        <v>44866</v>
      </c>
      <c r="O82" s="246">
        <v>44958</v>
      </c>
      <c r="P82" s="278"/>
      <c r="Q82" s="278"/>
      <c r="R82" s="278"/>
      <c r="S82" s="278" t="s">
        <v>30</v>
      </c>
      <c r="T82" s="278"/>
      <c r="U82" s="278"/>
      <c r="V82" s="278"/>
      <c r="W82" s="278"/>
      <c r="X82" s="278"/>
      <c r="Y82" s="278"/>
      <c r="Z82" s="316"/>
      <c r="AA82" s="633" t="s">
        <v>645</v>
      </c>
    </row>
    <row r="83" spans="1:27" s="52" customFormat="1" ht="17.25" customHeight="1" x14ac:dyDescent="0.25">
      <c r="A83" s="564">
        <v>79</v>
      </c>
      <c r="B83" s="502" t="s">
        <v>69</v>
      </c>
      <c r="C83" s="49" t="s">
        <v>70</v>
      </c>
      <c r="D83" s="51">
        <v>70965994</v>
      </c>
      <c r="E83" s="51">
        <v>102255041</v>
      </c>
      <c r="F83" s="51">
        <v>600112217</v>
      </c>
      <c r="G83" s="311" t="s">
        <v>633</v>
      </c>
      <c r="H83" s="51" t="s">
        <v>235</v>
      </c>
      <c r="I83" s="51" t="s">
        <v>29</v>
      </c>
      <c r="J83" s="279" t="s">
        <v>71</v>
      </c>
      <c r="K83" s="49" t="s">
        <v>634</v>
      </c>
      <c r="L83" s="240">
        <v>400000</v>
      </c>
      <c r="M83" s="240">
        <f t="shared" si="1"/>
        <v>280000</v>
      </c>
      <c r="N83" s="269">
        <v>44958</v>
      </c>
      <c r="O83" s="269">
        <v>45261</v>
      </c>
      <c r="P83" s="279"/>
      <c r="Q83" s="279"/>
      <c r="R83" s="279" t="s">
        <v>30</v>
      </c>
      <c r="S83" s="279"/>
      <c r="T83" s="279"/>
      <c r="U83" s="279"/>
      <c r="V83" s="279"/>
      <c r="W83" s="279"/>
      <c r="X83" s="279"/>
      <c r="Y83" s="279"/>
      <c r="Z83" s="317"/>
      <c r="AA83" s="633" t="s">
        <v>648</v>
      </c>
    </row>
    <row r="84" spans="1:27" s="52" customFormat="1" ht="16.5" customHeight="1" x14ac:dyDescent="0.25">
      <c r="A84" s="564">
        <v>80</v>
      </c>
      <c r="B84" s="502" t="s">
        <v>69</v>
      </c>
      <c r="C84" s="49" t="s">
        <v>70</v>
      </c>
      <c r="D84" s="51">
        <v>70965994</v>
      </c>
      <c r="E84" s="51">
        <v>102255041</v>
      </c>
      <c r="F84" s="51">
        <v>600112217</v>
      </c>
      <c r="G84" s="311" t="s">
        <v>315</v>
      </c>
      <c r="H84" s="51" t="s">
        <v>235</v>
      </c>
      <c r="I84" s="51" t="s">
        <v>29</v>
      </c>
      <c r="J84" s="279" t="s">
        <v>71</v>
      </c>
      <c r="K84" s="49" t="s">
        <v>315</v>
      </c>
      <c r="L84" s="240">
        <v>4000000</v>
      </c>
      <c r="M84" s="240">
        <f t="shared" si="1"/>
        <v>2800000</v>
      </c>
      <c r="N84" s="269">
        <v>44927</v>
      </c>
      <c r="O84" s="270">
        <v>46387</v>
      </c>
      <c r="P84" s="279"/>
      <c r="Q84" s="279"/>
      <c r="R84" s="279"/>
      <c r="S84" s="279"/>
      <c r="T84" s="279"/>
      <c r="U84" s="279"/>
      <c r="V84" s="279"/>
      <c r="W84" s="279"/>
      <c r="X84" s="279"/>
      <c r="Y84" s="279"/>
      <c r="Z84" s="317"/>
      <c r="AA84" s="633" t="s">
        <v>648</v>
      </c>
    </row>
    <row r="85" spans="1:27" s="52" customFormat="1" ht="16.5" customHeight="1" x14ac:dyDescent="0.25">
      <c r="A85" s="564">
        <v>81</v>
      </c>
      <c r="B85" s="569" t="s">
        <v>69</v>
      </c>
      <c r="C85" s="576" t="s">
        <v>69</v>
      </c>
      <c r="D85" s="564">
        <v>70965994</v>
      </c>
      <c r="E85" s="564">
        <v>102255041</v>
      </c>
      <c r="F85" s="564">
        <v>600112217</v>
      </c>
      <c r="G85" s="566" t="s">
        <v>618</v>
      </c>
      <c r="H85" s="564" t="s">
        <v>235</v>
      </c>
      <c r="I85" s="564" t="s">
        <v>29</v>
      </c>
      <c r="J85" s="568" t="s">
        <v>71</v>
      </c>
      <c r="K85" s="569" t="s">
        <v>619</v>
      </c>
      <c r="L85" s="559">
        <v>300000</v>
      </c>
      <c r="M85" s="559">
        <f t="shared" si="1"/>
        <v>210000</v>
      </c>
      <c r="N85" s="577">
        <v>45658</v>
      </c>
      <c r="O85" s="560">
        <v>46752</v>
      </c>
      <c r="P85" s="564"/>
      <c r="Q85" s="564"/>
      <c r="R85" s="564"/>
      <c r="S85" s="564"/>
      <c r="T85" s="564"/>
      <c r="U85" s="564"/>
      <c r="V85" s="564" t="s">
        <v>30</v>
      </c>
      <c r="W85" s="564"/>
      <c r="X85" s="564"/>
      <c r="Y85" s="564"/>
      <c r="Z85" s="578"/>
      <c r="AA85" s="641" t="s">
        <v>646</v>
      </c>
    </row>
    <row r="86" spans="1:27" s="52" customFormat="1" ht="16.5" customHeight="1" x14ac:dyDescent="0.15">
      <c r="A86" s="564">
        <v>82</v>
      </c>
      <c r="B86" s="569" t="s">
        <v>69</v>
      </c>
      <c r="C86" s="576" t="s">
        <v>69</v>
      </c>
      <c r="D86" s="564">
        <v>70965994</v>
      </c>
      <c r="E86" s="564">
        <v>102255041</v>
      </c>
      <c r="F86" s="564">
        <v>600112217</v>
      </c>
      <c r="G86" s="566" t="s">
        <v>248</v>
      </c>
      <c r="H86" s="564" t="s">
        <v>235</v>
      </c>
      <c r="I86" s="564" t="s">
        <v>29</v>
      </c>
      <c r="J86" s="568" t="s">
        <v>71</v>
      </c>
      <c r="K86" s="579" t="s">
        <v>249</v>
      </c>
      <c r="L86" s="559">
        <v>1300000</v>
      </c>
      <c r="M86" s="559">
        <f t="shared" si="1"/>
        <v>910000</v>
      </c>
      <c r="N86" s="577">
        <v>45658</v>
      </c>
      <c r="O86" s="560">
        <v>46752</v>
      </c>
      <c r="P86" s="564"/>
      <c r="Q86" s="564"/>
      <c r="R86" s="564"/>
      <c r="S86" s="564" t="s">
        <v>30</v>
      </c>
      <c r="T86" s="564"/>
      <c r="U86" s="564"/>
      <c r="V86" s="564"/>
      <c r="W86" s="564"/>
      <c r="X86" s="564"/>
      <c r="Y86" s="564"/>
      <c r="Z86" s="578"/>
      <c r="AA86" s="641" t="s">
        <v>646</v>
      </c>
    </row>
    <row r="87" spans="1:27" s="52" customFormat="1" ht="16.5" customHeight="1" x14ac:dyDescent="0.25">
      <c r="A87" s="564">
        <v>83</v>
      </c>
      <c r="B87" s="569" t="s">
        <v>69</v>
      </c>
      <c r="C87" s="576" t="s">
        <v>69</v>
      </c>
      <c r="D87" s="564">
        <v>70965994</v>
      </c>
      <c r="E87" s="564">
        <v>102255041</v>
      </c>
      <c r="F87" s="564">
        <v>600112217</v>
      </c>
      <c r="G87" s="566" t="s">
        <v>620</v>
      </c>
      <c r="H87" s="564" t="s">
        <v>235</v>
      </c>
      <c r="I87" s="564" t="s">
        <v>29</v>
      </c>
      <c r="J87" s="568" t="s">
        <v>71</v>
      </c>
      <c r="K87" s="569" t="s">
        <v>620</v>
      </c>
      <c r="L87" s="559">
        <v>3000000</v>
      </c>
      <c r="M87" s="559">
        <f t="shared" si="1"/>
        <v>2100000</v>
      </c>
      <c r="N87" s="577">
        <v>45658</v>
      </c>
      <c r="O87" s="560">
        <v>46752</v>
      </c>
      <c r="P87" s="564"/>
      <c r="Q87" s="564"/>
      <c r="R87" s="564"/>
      <c r="S87" s="564"/>
      <c r="T87" s="564"/>
      <c r="U87" s="564"/>
      <c r="V87" s="564" t="s">
        <v>30</v>
      </c>
      <c r="W87" s="564" t="s">
        <v>30</v>
      </c>
      <c r="X87" s="564"/>
      <c r="Y87" s="564"/>
      <c r="Z87" s="578"/>
      <c r="AA87" s="641" t="s">
        <v>646</v>
      </c>
    </row>
    <row r="88" spans="1:27" s="52" customFormat="1" ht="16.5" customHeight="1" x14ac:dyDescent="0.25">
      <c r="A88" s="564">
        <v>84</v>
      </c>
      <c r="B88" s="569" t="s">
        <v>69</v>
      </c>
      <c r="C88" s="576" t="s">
        <v>69</v>
      </c>
      <c r="D88" s="564">
        <v>70965994</v>
      </c>
      <c r="E88" s="564">
        <v>102255041</v>
      </c>
      <c r="F88" s="564">
        <v>600112217</v>
      </c>
      <c r="G88" s="566" t="s">
        <v>621</v>
      </c>
      <c r="H88" s="564" t="s">
        <v>235</v>
      </c>
      <c r="I88" s="564" t="s">
        <v>29</v>
      </c>
      <c r="J88" s="568" t="s">
        <v>71</v>
      </c>
      <c r="K88" s="569" t="s">
        <v>622</v>
      </c>
      <c r="L88" s="559">
        <v>2000000</v>
      </c>
      <c r="M88" s="559">
        <f t="shared" si="1"/>
        <v>1400000</v>
      </c>
      <c r="N88" s="577">
        <v>45658</v>
      </c>
      <c r="O88" s="560">
        <v>46752</v>
      </c>
      <c r="P88" s="564"/>
      <c r="Q88" s="564"/>
      <c r="R88" s="564"/>
      <c r="S88" s="564"/>
      <c r="T88" s="564"/>
      <c r="U88" s="564"/>
      <c r="V88" s="564" t="s">
        <v>30</v>
      </c>
      <c r="W88" s="564" t="s">
        <v>30</v>
      </c>
      <c r="X88" s="564"/>
      <c r="Y88" s="564"/>
      <c r="Z88" s="578"/>
      <c r="AA88" s="641" t="s">
        <v>655</v>
      </c>
    </row>
    <row r="89" spans="1:27" s="52" customFormat="1" ht="16.5" customHeight="1" x14ac:dyDescent="0.25">
      <c r="A89" s="564">
        <v>85</v>
      </c>
      <c r="B89" s="569" t="s">
        <v>69</v>
      </c>
      <c r="C89" s="576" t="s">
        <v>69</v>
      </c>
      <c r="D89" s="564">
        <v>70965994</v>
      </c>
      <c r="E89" s="564">
        <v>102255041</v>
      </c>
      <c r="F89" s="564">
        <v>600112217</v>
      </c>
      <c r="G89" s="566" t="s">
        <v>623</v>
      </c>
      <c r="H89" s="564" t="s">
        <v>235</v>
      </c>
      <c r="I89" s="564" t="s">
        <v>29</v>
      </c>
      <c r="J89" s="568" t="s">
        <v>71</v>
      </c>
      <c r="K89" s="569" t="s">
        <v>624</v>
      </c>
      <c r="L89" s="559">
        <v>500000</v>
      </c>
      <c r="M89" s="559">
        <f t="shared" si="1"/>
        <v>350000</v>
      </c>
      <c r="N89" s="577">
        <v>45658</v>
      </c>
      <c r="O89" s="560">
        <v>46752</v>
      </c>
      <c r="P89" s="564"/>
      <c r="Q89" s="564"/>
      <c r="R89" s="564"/>
      <c r="S89" s="564"/>
      <c r="T89" s="564"/>
      <c r="U89" s="564"/>
      <c r="V89" s="564" t="s">
        <v>30</v>
      </c>
      <c r="W89" s="564" t="s">
        <v>30</v>
      </c>
      <c r="X89" s="564"/>
      <c r="Y89" s="564"/>
      <c r="Z89" s="578"/>
      <c r="AA89" s="641" t="s">
        <v>646</v>
      </c>
    </row>
    <row r="90" spans="1:27" s="52" customFormat="1" ht="16.5" customHeight="1" x14ac:dyDescent="0.25">
      <c r="A90" s="564">
        <v>86</v>
      </c>
      <c r="B90" s="569" t="s">
        <v>69</v>
      </c>
      <c r="C90" s="576" t="s">
        <v>69</v>
      </c>
      <c r="D90" s="564">
        <v>70965994</v>
      </c>
      <c r="E90" s="564">
        <v>102255041</v>
      </c>
      <c r="F90" s="564">
        <v>600112217</v>
      </c>
      <c r="G90" s="566" t="s">
        <v>625</v>
      </c>
      <c r="H90" s="564" t="s">
        <v>235</v>
      </c>
      <c r="I90" s="564" t="s">
        <v>29</v>
      </c>
      <c r="J90" s="568" t="s">
        <v>71</v>
      </c>
      <c r="K90" s="569" t="s">
        <v>626</v>
      </c>
      <c r="L90" s="559">
        <v>2000000</v>
      </c>
      <c r="M90" s="559">
        <f t="shared" si="1"/>
        <v>1400000</v>
      </c>
      <c r="N90" s="577">
        <v>45658</v>
      </c>
      <c r="O90" s="560">
        <v>46752</v>
      </c>
      <c r="P90" s="564"/>
      <c r="Q90" s="564"/>
      <c r="R90" s="564"/>
      <c r="S90" s="564"/>
      <c r="T90" s="564"/>
      <c r="U90" s="564"/>
      <c r="V90" s="564" t="s">
        <v>30</v>
      </c>
      <c r="W90" s="564" t="s">
        <v>30</v>
      </c>
      <c r="X90" s="564"/>
      <c r="Y90" s="564"/>
      <c r="Z90" s="578"/>
      <c r="AA90" s="641" t="s">
        <v>655</v>
      </c>
    </row>
    <row r="91" spans="1:27" s="35" customFormat="1" ht="26.45" customHeight="1" x14ac:dyDescent="0.25">
      <c r="A91" s="564">
        <v>87</v>
      </c>
      <c r="B91" s="541" t="s">
        <v>209</v>
      </c>
      <c r="C91" s="26" t="s">
        <v>210</v>
      </c>
      <c r="D91" s="23">
        <v>60680008</v>
      </c>
      <c r="E91" s="23">
        <v>102255741</v>
      </c>
      <c r="F91" s="23">
        <v>600112535</v>
      </c>
      <c r="G91" s="342" t="s">
        <v>211</v>
      </c>
      <c r="H91" s="23" t="s">
        <v>235</v>
      </c>
      <c r="I91" s="23" t="s">
        <v>29</v>
      </c>
      <c r="J91" s="284" t="s">
        <v>108</v>
      </c>
      <c r="K91" s="26" t="s">
        <v>596</v>
      </c>
      <c r="L91" s="559">
        <v>55000000</v>
      </c>
      <c r="M91" s="559">
        <v>0</v>
      </c>
      <c r="N91" s="466">
        <v>45352</v>
      </c>
      <c r="O91" s="560">
        <v>45960</v>
      </c>
      <c r="P91" s="332"/>
      <c r="Q91" s="332"/>
      <c r="R91" s="332"/>
      <c r="S91" s="332"/>
      <c r="T91" s="332"/>
      <c r="U91" s="332"/>
      <c r="V91" s="332" t="s">
        <v>30</v>
      </c>
      <c r="W91" s="284" t="s">
        <v>30</v>
      </c>
      <c r="X91" s="332"/>
      <c r="Y91" s="332" t="s">
        <v>218</v>
      </c>
      <c r="Z91" s="516" t="s">
        <v>49</v>
      </c>
      <c r="AA91" s="633" t="s">
        <v>645</v>
      </c>
    </row>
    <row r="92" spans="1:27" s="35" customFormat="1" ht="26.45" customHeight="1" x14ac:dyDescent="0.15">
      <c r="A92" s="564">
        <v>88</v>
      </c>
      <c r="B92" s="498" t="s">
        <v>209</v>
      </c>
      <c r="C92" s="26" t="s">
        <v>210</v>
      </c>
      <c r="D92" s="23">
        <v>60680008</v>
      </c>
      <c r="E92" s="23">
        <v>102255741</v>
      </c>
      <c r="F92" s="23">
        <v>600112535</v>
      </c>
      <c r="G92" s="342" t="s">
        <v>212</v>
      </c>
      <c r="H92" s="23" t="s">
        <v>235</v>
      </c>
      <c r="I92" s="23" t="s">
        <v>29</v>
      </c>
      <c r="J92" s="284" t="s">
        <v>108</v>
      </c>
      <c r="K92" s="26" t="s">
        <v>212</v>
      </c>
      <c r="L92" s="272">
        <v>500000</v>
      </c>
      <c r="M92" s="236">
        <f t="shared" si="1"/>
        <v>350000</v>
      </c>
      <c r="N92" s="468">
        <v>45839</v>
      </c>
      <c r="O92" s="467">
        <v>46264</v>
      </c>
      <c r="P92" s="361"/>
      <c r="Q92" s="277" t="s">
        <v>30</v>
      </c>
      <c r="R92" s="331"/>
      <c r="S92" s="331"/>
      <c r="T92" s="362"/>
      <c r="U92" s="277"/>
      <c r="V92" s="277" t="s">
        <v>30</v>
      </c>
      <c r="W92" s="277" t="s">
        <v>30</v>
      </c>
      <c r="X92" s="277"/>
      <c r="Y92" s="277"/>
      <c r="Z92" s="333"/>
      <c r="AA92" s="633" t="s">
        <v>645</v>
      </c>
    </row>
    <row r="93" spans="1:27" s="35" customFormat="1" ht="22.9" customHeight="1" x14ac:dyDescent="0.15">
      <c r="A93" s="564">
        <v>89</v>
      </c>
      <c r="B93" s="498" t="s">
        <v>209</v>
      </c>
      <c r="C93" s="26" t="s">
        <v>210</v>
      </c>
      <c r="D93" s="23">
        <v>60680008</v>
      </c>
      <c r="E93" s="23">
        <v>102255741</v>
      </c>
      <c r="F93" s="23">
        <v>600112535</v>
      </c>
      <c r="G93" s="342" t="s">
        <v>213</v>
      </c>
      <c r="H93" s="23" t="s">
        <v>235</v>
      </c>
      <c r="I93" s="23" t="s">
        <v>29</v>
      </c>
      <c r="J93" s="284" t="s">
        <v>108</v>
      </c>
      <c r="K93" s="26" t="s">
        <v>597</v>
      </c>
      <c r="L93" s="561">
        <v>490000</v>
      </c>
      <c r="M93" s="559">
        <v>0</v>
      </c>
      <c r="N93" s="271">
        <v>45108</v>
      </c>
      <c r="O93" s="468" t="s">
        <v>598</v>
      </c>
      <c r="P93" s="277" t="s">
        <v>30</v>
      </c>
      <c r="Q93" s="277" t="s">
        <v>30</v>
      </c>
      <c r="R93" s="277" t="s">
        <v>30</v>
      </c>
      <c r="S93" s="277" t="s">
        <v>30</v>
      </c>
      <c r="T93" s="362"/>
      <c r="U93" s="277"/>
      <c r="V93" s="277"/>
      <c r="W93" s="334" t="s">
        <v>30</v>
      </c>
      <c r="X93" s="277" t="s">
        <v>30</v>
      </c>
      <c r="Y93" s="277"/>
      <c r="Z93" s="333"/>
      <c r="AA93" s="633" t="s">
        <v>648</v>
      </c>
    </row>
    <row r="94" spans="1:27" s="35" customFormat="1" ht="23.45" customHeight="1" x14ac:dyDescent="0.15">
      <c r="A94" s="564">
        <v>90</v>
      </c>
      <c r="B94" s="498" t="s">
        <v>209</v>
      </c>
      <c r="C94" s="26" t="s">
        <v>210</v>
      </c>
      <c r="D94" s="23">
        <v>60680008</v>
      </c>
      <c r="E94" s="23">
        <v>102255741</v>
      </c>
      <c r="F94" s="23">
        <v>600112535</v>
      </c>
      <c r="G94" s="342" t="s">
        <v>214</v>
      </c>
      <c r="H94" s="23" t="s">
        <v>235</v>
      </c>
      <c r="I94" s="23" t="s">
        <v>29</v>
      </c>
      <c r="J94" s="284" t="s">
        <v>108</v>
      </c>
      <c r="K94" s="26" t="s">
        <v>217</v>
      </c>
      <c r="L94" s="272">
        <v>30000000</v>
      </c>
      <c r="M94" s="236">
        <f t="shared" si="1"/>
        <v>21000000</v>
      </c>
      <c r="N94" s="467">
        <v>46784</v>
      </c>
      <c r="O94" s="468">
        <v>47696</v>
      </c>
      <c r="P94" s="277" t="s">
        <v>30</v>
      </c>
      <c r="Q94" s="277" t="s">
        <v>30</v>
      </c>
      <c r="R94" s="277" t="s">
        <v>30</v>
      </c>
      <c r="S94" s="277"/>
      <c r="T94" s="362"/>
      <c r="U94" s="277" t="s">
        <v>30</v>
      </c>
      <c r="V94" s="277" t="s">
        <v>30</v>
      </c>
      <c r="W94" s="277" t="s">
        <v>30</v>
      </c>
      <c r="X94" s="277"/>
      <c r="Y94" s="277"/>
      <c r="Z94" s="333"/>
      <c r="AA94" s="633" t="s">
        <v>645</v>
      </c>
    </row>
    <row r="95" spans="1:27" s="35" customFormat="1" ht="25.9" customHeight="1" x14ac:dyDescent="0.15">
      <c r="A95" s="564">
        <v>91</v>
      </c>
      <c r="B95" s="498" t="s">
        <v>209</v>
      </c>
      <c r="C95" s="26" t="s">
        <v>210</v>
      </c>
      <c r="D95" s="23">
        <v>60680008</v>
      </c>
      <c r="E95" s="23">
        <v>102255741</v>
      </c>
      <c r="F95" s="23">
        <v>600112535</v>
      </c>
      <c r="G95" s="342" t="s">
        <v>215</v>
      </c>
      <c r="H95" s="23" t="s">
        <v>235</v>
      </c>
      <c r="I95" s="23" t="s">
        <v>29</v>
      </c>
      <c r="J95" s="284" t="s">
        <v>108</v>
      </c>
      <c r="K95" s="26" t="s">
        <v>216</v>
      </c>
      <c r="L95" s="272">
        <v>5000000</v>
      </c>
      <c r="M95" s="236">
        <f t="shared" si="1"/>
        <v>3500000</v>
      </c>
      <c r="N95" s="249">
        <v>45658</v>
      </c>
      <c r="O95" s="560">
        <v>45870</v>
      </c>
      <c r="P95" s="331"/>
      <c r="Q95" s="331"/>
      <c r="R95" s="331"/>
      <c r="S95" s="331"/>
      <c r="T95" s="362"/>
      <c r="U95" s="277"/>
      <c r="V95" s="277" t="s">
        <v>30</v>
      </c>
      <c r="W95" s="334"/>
      <c r="X95" s="334"/>
      <c r="Y95" s="334"/>
      <c r="Z95" s="335"/>
      <c r="AA95" s="633" t="s">
        <v>659</v>
      </c>
    </row>
    <row r="96" spans="1:27" ht="36" customHeight="1" x14ac:dyDescent="0.15">
      <c r="A96" s="564">
        <v>92</v>
      </c>
      <c r="B96" s="549" t="s">
        <v>350</v>
      </c>
      <c r="C96" s="50" t="s">
        <v>351</v>
      </c>
      <c r="D96" s="99">
        <v>70838046</v>
      </c>
      <c r="E96" s="99">
        <v>102255504</v>
      </c>
      <c r="F96" s="99">
        <v>600112454</v>
      </c>
      <c r="G96" s="465" t="s">
        <v>183</v>
      </c>
      <c r="H96" s="99" t="s">
        <v>235</v>
      </c>
      <c r="I96" s="99" t="s">
        <v>29</v>
      </c>
      <c r="J96" s="289" t="s">
        <v>352</v>
      </c>
      <c r="K96" s="49" t="s">
        <v>353</v>
      </c>
      <c r="L96" s="273">
        <v>5000000</v>
      </c>
      <c r="M96" s="240">
        <f t="shared" si="1"/>
        <v>3500000</v>
      </c>
      <c r="N96" s="466">
        <v>45901</v>
      </c>
      <c r="O96" s="467">
        <v>46752</v>
      </c>
      <c r="P96" s="279" t="s">
        <v>30</v>
      </c>
      <c r="Q96" s="279" t="s">
        <v>30</v>
      </c>
      <c r="R96" s="279" t="s">
        <v>30</v>
      </c>
      <c r="S96" s="279"/>
      <c r="T96" s="279"/>
      <c r="U96" s="279"/>
      <c r="V96" s="279"/>
      <c r="W96" s="279"/>
      <c r="X96" s="279"/>
      <c r="Y96" s="279"/>
      <c r="Z96" s="317"/>
      <c r="AA96" s="633" t="s">
        <v>645</v>
      </c>
    </row>
    <row r="97" spans="1:27" ht="24" customHeight="1" x14ac:dyDescent="0.15">
      <c r="A97" s="564">
        <v>93</v>
      </c>
      <c r="B97" s="512" t="s">
        <v>350</v>
      </c>
      <c r="C97" s="50" t="s">
        <v>351</v>
      </c>
      <c r="D97" s="99">
        <v>70838046</v>
      </c>
      <c r="E97" s="99">
        <v>102255504</v>
      </c>
      <c r="F97" s="99">
        <v>600112454</v>
      </c>
      <c r="G97" s="311" t="s">
        <v>354</v>
      </c>
      <c r="H97" s="99" t="s">
        <v>235</v>
      </c>
      <c r="I97" s="99" t="s">
        <v>29</v>
      </c>
      <c r="J97" s="289" t="s">
        <v>352</v>
      </c>
      <c r="K97" s="49" t="s">
        <v>354</v>
      </c>
      <c r="L97" s="273">
        <v>1500000</v>
      </c>
      <c r="M97" s="240">
        <f t="shared" si="1"/>
        <v>1050000</v>
      </c>
      <c r="N97" s="468">
        <v>45536</v>
      </c>
      <c r="O97" s="468">
        <v>46022</v>
      </c>
      <c r="P97" s="279"/>
      <c r="Q97" s="279"/>
      <c r="R97" s="279"/>
      <c r="S97" s="279"/>
      <c r="T97" s="279"/>
      <c r="U97" s="309" t="s">
        <v>30</v>
      </c>
      <c r="V97" s="309" t="s">
        <v>30</v>
      </c>
      <c r="W97" s="279"/>
      <c r="X97" s="279"/>
      <c r="Y97" s="279"/>
      <c r="Z97" s="317"/>
      <c r="AA97" s="633" t="s">
        <v>645</v>
      </c>
    </row>
    <row r="98" spans="1:27" ht="24" customHeight="1" x14ac:dyDescent="0.15">
      <c r="A98" s="564">
        <v>94</v>
      </c>
      <c r="B98" s="512" t="s">
        <v>350</v>
      </c>
      <c r="C98" s="50" t="s">
        <v>351</v>
      </c>
      <c r="D98" s="99">
        <v>70838046</v>
      </c>
      <c r="E98" s="99">
        <v>102255504</v>
      </c>
      <c r="F98" s="99">
        <v>600112454</v>
      </c>
      <c r="G98" s="353" t="s">
        <v>355</v>
      </c>
      <c r="H98" s="99" t="s">
        <v>235</v>
      </c>
      <c r="I98" s="99" t="s">
        <v>29</v>
      </c>
      <c r="J98" s="289" t="s">
        <v>352</v>
      </c>
      <c r="K98" s="49" t="s">
        <v>449</v>
      </c>
      <c r="L98" s="273">
        <v>500000</v>
      </c>
      <c r="M98" s="240">
        <f t="shared" si="1"/>
        <v>350000</v>
      </c>
      <c r="N98" s="269">
        <v>45017</v>
      </c>
      <c r="O98" s="270">
        <v>45657</v>
      </c>
      <c r="P98" s="279"/>
      <c r="Q98" s="279"/>
      <c r="R98" s="279"/>
      <c r="S98" s="279" t="s">
        <v>30</v>
      </c>
      <c r="T98" s="279"/>
      <c r="U98" s="279"/>
      <c r="V98" s="279"/>
      <c r="W98" s="279"/>
      <c r="X98" s="279"/>
      <c r="Y98" s="279"/>
      <c r="Z98" s="317"/>
      <c r="AA98" s="633" t="s">
        <v>669</v>
      </c>
    </row>
    <row r="99" spans="1:27" ht="25.9" customHeight="1" x14ac:dyDescent="0.15">
      <c r="A99" s="564">
        <v>95</v>
      </c>
      <c r="B99" s="512" t="s">
        <v>350</v>
      </c>
      <c r="C99" s="98" t="s">
        <v>351</v>
      </c>
      <c r="D99" s="99">
        <v>70838046</v>
      </c>
      <c r="E99" s="99">
        <v>102255504</v>
      </c>
      <c r="F99" s="99">
        <v>600112454</v>
      </c>
      <c r="G99" s="354" t="s">
        <v>398</v>
      </c>
      <c r="H99" s="99" t="s">
        <v>235</v>
      </c>
      <c r="I99" s="99" t="s">
        <v>29</v>
      </c>
      <c r="J99" s="289" t="s">
        <v>352</v>
      </c>
      <c r="K99" s="97" t="s">
        <v>356</v>
      </c>
      <c r="L99" s="273">
        <v>9000000</v>
      </c>
      <c r="M99" s="240">
        <f t="shared" si="1"/>
        <v>6300000</v>
      </c>
      <c r="N99" s="466">
        <v>45901</v>
      </c>
      <c r="O99" s="468" t="s">
        <v>572</v>
      </c>
      <c r="P99" s="279" t="s">
        <v>30</v>
      </c>
      <c r="Q99" s="279" t="s">
        <v>30</v>
      </c>
      <c r="R99" s="279" t="s">
        <v>30</v>
      </c>
      <c r="S99" s="279"/>
      <c r="T99" s="279"/>
      <c r="U99" s="279"/>
      <c r="V99" s="279"/>
      <c r="W99" s="279"/>
      <c r="X99" s="279"/>
      <c r="Y99" s="279"/>
      <c r="Z99" s="317"/>
      <c r="AA99" s="633" t="s">
        <v>670</v>
      </c>
    </row>
    <row r="100" spans="1:27" ht="25.9" customHeight="1" x14ac:dyDescent="0.15">
      <c r="A100" s="564">
        <v>96</v>
      </c>
      <c r="B100" s="513" t="s">
        <v>350</v>
      </c>
      <c r="C100" s="469" t="s">
        <v>351</v>
      </c>
      <c r="D100" s="470">
        <v>70838046</v>
      </c>
      <c r="E100" s="470">
        <v>102255504</v>
      </c>
      <c r="F100" s="470">
        <v>600112454</v>
      </c>
      <c r="G100" s="471" t="s">
        <v>398</v>
      </c>
      <c r="H100" s="470" t="s">
        <v>235</v>
      </c>
      <c r="I100" s="470" t="s">
        <v>29</v>
      </c>
      <c r="J100" s="470" t="s">
        <v>570</v>
      </c>
      <c r="K100" s="471" t="s">
        <v>571</v>
      </c>
      <c r="L100" s="538">
        <v>4500000</v>
      </c>
      <c r="M100" s="519">
        <v>1000000</v>
      </c>
      <c r="N100" s="466">
        <v>45536</v>
      </c>
      <c r="O100" s="468">
        <v>46022</v>
      </c>
      <c r="P100" s="454" t="s">
        <v>30</v>
      </c>
      <c r="Q100" s="454" t="s">
        <v>30</v>
      </c>
      <c r="R100" s="454" t="s">
        <v>30</v>
      </c>
      <c r="S100" s="454" t="s">
        <v>30</v>
      </c>
      <c r="T100" s="454"/>
      <c r="U100" s="454"/>
      <c r="V100" s="454" t="s">
        <v>30</v>
      </c>
      <c r="W100" s="454" t="s">
        <v>30</v>
      </c>
      <c r="X100" s="454" t="s">
        <v>30</v>
      </c>
      <c r="Y100" s="454"/>
      <c r="Z100" s="462"/>
      <c r="AA100" s="639" t="s">
        <v>645</v>
      </c>
    </row>
    <row r="101" spans="1:27" ht="45" customHeight="1" x14ac:dyDescent="0.15">
      <c r="A101" s="564">
        <v>97</v>
      </c>
      <c r="B101" s="550" t="s">
        <v>367</v>
      </c>
      <c r="C101" s="81" t="s">
        <v>368</v>
      </c>
      <c r="D101" s="82">
        <v>70839034</v>
      </c>
      <c r="E101" s="83">
        <v>102255903</v>
      </c>
      <c r="F101" s="83">
        <v>600025276</v>
      </c>
      <c r="G101" s="344" t="s">
        <v>632</v>
      </c>
      <c r="H101" s="99" t="s">
        <v>235</v>
      </c>
      <c r="I101" s="99" t="s">
        <v>29</v>
      </c>
      <c r="J101" s="280" t="s">
        <v>29</v>
      </c>
      <c r="K101" s="81" t="s">
        <v>369</v>
      </c>
      <c r="L101" s="256">
        <v>600000</v>
      </c>
      <c r="M101" s="240">
        <f>L101*0.7</f>
        <v>420000</v>
      </c>
      <c r="N101" s="269">
        <v>45017</v>
      </c>
      <c r="O101" s="270">
        <v>46387</v>
      </c>
      <c r="P101" s="327"/>
      <c r="Q101" s="327"/>
      <c r="R101" s="327"/>
      <c r="S101" s="327" t="s">
        <v>30</v>
      </c>
      <c r="T101" s="327"/>
      <c r="U101" s="327"/>
      <c r="V101" s="327"/>
      <c r="W101" s="327"/>
      <c r="X101" s="327"/>
      <c r="Y101" s="327"/>
      <c r="Z101" s="328"/>
      <c r="AA101" s="633" t="s">
        <v>669</v>
      </c>
    </row>
    <row r="102" spans="1:27" ht="24.6" customHeight="1" x14ac:dyDescent="0.15">
      <c r="A102" s="564">
        <v>98</v>
      </c>
      <c r="B102" s="511" t="s">
        <v>367</v>
      </c>
      <c r="C102" s="81" t="s">
        <v>368</v>
      </c>
      <c r="D102" s="82">
        <v>70839034</v>
      </c>
      <c r="E102" s="83">
        <v>102255903</v>
      </c>
      <c r="F102" s="83">
        <v>600025276</v>
      </c>
      <c r="G102" s="349" t="s">
        <v>92</v>
      </c>
      <c r="H102" s="99" t="s">
        <v>235</v>
      </c>
      <c r="I102" s="99" t="s">
        <v>29</v>
      </c>
      <c r="J102" s="280" t="s">
        <v>29</v>
      </c>
      <c r="K102" s="81" t="s">
        <v>370</v>
      </c>
      <c r="L102" s="256">
        <v>4000000</v>
      </c>
      <c r="M102" s="240">
        <f>L102*0.7</f>
        <v>2800000</v>
      </c>
      <c r="N102" s="269">
        <v>45017</v>
      </c>
      <c r="O102" s="270">
        <v>46387</v>
      </c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8"/>
      <c r="AA102" s="633" t="s">
        <v>645</v>
      </c>
    </row>
    <row r="103" spans="1:27" ht="24.6" customHeight="1" x14ac:dyDescent="0.15">
      <c r="A103" s="564">
        <v>99</v>
      </c>
      <c r="B103" s="511" t="s">
        <v>367</v>
      </c>
      <c r="C103" s="81" t="s">
        <v>368</v>
      </c>
      <c r="D103" s="82">
        <v>70839034</v>
      </c>
      <c r="E103" s="83">
        <v>102255903</v>
      </c>
      <c r="F103" s="83">
        <v>600025276</v>
      </c>
      <c r="G103" s="349" t="s">
        <v>371</v>
      </c>
      <c r="H103" s="99" t="s">
        <v>235</v>
      </c>
      <c r="I103" s="99" t="s">
        <v>29</v>
      </c>
      <c r="J103" s="280" t="s">
        <v>29</v>
      </c>
      <c r="K103" s="81" t="s">
        <v>372</v>
      </c>
      <c r="L103" s="256">
        <v>2500000</v>
      </c>
      <c r="M103" s="240">
        <f>L103*0.7</f>
        <v>1750000</v>
      </c>
      <c r="N103" s="269">
        <v>45017</v>
      </c>
      <c r="O103" s="270">
        <v>46387</v>
      </c>
      <c r="P103" s="327"/>
      <c r="Q103" s="327"/>
      <c r="R103" s="327"/>
      <c r="S103" s="327"/>
      <c r="T103" s="327"/>
      <c r="U103" s="327"/>
      <c r="V103" s="327" t="s">
        <v>30</v>
      </c>
      <c r="W103" s="327"/>
      <c r="X103" s="327"/>
      <c r="Y103" s="327"/>
      <c r="Z103" s="328"/>
      <c r="AA103" s="633" t="s">
        <v>645</v>
      </c>
    </row>
    <row r="104" spans="1:27" ht="36" x14ac:dyDescent="0.15">
      <c r="A104" s="564">
        <v>100</v>
      </c>
      <c r="B104" s="550" t="s">
        <v>394</v>
      </c>
      <c r="C104" s="98" t="s">
        <v>280</v>
      </c>
      <c r="D104" s="82">
        <v>70979626</v>
      </c>
      <c r="E104" s="83">
        <v>102243981</v>
      </c>
      <c r="F104" s="82">
        <v>600112161</v>
      </c>
      <c r="G104" s="349" t="s">
        <v>395</v>
      </c>
      <c r="H104" s="99" t="s">
        <v>235</v>
      </c>
      <c r="I104" s="99" t="s">
        <v>29</v>
      </c>
      <c r="J104" s="289" t="s">
        <v>396</v>
      </c>
      <c r="K104" s="97" t="s">
        <v>397</v>
      </c>
      <c r="L104" s="273">
        <v>5000000</v>
      </c>
      <c r="M104" s="240">
        <f>L104*0.7</f>
        <v>3500000</v>
      </c>
      <c r="N104" s="269">
        <v>45017</v>
      </c>
      <c r="O104" s="233">
        <v>46600</v>
      </c>
      <c r="P104" s="279"/>
      <c r="Q104" s="279"/>
      <c r="R104" s="309" t="s">
        <v>30</v>
      </c>
      <c r="S104" s="279"/>
      <c r="T104" s="279"/>
      <c r="U104" s="279"/>
      <c r="V104" s="279"/>
      <c r="W104" s="279"/>
      <c r="X104" s="279"/>
      <c r="Y104" s="279"/>
      <c r="Z104" s="317"/>
      <c r="AA104" s="633" t="s">
        <v>671</v>
      </c>
    </row>
    <row r="105" spans="1:27" ht="36.75" customHeight="1" x14ac:dyDescent="0.25">
      <c r="A105" s="564">
        <v>101</v>
      </c>
      <c r="B105" s="551" t="s">
        <v>403</v>
      </c>
      <c r="C105" s="155" t="s">
        <v>404</v>
      </c>
      <c r="D105" s="156">
        <v>70880646</v>
      </c>
      <c r="E105" s="83">
        <v>102255075</v>
      </c>
      <c r="F105" s="156">
        <v>600112241</v>
      </c>
      <c r="G105" s="355" t="s">
        <v>405</v>
      </c>
      <c r="H105" s="156" t="s">
        <v>235</v>
      </c>
      <c r="I105" s="156" t="s">
        <v>29</v>
      </c>
      <c r="J105" s="290" t="s">
        <v>406</v>
      </c>
      <c r="K105" s="157" t="s">
        <v>434</v>
      </c>
      <c r="L105" s="379">
        <v>15000000</v>
      </c>
      <c r="M105" s="379">
        <f t="shared" ref="M105:M111" si="5">L105*0.7</f>
        <v>10500000</v>
      </c>
      <c r="N105" s="275">
        <v>2023</v>
      </c>
      <c r="O105" s="275">
        <v>2026</v>
      </c>
      <c r="P105" s="309" t="s">
        <v>30</v>
      </c>
      <c r="Q105" s="309" t="s">
        <v>30</v>
      </c>
      <c r="R105" s="309" t="s">
        <v>30</v>
      </c>
      <c r="S105" s="309" t="s">
        <v>30</v>
      </c>
      <c r="T105" s="309" t="s">
        <v>30</v>
      </c>
      <c r="U105" s="309" t="s">
        <v>30</v>
      </c>
      <c r="V105" s="309" t="s">
        <v>30</v>
      </c>
      <c r="W105" s="309" t="s">
        <v>30</v>
      </c>
      <c r="X105" s="309" t="s">
        <v>30</v>
      </c>
      <c r="Y105" s="279"/>
      <c r="Z105" s="317" t="s">
        <v>32</v>
      </c>
      <c r="AA105" s="633" t="s">
        <v>645</v>
      </c>
    </row>
    <row r="106" spans="1:27" ht="16.5" x14ac:dyDescent="0.25">
      <c r="A106" s="564">
        <v>102</v>
      </c>
      <c r="B106" s="514" t="s">
        <v>403</v>
      </c>
      <c r="C106" s="155" t="s">
        <v>404</v>
      </c>
      <c r="D106" s="156">
        <v>70880646</v>
      </c>
      <c r="E106" s="83">
        <v>102255075</v>
      </c>
      <c r="F106" s="156">
        <v>600112241</v>
      </c>
      <c r="G106" s="355" t="s">
        <v>407</v>
      </c>
      <c r="H106" s="156" t="s">
        <v>235</v>
      </c>
      <c r="I106" s="156" t="s">
        <v>29</v>
      </c>
      <c r="J106" s="290" t="s">
        <v>406</v>
      </c>
      <c r="K106" s="157" t="s">
        <v>408</v>
      </c>
      <c r="L106" s="274">
        <v>2000000</v>
      </c>
      <c r="M106" s="274">
        <f t="shared" si="5"/>
        <v>1400000</v>
      </c>
      <c r="N106" s="275">
        <v>2023</v>
      </c>
      <c r="O106" s="275">
        <v>2026</v>
      </c>
      <c r="P106" s="309" t="s">
        <v>30</v>
      </c>
      <c r="Q106" s="309" t="s">
        <v>30</v>
      </c>
      <c r="R106" s="309" t="s">
        <v>30</v>
      </c>
      <c r="S106" s="309" t="s">
        <v>30</v>
      </c>
      <c r="T106" s="309" t="s">
        <v>30</v>
      </c>
      <c r="U106" s="309" t="s">
        <v>30</v>
      </c>
      <c r="V106" s="309" t="s">
        <v>30</v>
      </c>
      <c r="W106" s="309" t="s">
        <v>30</v>
      </c>
      <c r="X106" s="309" t="s">
        <v>30</v>
      </c>
      <c r="Y106" s="279"/>
      <c r="Z106" s="317" t="s">
        <v>32</v>
      </c>
      <c r="AA106" s="633" t="s">
        <v>645</v>
      </c>
    </row>
    <row r="107" spans="1:27" ht="16.5" x14ac:dyDescent="0.25">
      <c r="A107" s="564">
        <v>103</v>
      </c>
      <c r="B107" s="514" t="s">
        <v>403</v>
      </c>
      <c r="C107" s="155" t="s">
        <v>404</v>
      </c>
      <c r="D107" s="156">
        <v>70880646</v>
      </c>
      <c r="E107" s="83">
        <v>102255075</v>
      </c>
      <c r="F107" s="156">
        <v>600112241</v>
      </c>
      <c r="G107" s="355" t="s">
        <v>409</v>
      </c>
      <c r="H107" s="156" t="s">
        <v>235</v>
      </c>
      <c r="I107" s="156" t="s">
        <v>29</v>
      </c>
      <c r="J107" s="290" t="s">
        <v>406</v>
      </c>
      <c r="K107" s="157" t="s">
        <v>410</v>
      </c>
      <c r="L107" s="379">
        <v>15000000</v>
      </c>
      <c r="M107" s="379">
        <f t="shared" si="5"/>
        <v>10500000</v>
      </c>
      <c r="N107" s="275">
        <v>2023</v>
      </c>
      <c r="O107" s="275">
        <v>2026</v>
      </c>
      <c r="P107" s="309" t="s">
        <v>30</v>
      </c>
      <c r="Q107" s="309" t="s">
        <v>30</v>
      </c>
      <c r="R107" s="309" t="s">
        <v>30</v>
      </c>
      <c r="S107" s="309" t="s">
        <v>30</v>
      </c>
      <c r="T107" s="309" t="s">
        <v>30</v>
      </c>
      <c r="U107" s="309" t="s">
        <v>30</v>
      </c>
      <c r="V107" s="309" t="s">
        <v>30</v>
      </c>
      <c r="W107" s="309" t="s">
        <v>30</v>
      </c>
      <c r="X107" s="309" t="s">
        <v>30</v>
      </c>
      <c r="Y107" s="279"/>
      <c r="Z107" s="317" t="s">
        <v>32</v>
      </c>
      <c r="AA107" s="633" t="s">
        <v>645</v>
      </c>
    </row>
    <row r="108" spans="1:27" ht="25.9" customHeight="1" x14ac:dyDescent="0.25">
      <c r="A108" s="564">
        <v>104</v>
      </c>
      <c r="B108" s="514" t="s">
        <v>403</v>
      </c>
      <c r="C108" s="155" t="s">
        <v>404</v>
      </c>
      <c r="D108" s="156">
        <v>70880646</v>
      </c>
      <c r="E108" s="83">
        <v>102255075</v>
      </c>
      <c r="F108" s="156">
        <v>600112241</v>
      </c>
      <c r="G108" s="355" t="s">
        <v>411</v>
      </c>
      <c r="H108" s="156" t="s">
        <v>235</v>
      </c>
      <c r="I108" s="156" t="s">
        <v>29</v>
      </c>
      <c r="J108" s="290" t="s">
        <v>406</v>
      </c>
      <c r="K108" s="157" t="s">
        <v>412</v>
      </c>
      <c r="L108" s="379">
        <v>1000000</v>
      </c>
      <c r="M108" s="379">
        <f t="shared" si="5"/>
        <v>700000</v>
      </c>
      <c r="N108" s="275">
        <v>2023</v>
      </c>
      <c r="O108" s="275">
        <v>2026</v>
      </c>
      <c r="P108" s="309" t="s">
        <v>30</v>
      </c>
      <c r="Q108" s="309" t="s">
        <v>30</v>
      </c>
      <c r="R108" s="309" t="s">
        <v>30</v>
      </c>
      <c r="S108" s="309" t="s">
        <v>30</v>
      </c>
      <c r="T108" s="309" t="s">
        <v>30</v>
      </c>
      <c r="U108" s="309" t="s">
        <v>30</v>
      </c>
      <c r="V108" s="309" t="s">
        <v>30</v>
      </c>
      <c r="W108" s="309" t="s">
        <v>30</v>
      </c>
      <c r="X108" s="309" t="s">
        <v>30</v>
      </c>
      <c r="Y108" s="279"/>
      <c r="Z108" s="317" t="s">
        <v>32</v>
      </c>
      <c r="AA108" s="633" t="s">
        <v>645</v>
      </c>
    </row>
    <row r="109" spans="1:27" ht="33.6" customHeight="1" x14ac:dyDescent="0.25">
      <c r="A109" s="564">
        <v>105</v>
      </c>
      <c r="B109" s="514" t="s">
        <v>403</v>
      </c>
      <c r="C109" s="155" t="s">
        <v>404</v>
      </c>
      <c r="D109" s="156">
        <v>70880646</v>
      </c>
      <c r="E109" s="83">
        <v>102255075</v>
      </c>
      <c r="F109" s="156">
        <v>600112241</v>
      </c>
      <c r="G109" s="355" t="s">
        <v>413</v>
      </c>
      <c r="H109" s="156" t="s">
        <v>235</v>
      </c>
      <c r="I109" s="156" t="s">
        <v>29</v>
      </c>
      <c r="J109" s="290" t="s">
        <v>406</v>
      </c>
      <c r="K109" s="157" t="s">
        <v>536</v>
      </c>
      <c r="L109" s="379">
        <v>3000000</v>
      </c>
      <c r="M109" s="379">
        <f t="shared" si="5"/>
        <v>2100000</v>
      </c>
      <c r="N109" s="275">
        <v>2023</v>
      </c>
      <c r="O109" s="275">
        <v>2026</v>
      </c>
      <c r="P109" s="309" t="s">
        <v>30</v>
      </c>
      <c r="Q109" s="309" t="s">
        <v>30</v>
      </c>
      <c r="R109" s="309" t="s">
        <v>30</v>
      </c>
      <c r="S109" s="309" t="s">
        <v>30</v>
      </c>
      <c r="T109" s="309" t="s">
        <v>30</v>
      </c>
      <c r="U109" s="309" t="s">
        <v>30</v>
      </c>
      <c r="V109" s="309" t="s">
        <v>30</v>
      </c>
      <c r="W109" s="309" t="s">
        <v>30</v>
      </c>
      <c r="X109" s="309" t="s">
        <v>30</v>
      </c>
      <c r="Y109" s="279"/>
      <c r="Z109" s="317" t="s">
        <v>32</v>
      </c>
      <c r="AA109" s="633" t="s">
        <v>656</v>
      </c>
    </row>
    <row r="110" spans="1:27" ht="19.5" customHeight="1" x14ac:dyDescent="0.25">
      <c r="A110" s="564">
        <v>106</v>
      </c>
      <c r="B110" s="514" t="s">
        <v>403</v>
      </c>
      <c r="C110" s="155" t="s">
        <v>404</v>
      </c>
      <c r="D110" s="156">
        <v>70880646</v>
      </c>
      <c r="E110" s="83">
        <v>102255075</v>
      </c>
      <c r="F110" s="156">
        <v>600112241</v>
      </c>
      <c r="G110" s="355" t="s">
        <v>414</v>
      </c>
      <c r="H110" s="156" t="s">
        <v>235</v>
      </c>
      <c r="I110" s="156" t="s">
        <v>29</v>
      </c>
      <c r="J110" s="290" t="s">
        <v>406</v>
      </c>
      <c r="K110" s="157" t="s">
        <v>414</v>
      </c>
      <c r="L110" s="274">
        <v>2000000</v>
      </c>
      <c r="M110" s="274">
        <f t="shared" si="5"/>
        <v>1400000</v>
      </c>
      <c r="N110" s="275">
        <v>2023</v>
      </c>
      <c r="O110" s="275">
        <v>2026</v>
      </c>
      <c r="P110" s="309" t="s">
        <v>30</v>
      </c>
      <c r="Q110" s="309" t="s">
        <v>30</v>
      </c>
      <c r="R110" s="309" t="s">
        <v>30</v>
      </c>
      <c r="S110" s="309" t="s">
        <v>30</v>
      </c>
      <c r="T110" s="309" t="s">
        <v>30</v>
      </c>
      <c r="U110" s="309" t="s">
        <v>30</v>
      </c>
      <c r="V110" s="309" t="s">
        <v>30</v>
      </c>
      <c r="W110" s="309" t="s">
        <v>30</v>
      </c>
      <c r="X110" s="309" t="s">
        <v>30</v>
      </c>
      <c r="Y110" s="279"/>
      <c r="Z110" s="317" t="s">
        <v>32</v>
      </c>
      <c r="AA110" s="633" t="s">
        <v>645</v>
      </c>
    </row>
    <row r="111" spans="1:27" ht="30.6" customHeight="1" thickBot="1" x14ac:dyDescent="0.3">
      <c r="A111" s="564">
        <v>107</v>
      </c>
      <c r="B111" s="514" t="s">
        <v>403</v>
      </c>
      <c r="C111" s="399" t="s">
        <v>404</v>
      </c>
      <c r="D111" s="51">
        <v>70880646</v>
      </c>
      <c r="E111" s="83">
        <v>102255075</v>
      </c>
      <c r="F111" s="51">
        <v>600112241</v>
      </c>
      <c r="G111" s="311" t="s">
        <v>415</v>
      </c>
      <c r="H111" s="51" t="s">
        <v>235</v>
      </c>
      <c r="I111" s="51" t="s">
        <v>29</v>
      </c>
      <c r="J111" s="279" t="s">
        <v>406</v>
      </c>
      <c r="K111" s="49" t="s">
        <v>435</v>
      </c>
      <c r="L111" s="305">
        <v>5000000</v>
      </c>
      <c r="M111" s="305">
        <f t="shared" si="5"/>
        <v>3500000</v>
      </c>
      <c r="N111" s="241">
        <v>2023</v>
      </c>
      <c r="O111" s="241">
        <v>2026</v>
      </c>
      <c r="P111" s="360" t="s">
        <v>30</v>
      </c>
      <c r="Q111" s="360" t="s">
        <v>30</v>
      </c>
      <c r="R111" s="360" t="s">
        <v>30</v>
      </c>
      <c r="S111" s="360" t="s">
        <v>30</v>
      </c>
      <c r="T111" s="360" t="s">
        <v>30</v>
      </c>
      <c r="U111" s="360" t="s">
        <v>30</v>
      </c>
      <c r="V111" s="360" t="s">
        <v>30</v>
      </c>
      <c r="W111" s="360" t="s">
        <v>30</v>
      </c>
      <c r="X111" s="360" t="s">
        <v>30</v>
      </c>
      <c r="Y111" s="401"/>
      <c r="Z111" s="402" t="s">
        <v>32</v>
      </c>
      <c r="AA111" s="640" t="s">
        <v>655</v>
      </c>
    </row>
    <row r="112" spans="1:27" s="231" customFormat="1" ht="56.25" customHeight="1" x14ac:dyDescent="0.25">
      <c r="A112" s="564">
        <v>108</v>
      </c>
      <c r="B112" s="552" t="s">
        <v>452</v>
      </c>
      <c r="C112" s="307" t="s">
        <v>453</v>
      </c>
      <c r="D112" s="223">
        <v>70915351</v>
      </c>
      <c r="E112" s="223">
        <v>102243930</v>
      </c>
      <c r="F112" s="223">
        <v>600112128</v>
      </c>
      <c r="G112" s="340" t="s">
        <v>458</v>
      </c>
      <c r="H112" s="306" t="s">
        <v>235</v>
      </c>
      <c r="I112" s="306" t="s">
        <v>29</v>
      </c>
      <c r="J112" s="400" t="s">
        <v>455</v>
      </c>
      <c r="K112" s="307" t="s">
        <v>459</v>
      </c>
      <c r="L112" s="305">
        <v>2000000</v>
      </c>
      <c r="M112" s="305">
        <f>L112/100*70</f>
        <v>1400000</v>
      </c>
      <c r="N112" s="243">
        <v>2023</v>
      </c>
      <c r="O112" s="243">
        <v>2025</v>
      </c>
      <c r="P112" s="309" t="s">
        <v>30</v>
      </c>
      <c r="Q112" s="309" t="s">
        <v>30</v>
      </c>
      <c r="R112" s="309" t="s">
        <v>30</v>
      </c>
      <c r="S112" s="309" t="s">
        <v>30</v>
      </c>
      <c r="T112" s="309"/>
      <c r="U112" s="309"/>
      <c r="V112" s="309" t="s">
        <v>30</v>
      </c>
      <c r="W112" s="309"/>
      <c r="X112" s="309" t="s">
        <v>30</v>
      </c>
      <c r="Y112" s="309" t="s">
        <v>460</v>
      </c>
      <c r="Z112" s="315" t="s">
        <v>32</v>
      </c>
      <c r="AA112" s="634" t="s">
        <v>645</v>
      </c>
    </row>
    <row r="113" spans="1:27" s="231" customFormat="1" ht="40.5" customHeight="1" x14ac:dyDescent="0.25">
      <c r="A113" s="564">
        <v>109</v>
      </c>
      <c r="B113" s="599" t="s">
        <v>452</v>
      </c>
      <c r="C113" s="569" t="s">
        <v>453</v>
      </c>
      <c r="D113" s="569" t="s">
        <v>453</v>
      </c>
      <c r="E113" s="564">
        <v>102243930</v>
      </c>
      <c r="F113" s="564">
        <v>600112128</v>
      </c>
      <c r="G113" s="566" t="s">
        <v>458</v>
      </c>
      <c r="H113" s="567" t="s">
        <v>235</v>
      </c>
      <c r="I113" s="567" t="s">
        <v>29</v>
      </c>
      <c r="J113" s="570" t="s">
        <v>455</v>
      </c>
      <c r="K113" s="569" t="s">
        <v>607</v>
      </c>
      <c r="L113" s="559">
        <v>2500000</v>
      </c>
      <c r="M113" s="559">
        <f t="shared" ref="M113:M116" si="6">L113/100*70</f>
        <v>1750000</v>
      </c>
      <c r="N113" s="600">
        <v>2025</v>
      </c>
      <c r="O113" s="601">
        <v>2028</v>
      </c>
      <c r="P113" s="564"/>
      <c r="Q113" s="564"/>
      <c r="R113" s="564"/>
      <c r="S113" s="564"/>
      <c r="T113" s="568" t="s">
        <v>30</v>
      </c>
      <c r="U113" s="568"/>
      <c r="V113" s="568"/>
      <c r="W113" s="564"/>
      <c r="X113" s="564"/>
      <c r="Y113" s="568" t="s">
        <v>460</v>
      </c>
      <c r="Z113" s="568" t="s">
        <v>32</v>
      </c>
      <c r="AA113" s="641" t="s">
        <v>645</v>
      </c>
    </row>
    <row r="114" spans="1:27" s="231" customFormat="1" ht="40.5" customHeight="1" x14ac:dyDescent="0.25">
      <c r="A114" s="564">
        <v>110</v>
      </c>
      <c r="B114" s="599" t="s">
        <v>452</v>
      </c>
      <c r="C114" s="569" t="s">
        <v>453</v>
      </c>
      <c r="D114" s="569" t="s">
        <v>453</v>
      </c>
      <c r="E114" s="564">
        <v>102243930</v>
      </c>
      <c r="F114" s="564">
        <v>600112128</v>
      </c>
      <c r="G114" s="566" t="s">
        <v>458</v>
      </c>
      <c r="H114" s="567" t="s">
        <v>235</v>
      </c>
      <c r="I114" s="567" t="s">
        <v>29</v>
      </c>
      <c r="J114" s="570" t="s">
        <v>455</v>
      </c>
      <c r="K114" s="569" t="s">
        <v>608</v>
      </c>
      <c r="L114" s="559">
        <v>2500000</v>
      </c>
      <c r="M114" s="559">
        <f t="shared" si="6"/>
        <v>1750000</v>
      </c>
      <c r="N114" s="600">
        <v>2025</v>
      </c>
      <c r="O114" s="601">
        <v>2028</v>
      </c>
      <c r="P114" s="564"/>
      <c r="Q114" s="564"/>
      <c r="R114" s="564"/>
      <c r="S114" s="564"/>
      <c r="T114" s="568"/>
      <c r="U114" s="568"/>
      <c r="V114" s="568" t="s">
        <v>30</v>
      </c>
      <c r="W114" s="564"/>
      <c r="X114" s="564"/>
      <c r="Y114" s="568" t="s">
        <v>460</v>
      </c>
      <c r="Z114" s="568" t="s">
        <v>32</v>
      </c>
      <c r="AA114" s="641" t="s">
        <v>645</v>
      </c>
    </row>
    <row r="115" spans="1:27" s="231" customFormat="1" ht="40.5" customHeight="1" x14ac:dyDescent="0.25">
      <c r="A115" s="564">
        <v>111</v>
      </c>
      <c r="B115" s="599" t="s">
        <v>452</v>
      </c>
      <c r="C115" s="569" t="s">
        <v>453</v>
      </c>
      <c r="D115" s="569" t="s">
        <v>453</v>
      </c>
      <c r="E115" s="564">
        <v>102243930</v>
      </c>
      <c r="F115" s="564">
        <v>600112128</v>
      </c>
      <c r="G115" s="566" t="s">
        <v>458</v>
      </c>
      <c r="H115" s="567" t="s">
        <v>235</v>
      </c>
      <c r="I115" s="567" t="s">
        <v>29</v>
      </c>
      <c r="J115" s="570" t="s">
        <v>455</v>
      </c>
      <c r="K115" s="569" t="s">
        <v>609</v>
      </c>
      <c r="L115" s="559">
        <v>4000000</v>
      </c>
      <c r="M115" s="559">
        <f t="shared" si="6"/>
        <v>2800000</v>
      </c>
      <c r="N115" s="600">
        <v>2025</v>
      </c>
      <c r="O115" s="601">
        <v>2028</v>
      </c>
      <c r="P115" s="564"/>
      <c r="Q115" s="564"/>
      <c r="R115" s="564"/>
      <c r="S115" s="564"/>
      <c r="T115" s="564"/>
      <c r="U115" s="564"/>
      <c r="V115" s="564"/>
      <c r="W115" s="564"/>
      <c r="X115" s="564"/>
      <c r="Y115" s="568" t="s">
        <v>460</v>
      </c>
      <c r="Z115" s="568" t="s">
        <v>32</v>
      </c>
      <c r="AA115" s="641" t="s">
        <v>645</v>
      </c>
    </row>
    <row r="116" spans="1:27" s="231" customFormat="1" ht="40.5" customHeight="1" x14ac:dyDescent="0.25">
      <c r="A116" s="564">
        <v>112</v>
      </c>
      <c r="B116" s="599" t="s">
        <v>452</v>
      </c>
      <c r="C116" s="569" t="s">
        <v>453</v>
      </c>
      <c r="D116" s="569" t="s">
        <v>453</v>
      </c>
      <c r="E116" s="564">
        <v>102243930</v>
      </c>
      <c r="F116" s="564">
        <v>600112128</v>
      </c>
      <c r="G116" s="566" t="s">
        <v>458</v>
      </c>
      <c r="H116" s="567" t="s">
        <v>235</v>
      </c>
      <c r="I116" s="567" t="s">
        <v>29</v>
      </c>
      <c r="J116" s="570" t="s">
        <v>455</v>
      </c>
      <c r="K116" s="569" t="s">
        <v>610</v>
      </c>
      <c r="L116" s="559">
        <v>6000000</v>
      </c>
      <c r="M116" s="559">
        <f t="shared" si="6"/>
        <v>4200000</v>
      </c>
      <c r="N116" s="600">
        <v>2025</v>
      </c>
      <c r="O116" s="601">
        <v>2028</v>
      </c>
      <c r="P116" s="564"/>
      <c r="Q116" s="564"/>
      <c r="R116" s="564"/>
      <c r="S116" s="564"/>
      <c r="T116" s="564"/>
      <c r="U116" s="564"/>
      <c r="V116" s="564"/>
      <c r="W116" s="564"/>
      <c r="X116" s="564"/>
      <c r="Y116" s="568" t="s">
        <v>460</v>
      </c>
      <c r="Z116" s="568" t="s">
        <v>32</v>
      </c>
      <c r="AA116" s="641" t="s">
        <v>645</v>
      </c>
    </row>
    <row r="117" spans="1:27" ht="39.75" customHeight="1" x14ac:dyDescent="0.25">
      <c r="A117" s="564">
        <v>113</v>
      </c>
      <c r="B117" s="602" t="s">
        <v>485</v>
      </c>
      <c r="C117" s="603" t="s">
        <v>486</v>
      </c>
      <c r="D117" s="603">
        <v>70979375</v>
      </c>
      <c r="E117" s="603">
        <v>102255016</v>
      </c>
      <c r="F117" s="603">
        <v>600112195</v>
      </c>
      <c r="G117" s="604" t="s">
        <v>487</v>
      </c>
      <c r="H117" s="603" t="s">
        <v>235</v>
      </c>
      <c r="I117" s="603" t="s">
        <v>29</v>
      </c>
      <c r="J117" s="605" t="s">
        <v>488</v>
      </c>
      <c r="K117" s="606" t="s">
        <v>489</v>
      </c>
      <c r="L117" s="607">
        <v>2000000</v>
      </c>
      <c r="M117" s="607">
        <f t="shared" ref="M117:M126" si="7">L117/100*70</f>
        <v>1400000</v>
      </c>
      <c r="N117" s="608">
        <v>2024</v>
      </c>
      <c r="O117" s="608">
        <v>2027</v>
      </c>
      <c r="P117" s="605"/>
      <c r="Q117" s="605"/>
      <c r="R117" s="605"/>
      <c r="S117" s="605"/>
      <c r="T117" s="605"/>
      <c r="U117" s="605"/>
      <c r="V117" s="605"/>
      <c r="W117" s="605"/>
      <c r="X117" s="605"/>
      <c r="Y117" s="603"/>
      <c r="Z117" s="609" t="s">
        <v>32</v>
      </c>
      <c r="AA117" s="634" t="s">
        <v>645</v>
      </c>
    </row>
    <row r="118" spans="1:27" ht="33" x14ac:dyDescent="0.25">
      <c r="A118" s="564">
        <v>114</v>
      </c>
      <c r="B118" s="506" t="s">
        <v>485</v>
      </c>
      <c r="C118" s="223" t="s">
        <v>486</v>
      </c>
      <c r="D118" s="223">
        <v>70979375</v>
      </c>
      <c r="E118" s="223">
        <v>102255016</v>
      </c>
      <c r="F118" s="223">
        <v>600112195</v>
      </c>
      <c r="G118" s="340" t="s">
        <v>490</v>
      </c>
      <c r="H118" s="223" t="s">
        <v>235</v>
      </c>
      <c r="I118" s="223" t="s">
        <v>29</v>
      </c>
      <c r="J118" s="309" t="s">
        <v>488</v>
      </c>
      <c r="K118" s="307" t="s">
        <v>491</v>
      </c>
      <c r="L118" s="305">
        <v>1000000</v>
      </c>
      <c r="M118" s="305">
        <f t="shared" si="7"/>
        <v>700000</v>
      </c>
      <c r="N118" s="243">
        <v>2024</v>
      </c>
      <c r="O118" s="243">
        <v>2027</v>
      </c>
      <c r="P118" s="309"/>
      <c r="Q118" s="309"/>
      <c r="R118" s="309"/>
      <c r="S118" s="309"/>
      <c r="T118" s="309"/>
      <c r="U118" s="309"/>
      <c r="V118" s="309"/>
      <c r="W118" s="309"/>
      <c r="X118" s="309"/>
      <c r="Y118" s="223"/>
      <c r="Z118" s="308"/>
      <c r="AA118" s="634" t="s">
        <v>646</v>
      </c>
    </row>
    <row r="119" spans="1:27" ht="33" x14ac:dyDescent="0.25">
      <c r="A119" s="564">
        <v>115</v>
      </c>
      <c r="B119" s="506" t="s">
        <v>485</v>
      </c>
      <c r="C119" s="223" t="s">
        <v>486</v>
      </c>
      <c r="D119" s="223">
        <v>70979375</v>
      </c>
      <c r="E119" s="223">
        <v>102255016</v>
      </c>
      <c r="F119" s="223">
        <v>600112195</v>
      </c>
      <c r="G119" s="340" t="s">
        <v>492</v>
      </c>
      <c r="H119" s="223" t="s">
        <v>235</v>
      </c>
      <c r="I119" s="223" t="s">
        <v>29</v>
      </c>
      <c r="J119" s="309" t="s">
        <v>488</v>
      </c>
      <c r="K119" s="307" t="s">
        <v>493</v>
      </c>
      <c r="L119" s="305">
        <v>500000</v>
      </c>
      <c r="M119" s="305">
        <f t="shared" si="7"/>
        <v>350000</v>
      </c>
      <c r="N119" s="243">
        <v>2024</v>
      </c>
      <c r="O119" s="243">
        <v>2027</v>
      </c>
      <c r="P119" s="309" t="s">
        <v>30</v>
      </c>
      <c r="Q119" s="309" t="s">
        <v>30</v>
      </c>
      <c r="R119" s="309" t="s">
        <v>30</v>
      </c>
      <c r="S119" s="309" t="s">
        <v>30</v>
      </c>
      <c r="T119" s="309"/>
      <c r="U119" s="309"/>
      <c r="V119" s="309" t="s">
        <v>30</v>
      </c>
      <c r="W119" s="309" t="s">
        <v>30</v>
      </c>
      <c r="X119" s="309"/>
      <c r="Y119" s="223"/>
      <c r="Z119" s="308"/>
      <c r="AA119" s="634" t="s">
        <v>645</v>
      </c>
    </row>
    <row r="120" spans="1:27" ht="33" x14ac:dyDescent="0.25">
      <c r="A120" s="564">
        <v>116</v>
      </c>
      <c r="B120" s="506" t="s">
        <v>485</v>
      </c>
      <c r="C120" s="223" t="s">
        <v>486</v>
      </c>
      <c r="D120" s="223">
        <v>70979375</v>
      </c>
      <c r="E120" s="223">
        <v>102255016</v>
      </c>
      <c r="F120" s="223">
        <v>600112195</v>
      </c>
      <c r="G120" s="340" t="s">
        <v>494</v>
      </c>
      <c r="H120" s="223" t="s">
        <v>235</v>
      </c>
      <c r="I120" s="223" t="s">
        <v>29</v>
      </c>
      <c r="J120" s="309" t="s">
        <v>488</v>
      </c>
      <c r="K120" s="339" t="s">
        <v>495</v>
      </c>
      <c r="L120" s="305">
        <v>10000000</v>
      </c>
      <c r="M120" s="305">
        <f t="shared" si="7"/>
        <v>7000000</v>
      </c>
      <c r="N120" s="243">
        <v>2024</v>
      </c>
      <c r="O120" s="243">
        <v>2027</v>
      </c>
      <c r="P120" s="309"/>
      <c r="Q120" s="309"/>
      <c r="R120" s="309"/>
      <c r="S120" s="309"/>
      <c r="T120" s="309"/>
      <c r="U120" s="309"/>
      <c r="V120" s="309" t="s">
        <v>30</v>
      </c>
      <c r="W120" s="309" t="s">
        <v>30</v>
      </c>
      <c r="X120" s="309"/>
      <c r="Y120" s="223"/>
      <c r="Z120" s="308" t="s">
        <v>32</v>
      </c>
      <c r="AA120" s="634" t="s">
        <v>645</v>
      </c>
    </row>
    <row r="121" spans="1:27" ht="33" x14ac:dyDescent="0.25">
      <c r="A121" s="564">
        <v>117</v>
      </c>
      <c r="B121" s="506" t="s">
        <v>485</v>
      </c>
      <c r="C121" s="223" t="s">
        <v>486</v>
      </c>
      <c r="D121" s="223">
        <v>70979375</v>
      </c>
      <c r="E121" s="223">
        <v>102255016</v>
      </c>
      <c r="F121" s="223">
        <v>600112195</v>
      </c>
      <c r="G121" s="340" t="s">
        <v>496</v>
      </c>
      <c r="H121" s="223" t="s">
        <v>235</v>
      </c>
      <c r="I121" s="223" t="s">
        <v>29</v>
      </c>
      <c r="J121" s="309" t="s">
        <v>488</v>
      </c>
      <c r="K121" s="339" t="s">
        <v>497</v>
      </c>
      <c r="L121" s="305">
        <v>500000</v>
      </c>
      <c r="M121" s="305">
        <f t="shared" si="7"/>
        <v>350000</v>
      </c>
      <c r="N121" s="243">
        <v>2024</v>
      </c>
      <c r="O121" s="243">
        <v>2027</v>
      </c>
      <c r="P121" s="309"/>
      <c r="Q121" s="309"/>
      <c r="R121" s="309"/>
      <c r="S121" s="309"/>
      <c r="T121" s="309"/>
      <c r="U121" s="309"/>
      <c r="V121" s="309"/>
      <c r="W121" s="309"/>
      <c r="X121" s="309"/>
      <c r="Y121" s="223"/>
      <c r="Z121" s="308"/>
      <c r="AA121" s="634" t="s">
        <v>645</v>
      </c>
    </row>
    <row r="122" spans="1:27" ht="19.5" customHeight="1" x14ac:dyDescent="0.25">
      <c r="A122" s="564">
        <v>118</v>
      </c>
      <c r="B122" s="506" t="s">
        <v>485</v>
      </c>
      <c r="C122" s="223" t="s">
        <v>486</v>
      </c>
      <c r="D122" s="223">
        <v>70979375</v>
      </c>
      <c r="E122" s="223">
        <v>102255016</v>
      </c>
      <c r="F122" s="223">
        <v>600112195</v>
      </c>
      <c r="G122" s="340" t="s">
        <v>498</v>
      </c>
      <c r="H122" s="223" t="s">
        <v>235</v>
      </c>
      <c r="I122" s="223" t="s">
        <v>29</v>
      </c>
      <c r="J122" s="309" t="s">
        <v>488</v>
      </c>
      <c r="K122" s="339" t="s">
        <v>499</v>
      </c>
      <c r="L122" s="305">
        <v>500000</v>
      </c>
      <c r="M122" s="305">
        <f t="shared" si="7"/>
        <v>350000</v>
      </c>
      <c r="N122" s="243">
        <v>2024</v>
      </c>
      <c r="O122" s="243">
        <v>2027</v>
      </c>
      <c r="P122" s="309" t="s">
        <v>30</v>
      </c>
      <c r="Q122" s="309" t="s">
        <v>30</v>
      </c>
      <c r="R122" s="309" t="s">
        <v>30</v>
      </c>
      <c r="S122" s="309" t="s">
        <v>30</v>
      </c>
      <c r="T122" s="309"/>
      <c r="U122" s="309" t="s">
        <v>30</v>
      </c>
      <c r="V122" s="309" t="s">
        <v>30</v>
      </c>
      <c r="W122" s="309" t="s">
        <v>30</v>
      </c>
      <c r="X122" s="309" t="s">
        <v>30</v>
      </c>
      <c r="Y122" s="223"/>
      <c r="Z122" s="308"/>
      <c r="AA122" s="634" t="s">
        <v>648</v>
      </c>
    </row>
    <row r="123" spans="1:27" ht="33" x14ac:dyDescent="0.25">
      <c r="A123" s="564">
        <v>119</v>
      </c>
      <c r="B123" s="506" t="s">
        <v>485</v>
      </c>
      <c r="C123" s="223" t="s">
        <v>486</v>
      </c>
      <c r="D123" s="223">
        <v>70979375</v>
      </c>
      <c r="E123" s="223">
        <v>102255016</v>
      </c>
      <c r="F123" s="223">
        <v>600112195</v>
      </c>
      <c r="G123" s="340" t="s">
        <v>500</v>
      </c>
      <c r="H123" s="223" t="s">
        <v>235</v>
      </c>
      <c r="I123" s="223" t="s">
        <v>29</v>
      </c>
      <c r="J123" s="309" t="s">
        <v>488</v>
      </c>
      <c r="K123" s="339" t="s">
        <v>501</v>
      </c>
      <c r="L123" s="539">
        <v>600000</v>
      </c>
      <c r="M123" s="305">
        <f t="shared" si="7"/>
        <v>420000</v>
      </c>
      <c r="N123" s="529">
        <v>2024</v>
      </c>
      <c r="O123" s="529">
        <v>2027</v>
      </c>
      <c r="P123" s="338"/>
      <c r="Q123" s="338"/>
      <c r="R123" s="338"/>
      <c r="S123" s="338"/>
      <c r="T123" s="338"/>
      <c r="U123" s="338"/>
      <c r="V123" s="338" t="s">
        <v>30</v>
      </c>
      <c r="W123" s="338" t="s">
        <v>30</v>
      </c>
      <c r="X123" s="338"/>
      <c r="Y123" s="336"/>
      <c r="Z123" s="337"/>
      <c r="AA123" s="634" t="s">
        <v>646</v>
      </c>
    </row>
    <row r="124" spans="1:27" ht="45" x14ac:dyDescent="0.25">
      <c r="A124" s="564">
        <v>120</v>
      </c>
      <c r="B124" s="553" t="s">
        <v>529</v>
      </c>
      <c r="C124" s="223" t="s">
        <v>530</v>
      </c>
      <c r="D124" s="223">
        <v>70940126</v>
      </c>
      <c r="E124" s="223">
        <v>102243972</v>
      </c>
      <c r="F124" s="223">
        <v>600112152</v>
      </c>
      <c r="G124" s="340" t="s">
        <v>532</v>
      </c>
      <c r="H124" s="223" t="s">
        <v>235</v>
      </c>
      <c r="I124" s="223" t="s">
        <v>29</v>
      </c>
      <c r="J124" s="309" t="s">
        <v>531</v>
      </c>
      <c r="K124" s="339" t="s">
        <v>533</v>
      </c>
      <c r="L124" s="540">
        <v>10000000</v>
      </c>
      <c r="M124" s="437">
        <f t="shared" si="7"/>
        <v>7000000</v>
      </c>
      <c r="N124" s="530">
        <v>2025</v>
      </c>
      <c r="O124" s="530">
        <v>2028</v>
      </c>
      <c r="P124" s="51"/>
      <c r="Q124" s="309" t="s">
        <v>30</v>
      </c>
      <c r="R124" s="51"/>
      <c r="S124" s="51"/>
      <c r="T124" s="51"/>
      <c r="U124" s="51"/>
      <c r="V124" s="51" t="s">
        <v>30</v>
      </c>
      <c r="W124" s="51"/>
      <c r="X124" s="51"/>
      <c r="Y124" s="51"/>
      <c r="Z124" s="308" t="s">
        <v>32</v>
      </c>
      <c r="AA124" s="634" t="s">
        <v>645</v>
      </c>
    </row>
    <row r="125" spans="1:27" ht="33" x14ac:dyDescent="0.25">
      <c r="A125" s="564">
        <v>121</v>
      </c>
      <c r="B125" s="506" t="s">
        <v>529</v>
      </c>
      <c r="C125" s="223" t="s">
        <v>530</v>
      </c>
      <c r="D125" s="223">
        <v>70940126</v>
      </c>
      <c r="E125" s="223">
        <v>102243972</v>
      </c>
      <c r="F125" s="223">
        <v>600112152</v>
      </c>
      <c r="G125" s="340" t="s">
        <v>534</v>
      </c>
      <c r="H125" s="223" t="s">
        <v>235</v>
      </c>
      <c r="I125" s="223" t="s">
        <v>29</v>
      </c>
      <c r="J125" s="309" t="s">
        <v>531</v>
      </c>
      <c r="K125" s="339" t="s">
        <v>535</v>
      </c>
      <c r="L125" s="540">
        <v>4000000</v>
      </c>
      <c r="M125" s="437">
        <f t="shared" si="7"/>
        <v>2800000</v>
      </c>
      <c r="N125" s="530">
        <v>2025</v>
      </c>
      <c r="O125" s="530">
        <v>2027</v>
      </c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308" t="s">
        <v>32</v>
      </c>
      <c r="AA125" s="634" t="s">
        <v>645</v>
      </c>
    </row>
    <row r="126" spans="1:27" ht="45" x14ac:dyDescent="0.25">
      <c r="A126" s="564">
        <v>122</v>
      </c>
      <c r="B126" s="554" t="s">
        <v>557</v>
      </c>
      <c r="C126" s="495" t="s">
        <v>558</v>
      </c>
      <c r="D126" s="496">
        <v>75024004</v>
      </c>
      <c r="E126" s="496">
        <v>103619321</v>
      </c>
      <c r="F126" s="496">
        <v>600112586</v>
      </c>
      <c r="G126" s="497" t="s">
        <v>559</v>
      </c>
      <c r="H126" s="496" t="s">
        <v>235</v>
      </c>
      <c r="I126" s="496" t="s">
        <v>29</v>
      </c>
      <c r="J126" s="459" t="s">
        <v>560</v>
      </c>
      <c r="K126" s="457" t="s">
        <v>561</v>
      </c>
      <c r="L126" s="540">
        <v>3000000</v>
      </c>
      <c r="M126" s="437">
        <f t="shared" si="7"/>
        <v>2100000</v>
      </c>
      <c r="N126" s="531" t="s">
        <v>563</v>
      </c>
      <c r="O126" s="531" t="s">
        <v>562</v>
      </c>
      <c r="P126" s="51"/>
      <c r="Q126" s="51"/>
      <c r="R126" s="51"/>
      <c r="S126" s="51"/>
      <c r="T126" s="51"/>
      <c r="U126" s="51"/>
      <c r="V126" s="454" t="s">
        <v>30</v>
      </c>
      <c r="W126" s="51"/>
      <c r="X126" s="51"/>
      <c r="Y126" s="453" t="s">
        <v>30</v>
      </c>
      <c r="Z126" s="453" t="s">
        <v>49</v>
      </c>
      <c r="AA126" s="639" t="s">
        <v>645</v>
      </c>
    </row>
    <row r="127" spans="1:27" ht="38.25" customHeight="1" x14ac:dyDescent="0.25">
      <c r="A127" s="564">
        <v>123</v>
      </c>
      <c r="B127" s="555" t="s">
        <v>436</v>
      </c>
      <c r="C127" s="454" t="s">
        <v>280</v>
      </c>
      <c r="D127" s="454">
        <v>75024331</v>
      </c>
      <c r="E127" s="461">
        <v>150046405</v>
      </c>
      <c r="F127" s="454">
        <v>600111814</v>
      </c>
      <c r="G127" s="463" t="s">
        <v>566</v>
      </c>
      <c r="H127" s="454" t="s">
        <v>235</v>
      </c>
      <c r="I127" s="454" t="s">
        <v>29</v>
      </c>
      <c r="J127" s="433" t="s">
        <v>437</v>
      </c>
      <c r="K127" s="463" t="s">
        <v>567</v>
      </c>
      <c r="L127" s="437">
        <v>6000000</v>
      </c>
      <c r="M127" s="437">
        <f>0.7*L127</f>
        <v>4200000</v>
      </c>
      <c r="N127" s="456">
        <v>2024</v>
      </c>
      <c r="O127" s="456">
        <v>2027</v>
      </c>
      <c r="P127" s="29"/>
      <c r="Q127" s="29"/>
      <c r="R127" s="29"/>
      <c r="S127" s="29"/>
      <c r="T127" s="29"/>
      <c r="U127" s="29"/>
      <c r="V127" s="454" t="s">
        <v>30</v>
      </c>
      <c r="W127" s="454"/>
      <c r="X127" s="454"/>
      <c r="Y127" s="454"/>
      <c r="Z127" s="462" t="s">
        <v>32</v>
      </c>
      <c r="AA127" s="639" t="s">
        <v>645</v>
      </c>
    </row>
    <row r="128" spans="1:27" ht="18" x14ac:dyDescent="0.25">
      <c r="A128" s="564">
        <v>124</v>
      </c>
      <c r="B128" s="556" t="s">
        <v>599</v>
      </c>
      <c r="C128" s="454" t="s">
        <v>600</v>
      </c>
      <c r="D128" s="454">
        <v>70878421</v>
      </c>
      <c r="E128" s="454">
        <v>102255776</v>
      </c>
      <c r="F128" s="454">
        <v>600112543</v>
      </c>
      <c r="G128" s="463" t="s">
        <v>601</v>
      </c>
      <c r="H128" s="454" t="s">
        <v>235</v>
      </c>
      <c r="I128" s="454" t="s">
        <v>29</v>
      </c>
      <c r="J128" s="433" t="s">
        <v>340</v>
      </c>
      <c r="K128" s="463" t="s">
        <v>602</v>
      </c>
      <c r="L128" s="437">
        <v>55000000</v>
      </c>
      <c r="M128" s="437">
        <f>0.7*L128</f>
        <v>38500000</v>
      </c>
      <c r="N128" s="456">
        <v>2025</v>
      </c>
      <c r="O128" s="456">
        <v>2027</v>
      </c>
      <c r="P128" s="454" t="s">
        <v>30</v>
      </c>
      <c r="Q128" s="454" t="s">
        <v>30</v>
      </c>
      <c r="R128" s="454" t="s">
        <v>30</v>
      </c>
      <c r="S128" s="454" t="s">
        <v>30</v>
      </c>
      <c r="T128" s="454"/>
      <c r="U128" s="454" t="s">
        <v>30</v>
      </c>
      <c r="V128" s="454" t="s">
        <v>30</v>
      </c>
      <c r="W128" s="454" t="s">
        <v>30</v>
      </c>
      <c r="X128" s="454"/>
      <c r="Y128" s="454" t="s">
        <v>31</v>
      </c>
      <c r="Z128" s="454" t="s">
        <v>32</v>
      </c>
      <c r="AA128" s="639" t="s">
        <v>645</v>
      </c>
    </row>
    <row r="129" spans="1:22" x14ac:dyDescent="0.2">
      <c r="J129" s="291"/>
      <c r="K129" s="40"/>
      <c r="L129" s="520"/>
      <c r="M129" s="520"/>
      <c r="N129" s="11"/>
      <c r="O129" s="532"/>
      <c r="P129" s="41"/>
      <c r="Q129" s="41"/>
      <c r="R129" s="41"/>
      <c r="S129" s="41"/>
      <c r="T129" s="42"/>
      <c r="U129" s="43"/>
      <c r="V129" s="43"/>
    </row>
    <row r="130" spans="1:22" x14ac:dyDescent="0.2">
      <c r="A130" s="41"/>
      <c r="J130" s="291"/>
      <c r="K130" s="40"/>
      <c r="L130" s="520"/>
      <c r="M130" s="520"/>
      <c r="N130" s="11"/>
      <c r="O130" s="532"/>
      <c r="P130" s="41"/>
      <c r="Q130" s="41"/>
      <c r="R130" s="41"/>
      <c r="S130" s="41"/>
      <c r="T130" s="42"/>
      <c r="U130" s="43"/>
      <c r="V130" s="43"/>
    </row>
    <row r="131" spans="1:22" ht="12" customHeight="1" x14ac:dyDescent="0.2">
      <c r="A131" s="711" t="s">
        <v>349</v>
      </c>
      <c r="B131" s="711"/>
      <c r="J131" s="291"/>
      <c r="K131" s="40"/>
      <c r="L131" s="520"/>
      <c r="M131" s="520"/>
      <c r="N131" s="11"/>
      <c r="O131" s="532"/>
      <c r="P131" s="41"/>
      <c r="Q131" s="41"/>
      <c r="R131" s="41"/>
      <c r="S131" s="41"/>
      <c r="T131" s="42"/>
      <c r="U131" s="43"/>
      <c r="V131" s="43"/>
    </row>
    <row r="132" spans="1:22" ht="12" x14ac:dyDescent="0.2">
      <c r="A132" s="730" t="s">
        <v>314</v>
      </c>
      <c r="B132" s="731"/>
      <c r="J132" s="291"/>
      <c r="K132" s="40"/>
      <c r="L132" s="520"/>
      <c r="M132" s="520"/>
      <c r="N132" s="11"/>
      <c r="O132" s="532"/>
      <c r="P132" s="41"/>
      <c r="Q132" s="41"/>
      <c r="R132" s="41"/>
      <c r="S132" s="41"/>
      <c r="T132" s="42"/>
      <c r="U132" s="43"/>
      <c r="V132" s="43"/>
    </row>
    <row r="133" spans="1:22" ht="13.15" customHeight="1" x14ac:dyDescent="0.2">
      <c r="A133" s="94" t="s">
        <v>316</v>
      </c>
      <c r="B133" s="93"/>
      <c r="J133" s="291"/>
      <c r="K133" s="40"/>
      <c r="L133" s="520"/>
      <c r="M133" s="520"/>
      <c r="N133" s="11"/>
      <c r="O133" s="532"/>
      <c r="P133" s="41"/>
      <c r="Q133" s="41"/>
      <c r="R133" s="41"/>
      <c r="S133" s="41"/>
      <c r="T133" s="42"/>
      <c r="U133" s="43"/>
      <c r="V133" s="43"/>
    </row>
    <row r="134" spans="1:22" ht="13.15" customHeight="1" x14ac:dyDescent="0.2">
      <c r="A134" s="225" t="s">
        <v>447</v>
      </c>
      <c r="B134" s="224"/>
      <c r="J134" s="291"/>
      <c r="K134" s="40"/>
      <c r="L134" s="520"/>
      <c r="M134" s="520"/>
      <c r="N134" s="11"/>
      <c r="O134" s="532"/>
      <c r="P134" s="41"/>
      <c r="Q134" s="41"/>
      <c r="R134" s="41"/>
      <c r="S134" s="41"/>
      <c r="T134" s="42"/>
      <c r="U134" s="43"/>
      <c r="V134" s="43"/>
    </row>
    <row r="135" spans="1:22" ht="13.15" customHeight="1" x14ac:dyDescent="0.2">
      <c r="A135" s="452" t="s">
        <v>556</v>
      </c>
      <c r="B135" s="224"/>
      <c r="J135" s="291"/>
      <c r="K135" s="40"/>
      <c r="L135" s="520"/>
      <c r="M135" s="520"/>
      <c r="N135" s="11"/>
      <c r="O135" s="532"/>
      <c r="P135" s="41"/>
      <c r="Q135" s="41"/>
      <c r="R135" s="41"/>
      <c r="S135" s="41"/>
      <c r="T135" s="42"/>
      <c r="U135" s="43"/>
      <c r="V135" s="43"/>
    </row>
    <row r="136" spans="1:22" ht="13.15" customHeight="1" x14ac:dyDescent="0.2">
      <c r="A136" s="707" t="s">
        <v>603</v>
      </c>
      <c r="B136" s="708"/>
      <c r="J136" s="291"/>
      <c r="K136" s="40"/>
      <c r="L136" s="520"/>
      <c r="M136" s="520"/>
      <c r="N136" s="11"/>
      <c r="O136" s="532"/>
      <c r="P136" s="41"/>
      <c r="Q136" s="41"/>
      <c r="R136" s="41"/>
      <c r="S136" s="41"/>
      <c r="T136" s="42"/>
      <c r="U136" s="43"/>
      <c r="V136" s="43"/>
    </row>
    <row r="137" spans="1:22" ht="13.15" customHeight="1" x14ac:dyDescent="0.2">
      <c r="A137" s="557"/>
      <c r="B137" s="558"/>
      <c r="J137" s="291"/>
      <c r="K137" s="40"/>
      <c r="L137" s="520"/>
      <c r="M137" s="520"/>
      <c r="N137" s="11"/>
      <c r="O137" s="532"/>
      <c r="P137" s="41"/>
      <c r="Q137" s="41"/>
      <c r="R137" s="41"/>
      <c r="S137" s="41"/>
      <c r="T137" s="42"/>
      <c r="U137" s="43"/>
      <c r="V137" s="43"/>
    </row>
    <row r="138" spans="1:22" ht="13.15" customHeight="1" x14ac:dyDescent="0.2">
      <c r="A138" s="488" t="s">
        <v>683</v>
      </c>
      <c r="B138" s="490"/>
      <c r="C138" s="490"/>
      <c r="D138" s="491"/>
      <c r="E138" s="491"/>
      <c r="J138" s="291"/>
      <c r="K138" s="40"/>
      <c r="L138" s="520"/>
      <c r="M138" s="520"/>
      <c r="N138" s="11"/>
      <c r="O138" s="532"/>
      <c r="P138" s="41"/>
      <c r="Q138" s="41"/>
      <c r="R138" s="41"/>
      <c r="S138" s="41"/>
      <c r="T138" s="42"/>
      <c r="U138" s="43"/>
      <c r="V138" s="43"/>
    </row>
    <row r="139" spans="1:22" ht="13.15" customHeight="1" x14ac:dyDescent="0.2">
      <c r="A139" s="488" t="s">
        <v>440</v>
      </c>
      <c r="B139" s="490"/>
      <c r="C139" s="490"/>
      <c r="D139" s="491"/>
      <c r="E139" s="491"/>
      <c r="J139" s="291"/>
      <c r="K139" s="40"/>
      <c r="L139" s="520"/>
      <c r="M139" s="520"/>
      <c r="N139" s="11"/>
      <c r="O139" s="532"/>
      <c r="P139" s="41"/>
      <c r="Q139" s="41"/>
      <c r="R139" s="41"/>
      <c r="S139" s="41"/>
      <c r="T139" s="42"/>
      <c r="U139" s="43"/>
      <c r="V139" s="43"/>
    </row>
    <row r="140" spans="1:22" ht="43.15" customHeight="1" x14ac:dyDescent="0.2">
      <c r="A140" s="41" t="s">
        <v>118</v>
      </c>
      <c r="J140" s="291"/>
      <c r="K140" s="40"/>
      <c r="L140" s="520"/>
      <c r="M140" s="520"/>
      <c r="N140" s="11"/>
      <c r="O140" s="532"/>
      <c r="P140" s="41"/>
      <c r="Q140" s="41"/>
      <c r="R140" s="41"/>
      <c r="S140" s="41"/>
      <c r="T140" s="42"/>
      <c r="U140" s="43"/>
      <c r="V140" s="43"/>
    </row>
    <row r="141" spans="1:22" x14ac:dyDescent="0.2">
      <c r="A141" s="44" t="s">
        <v>124</v>
      </c>
      <c r="J141" s="291"/>
      <c r="K141" s="40"/>
      <c r="L141" s="520"/>
      <c r="M141" s="520"/>
      <c r="N141" s="11"/>
      <c r="O141" s="532"/>
      <c r="P141" s="41"/>
      <c r="Q141" s="41"/>
      <c r="R141" s="41"/>
      <c r="S141" s="41"/>
      <c r="T141" s="42"/>
      <c r="U141" s="43"/>
      <c r="V141" s="43"/>
    </row>
    <row r="142" spans="1:22" x14ac:dyDescent="0.2">
      <c r="A142" s="41" t="s">
        <v>241</v>
      </c>
      <c r="J142" s="291"/>
      <c r="K142" s="40"/>
      <c r="L142" s="520"/>
      <c r="M142" s="520"/>
      <c r="N142" s="11"/>
      <c r="O142" s="532"/>
      <c r="P142" s="41"/>
      <c r="Q142" s="41"/>
      <c r="R142" s="41"/>
      <c r="S142" s="41"/>
      <c r="T142" s="42"/>
      <c r="U142" s="43"/>
      <c r="V142" s="43"/>
    </row>
    <row r="143" spans="1:22" x14ac:dyDescent="0.2">
      <c r="A143" s="41" t="s">
        <v>120</v>
      </c>
      <c r="J143" s="291"/>
      <c r="K143" s="40"/>
      <c r="L143" s="520"/>
      <c r="M143" s="520"/>
      <c r="N143" s="11"/>
      <c r="O143" s="532"/>
      <c r="P143" s="41"/>
      <c r="Q143" s="41"/>
      <c r="R143" s="41"/>
      <c r="S143" s="41"/>
      <c r="T143" s="42"/>
      <c r="U143" s="43"/>
      <c r="V143" s="43"/>
    </row>
    <row r="144" spans="1:22" x14ac:dyDescent="0.2">
      <c r="A144" s="41"/>
      <c r="J144" s="291"/>
      <c r="K144" s="40"/>
      <c r="L144" s="520"/>
      <c r="M144" s="520"/>
      <c r="N144" s="11"/>
      <c r="O144" s="532"/>
      <c r="P144" s="41"/>
      <c r="Q144" s="41"/>
      <c r="R144" s="41"/>
      <c r="S144" s="41"/>
      <c r="T144" s="42"/>
      <c r="U144" s="43"/>
      <c r="V144" s="43"/>
    </row>
    <row r="145" spans="1:22" x14ac:dyDescent="0.2">
      <c r="A145" s="41" t="s">
        <v>125</v>
      </c>
      <c r="J145" s="291"/>
      <c r="K145" s="40"/>
      <c r="L145" s="520"/>
      <c r="M145" s="520"/>
      <c r="N145" s="11"/>
      <c r="O145" s="532"/>
      <c r="P145" s="41"/>
      <c r="Q145" s="41"/>
      <c r="R145" s="41"/>
      <c r="S145" s="41"/>
      <c r="T145" s="42"/>
      <c r="U145" s="43"/>
      <c r="V145" s="43"/>
    </row>
    <row r="146" spans="1:22" x14ac:dyDescent="0.2">
      <c r="A146" s="41"/>
      <c r="J146" s="292"/>
      <c r="K146" s="45"/>
      <c r="L146" s="521"/>
      <c r="M146" s="521"/>
      <c r="N146" s="533"/>
      <c r="O146" s="534"/>
      <c r="P146" s="46"/>
      <c r="Q146" s="41"/>
      <c r="R146" s="41"/>
      <c r="S146" s="41"/>
      <c r="T146" s="42"/>
      <c r="U146" s="43"/>
      <c r="V146" s="43"/>
    </row>
    <row r="147" spans="1:22" x14ac:dyDescent="0.2">
      <c r="A147" s="46" t="s">
        <v>126</v>
      </c>
      <c r="J147" s="292"/>
      <c r="K147" s="45"/>
      <c r="L147" s="521"/>
      <c r="M147" s="521"/>
      <c r="N147" s="533"/>
      <c r="O147" s="534"/>
      <c r="P147" s="46"/>
      <c r="Q147" s="41"/>
      <c r="R147" s="41"/>
      <c r="S147" s="41"/>
      <c r="T147" s="42"/>
      <c r="U147" s="43"/>
      <c r="V147" s="43"/>
    </row>
    <row r="148" spans="1:22" x14ac:dyDescent="0.2">
      <c r="A148" s="46" t="s">
        <v>127</v>
      </c>
      <c r="J148" s="292"/>
      <c r="K148" s="45"/>
      <c r="L148" s="521"/>
      <c r="M148" s="521"/>
      <c r="N148" s="533"/>
      <c r="O148" s="534"/>
      <c r="P148" s="46"/>
      <c r="Q148" s="41"/>
      <c r="R148" s="41"/>
      <c r="S148" s="41"/>
      <c r="T148" s="42"/>
      <c r="U148" s="43"/>
      <c r="V148" s="43"/>
    </row>
    <row r="149" spans="1:22" x14ac:dyDescent="0.2">
      <c r="A149" s="46" t="s">
        <v>128</v>
      </c>
      <c r="J149" s="292"/>
      <c r="K149" s="45"/>
      <c r="L149" s="521"/>
      <c r="M149" s="521"/>
      <c r="N149" s="533"/>
      <c r="O149" s="534"/>
      <c r="P149" s="46"/>
      <c r="Q149" s="41"/>
      <c r="R149" s="41"/>
      <c r="S149" s="41"/>
      <c r="T149" s="42"/>
      <c r="U149" s="43"/>
      <c r="V149" s="43"/>
    </row>
    <row r="150" spans="1:22" x14ac:dyDescent="0.2">
      <c r="A150" s="46" t="s">
        <v>129</v>
      </c>
      <c r="J150" s="292"/>
      <c r="K150" s="45"/>
      <c r="L150" s="521"/>
      <c r="M150" s="521"/>
      <c r="N150" s="533"/>
      <c r="O150" s="534"/>
      <c r="P150" s="46"/>
      <c r="Q150" s="41"/>
      <c r="R150" s="41"/>
      <c r="S150" s="41"/>
      <c r="T150" s="42"/>
      <c r="U150" s="43"/>
      <c r="V150" s="43"/>
    </row>
    <row r="151" spans="1:22" x14ac:dyDescent="0.2">
      <c r="A151" s="46" t="s">
        <v>130</v>
      </c>
      <c r="J151" s="292"/>
      <c r="K151" s="45"/>
      <c r="L151" s="521"/>
      <c r="M151" s="521"/>
      <c r="N151" s="533"/>
      <c r="O151" s="534"/>
      <c r="P151" s="46"/>
      <c r="Q151" s="41"/>
      <c r="R151" s="41"/>
      <c r="S151" s="41"/>
      <c r="T151" s="42"/>
      <c r="U151" s="43"/>
      <c r="V151" s="43"/>
    </row>
    <row r="152" spans="1:22" x14ac:dyDescent="0.2">
      <c r="A152" s="46" t="s">
        <v>131</v>
      </c>
      <c r="J152" s="292"/>
      <c r="K152" s="45"/>
      <c r="L152" s="521"/>
      <c r="M152" s="521"/>
      <c r="N152" s="533"/>
      <c r="O152" s="534"/>
      <c r="P152" s="46"/>
      <c r="Q152" s="41"/>
      <c r="R152" s="41"/>
      <c r="S152" s="41"/>
      <c r="T152" s="42"/>
      <c r="U152" s="43"/>
      <c r="V152" s="43"/>
    </row>
    <row r="153" spans="1:22" x14ac:dyDescent="0.2">
      <c r="A153" s="46" t="s">
        <v>132</v>
      </c>
      <c r="J153" s="293"/>
      <c r="K153" s="47"/>
      <c r="L153" s="522"/>
      <c r="M153" s="522"/>
      <c r="N153" s="11"/>
      <c r="O153" s="532"/>
      <c r="P153" s="41"/>
      <c r="Q153" s="41"/>
      <c r="R153" s="41"/>
      <c r="S153" s="41"/>
      <c r="T153" s="42"/>
      <c r="U153" s="43"/>
      <c r="V153" s="43"/>
    </row>
    <row r="154" spans="1:22" x14ac:dyDescent="0.2">
      <c r="A154" s="48" t="s">
        <v>133</v>
      </c>
      <c r="J154" s="292"/>
      <c r="K154" s="45"/>
      <c r="L154" s="521"/>
      <c r="M154" s="521"/>
      <c r="N154" s="533"/>
      <c r="O154" s="532"/>
      <c r="P154" s="41"/>
      <c r="Q154" s="41"/>
      <c r="R154" s="41"/>
      <c r="S154" s="41"/>
      <c r="T154" s="42"/>
      <c r="U154" s="43"/>
      <c r="V154" s="43"/>
    </row>
    <row r="155" spans="1:22" x14ac:dyDescent="0.2">
      <c r="A155" s="46" t="s">
        <v>134</v>
      </c>
      <c r="J155" s="292"/>
      <c r="K155" s="45"/>
      <c r="L155" s="521"/>
      <c r="M155" s="521"/>
      <c r="N155" s="533"/>
      <c r="O155" s="532"/>
      <c r="P155" s="41"/>
      <c r="Q155" s="41"/>
      <c r="R155" s="41"/>
      <c r="S155" s="41"/>
      <c r="T155" s="42"/>
      <c r="U155" s="43"/>
      <c r="V155" s="43"/>
    </row>
    <row r="156" spans="1:22" x14ac:dyDescent="0.2">
      <c r="A156" s="46" t="s">
        <v>135</v>
      </c>
      <c r="J156" s="292"/>
      <c r="K156" s="45"/>
      <c r="L156" s="521"/>
      <c r="M156" s="521"/>
      <c r="N156" s="533"/>
      <c r="O156" s="532"/>
      <c r="P156" s="41"/>
      <c r="Q156" s="41"/>
      <c r="R156" s="41"/>
      <c r="S156" s="41"/>
      <c r="T156" s="42"/>
      <c r="U156" s="43"/>
      <c r="V156" s="43"/>
    </row>
    <row r="157" spans="1:22" x14ac:dyDescent="0.2">
      <c r="A157" s="46"/>
      <c r="J157" s="292"/>
      <c r="K157" s="45"/>
      <c r="L157" s="521"/>
      <c r="M157" s="521"/>
      <c r="N157" s="533"/>
      <c r="O157" s="532"/>
      <c r="P157" s="41"/>
      <c r="Q157" s="41"/>
      <c r="R157" s="41"/>
      <c r="S157" s="41"/>
      <c r="T157" s="42"/>
      <c r="U157" s="43"/>
      <c r="V157" s="43"/>
    </row>
    <row r="158" spans="1:22" x14ac:dyDescent="0.2">
      <c r="A158" s="46" t="s">
        <v>136</v>
      </c>
      <c r="J158" s="292"/>
      <c r="K158" s="45"/>
      <c r="L158" s="521"/>
      <c r="M158" s="521"/>
      <c r="N158" s="533"/>
      <c r="O158" s="532"/>
      <c r="P158" s="41"/>
      <c r="Q158" s="41"/>
      <c r="R158" s="41"/>
      <c r="S158" s="41"/>
      <c r="T158" s="42"/>
      <c r="U158" s="43"/>
      <c r="V158" s="43"/>
    </row>
    <row r="159" spans="1:22" x14ac:dyDescent="0.2">
      <c r="A159" s="46" t="s">
        <v>137</v>
      </c>
      <c r="J159" s="291"/>
      <c r="K159" s="40"/>
      <c r="L159" s="520"/>
      <c r="M159" s="520"/>
      <c r="N159" s="11"/>
      <c r="O159" s="532"/>
      <c r="P159" s="41"/>
      <c r="Q159" s="41"/>
      <c r="R159" s="41"/>
      <c r="S159" s="41"/>
      <c r="T159" s="42"/>
      <c r="U159" s="43"/>
      <c r="V159" s="43"/>
    </row>
    <row r="160" spans="1:22" x14ac:dyDescent="0.2">
      <c r="A160" s="41"/>
      <c r="J160" s="291"/>
      <c r="K160" s="40"/>
      <c r="L160" s="520"/>
      <c r="M160" s="520"/>
      <c r="N160" s="11"/>
      <c r="O160" s="532"/>
      <c r="P160" s="41"/>
      <c r="Q160" s="41"/>
      <c r="R160" s="41"/>
      <c r="S160" s="41"/>
      <c r="T160" s="42"/>
      <c r="U160" s="43"/>
      <c r="V160" s="43"/>
    </row>
    <row r="161" spans="1:22" x14ac:dyDescent="0.2">
      <c r="A161" s="41" t="s">
        <v>138</v>
      </c>
      <c r="J161" s="291"/>
      <c r="K161" s="40"/>
      <c r="L161" s="520"/>
      <c r="M161" s="520"/>
      <c r="N161" s="11"/>
      <c r="O161" s="532"/>
      <c r="P161" s="41"/>
      <c r="Q161" s="41"/>
      <c r="R161" s="41"/>
      <c r="S161" s="41"/>
      <c r="T161" s="42"/>
      <c r="U161" s="43"/>
      <c r="V161" s="43"/>
    </row>
    <row r="162" spans="1:22" x14ac:dyDescent="0.2">
      <c r="A162" s="46" t="s">
        <v>139</v>
      </c>
      <c r="J162" s="291"/>
      <c r="K162" s="40"/>
      <c r="L162" s="520"/>
      <c r="M162" s="520"/>
      <c r="N162" s="11"/>
      <c r="O162" s="532"/>
      <c r="P162" s="41"/>
      <c r="Q162" s="41"/>
      <c r="R162" s="41"/>
      <c r="S162" s="41"/>
      <c r="T162" s="42"/>
      <c r="U162" s="43"/>
      <c r="V162" s="43"/>
    </row>
    <row r="163" spans="1:22" x14ac:dyDescent="0.2">
      <c r="A163" s="41" t="s">
        <v>140</v>
      </c>
      <c r="I163" s="69"/>
      <c r="J163" s="291"/>
      <c r="K163" s="40"/>
      <c r="L163" s="520"/>
      <c r="M163" s="520"/>
      <c r="N163" s="532"/>
      <c r="O163" s="11"/>
      <c r="P163" s="41"/>
      <c r="Q163" s="41"/>
      <c r="R163" s="41"/>
      <c r="S163" s="42"/>
      <c r="T163" s="42"/>
      <c r="U163" s="43"/>
      <c r="V163" s="43"/>
    </row>
  </sheetData>
  <mergeCells count="33">
    <mergeCell ref="AA2:AA4"/>
    <mergeCell ref="A132:B132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2:A4"/>
    <mergeCell ref="B3:B4"/>
    <mergeCell ref="K2:K4"/>
    <mergeCell ref="G2:G4"/>
    <mergeCell ref="A1:Z1"/>
    <mergeCell ref="A131:B131"/>
    <mergeCell ref="Y2:Z2"/>
    <mergeCell ref="Y3:Y4"/>
    <mergeCell ref="Z3:Z4"/>
    <mergeCell ref="P2:X2"/>
    <mergeCell ref="U3:U4"/>
    <mergeCell ref="P3:S3"/>
    <mergeCell ref="W3:W4"/>
    <mergeCell ref="T3:T4"/>
    <mergeCell ref="V3:V4"/>
    <mergeCell ref="D3:D4"/>
    <mergeCell ref="E3:E4"/>
    <mergeCell ref="F3:F4"/>
    <mergeCell ref="X3:X4"/>
    <mergeCell ref="J2:J4"/>
    <mergeCell ref="C3:C4"/>
    <mergeCell ref="A136:B136"/>
  </mergeCells>
  <pageMargins left="0.31496062992125984" right="0.31496062992125984" top="0.19685039370078741" bottom="0.19685039370078741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Normal="100" workbookViewId="0">
      <selection activeCell="U1" sqref="U1:W1048576"/>
    </sheetView>
  </sheetViews>
  <sheetFormatPr defaultRowHeight="15" x14ac:dyDescent="0.25"/>
  <cols>
    <col min="1" max="1" width="6.85546875" customWidth="1"/>
    <col min="3" max="3" width="9.7109375" customWidth="1"/>
    <col min="5" max="5" width="12.42578125" style="4" customWidth="1"/>
    <col min="6" max="6" width="5.85546875" style="12" customWidth="1"/>
    <col min="7" max="7" width="7.5703125" style="12" customWidth="1"/>
    <col min="8" max="8" width="7.85546875" style="12" customWidth="1"/>
    <col min="9" max="9" width="16.7109375" customWidth="1"/>
    <col min="10" max="11" width="9.85546875" style="10" bestFit="1" customWidth="1"/>
  </cols>
  <sheetData>
    <row r="1" spans="1:20" ht="19.5" thickBot="1" x14ac:dyDescent="0.35">
      <c r="A1" s="774"/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</row>
    <row r="2" spans="1:20" ht="25.15" customHeight="1" thickBot="1" x14ac:dyDescent="0.3">
      <c r="A2" s="676" t="s">
        <v>1</v>
      </c>
      <c r="B2" s="775" t="s">
        <v>141</v>
      </c>
      <c r="C2" s="776"/>
      <c r="D2" s="776"/>
      <c r="E2" s="777" t="s">
        <v>3</v>
      </c>
      <c r="F2" s="779" t="s">
        <v>4</v>
      </c>
      <c r="G2" s="781" t="s">
        <v>5</v>
      </c>
      <c r="H2" s="779" t="s">
        <v>6</v>
      </c>
      <c r="I2" s="783" t="s">
        <v>7</v>
      </c>
      <c r="J2" s="785" t="s">
        <v>142</v>
      </c>
      <c r="K2" s="786"/>
      <c r="L2" s="760" t="s">
        <v>8</v>
      </c>
      <c r="M2" s="761"/>
      <c r="N2" s="762" t="s">
        <v>143</v>
      </c>
      <c r="O2" s="763"/>
      <c r="P2" s="763"/>
      <c r="Q2" s="763"/>
      <c r="R2" s="760" t="s">
        <v>9</v>
      </c>
      <c r="S2" s="761"/>
      <c r="T2" s="728" t="s">
        <v>644</v>
      </c>
    </row>
    <row r="3" spans="1:20" ht="15.75" thickBot="1" x14ac:dyDescent="0.3">
      <c r="A3" s="677"/>
      <c r="B3" s="787" t="s">
        <v>144</v>
      </c>
      <c r="C3" s="789" t="s">
        <v>145</v>
      </c>
      <c r="D3" s="789" t="s">
        <v>146</v>
      </c>
      <c r="E3" s="778"/>
      <c r="F3" s="780"/>
      <c r="G3" s="782"/>
      <c r="H3" s="780"/>
      <c r="I3" s="784"/>
      <c r="J3" s="771" t="s">
        <v>147</v>
      </c>
      <c r="K3" s="771" t="s">
        <v>148</v>
      </c>
      <c r="L3" s="767" t="s">
        <v>16</v>
      </c>
      <c r="M3" s="764" t="s">
        <v>17</v>
      </c>
      <c r="N3" s="769" t="s">
        <v>18</v>
      </c>
      <c r="O3" s="770"/>
      <c r="P3" s="770"/>
      <c r="Q3" s="770"/>
      <c r="R3" s="766" t="s">
        <v>149</v>
      </c>
      <c r="S3" s="768" t="s">
        <v>24</v>
      </c>
      <c r="T3" s="729"/>
    </row>
    <row r="4" spans="1:20" ht="56.25" thickBot="1" x14ac:dyDescent="0.3">
      <c r="A4" s="677"/>
      <c r="B4" s="788"/>
      <c r="C4" s="790"/>
      <c r="D4" s="790"/>
      <c r="E4" s="778"/>
      <c r="F4" s="780"/>
      <c r="G4" s="782"/>
      <c r="H4" s="780"/>
      <c r="I4" s="784"/>
      <c r="J4" s="772"/>
      <c r="K4" s="772"/>
      <c r="L4" s="791"/>
      <c r="M4" s="765"/>
      <c r="N4" s="202" t="s">
        <v>25</v>
      </c>
      <c r="O4" s="203" t="s">
        <v>26</v>
      </c>
      <c r="P4" s="204" t="s">
        <v>27</v>
      </c>
      <c r="Q4" s="205" t="s">
        <v>150</v>
      </c>
      <c r="R4" s="767"/>
      <c r="S4" s="764"/>
      <c r="T4" s="773"/>
    </row>
    <row r="5" spans="1:20" s="128" customFormat="1" ht="103.15" customHeight="1" x14ac:dyDescent="0.25">
      <c r="A5" s="15">
        <v>1</v>
      </c>
      <c r="B5" s="487" t="s">
        <v>161</v>
      </c>
      <c r="C5" s="129" t="s">
        <v>162</v>
      </c>
      <c r="D5" s="212" t="s">
        <v>163</v>
      </c>
      <c r="E5" s="213" t="s">
        <v>173</v>
      </c>
      <c r="F5" s="214" t="s">
        <v>235</v>
      </c>
      <c r="G5" s="214" t="s">
        <v>29</v>
      </c>
      <c r="H5" s="214" t="s">
        <v>164</v>
      </c>
      <c r="I5" s="215" t="s">
        <v>165</v>
      </c>
      <c r="J5" s="216">
        <v>450000</v>
      </c>
      <c r="K5" s="216">
        <f t="shared" ref="K5:K22" si="0">J5*0.7</f>
        <v>315000</v>
      </c>
      <c r="L5" s="217">
        <v>44927</v>
      </c>
      <c r="M5" s="217">
        <v>45627</v>
      </c>
      <c r="N5" s="14"/>
      <c r="O5" s="14" t="s">
        <v>30</v>
      </c>
      <c r="P5" s="14" t="s">
        <v>30</v>
      </c>
      <c r="Q5" s="14" t="s">
        <v>30</v>
      </c>
      <c r="R5" s="218"/>
      <c r="S5" s="200"/>
      <c r="T5" s="629" t="s">
        <v>652</v>
      </c>
    </row>
    <row r="6" spans="1:20" s="128" customFormat="1" ht="40.15" customHeight="1" x14ac:dyDescent="0.25">
      <c r="A6" s="15">
        <v>2</v>
      </c>
      <c r="B6" s="487" t="s">
        <v>161</v>
      </c>
      <c r="C6" s="130" t="s">
        <v>162</v>
      </c>
      <c r="D6" s="131" t="s">
        <v>163</v>
      </c>
      <c r="E6" s="206" t="s">
        <v>175</v>
      </c>
      <c r="F6" s="207" t="s">
        <v>235</v>
      </c>
      <c r="G6" s="207" t="s">
        <v>29</v>
      </c>
      <c r="H6" s="207" t="s">
        <v>164</v>
      </c>
      <c r="I6" s="208" t="s">
        <v>166</v>
      </c>
      <c r="J6" s="209">
        <v>200000</v>
      </c>
      <c r="K6" s="209">
        <f t="shared" si="0"/>
        <v>140000</v>
      </c>
      <c r="L6" s="210">
        <v>44927</v>
      </c>
      <c r="M6" s="210">
        <v>45627</v>
      </c>
      <c r="N6" s="15"/>
      <c r="O6" s="15" t="s">
        <v>30</v>
      </c>
      <c r="P6" s="15"/>
      <c r="Q6" s="15"/>
      <c r="R6" s="211"/>
      <c r="S6" s="201"/>
      <c r="T6" s="630" t="s">
        <v>653</v>
      </c>
    </row>
    <row r="7" spans="1:20" s="128" customFormat="1" ht="49.9" customHeight="1" x14ac:dyDescent="0.25">
      <c r="A7" s="15">
        <v>3</v>
      </c>
      <c r="B7" s="487" t="s">
        <v>161</v>
      </c>
      <c r="C7" s="130" t="s">
        <v>162</v>
      </c>
      <c r="D7" s="131" t="s">
        <v>163</v>
      </c>
      <c r="E7" s="206" t="s">
        <v>174</v>
      </c>
      <c r="F7" s="207" t="s">
        <v>235</v>
      </c>
      <c r="G7" s="207" t="s">
        <v>29</v>
      </c>
      <c r="H7" s="207" t="s">
        <v>164</v>
      </c>
      <c r="I7" s="208" t="s">
        <v>167</v>
      </c>
      <c r="J7" s="209">
        <v>2000000</v>
      </c>
      <c r="K7" s="209">
        <f t="shared" si="0"/>
        <v>1400000</v>
      </c>
      <c r="L7" s="210">
        <v>44927</v>
      </c>
      <c r="M7" s="210">
        <v>45992</v>
      </c>
      <c r="N7" s="15"/>
      <c r="O7" s="15" t="s">
        <v>30</v>
      </c>
      <c r="P7" s="15" t="s">
        <v>30</v>
      </c>
      <c r="Q7" s="15" t="s">
        <v>30</v>
      </c>
      <c r="R7" s="211"/>
      <c r="S7" s="201"/>
      <c r="T7" s="630" t="s">
        <v>653</v>
      </c>
    </row>
    <row r="8" spans="1:20" s="128" customFormat="1" ht="56.45" customHeight="1" x14ac:dyDescent="0.25">
      <c r="A8" s="15">
        <v>4</v>
      </c>
      <c r="B8" s="487" t="s">
        <v>168</v>
      </c>
      <c r="C8" s="130" t="s">
        <v>162</v>
      </c>
      <c r="D8" s="131" t="s">
        <v>163</v>
      </c>
      <c r="E8" s="206" t="s">
        <v>176</v>
      </c>
      <c r="F8" s="207" t="s">
        <v>235</v>
      </c>
      <c r="G8" s="207" t="s">
        <v>29</v>
      </c>
      <c r="H8" s="207" t="s">
        <v>164</v>
      </c>
      <c r="I8" s="208" t="s">
        <v>169</v>
      </c>
      <c r="J8" s="209">
        <v>200000</v>
      </c>
      <c r="K8" s="209">
        <f t="shared" si="0"/>
        <v>140000</v>
      </c>
      <c r="L8" s="210">
        <v>44927</v>
      </c>
      <c r="M8" s="210">
        <v>45627</v>
      </c>
      <c r="N8" s="15"/>
      <c r="O8" s="15"/>
      <c r="P8" s="15"/>
      <c r="Q8" s="15" t="s">
        <v>30</v>
      </c>
      <c r="R8" s="211"/>
      <c r="S8" s="201"/>
      <c r="T8" s="630" t="s">
        <v>654</v>
      </c>
    </row>
    <row r="9" spans="1:20" s="128" customFormat="1" ht="59.45" customHeight="1" x14ac:dyDescent="0.25">
      <c r="A9" s="15">
        <v>5</v>
      </c>
      <c r="B9" s="487" t="s">
        <v>170</v>
      </c>
      <c r="C9" s="130" t="s">
        <v>162</v>
      </c>
      <c r="D9" s="131" t="s">
        <v>163</v>
      </c>
      <c r="E9" s="206" t="s">
        <v>177</v>
      </c>
      <c r="F9" s="207" t="s">
        <v>235</v>
      </c>
      <c r="G9" s="207" t="s">
        <v>29</v>
      </c>
      <c r="H9" s="207" t="s">
        <v>164</v>
      </c>
      <c r="I9" s="208" t="s">
        <v>171</v>
      </c>
      <c r="J9" s="209">
        <v>15000000</v>
      </c>
      <c r="K9" s="209">
        <f t="shared" si="0"/>
        <v>10500000</v>
      </c>
      <c r="L9" s="210">
        <v>44927</v>
      </c>
      <c r="M9" s="210">
        <v>45992</v>
      </c>
      <c r="N9" s="15"/>
      <c r="O9" s="15"/>
      <c r="P9" s="15" t="s">
        <v>30</v>
      </c>
      <c r="Q9" s="15" t="s">
        <v>30</v>
      </c>
      <c r="R9" s="211"/>
      <c r="S9" s="201"/>
      <c r="T9" s="629" t="s">
        <v>652</v>
      </c>
    </row>
    <row r="10" spans="1:20" s="128" customFormat="1" ht="71.45" customHeight="1" x14ac:dyDescent="0.25">
      <c r="A10" s="15">
        <v>6</v>
      </c>
      <c r="B10" s="487" t="s">
        <v>170</v>
      </c>
      <c r="C10" s="130" t="s">
        <v>162</v>
      </c>
      <c r="D10" s="131" t="s">
        <v>163</v>
      </c>
      <c r="E10" s="206" t="s">
        <v>178</v>
      </c>
      <c r="F10" s="207" t="s">
        <v>235</v>
      </c>
      <c r="G10" s="207" t="s">
        <v>29</v>
      </c>
      <c r="H10" s="207" t="s">
        <v>164</v>
      </c>
      <c r="I10" s="208" t="s">
        <v>172</v>
      </c>
      <c r="J10" s="209">
        <v>2000000</v>
      </c>
      <c r="K10" s="209">
        <f t="shared" si="0"/>
        <v>1400000</v>
      </c>
      <c r="L10" s="210">
        <v>44927</v>
      </c>
      <c r="M10" s="210">
        <v>45992</v>
      </c>
      <c r="N10" s="15"/>
      <c r="O10" s="15" t="s">
        <v>30</v>
      </c>
      <c r="P10" s="15"/>
      <c r="Q10" s="15"/>
      <c r="R10" s="211"/>
      <c r="S10" s="201"/>
      <c r="T10" s="630" t="s">
        <v>653</v>
      </c>
    </row>
    <row r="11" spans="1:20" s="128" customFormat="1" ht="75.599999999999994" customHeight="1" thickBot="1" x14ac:dyDescent="0.3">
      <c r="A11" s="15">
        <v>7</v>
      </c>
      <c r="B11" s="487" t="s">
        <v>179</v>
      </c>
      <c r="C11" s="479" t="s">
        <v>180</v>
      </c>
      <c r="D11" s="480">
        <v>48480045</v>
      </c>
      <c r="E11" s="206" t="s">
        <v>181</v>
      </c>
      <c r="F11" s="207" t="s">
        <v>235</v>
      </c>
      <c r="G11" s="207" t="s">
        <v>29</v>
      </c>
      <c r="H11" s="207" t="s">
        <v>29</v>
      </c>
      <c r="I11" s="208" t="s">
        <v>222</v>
      </c>
      <c r="J11" s="209">
        <v>500000</v>
      </c>
      <c r="K11" s="209">
        <f t="shared" si="0"/>
        <v>350000</v>
      </c>
      <c r="L11" s="210">
        <v>44958</v>
      </c>
      <c r="M11" s="210">
        <v>45992</v>
      </c>
      <c r="N11" s="15"/>
      <c r="O11" s="15"/>
      <c r="P11" s="15"/>
      <c r="Q11" s="15" t="s">
        <v>30</v>
      </c>
      <c r="R11" s="211"/>
      <c r="S11" s="211"/>
      <c r="T11" s="631" t="s">
        <v>654</v>
      </c>
    </row>
    <row r="12" spans="1:20" s="128" customFormat="1" ht="75.599999999999994" customHeight="1" x14ac:dyDescent="0.25">
      <c r="A12" s="486">
        <v>8</v>
      </c>
      <c r="B12" s="482" t="s">
        <v>579</v>
      </c>
      <c r="C12" s="473" t="s">
        <v>580</v>
      </c>
      <c r="D12" s="478" t="s">
        <v>581</v>
      </c>
      <c r="E12" s="473" t="s">
        <v>582</v>
      </c>
      <c r="F12" s="476" t="s">
        <v>235</v>
      </c>
      <c r="G12" s="456" t="s">
        <v>29</v>
      </c>
      <c r="H12" s="456" t="s">
        <v>340</v>
      </c>
      <c r="I12" s="473" t="s">
        <v>583</v>
      </c>
      <c r="J12" s="474">
        <v>4000000</v>
      </c>
      <c r="K12" s="474">
        <f t="shared" si="0"/>
        <v>2800000</v>
      </c>
      <c r="L12" s="475">
        <v>45536</v>
      </c>
      <c r="M12" s="475">
        <v>46357</v>
      </c>
      <c r="N12" s="476"/>
      <c r="O12" s="476" t="s">
        <v>30</v>
      </c>
      <c r="P12" s="476" t="s">
        <v>30</v>
      </c>
      <c r="Q12" s="476" t="s">
        <v>30</v>
      </c>
      <c r="R12" s="477"/>
      <c r="S12" s="477" t="s">
        <v>32</v>
      </c>
      <c r="T12" s="632" t="s">
        <v>655</v>
      </c>
    </row>
    <row r="13" spans="1:20" s="128" customFormat="1" ht="75.599999999999994" customHeight="1" x14ac:dyDescent="0.25">
      <c r="A13" s="486">
        <v>9</v>
      </c>
      <c r="B13" s="482" t="s">
        <v>579</v>
      </c>
      <c r="C13" s="473" t="s">
        <v>580</v>
      </c>
      <c r="D13" s="478" t="s">
        <v>581</v>
      </c>
      <c r="E13" s="473" t="s">
        <v>584</v>
      </c>
      <c r="F13" s="476" t="s">
        <v>235</v>
      </c>
      <c r="G13" s="456" t="s">
        <v>29</v>
      </c>
      <c r="H13" s="456" t="s">
        <v>340</v>
      </c>
      <c r="I13" s="473" t="s">
        <v>585</v>
      </c>
      <c r="J13" s="474">
        <v>1800000</v>
      </c>
      <c r="K13" s="474">
        <f t="shared" si="0"/>
        <v>1260000</v>
      </c>
      <c r="L13" s="475">
        <v>45658</v>
      </c>
      <c r="M13" s="475">
        <v>46357</v>
      </c>
      <c r="N13" s="476" t="s">
        <v>30</v>
      </c>
      <c r="O13" s="476" t="s">
        <v>30</v>
      </c>
      <c r="P13" s="476" t="s">
        <v>30</v>
      </c>
      <c r="Q13" s="476" t="s">
        <v>30</v>
      </c>
      <c r="R13" s="477"/>
      <c r="S13" s="477" t="s">
        <v>32</v>
      </c>
      <c r="T13" s="632" t="s">
        <v>655</v>
      </c>
    </row>
    <row r="14" spans="1:20" s="128" customFormat="1" ht="75.599999999999994" customHeight="1" x14ac:dyDescent="0.25">
      <c r="A14" s="486">
        <v>10</v>
      </c>
      <c r="B14" s="482" t="s">
        <v>579</v>
      </c>
      <c r="C14" s="473" t="s">
        <v>580</v>
      </c>
      <c r="D14" s="478" t="s">
        <v>581</v>
      </c>
      <c r="E14" s="473" t="s">
        <v>586</v>
      </c>
      <c r="F14" s="476" t="s">
        <v>235</v>
      </c>
      <c r="G14" s="456" t="s">
        <v>29</v>
      </c>
      <c r="H14" s="456" t="s">
        <v>340</v>
      </c>
      <c r="I14" s="473" t="s">
        <v>587</v>
      </c>
      <c r="J14" s="474">
        <v>1500000</v>
      </c>
      <c r="K14" s="474">
        <f t="shared" si="0"/>
        <v>1050000</v>
      </c>
      <c r="L14" s="475">
        <v>45536</v>
      </c>
      <c r="M14" s="475">
        <v>46357</v>
      </c>
      <c r="N14" s="476" t="s">
        <v>30</v>
      </c>
      <c r="O14" s="476" t="s">
        <v>30</v>
      </c>
      <c r="P14" s="476" t="s">
        <v>30</v>
      </c>
      <c r="Q14" s="476"/>
      <c r="R14" s="477"/>
      <c r="S14" s="477" t="s">
        <v>32</v>
      </c>
      <c r="T14" s="632" t="s">
        <v>646</v>
      </c>
    </row>
    <row r="15" spans="1:20" s="128" customFormat="1" ht="75.599999999999994" customHeight="1" x14ac:dyDescent="0.25">
      <c r="A15" s="484">
        <v>11</v>
      </c>
      <c r="B15" s="485" t="s">
        <v>579</v>
      </c>
      <c r="C15" s="473" t="s">
        <v>580</v>
      </c>
      <c r="D15" s="478" t="s">
        <v>581</v>
      </c>
      <c r="E15" s="473" t="s">
        <v>588</v>
      </c>
      <c r="F15" s="476" t="s">
        <v>235</v>
      </c>
      <c r="G15" s="456" t="s">
        <v>29</v>
      </c>
      <c r="H15" s="456" t="s">
        <v>340</v>
      </c>
      <c r="I15" s="473" t="s">
        <v>589</v>
      </c>
      <c r="J15" s="474">
        <v>300000</v>
      </c>
      <c r="K15" s="474">
        <f t="shared" si="0"/>
        <v>210000</v>
      </c>
      <c r="L15" s="475">
        <v>45658</v>
      </c>
      <c r="M15" s="475">
        <v>46357</v>
      </c>
      <c r="N15" s="476" t="s">
        <v>30</v>
      </c>
      <c r="O15" s="476" t="s">
        <v>30</v>
      </c>
      <c r="P15" s="476" t="s">
        <v>30</v>
      </c>
      <c r="Q15" s="476" t="s">
        <v>30</v>
      </c>
      <c r="R15" s="477"/>
      <c r="S15" s="477" t="s">
        <v>32</v>
      </c>
      <c r="T15" s="632" t="s">
        <v>645</v>
      </c>
    </row>
    <row r="16" spans="1:20" s="128" customFormat="1" ht="75.599999999999994" customHeight="1" thickBot="1" x14ac:dyDescent="0.3">
      <c r="A16" s="483">
        <v>12</v>
      </c>
      <c r="B16" s="482" t="s">
        <v>579</v>
      </c>
      <c r="C16" s="473" t="s">
        <v>580</v>
      </c>
      <c r="D16" s="478" t="s">
        <v>581</v>
      </c>
      <c r="E16" s="473" t="s">
        <v>590</v>
      </c>
      <c r="F16" s="476" t="s">
        <v>235</v>
      </c>
      <c r="G16" s="456" t="s">
        <v>29</v>
      </c>
      <c r="H16" s="456" t="s">
        <v>340</v>
      </c>
      <c r="I16" s="473" t="s">
        <v>591</v>
      </c>
      <c r="J16" s="474">
        <v>4500000</v>
      </c>
      <c r="K16" s="474">
        <f t="shared" si="0"/>
        <v>3150000</v>
      </c>
      <c r="L16" s="475">
        <v>45536</v>
      </c>
      <c r="M16" s="475">
        <v>46357</v>
      </c>
      <c r="N16" s="476" t="s">
        <v>30</v>
      </c>
      <c r="O16" s="476" t="s">
        <v>30</v>
      </c>
      <c r="P16" s="476" t="s">
        <v>30</v>
      </c>
      <c r="Q16" s="476" t="s">
        <v>30</v>
      </c>
      <c r="R16" s="477"/>
      <c r="S16" s="477" t="s">
        <v>32</v>
      </c>
      <c r="T16" s="632" t="s">
        <v>655</v>
      </c>
    </row>
    <row r="17" spans="1:20" s="128" customFormat="1" ht="75.599999999999994" customHeight="1" thickBot="1" x14ac:dyDescent="0.3">
      <c r="A17" s="483">
        <v>13</v>
      </c>
      <c r="B17" s="482" t="s">
        <v>579</v>
      </c>
      <c r="C17" s="473" t="s">
        <v>580</v>
      </c>
      <c r="D17" s="478" t="s">
        <v>581</v>
      </c>
      <c r="E17" s="473" t="s">
        <v>592</v>
      </c>
      <c r="F17" s="476" t="s">
        <v>235</v>
      </c>
      <c r="G17" s="456" t="s">
        <v>29</v>
      </c>
      <c r="H17" s="456" t="s">
        <v>340</v>
      </c>
      <c r="I17" s="473" t="s">
        <v>593</v>
      </c>
      <c r="J17" s="474">
        <v>3000000</v>
      </c>
      <c r="K17" s="474">
        <f t="shared" si="0"/>
        <v>2100000</v>
      </c>
      <c r="L17" s="475">
        <v>45536</v>
      </c>
      <c r="M17" s="475">
        <v>46357</v>
      </c>
      <c r="N17" s="476"/>
      <c r="O17" s="476" t="s">
        <v>30</v>
      </c>
      <c r="P17" s="476" t="s">
        <v>30</v>
      </c>
      <c r="Q17" s="476"/>
      <c r="R17" s="477"/>
      <c r="S17" s="477" t="s">
        <v>32</v>
      </c>
      <c r="T17" s="632" t="s">
        <v>646</v>
      </c>
    </row>
    <row r="18" spans="1:20" ht="127.5" x14ac:dyDescent="0.25">
      <c r="A18" s="481">
        <v>14</v>
      </c>
      <c r="B18" s="649" t="s">
        <v>579</v>
      </c>
      <c r="C18" s="650" t="s">
        <v>580</v>
      </c>
      <c r="D18" s="651" t="s">
        <v>581</v>
      </c>
      <c r="E18" s="652" t="s">
        <v>594</v>
      </c>
      <c r="F18" s="653" t="s">
        <v>235</v>
      </c>
      <c r="G18" s="654" t="s">
        <v>29</v>
      </c>
      <c r="H18" s="655" t="s">
        <v>340</v>
      </c>
      <c r="I18" s="652" t="s">
        <v>595</v>
      </c>
      <c r="J18" s="656">
        <v>1000000</v>
      </c>
      <c r="K18" s="656">
        <f t="shared" si="0"/>
        <v>700000</v>
      </c>
      <c r="L18" s="657">
        <v>45536</v>
      </c>
      <c r="M18" s="657">
        <v>46357</v>
      </c>
      <c r="N18" s="658" t="s">
        <v>30</v>
      </c>
      <c r="O18" s="658" t="s">
        <v>30</v>
      </c>
      <c r="P18" s="658" t="s">
        <v>30</v>
      </c>
      <c r="Q18" s="658" t="s">
        <v>30</v>
      </c>
      <c r="R18" s="659"/>
      <c r="S18" s="659" t="s">
        <v>32</v>
      </c>
      <c r="T18" s="632" t="s">
        <v>646</v>
      </c>
    </row>
    <row r="19" spans="1:20" ht="60" x14ac:dyDescent="0.25">
      <c r="A19" s="660">
        <v>15</v>
      </c>
      <c r="B19" s="664" t="s">
        <v>672</v>
      </c>
      <c r="C19" s="665" t="s">
        <v>235</v>
      </c>
      <c r="D19" s="666">
        <v>70853584</v>
      </c>
      <c r="E19" s="664" t="s">
        <v>673</v>
      </c>
      <c r="F19" s="664" t="s">
        <v>235</v>
      </c>
      <c r="G19" s="601" t="s">
        <v>29</v>
      </c>
      <c r="H19" s="664" t="s">
        <v>340</v>
      </c>
      <c r="I19" s="664" t="s">
        <v>674</v>
      </c>
      <c r="J19" s="662">
        <v>1500000</v>
      </c>
      <c r="K19" s="662">
        <f t="shared" si="0"/>
        <v>1050000</v>
      </c>
      <c r="L19" s="665">
        <v>2025</v>
      </c>
      <c r="M19" s="665">
        <v>2026</v>
      </c>
      <c r="N19" s="665"/>
      <c r="O19" s="665"/>
      <c r="P19" s="665"/>
      <c r="Q19" s="665"/>
      <c r="R19" s="570" t="s">
        <v>675</v>
      </c>
      <c r="S19" s="665" t="s">
        <v>49</v>
      </c>
      <c r="T19" s="670" t="s">
        <v>646</v>
      </c>
    </row>
    <row r="20" spans="1:20" ht="46.5" customHeight="1" x14ac:dyDescent="0.25">
      <c r="A20" s="660">
        <v>16</v>
      </c>
      <c r="B20" s="664" t="s">
        <v>672</v>
      </c>
      <c r="C20" s="665" t="s">
        <v>235</v>
      </c>
      <c r="D20" s="666">
        <v>70853584</v>
      </c>
      <c r="E20" s="664" t="s">
        <v>676</v>
      </c>
      <c r="F20" s="664" t="s">
        <v>235</v>
      </c>
      <c r="G20" s="601" t="s">
        <v>29</v>
      </c>
      <c r="H20" s="664" t="s">
        <v>340</v>
      </c>
      <c r="I20" s="664" t="s">
        <v>677</v>
      </c>
      <c r="J20" s="662">
        <v>500000</v>
      </c>
      <c r="K20" s="662">
        <f t="shared" si="0"/>
        <v>350000</v>
      </c>
      <c r="L20" s="665">
        <v>2025</v>
      </c>
      <c r="M20" s="665">
        <v>2026</v>
      </c>
      <c r="N20" s="665"/>
      <c r="O20" s="665"/>
      <c r="P20" s="665"/>
      <c r="Q20" s="665"/>
      <c r="R20" s="665" t="s">
        <v>31</v>
      </c>
      <c r="S20" s="665" t="s">
        <v>32</v>
      </c>
      <c r="T20" s="670" t="s">
        <v>646</v>
      </c>
    </row>
    <row r="21" spans="1:20" ht="72" x14ac:dyDescent="0.25">
      <c r="A21" s="661">
        <v>17</v>
      </c>
      <c r="B21" s="667" t="s">
        <v>672</v>
      </c>
      <c r="C21" s="668" t="s">
        <v>235</v>
      </c>
      <c r="D21" s="669">
        <v>70853584</v>
      </c>
      <c r="E21" s="667" t="s">
        <v>678</v>
      </c>
      <c r="F21" s="667" t="s">
        <v>235</v>
      </c>
      <c r="G21" s="671" t="s">
        <v>29</v>
      </c>
      <c r="H21" s="667" t="s">
        <v>340</v>
      </c>
      <c r="I21" s="667" t="s">
        <v>679</v>
      </c>
      <c r="J21" s="663">
        <v>500000</v>
      </c>
      <c r="K21" s="663">
        <f t="shared" si="0"/>
        <v>350000</v>
      </c>
      <c r="L21" s="668">
        <v>2026</v>
      </c>
      <c r="M21" s="668">
        <v>2027</v>
      </c>
      <c r="N21" s="668"/>
      <c r="O21" s="668"/>
      <c r="P21" s="668"/>
      <c r="Q21" s="668"/>
      <c r="R21" s="668" t="s">
        <v>31</v>
      </c>
      <c r="S21" s="668" t="s">
        <v>32</v>
      </c>
      <c r="T21" s="670" t="s">
        <v>645</v>
      </c>
    </row>
    <row r="22" spans="1:20" ht="60" x14ac:dyDescent="0.25">
      <c r="A22" s="660">
        <v>18</v>
      </c>
      <c r="B22" s="664" t="s">
        <v>672</v>
      </c>
      <c r="C22" s="665" t="s">
        <v>235</v>
      </c>
      <c r="D22" s="666">
        <v>70853584</v>
      </c>
      <c r="E22" s="664" t="s">
        <v>680</v>
      </c>
      <c r="F22" s="664" t="s">
        <v>235</v>
      </c>
      <c r="G22" s="601" t="s">
        <v>29</v>
      </c>
      <c r="H22" s="664" t="s">
        <v>340</v>
      </c>
      <c r="I22" s="664" t="s">
        <v>681</v>
      </c>
      <c r="J22" s="662">
        <v>700000</v>
      </c>
      <c r="K22" s="662">
        <f t="shared" si="0"/>
        <v>489999.99999999994</v>
      </c>
      <c r="L22" s="665">
        <v>2025</v>
      </c>
      <c r="M22" s="665">
        <v>2026</v>
      </c>
      <c r="N22" s="665"/>
      <c r="O22" s="665"/>
      <c r="P22" s="665"/>
      <c r="Q22" s="665"/>
      <c r="R22" s="665" t="s">
        <v>35</v>
      </c>
      <c r="S22" s="665" t="s">
        <v>32</v>
      </c>
      <c r="T22" s="670" t="s">
        <v>646</v>
      </c>
    </row>
    <row r="23" spans="1:20" s="645" customFormat="1" x14ac:dyDescent="0.25">
      <c r="A23" s="644"/>
      <c r="B23" s="647"/>
      <c r="C23" s="647"/>
      <c r="D23" s="646"/>
      <c r="E23" s="647"/>
      <c r="F23" s="647"/>
      <c r="G23" s="647"/>
      <c r="H23" s="647"/>
      <c r="I23" s="647"/>
      <c r="J23" s="648"/>
      <c r="K23" s="648"/>
      <c r="L23" s="647"/>
      <c r="M23" s="647"/>
      <c r="N23" s="647"/>
      <c r="O23" s="647"/>
      <c r="P23" s="647"/>
      <c r="Q23" s="647"/>
      <c r="R23" s="647"/>
      <c r="S23" s="647"/>
    </row>
    <row r="24" spans="1:20" x14ac:dyDescent="0.25">
      <c r="A24" s="488" t="s">
        <v>684</v>
      </c>
      <c r="B24" s="489"/>
      <c r="C24" s="488"/>
      <c r="D24" s="492"/>
      <c r="E24" s="493"/>
      <c r="F24" s="494"/>
      <c r="G24" s="11"/>
      <c r="H24" s="11"/>
      <c r="I24" s="1"/>
      <c r="J24" s="8"/>
      <c r="K24" s="8"/>
      <c r="L24" s="1"/>
      <c r="M24" s="1"/>
      <c r="N24" s="1"/>
      <c r="O24" s="1"/>
      <c r="P24" s="1"/>
      <c r="Q24" s="1"/>
      <c r="R24" s="1"/>
      <c r="S24" s="1"/>
    </row>
    <row r="25" spans="1:20" x14ac:dyDescent="0.25">
      <c r="A25" s="488" t="s">
        <v>440</v>
      </c>
      <c r="B25" s="489"/>
      <c r="C25" s="488"/>
      <c r="D25" s="492"/>
      <c r="E25" s="493"/>
      <c r="F25" s="494"/>
      <c r="G25" s="11"/>
      <c r="H25" s="11"/>
      <c r="I25" s="1"/>
      <c r="J25" s="8"/>
      <c r="K25" s="8"/>
      <c r="L25" s="1"/>
      <c r="M25" s="1"/>
      <c r="N25" s="1"/>
      <c r="O25" s="1"/>
      <c r="P25" s="1"/>
      <c r="Q25" s="1"/>
      <c r="R25" s="1"/>
      <c r="S25" s="1"/>
    </row>
    <row r="26" spans="1:20" x14ac:dyDescent="0.25">
      <c r="A26" s="166"/>
      <c r="B26" s="1"/>
      <c r="C26" s="1"/>
      <c r="D26" s="1"/>
      <c r="E26" s="2"/>
      <c r="F26" s="11"/>
      <c r="G26" s="11"/>
      <c r="H26" s="11"/>
      <c r="I26" s="1"/>
      <c r="J26" s="8"/>
      <c r="K26" s="8"/>
      <c r="L26" s="1"/>
      <c r="M26" s="1"/>
      <c r="N26" s="1"/>
      <c r="O26" s="1"/>
      <c r="P26" s="1"/>
      <c r="Q26" s="1"/>
      <c r="R26" s="1"/>
      <c r="S26" s="1"/>
    </row>
    <row r="27" spans="1:20" x14ac:dyDescent="0.25">
      <c r="A27" s="167"/>
      <c r="B27" s="1"/>
      <c r="C27" s="1"/>
      <c r="D27" s="1"/>
      <c r="E27" s="2"/>
      <c r="F27" s="11"/>
      <c r="G27" s="11"/>
      <c r="H27" s="11"/>
      <c r="I27" s="1"/>
      <c r="J27" s="8"/>
      <c r="K27" s="8"/>
      <c r="L27" s="1"/>
      <c r="M27" s="1"/>
      <c r="N27" s="1"/>
      <c r="O27" s="1"/>
      <c r="P27" s="1"/>
      <c r="Q27" s="1"/>
      <c r="R27" s="1"/>
      <c r="S27" s="1"/>
    </row>
    <row r="28" spans="1:20" ht="14.45" customHeight="1" x14ac:dyDescent="0.25">
      <c r="A28" s="93"/>
      <c r="B28" s="1"/>
      <c r="C28" s="1"/>
      <c r="D28" s="1"/>
      <c r="E28" s="2"/>
      <c r="F28" s="11"/>
      <c r="G28" s="11"/>
      <c r="H28" s="11"/>
      <c r="I28" s="1"/>
      <c r="J28" s="8"/>
      <c r="K28" s="8"/>
      <c r="L28" s="1"/>
      <c r="M28" s="1"/>
      <c r="N28" s="1"/>
      <c r="O28" s="1"/>
      <c r="P28" s="1"/>
      <c r="Q28" s="1"/>
      <c r="R28" s="1"/>
      <c r="S28" s="1"/>
    </row>
    <row r="29" spans="1:20" ht="14.45" customHeight="1" x14ac:dyDescent="0.25">
      <c r="A29" s="4"/>
      <c r="B29" s="1"/>
      <c r="C29" s="1"/>
      <c r="D29" s="1"/>
      <c r="E29" s="2"/>
      <c r="F29" s="11"/>
      <c r="G29" s="11"/>
      <c r="H29" s="11"/>
      <c r="I29" s="1"/>
      <c r="J29" s="8"/>
      <c r="K29" s="8"/>
      <c r="L29" s="1"/>
      <c r="M29" s="1"/>
      <c r="N29" s="1"/>
      <c r="O29" s="1"/>
      <c r="P29" s="1"/>
      <c r="Q29" s="1"/>
      <c r="R29" s="1"/>
      <c r="S29" s="1"/>
    </row>
    <row r="30" spans="1:20" x14ac:dyDescent="0.25">
      <c r="A30" s="17"/>
      <c r="B30" s="17"/>
      <c r="C30" s="17"/>
      <c r="D30" s="17"/>
      <c r="E30" s="18"/>
      <c r="F30" s="17"/>
      <c r="G30" s="17"/>
      <c r="H30" s="17"/>
      <c r="I30" s="17"/>
      <c r="J30" s="8"/>
      <c r="K30" s="8"/>
      <c r="L30" s="17"/>
      <c r="M30" s="17"/>
      <c r="N30" s="17"/>
      <c r="O30" s="17"/>
      <c r="P30" s="17"/>
      <c r="Q30" s="17"/>
      <c r="R30" s="17"/>
      <c r="S30" s="17"/>
    </row>
    <row r="31" spans="1:20" x14ac:dyDescent="0.25">
      <c r="A31" s="17" t="s">
        <v>151</v>
      </c>
      <c r="B31" s="17"/>
      <c r="C31" s="17"/>
      <c r="D31" s="17"/>
      <c r="E31" s="18"/>
      <c r="F31" s="17"/>
      <c r="G31" s="17"/>
      <c r="H31" s="17"/>
      <c r="I31" s="17"/>
      <c r="J31" s="8"/>
      <c r="K31" s="8"/>
      <c r="L31" s="17"/>
      <c r="M31" s="17"/>
      <c r="N31" s="17"/>
      <c r="O31" s="17"/>
      <c r="P31" s="17"/>
      <c r="Q31" s="17"/>
      <c r="R31" s="17"/>
      <c r="S31" s="17"/>
    </row>
    <row r="32" spans="1:20" x14ac:dyDescent="0.25">
      <c r="A32" s="17" t="s">
        <v>152</v>
      </c>
      <c r="B32" s="17"/>
      <c r="C32" s="17"/>
      <c r="D32" s="17"/>
      <c r="E32" s="18"/>
      <c r="F32" s="17"/>
      <c r="G32" s="17"/>
      <c r="H32" s="17"/>
      <c r="I32" s="17"/>
      <c r="J32" s="8"/>
      <c r="K32" s="8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17" t="s">
        <v>241</v>
      </c>
      <c r="B33" s="17"/>
      <c r="C33" s="17"/>
      <c r="D33" s="17"/>
      <c r="E33" s="18"/>
      <c r="F33" s="17"/>
      <c r="G33" s="17"/>
      <c r="H33" s="17"/>
      <c r="I33" s="17"/>
      <c r="J33" s="8"/>
      <c r="K33" s="8"/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A34" s="17" t="s">
        <v>120</v>
      </c>
      <c r="B34" s="17"/>
      <c r="C34" s="17"/>
      <c r="D34" s="17"/>
      <c r="E34" s="18"/>
      <c r="F34" s="17"/>
      <c r="G34" s="17"/>
      <c r="H34" s="17"/>
      <c r="I34" s="17"/>
      <c r="J34" s="8"/>
      <c r="K34" s="8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17"/>
      <c r="B35" s="17"/>
      <c r="C35" s="17"/>
      <c r="D35" s="17"/>
      <c r="E35" s="18"/>
      <c r="F35" s="17"/>
      <c r="G35" s="17"/>
      <c r="H35" s="17"/>
      <c r="I35" s="17"/>
      <c r="J35" s="8"/>
      <c r="K35" s="8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A36" s="17" t="s">
        <v>125</v>
      </c>
      <c r="B36" s="17"/>
      <c r="C36" s="17"/>
      <c r="D36" s="17"/>
      <c r="E36" s="18"/>
      <c r="F36" s="17"/>
      <c r="G36" s="17"/>
      <c r="H36" s="17"/>
      <c r="I36" s="17"/>
      <c r="J36" s="8"/>
      <c r="K36" s="8"/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A37" s="17"/>
      <c r="B37" s="17"/>
      <c r="C37" s="17"/>
      <c r="D37" s="17"/>
      <c r="E37" s="18"/>
      <c r="F37" s="17"/>
      <c r="G37" s="17"/>
      <c r="H37" s="17"/>
      <c r="I37" s="17"/>
      <c r="J37" s="8"/>
      <c r="K37" s="8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A38" s="19" t="s">
        <v>153</v>
      </c>
      <c r="B38" s="19"/>
      <c r="C38" s="19"/>
      <c r="D38" s="19"/>
      <c r="E38" s="20"/>
      <c r="F38" s="19"/>
      <c r="G38" s="19"/>
      <c r="H38" s="19"/>
      <c r="I38" s="19"/>
      <c r="J38" s="9"/>
      <c r="K38" s="9"/>
      <c r="L38" s="17"/>
      <c r="M38" s="17"/>
      <c r="N38" s="17"/>
      <c r="O38" s="17"/>
      <c r="P38" s="17"/>
      <c r="Q38" s="17"/>
      <c r="R38" s="17"/>
      <c r="S38" s="17"/>
    </row>
    <row r="39" spans="1:19" x14ac:dyDescent="0.25">
      <c r="A39" s="19" t="s">
        <v>127</v>
      </c>
      <c r="B39" s="19"/>
      <c r="C39" s="19"/>
      <c r="D39" s="19"/>
      <c r="E39" s="20"/>
      <c r="F39" s="19"/>
      <c r="G39" s="19"/>
      <c r="H39" s="19"/>
      <c r="I39" s="19"/>
      <c r="J39" s="9"/>
      <c r="K39" s="9"/>
      <c r="L39" s="17"/>
      <c r="M39" s="17"/>
      <c r="N39" s="17"/>
      <c r="O39" s="17"/>
      <c r="P39" s="17"/>
      <c r="Q39" s="17"/>
      <c r="R39" s="17"/>
      <c r="S39" s="17"/>
    </row>
    <row r="40" spans="1:19" x14ac:dyDescent="0.25">
      <c r="A40" s="19" t="s">
        <v>128</v>
      </c>
      <c r="B40" s="19"/>
      <c r="C40" s="19"/>
      <c r="D40" s="19"/>
      <c r="E40" s="20"/>
      <c r="F40" s="19"/>
      <c r="G40" s="19"/>
      <c r="H40" s="19"/>
      <c r="I40" s="19"/>
      <c r="J40" s="9"/>
      <c r="K40" s="9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19" t="s">
        <v>129</v>
      </c>
      <c r="B41" s="19"/>
      <c r="C41" s="19"/>
      <c r="D41" s="19"/>
      <c r="E41" s="20"/>
      <c r="F41" s="19"/>
      <c r="G41" s="19"/>
      <c r="H41" s="19"/>
      <c r="I41" s="19"/>
      <c r="J41" s="9"/>
      <c r="K41" s="9"/>
      <c r="L41" s="17"/>
      <c r="M41" s="17"/>
      <c r="N41" s="17"/>
      <c r="O41" s="17"/>
      <c r="P41" s="17"/>
      <c r="Q41" s="17"/>
      <c r="R41" s="17"/>
      <c r="S41" s="17"/>
    </row>
    <row r="42" spans="1:19" x14ac:dyDescent="0.25">
      <c r="A42" s="19" t="s">
        <v>130</v>
      </c>
      <c r="B42" s="19"/>
      <c r="C42" s="19"/>
      <c r="D42" s="19"/>
      <c r="E42" s="20"/>
      <c r="F42" s="19"/>
      <c r="G42" s="19"/>
      <c r="H42" s="19"/>
      <c r="I42" s="19"/>
      <c r="J42" s="9"/>
      <c r="K42" s="9"/>
      <c r="L42" s="17"/>
      <c r="M42" s="17"/>
      <c r="N42" s="17"/>
      <c r="O42" s="17"/>
      <c r="P42" s="17"/>
      <c r="Q42" s="17"/>
      <c r="R42" s="17"/>
      <c r="S42" s="17"/>
    </row>
    <row r="43" spans="1:19" x14ac:dyDescent="0.25">
      <c r="A43" s="19" t="s">
        <v>131</v>
      </c>
      <c r="B43" s="19"/>
      <c r="C43" s="19"/>
      <c r="D43" s="19"/>
      <c r="E43" s="20"/>
      <c r="F43" s="19"/>
      <c r="G43" s="19"/>
      <c r="H43" s="19"/>
      <c r="I43" s="19"/>
      <c r="J43" s="9"/>
      <c r="K43" s="9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19" t="s">
        <v>132</v>
      </c>
      <c r="B44" s="19"/>
      <c r="C44" s="19"/>
      <c r="D44" s="19"/>
      <c r="E44" s="20"/>
      <c r="F44" s="19"/>
      <c r="G44" s="19"/>
      <c r="H44" s="19"/>
      <c r="I44" s="19"/>
      <c r="J44" s="9"/>
      <c r="K44" s="9"/>
      <c r="L44" s="17"/>
      <c r="M44" s="17"/>
      <c r="N44" s="17"/>
      <c r="O44" s="17"/>
      <c r="P44" s="17"/>
      <c r="Q44" s="17"/>
      <c r="R44" s="17"/>
      <c r="S44" s="17"/>
    </row>
    <row r="45" spans="1:19" x14ac:dyDescent="0.25">
      <c r="A45" s="19"/>
      <c r="B45" s="19"/>
      <c r="C45" s="19"/>
      <c r="D45" s="19"/>
      <c r="E45" s="20"/>
      <c r="F45" s="19"/>
      <c r="G45" s="19"/>
      <c r="H45" s="19"/>
      <c r="I45" s="19"/>
      <c r="J45" s="9"/>
      <c r="K45" s="9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19" t="s">
        <v>154</v>
      </c>
      <c r="B46" s="19"/>
      <c r="C46" s="19"/>
      <c r="D46" s="19"/>
      <c r="E46" s="20"/>
      <c r="F46" s="19"/>
      <c r="G46" s="19"/>
      <c r="H46" s="19"/>
      <c r="I46" s="19"/>
      <c r="J46" s="9"/>
      <c r="K46" s="9"/>
      <c r="L46" s="17"/>
      <c r="M46" s="17"/>
      <c r="N46" s="17"/>
      <c r="O46" s="17"/>
      <c r="P46" s="17"/>
      <c r="Q46" s="17"/>
      <c r="R46" s="17"/>
      <c r="S46" s="17"/>
    </row>
    <row r="47" spans="1:19" x14ac:dyDescent="0.25">
      <c r="A47" s="19" t="s">
        <v>135</v>
      </c>
      <c r="B47" s="19"/>
      <c r="C47" s="19"/>
      <c r="D47" s="19"/>
      <c r="E47" s="20"/>
      <c r="F47" s="19"/>
      <c r="G47" s="19"/>
      <c r="H47" s="19"/>
      <c r="I47" s="19"/>
      <c r="J47" s="9"/>
      <c r="K47" s="9"/>
      <c r="L47" s="17"/>
      <c r="M47" s="17"/>
      <c r="N47" s="17"/>
      <c r="O47" s="17"/>
      <c r="P47" s="17"/>
      <c r="Q47" s="17"/>
      <c r="R47" s="17"/>
      <c r="S47" s="17"/>
    </row>
    <row r="48" spans="1:19" x14ac:dyDescent="0.25">
      <c r="A48" s="19"/>
      <c r="B48" s="19"/>
      <c r="C48" s="19"/>
      <c r="D48" s="19"/>
      <c r="E48" s="20"/>
      <c r="F48" s="19"/>
      <c r="G48" s="19"/>
      <c r="H48" s="19"/>
      <c r="I48" s="19"/>
      <c r="J48" s="9"/>
      <c r="K48" s="9"/>
      <c r="L48" s="17"/>
      <c r="M48" s="17"/>
      <c r="N48" s="17"/>
      <c r="O48" s="17"/>
      <c r="P48" s="17"/>
      <c r="Q48" s="17"/>
      <c r="R48" s="17"/>
      <c r="S48" s="17"/>
    </row>
    <row r="49" spans="1:19" x14ac:dyDescent="0.25">
      <c r="A49" s="19" t="s">
        <v>136</v>
      </c>
      <c r="B49" s="19"/>
      <c r="C49" s="19"/>
      <c r="D49" s="19"/>
      <c r="E49" s="20"/>
      <c r="F49" s="19"/>
      <c r="G49" s="19"/>
      <c r="H49" s="19"/>
      <c r="I49" s="19"/>
      <c r="J49" s="9"/>
      <c r="K49" s="9"/>
      <c r="L49" s="17"/>
      <c r="M49" s="17"/>
      <c r="N49" s="17"/>
      <c r="O49" s="17"/>
      <c r="P49" s="17"/>
      <c r="Q49" s="17"/>
      <c r="R49" s="17"/>
      <c r="S49" s="17"/>
    </row>
    <row r="50" spans="1:19" x14ac:dyDescent="0.25">
      <c r="A50" s="19" t="s">
        <v>137</v>
      </c>
      <c r="B50" s="19"/>
      <c r="C50" s="19"/>
      <c r="D50" s="19"/>
      <c r="E50" s="20"/>
      <c r="F50" s="19"/>
      <c r="G50" s="19"/>
      <c r="H50" s="19"/>
      <c r="I50" s="19"/>
      <c r="J50" s="9"/>
      <c r="K50" s="9"/>
      <c r="L50" s="17"/>
      <c r="M50" s="17"/>
      <c r="N50" s="17"/>
      <c r="O50" s="17"/>
      <c r="P50" s="17"/>
      <c r="Q50" s="17"/>
      <c r="R50" s="17"/>
      <c r="S50" s="17"/>
    </row>
    <row r="51" spans="1:19" x14ac:dyDescent="0.25">
      <c r="A51" s="17"/>
      <c r="B51" s="17"/>
      <c r="C51" s="17"/>
      <c r="D51" s="17"/>
      <c r="E51" s="18"/>
      <c r="F51" s="17"/>
      <c r="G51" s="17"/>
      <c r="H51" s="17"/>
      <c r="I51" s="17"/>
      <c r="J51" s="8"/>
      <c r="K51" s="8"/>
      <c r="L51" s="17"/>
      <c r="M51" s="17"/>
      <c r="N51" s="17"/>
      <c r="O51" s="17"/>
      <c r="P51" s="17"/>
      <c r="Q51" s="17"/>
      <c r="R51" s="17"/>
      <c r="S51" s="17"/>
    </row>
    <row r="52" spans="1:19" x14ac:dyDescent="0.25">
      <c r="A52" s="17" t="s">
        <v>138</v>
      </c>
      <c r="B52" s="17"/>
      <c r="C52" s="17"/>
      <c r="D52" s="17"/>
      <c r="E52" s="18"/>
      <c r="F52" s="17"/>
      <c r="G52" s="17"/>
      <c r="H52" s="17"/>
      <c r="I52" s="17"/>
      <c r="J52" s="8"/>
      <c r="K52" s="8"/>
      <c r="L52" s="17"/>
      <c r="M52" s="17"/>
      <c r="N52" s="17"/>
      <c r="O52" s="17"/>
      <c r="P52" s="17"/>
      <c r="Q52" s="17"/>
      <c r="R52" s="17"/>
      <c r="S52" s="17"/>
    </row>
    <row r="53" spans="1:19" x14ac:dyDescent="0.25">
      <c r="A53" s="17" t="s">
        <v>139</v>
      </c>
      <c r="B53" s="17"/>
      <c r="C53" s="17"/>
      <c r="D53" s="17"/>
      <c r="E53" s="18"/>
      <c r="F53" s="17"/>
      <c r="G53" s="17"/>
      <c r="H53" s="17"/>
      <c r="I53" s="17"/>
      <c r="J53" s="8"/>
      <c r="K53" s="8"/>
      <c r="L53" s="17"/>
      <c r="M53" s="17"/>
      <c r="N53" s="17"/>
      <c r="O53" s="17"/>
      <c r="P53" s="17"/>
      <c r="Q53" s="17"/>
      <c r="R53" s="17"/>
      <c r="S53" s="17"/>
    </row>
    <row r="54" spans="1:19" x14ac:dyDescent="0.25">
      <c r="A54" s="17" t="s">
        <v>140</v>
      </c>
      <c r="B54" s="17"/>
      <c r="C54" s="17"/>
      <c r="D54" s="17"/>
      <c r="E54" s="18"/>
      <c r="F54" s="17"/>
      <c r="G54" s="17"/>
      <c r="H54" s="17"/>
      <c r="I54" s="17"/>
      <c r="J54" s="8"/>
      <c r="K54" s="8"/>
      <c r="L54" s="17"/>
      <c r="M54" s="17"/>
      <c r="N54" s="17"/>
      <c r="O54" s="17"/>
      <c r="P54" s="17"/>
      <c r="Q54" s="17"/>
      <c r="R54" s="17"/>
      <c r="S54" s="17"/>
    </row>
    <row r="55" spans="1:19" x14ac:dyDescent="0.25">
      <c r="A55" s="17"/>
      <c r="B55" s="17"/>
      <c r="C55" s="17"/>
      <c r="D55" s="17"/>
      <c r="E55" s="18"/>
      <c r="F55" s="17"/>
      <c r="G55" s="17"/>
      <c r="H55" s="17"/>
      <c r="I55" s="17"/>
      <c r="J55" s="8"/>
      <c r="K55" s="8"/>
      <c r="L55" s="17"/>
      <c r="M55" s="17"/>
      <c r="N55" s="17"/>
      <c r="O55" s="17"/>
      <c r="P55" s="17"/>
      <c r="Q55" s="17"/>
      <c r="R55" s="17"/>
      <c r="S55" s="17"/>
    </row>
    <row r="56" spans="1:19" x14ac:dyDescent="0.25">
      <c r="A56" s="17"/>
      <c r="B56" s="17"/>
      <c r="C56" s="17"/>
      <c r="D56" s="17"/>
      <c r="E56" s="18"/>
      <c r="F56" s="17"/>
      <c r="G56" s="17"/>
      <c r="H56" s="17"/>
      <c r="I56" s="17"/>
      <c r="J56" s="8"/>
      <c r="K56" s="8"/>
      <c r="L56" s="17"/>
      <c r="M56" s="17"/>
      <c r="N56" s="17"/>
      <c r="O56" s="17"/>
      <c r="P56" s="17"/>
      <c r="Q56" s="17"/>
      <c r="R56" s="17"/>
      <c r="S56" s="17"/>
    </row>
  </sheetData>
  <mergeCells count="23">
    <mergeCell ref="K3:K4"/>
    <mergeCell ref="T2:T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L2:M2"/>
    <mergeCell ref="N2:Q2"/>
    <mergeCell ref="R2:S2"/>
    <mergeCell ref="M3:M4"/>
    <mergeCell ref="R3:R4"/>
    <mergeCell ref="S3:S4"/>
    <mergeCell ref="N3:Q3"/>
    <mergeCell ref="L3:L4"/>
  </mergeCells>
  <pageMargins left="0.7" right="0.7" top="0.78740157499999996" bottom="0.78740157499999996" header="0.3" footer="0.3"/>
  <pageSetup paperSize="9" scale="73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Eva, Ing.</cp:lastModifiedBy>
  <cp:lastPrinted>2024-06-25T07:07:25Z</cp:lastPrinted>
  <dcterms:created xsi:type="dcterms:W3CDTF">2022-04-20T05:42:07Z</dcterms:created>
  <dcterms:modified xsi:type="dcterms:W3CDTF">2025-01-02T09:13:11Z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