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73268F9A-A102-45D6-ADAE-CFF87D837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. škol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5" i="7"/>
  <c r="K22" i="7"/>
  <c r="L22" i="7" l="1"/>
</calcChain>
</file>

<file path=xl/sharedStrings.xml><?xml version="1.0" encoding="utf-8"?>
<sst xmlns="http://schemas.openxmlformats.org/spreadsheetml/2006/main" count="172" uniqueCount="127">
  <si>
    <t>Seznam projektů</t>
  </si>
  <si>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</si>
  <si>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</si>
  <si>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</si>
  <si>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</si>
  <si>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</si>
  <si>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</si>
  <si>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</si>
  <si>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Naplňování indikátorů</t>
  </si>
  <si>
    <t>stručný popis, např. zpracovaná PD, zajištěné výkupy, výběr dodavatele</t>
  </si>
  <si>
    <t>Žadatel</t>
  </si>
  <si>
    <t>Identifikace organizace (školy či školského zařízení)</t>
  </si>
  <si>
    <t>Obec realizace</t>
  </si>
  <si>
    <t>Stručný popis investic projektu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</si>
  <si>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</si>
  <si>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</si>
  <si>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</si>
  <si>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</si>
  <si>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</si>
  <si>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</si>
  <si>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</si>
  <si>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 xml:space="preserve">Souhrnný rámec pro investice do infrastruktury školských poradenských zařízení a vzdělávání ve školách a třídách zřízených dle § 16 odst. 9 školského zákona </t>
  </si>
  <si>
    <r>
      <t xml:space="preserve">Výdaje projektu  </t>
    </r>
    <r>
      <rPr>
        <i/>
        <sz val="10"/>
        <rFont val="Calibri"/>
        <family val="2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</si>
  <si>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</si>
  <si>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z toho podíl EFRR </t>
    </r>
    <r>
      <rPr>
        <vertAlign val="superscript"/>
        <sz val="10"/>
        <rFont val="Calibri"/>
        <family val="2"/>
        <charset val="238"/>
        <scheme val="minor"/>
      </rPr>
      <t>1)</t>
    </r>
  </si>
  <si>
    <t>Odborné učiliště a Praktická škola, Nový Jičín, příspěvková organizace</t>
  </si>
  <si>
    <t>Moravskoslezský kraj, IČO: 70890692</t>
  </si>
  <si>
    <t>00601594</t>
  </si>
  <si>
    <t>Vybavení učebny obráběcími stroji a modernizace praktické výukové dílny pro obor Strojírenské práce</t>
  </si>
  <si>
    <t>Nový Jičín</t>
  </si>
  <si>
    <t>V rámci projektu bude modernizována dílna, mezi plánované úpravy spadají elektrické práce (úprava zásuvek, otočení zářivkových světel, výpočet výkonosti elektrického zdroje), oprava podlahy a výmalba učebny. Z vybavení půjde o nákup pracovních stolů, úložných prostor pro nástroje a materiál. A dále strojové vybavení dílen (např. frézka, soustruh, vrtačka a pod.).</t>
  </si>
  <si>
    <t>Střední škola a Základní škola, Havířov-Šumbark, příspěvková organizace</t>
  </si>
  <si>
    <t>000847895</t>
  </si>
  <si>
    <t>Modernizace učeben ZŠ</t>
  </si>
  <si>
    <t>Havířov - Šumbark</t>
  </si>
  <si>
    <t xml:space="preserve">Cílem projektu je vytvoření moderních učeben fyziky, chemie, přírodopisu a digitální učebny s přihlédnutím ke speciálním vzdělávacím potřebám našich žáků. Součástí projektu je vytvoření venkovního výukového prostoru s přihlédnutím k rehabilitaci postižených žáků. </t>
  </si>
  <si>
    <t>Střední škola stavební a dřevozpracující, Ostrava, příspěvková organizace</t>
  </si>
  <si>
    <t>00845213</t>
  </si>
  <si>
    <t>000845213</t>
  </si>
  <si>
    <t>Nová strojovna</t>
  </si>
  <si>
    <t>Ostrava</t>
  </si>
  <si>
    <t>Přístavba strojovny k stávající výukové hale oboru truhlář a truhlářská a čalounická výroba.</t>
  </si>
  <si>
    <t>Střední škola technická, Opava, Kolofíkovo nábřeží 51, příspěvková organizace</t>
  </si>
  <si>
    <t>00845299</t>
  </si>
  <si>
    <t>000845299</t>
  </si>
  <si>
    <t>Modernizace odborné učebny pro obor speciálního vzdělávání Stravovací a ubytovací služby - kuchařské práce</t>
  </si>
  <si>
    <t>Opava</t>
  </si>
  <si>
    <t>Modernizace učebny odborného výcviku oboru Stravovací a ubytovací služby - kuchařské práce, skladu potravin a vytvoření bezbariérové toalety.</t>
  </si>
  <si>
    <t>Střední škola, Základní škola a Mateřská škola, Frýdek-Místek, příspěvková organizace</t>
  </si>
  <si>
    <t>Vybudování venkovní multifunkční učebny</t>
  </si>
  <si>
    <t>Frýdek-Místek</t>
  </si>
  <si>
    <t>Celoroční venkovní učebna zkvalitní výuku pro přírodní vědy, polytechnické vzdělávání, cizí jazyky, pro práci s moderními digitálními technologiemi. Umožní unikátním způsobem proměnit výuku pracovního vyučování ve variabilní polytechnické učebně, učebně přírodních věd. Zároveň podpoří pěstitelské činnosti a práci s půdou, kdy je součástí projektu vybudování environmentální zahrady.</t>
  </si>
  <si>
    <t>Střední škola, Základní škola a Mateřská škola, Karviná, příspěvková organizace</t>
  </si>
  <si>
    <t>Rozšíření a modernizace SPC při SŠ, ZŠ a MŠ, Karviná, p. o.</t>
  </si>
  <si>
    <t>Karviná</t>
  </si>
  <si>
    <t>Rekonstrukce (zejména vnitřních prostor) a modernizace budovy Speciálně pedagogického centra. Součástí bude dále vybudování - přístavba průchozího osobního výtahu pro imobilní osoby.</t>
  </si>
  <si>
    <t>Vyšší odborná škola DAKOL a Střední škola DAKOL, o.p.s.</t>
  </si>
  <si>
    <t>Vyšší odborná škola DAKOL a Střední škola DAKOL, o.p.s., IČ 25353446, zřizovatel Mgr. Vladimír Kolder a Ing. Michaela Pacanovská</t>
  </si>
  <si>
    <t>110017854</t>
  </si>
  <si>
    <t>Modernizace učeben pro žáky E-oborů</t>
  </si>
  <si>
    <t>Orlová, Petrovice u Karviné</t>
  </si>
  <si>
    <t>Vybudování a modernizace odborných učeben technikou a vybavením za účelem zvýšení kvality odborného vzdělávání a inovativní výuky žáků E oborů, která bude odpovídat moderním výukovým metodám. Modernizace SPC a jeho zázemí.</t>
  </si>
  <si>
    <t>Vyšší odborná škola DAKOL a Střední škola DAKOL, o.p.s., IČO 25353446, zřizovatel Mgr. Vladimír Kolder a Ing. Michaela Pacanovská</t>
  </si>
  <si>
    <t>Modernizace učeben pro žáky E oborů</t>
  </si>
  <si>
    <t xml:space="preserve">Vybudování a modernizace odborných učeben technikou a vybavením za účelem zvýšení kvality odborného vzdělávání a inovativní výuky žáků E oborů, která bude odpovídat moderním výukovým metodám. </t>
  </si>
  <si>
    <t>Základní škola a Mateřská škola, Nový Jičín, Dlouhá 54, příspěvková organizace</t>
  </si>
  <si>
    <t>Modernizace odborných učeben a zázemí školy</t>
  </si>
  <si>
    <t>Vybudování nové cvičné kuchyně v prostorech stávající učebny pěstitelských prací. 
Vybudování nové učebny dílen, která vznikne přesunem kovodílny do dřevodílny včetně rozšíření strojového vybavení.
Vybudování učebny pro žáky se středně těžce mentálním postižením s PAS.
Vybudování místnosti Snoezelen. Součástí zařízení místnosti bude koutek pro provozování BIOFEEDBACKu.
Včetně vybudování bezbariérových WC.</t>
  </si>
  <si>
    <t>Základní škola a Mateřská škola, Ostrava-Poruba, Ukrajinská 19, příspěvková organizace</t>
  </si>
  <si>
    <t>110550731</t>
  </si>
  <si>
    <t>Rozšíření a modernizace prostor Základní školy a Mateřské školy, Ostrava - Poruba, Ukrajinská 19</t>
  </si>
  <si>
    <t>Ostrava - Poruba</t>
  </si>
  <si>
    <t>Hlavním cílem projektu je realizace přístavby ke stávající budově školy na ul. K. Pokorného a tedy zlepšení kapacitních možností školy - učebny, kabinety a další prostory.</t>
  </si>
  <si>
    <t>Základní škola Orlová-Poruba Jarní 400 okres Karviná, příspěvková organizace</t>
  </si>
  <si>
    <t>Město Orlová, IČO: 00 297 577</t>
  </si>
  <si>
    <t>102168245</t>
  </si>
  <si>
    <t>Rozvoj zručnosti a smysluplná relaxace</t>
  </si>
  <si>
    <t>Orlová</t>
  </si>
  <si>
    <t xml:space="preserve">Tímto projektem bychom chtěli zmodernizovat relaxační místnosti a koutky pro žáky speciálních tříd. Vytvořit jim tak příjemné a estetické prostředí, které by přispívalo k jejich psychické pohodě a nákupem multisenzorických pomůcek působit na jejich maximální rozvoj ve všech oblastech. Pro žáky s lehkým mentálním postižením bychom chtěli zmodernizovat a vybavit učebnu pracovních činností, pořídit vhodné stoly a nábytek pro ukládání pracovních materiálů, nakoupit šicí stroje a tím rozvíjet jejich praktické dovednosti důležité pro každodenní život a také pro jejich budoucí uplatnění  na pracovním trhu. </t>
  </si>
  <si>
    <t>Základní škola pro sluchově postižené a Mateřská škola pro sluchově postižené, Ostrava-Poruba, příspěvková organizace</t>
  </si>
  <si>
    <t>00601985</t>
  </si>
  <si>
    <t xml:space="preserve"> 000601985</t>
  </si>
  <si>
    <t>Modernizace odborných učeben - počítačové učebny a učebny pracovní výchovy (cvičná kuchyně)</t>
  </si>
  <si>
    <t>Ostrava-Poruba</t>
  </si>
  <si>
    <t>Základní škola, Bruntál, Rýmařovská 15, příspěvková organizace</t>
  </si>
  <si>
    <t xml:space="preserve"> 102020167</t>
  </si>
  <si>
    <t>Dílny pro ergoterapii</t>
  </si>
  <si>
    <t>Bruntál</t>
  </si>
  <si>
    <t>Ergoterapeutická dílna pro žáky s mentálním postižením v rozsahu 2 místností - cílem je rozvoj pracovních kompetencí, hygieny a bezpečnosti při práci. Předpokládá se práce se dřevem, práce s drobným nářadím, manipulační činnosti, přípravné pěstitelské práce, domácí práce.</t>
  </si>
  <si>
    <t>Základní škola, Hlučín, Gen. Svobody 8, příspěvková organizace</t>
  </si>
  <si>
    <t>Rekonstrukce budovy školy</t>
  </si>
  <si>
    <t>Základní škola, Ostrava-Výškovice, s.r.o.</t>
  </si>
  <si>
    <t>Mgr. Kateřina Karpíšková, IČO:  25376420</t>
  </si>
  <si>
    <t>048752479</t>
  </si>
  <si>
    <t>venkovní učebna</t>
  </si>
  <si>
    <t>Ostrava - Výškovice</t>
  </si>
  <si>
    <t xml:space="preserve">zřízení venkovní učebny na pronajaté školní zahradě ( ŠZ je pronajata na základě smlouvy s obecním úřadem OV - Jih) </t>
  </si>
  <si>
    <t>Základní škola, Ostrava-Zábřeh, Kpt. Vajdy 1a, příspěvková organizace</t>
  </si>
  <si>
    <t>102520739</t>
  </si>
  <si>
    <t xml:space="preserve">Výtah budova A </t>
  </si>
  <si>
    <t>Ostrava-Zábřeh</t>
  </si>
  <si>
    <t>Výstavba nového výtahu v budově A, kde sídlí Pedagogicko psychologická poradna a Speciálně pedagogické centrum zaměřené na vady řeči a poruchy autistického spektra je velmi nutná, jedná se o zajištění bezbariérového přístupu pro klienty, počet klientů u obou výše uvedených organizací je cca 3000.
Budova má 4 np. a je zcela bariérová. Poskytovány jsou zde poradenské služby pro klienty od 3-26 let.</t>
  </si>
  <si>
    <t xml:space="preserve">Plánované úpravy učebny a nákup obráběcích strojů jsou vyčísleny na základě prohlídky a následných cenových nabídek. </t>
  </si>
  <si>
    <t>NE - není vydáno</t>
  </si>
  <si>
    <t>Máme připraven kompletní seznam potřebného vybavení , včetně aktualizovaných cen, které jsme stanovili průzkumem trhu. Malé potřebné stavební úpravy jsme konzultovali se stavebními firmami a s projekční kanceláří v Havířově. (H.I.K. s. r. o. Havířov)</t>
  </si>
  <si>
    <t>nerelevantní - není vyžadováno</t>
  </si>
  <si>
    <t>Zpracovaná analýza materiálně technického zabezpečení výuky dřevozpracujících oborů.</t>
  </si>
  <si>
    <t>Zpracovaná projektová dokumentace.</t>
  </si>
  <si>
    <t>Rozpracovaná projektová dokumentace, zadaná projektová dokumentace projekční kanceláři po výběrovém řízení na dodavatele zpracování projektové dokumentace. Předpokládaný výběr dodavatele.</t>
  </si>
  <si>
    <t>Zpracovaná projektová dokumentace</t>
  </si>
  <si>
    <t>ANO - je vydáno</t>
  </si>
  <si>
    <t>Projektový záměr</t>
  </si>
  <si>
    <t>Kvalifikovaný odhad, předběžní dodavatelé</t>
  </si>
  <si>
    <t>Zpracovaná PD</t>
  </si>
  <si>
    <t>Modernizace učebny a relaxačních místností je našim dlouhodobým záměrem, který vychází z koncepce rozvoje školy. Máme vytvořený seznam pomůcek a vhodného vybavení těchto učeben.</t>
  </si>
  <si>
    <t>projektový záměr</t>
  </si>
  <si>
    <t>Příprava projektového záměru</t>
  </si>
  <si>
    <t>Příprava projektové dokumentace</t>
  </si>
  <si>
    <t>zpracovaný projektový záměr, seznam případných dodavatelů , seznámení projektového záměru s obcí- majitelem pozemku, předběžný souhlas</t>
  </si>
  <si>
    <t>Hlučín</t>
  </si>
  <si>
    <t>ICT učebna - nábytkové vybavení, ICT techniky, didaktické pomůcky, drobné stavební úpravy - rozvody silno a slaboproudu, osvětlení. Cvičná kuchyně - Vybavení kuchyňským nábytkem a moderními, bezpečnými kuchyňskými spotřebiči, vybavení kuchyňským nádobím a náčiním</t>
  </si>
  <si>
    <t xml:space="preserve">	
Modernizace a rozšíření budovy a učeben pro výuku a poskytování poradenské péče. V rámci akce budou také řešeny energetické úspory a zajištění bezbariérovosti.</t>
  </si>
  <si>
    <t>…................................</t>
  </si>
  <si>
    <t>předseda RSK MSK</t>
  </si>
  <si>
    <t>Aktualizace platná ke dni 16.4.2024</t>
  </si>
  <si>
    <t>Ing. Josef Bělica, MBA</t>
  </si>
  <si>
    <t>V Ostravě dne:  24.4.2024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</si>
</sst>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0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/>
    </xf>
    <xf numFmtId="3" fontId="9" fillId="0" borderId="26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49" fontId="4" fillId="0" borderId="12" xfId="0" quotePrefix="1" applyNumberFormat="1" applyFont="1" applyBorder="1" applyAlignment="1">
      <alignment vertical="center" wrapText="1"/>
    </xf>
    <xf numFmtId="0" fontId="4" fillId="0" borderId="12" xfId="0" quotePrefix="1" applyFont="1" applyBorder="1" applyAlignment="1">
      <alignment vertical="center" wrapText="1"/>
    </xf>
    <xf numFmtId="0" fontId="4" fillId="0" borderId="17" xfId="0" quotePrefix="1" applyFont="1" applyBorder="1" applyAlignment="1">
      <alignment vertical="center" wrapText="1"/>
    </xf>
    <xf numFmtId="3" fontId="4" fillId="0" borderId="17" xfId="0" applyNumberFormat="1" applyFont="1" applyBorder="1" applyAlignment="1">
      <alignment vertical="center" wrapText="1"/>
    </xf>
    <xf numFmtId="14" fontId="4" fillId="0" borderId="23" xfId="0" applyNumberFormat="1" applyFont="1" applyBorder="1" applyAlignment="1">
      <alignment vertical="center" wrapText="1"/>
    </xf>
    <xf numFmtId="14" fontId="4" fillId="0" borderId="17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vertical="center" wrapText="1"/>
    </xf>
    <xf numFmtId="164" fontId="4" fillId="0" borderId="17" xfId="0" applyNumberFormat="1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1"/>
  <sheetViews>
    <sheetView showGridLines="0" tabSelected="1" topLeftCell="A15" zoomScale="70" zoomScaleNormal="70" workbookViewId="0">
      <selection activeCell="O29" sqref="O29"/>
    </sheetView>
  </sheetViews>
  <sheetFormatPr defaultRowHeight="15" x14ac:dyDescent="0.25"/>
  <cols>
    <col min="1" max="1" width="7.7109375" style="2" customWidth="1"/>
    <col min="2" max="2" width="19.42578125" customWidth="1"/>
    <col min="3" max="3" width="25.85546875" customWidth="1"/>
    <col min="4" max="4" width="29" customWidth="1"/>
    <col min="5" max="5" width="9" bestFit="1" customWidth="1"/>
    <col min="6" max="7" width="10" bestFit="1" customWidth="1"/>
    <col min="8" max="8" width="26.28515625" customWidth="1"/>
    <col min="9" max="9" width="9.5703125" customWidth="1"/>
    <col min="10" max="10" width="51.85546875" customWidth="1"/>
    <col min="11" max="11" width="19.42578125" bestFit="1" customWidth="1"/>
    <col min="12" max="12" width="14.28515625" customWidth="1"/>
    <col min="13" max="13" width="14.7109375" bestFit="1" customWidth="1"/>
    <col min="14" max="14" width="15.28515625" bestFit="1" customWidth="1"/>
    <col min="15" max="15" width="10.28515625" customWidth="1"/>
    <col min="16" max="16" width="9.5703125" customWidth="1"/>
    <col min="17" max="17" width="45.5703125" customWidth="1"/>
    <col min="18" max="18" width="14.5703125" customWidth="1"/>
  </cols>
  <sheetData>
    <row r="1" spans="1:18" ht="19.5" thickBot="1" x14ac:dyDescent="0.35">
      <c r="A1" s="36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18" s="2" customFormat="1" ht="27.6" customHeight="1" thickBot="1" x14ac:dyDescent="0.3">
      <c r="A2" s="39" t="s">
        <v>0</v>
      </c>
      <c r="B2" s="39" t="s">
        <v>10</v>
      </c>
      <c r="C2" s="42" t="s">
        <v>11</v>
      </c>
      <c r="D2" s="43"/>
      <c r="E2" s="43"/>
      <c r="F2" s="43"/>
      <c r="G2" s="44"/>
      <c r="H2" s="45" t="s">
        <v>1</v>
      </c>
      <c r="I2" s="45" t="s">
        <v>12</v>
      </c>
      <c r="J2" s="45" t="s">
        <v>13</v>
      </c>
      <c r="K2" s="47" t="s">
        <v>22</v>
      </c>
      <c r="L2" s="48"/>
      <c r="M2" s="42" t="s">
        <v>23</v>
      </c>
      <c r="N2" s="44"/>
      <c r="O2" s="47" t="s">
        <v>8</v>
      </c>
      <c r="P2" s="48"/>
      <c r="Q2" s="42" t="s">
        <v>2</v>
      </c>
      <c r="R2" s="44"/>
    </row>
    <row r="3" spans="1:18" s="2" customFormat="1" ht="22.35" customHeight="1" x14ac:dyDescent="0.25">
      <c r="A3" s="40"/>
      <c r="B3" s="40"/>
      <c r="C3" s="49" t="s">
        <v>14</v>
      </c>
      <c r="D3" s="25" t="s">
        <v>15</v>
      </c>
      <c r="E3" s="25" t="s">
        <v>16</v>
      </c>
      <c r="F3" s="25" t="s">
        <v>17</v>
      </c>
      <c r="G3" s="27" t="s">
        <v>18</v>
      </c>
      <c r="H3" s="40"/>
      <c r="I3" s="40"/>
      <c r="J3" s="46"/>
      <c r="K3" s="33" t="s">
        <v>19</v>
      </c>
      <c r="L3" s="34" t="s">
        <v>24</v>
      </c>
      <c r="M3" s="29" t="s">
        <v>3</v>
      </c>
      <c r="N3" s="31" t="s">
        <v>4</v>
      </c>
      <c r="O3" s="29" t="s">
        <v>5</v>
      </c>
      <c r="P3" s="31" t="s">
        <v>6</v>
      </c>
      <c r="Q3" s="29" t="s">
        <v>9</v>
      </c>
      <c r="R3" s="31" t="s">
        <v>7</v>
      </c>
    </row>
    <row r="4" spans="1:18" s="2" customFormat="1" ht="120.75" customHeight="1" x14ac:dyDescent="0.25">
      <c r="A4" s="41"/>
      <c r="B4" s="41"/>
      <c r="C4" s="26"/>
      <c r="D4" s="26"/>
      <c r="E4" s="26"/>
      <c r="F4" s="26"/>
      <c r="G4" s="28"/>
      <c r="H4" s="40"/>
      <c r="I4" s="40"/>
      <c r="J4" s="46"/>
      <c r="K4" s="29"/>
      <c r="L4" s="35"/>
      <c r="M4" s="30"/>
      <c r="N4" s="32"/>
      <c r="O4" s="30"/>
      <c r="P4" s="32"/>
      <c r="Q4" s="30"/>
      <c r="R4" s="32"/>
    </row>
    <row r="5" spans="1:18" s="22" customFormat="1" ht="89.25" x14ac:dyDescent="0.25">
      <c r="A5" s="12">
        <v>1</v>
      </c>
      <c r="B5" s="7" t="s">
        <v>25</v>
      </c>
      <c r="C5" s="6" t="s">
        <v>25</v>
      </c>
      <c r="D5" s="5" t="s">
        <v>26</v>
      </c>
      <c r="E5" s="13" t="s">
        <v>27</v>
      </c>
      <c r="F5" s="14">
        <v>108022161</v>
      </c>
      <c r="G5" s="15">
        <v>600026396</v>
      </c>
      <c r="H5" s="8" t="s">
        <v>28</v>
      </c>
      <c r="I5" s="8" t="s">
        <v>29</v>
      </c>
      <c r="J5" s="7" t="s">
        <v>30</v>
      </c>
      <c r="K5" s="9">
        <v>2900000</v>
      </c>
      <c r="L5" s="16">
        <f>K5*85%</f>
        <v>2465000</v>
      </c>
      <c r="M5" s="17">
        <v>45658</v>
      </c>
      <c r="N5" s="18">
        <v>46022</v>
      </c>
      <c r="O5" s="19"/>
      <c r="P5" s="20"/>
      <c r="Q5" s="6" t="s">
        <v>102</v>
      </c>
      <c r="R5" s="21" t="s">
        <v>103</v>
      </c>
    </row>
    <row r="6" spans="1:18" s="22" customFormat="1" ht="63.75" x14ac:dyDescent="0.25">
      <c r="A6" s="12">
        <v>2</v>
      </c>
      <c r="B6" s="7" t="s">
        <v>31</v>
      </c>
      <c r="C6" s="6" t="s">
        <v>31</v>
      </c>
      <c r="D6" s="5" t="s">
        <v>26</v>
      </c>
      <c r="E6" s="14">
        <v>13644297</v>
      </c>
      <c r="F6" s="14" t="s">
        <v>32</v>
      </c>
      <c r="G6" s="15">
        <v>600026337</v>
      </c>
      <c r="H6" s="8" t="s">
        <v>33</v>
      </c>
      <c r="I6" s="8" t="s">
        <v>34</v>
      </c>
      <c r="J6" s="7" t="s">
        <v>35</v>
      </c>
      <c r="K6" s="9">
        <v>11000000</v>
      </c>
      <c r="L6" s="16">
        <f t="shared" ref="L6:L20" si="0">K6*85%</f>
        <v>9350000</v>
      </c>
      <c r="M6" s="17">
        <v>45566</v>
      </c>
      <c r="N6" s="18">
        <v>46387</v>
      </c>
      <c r="O6" s="19"/>
      <c r="P6" s="20"/>
      <c r="Q6" s="6" t="s">
        <v>104</v>
      </c>
      <c r="R6" s="21" t="s">
        <v>105</v>
      </c>
    </row>
    <row r="7" spans="1:18" s="22" customFormat="1" ht="51" x14ac:dyDescent="0.25">
      <c r="A7" s="12">
        <v>3</v>
      </c>
      <c r="B7" s="7" t="s">
        <v>36</v>
      </c>
      <c r="C7" s="6" t="s">
        <v>36</v>
      </c>
      <c r="D7" s="5" t="s">
        <v>26</v>
      </c>
      <c r="E7" s="13" t="s">
        <v>37</v>
      </c>
      <c r="F7" s="13" t="s">
        <v>38</v>
      </c>
      <c r="G7" s="15">
        <v>600017702</v>
      </c>
      <c r="H7" s="8" t="s">
        <v>39</v>
      </c>
      <c r="I7" s="8" t="s">
        <v>40</v>
      </c>
      <c r="J7" s="7" t="s">
        <v>41</v>
      </c>
      <c r="K7" s="9">
        <v>4300000</v>
      </c>
      <c r="L7" s="16">
        <f t="shared" si="0"/>
        <v>3655000</v>
      </c>
      <c r="M7" s="17">
        <v>45901</v>
      </c>
      <c r="N7" s="18">
        <v>46387</v>
      </c>
      <c r="O7" s="19"/>
      <c r="P7" s="20"/>
      <c r="Q7" s="6" t="s">
        <v>106</v>
      </c>
      <c r="R7" s="21" t="s">
        <v>103</v>
      </c>
    </row>
    <row r="8" spans="1:18" s="22" customFormat="1" ht="63.75" x14ac:dyDescent="0.25">
      <c r="A8" s="12">
        <v>4</v>
      </c>
      <c r="B8" s="7" t="s">
        <v>42</v>
      </c>
      <c r="C8" s="6" t="s">
        <v>42</v>
      </c>
      <c r="D8" s="5" t="s">
        <v>26</v>
      </c>
      <c r="E8" s="13" t="s">
        <v>43</v>
      </c>
      <c r="F8" s="14" t="s">
        <v>44</v>
      </c>
      <c r="G8" s="15">
        <v>600171868</v>
      </c>
      <c r="H8" s="8" t="s">
        <v>45</v>
      </c>
      <c r="I8" s="8" t="s">
        <v>46</v>
      </c>
      <c r="J8" s="7" t="s">
        <v>47</v>
      </c>
      <c r="K8" s="9">
        <v>3000000</v>
      </c>
      <c r="L8" s="16">
        <f t="shared" si="0"/>
        <v>2550000</v>
      </c>
      <c r="M8" s="17">
        <v>45839</v>
      </c>
      <c r="N8" s="18">
        <v>45961</v>
      </c>
      <c r="O8" s="19"/>
      <c r="P8" s="20"/>
      <c r="Q8" s="6" t="s">
        <v>107</v>
      </c>
      <c r="R8" s="21" t="s">
        <v>105</v>
      </c>
    </row>
    <row r="9" spans="1:18" s="22" customFormat="1" ht="114" customHeight="1" x14ac:dyDescent="0.25">
      <c r="A9" s="12">
        <v>5</v>
      </c>
      <c r="B9" s="7" t="s">
        <v>48</v>
      </c>
      <c r="C9" s="6" t="s">
        <v>48</v>
      </c>
      <c r="D9" s="5" t="s">
        <v>26</v>
      </c>
      <c r="E9" s="14">
        <v>69610134</v>
      </c>
      <c r="F9" s="5">
        <v>110500687</v>
      </c>
      <c r="G9" s="15">
        <v>610500678</v>
      </c>
      <c r="H9" s="8" t="s">
        <v>49</v>
      </c>
      <c r="I9" s="8" t="s">
        <v>50</v>
      </c>
      <c r="J9" s="7" t="s">
        <v>51</v>
      </c>
      <c r="K9" s="9">
        <v>5000000</v>
      </c>
      <c r="L9" s="16">
        <f t="shared" si="0"/>
        <v>4250000</v>
      </c>
      <c r="M9" s="17">
        <v>45509</v>
      </c>
      <c r="N9" s="18">
        <v>45600</v>
      </c>
      <c r="O9" s="19"/>
      <c r="P9" s="20"/>
      <c r="Q9" s="6" t="s">
        <v>108</v>
      </c>
      <c r="R9" s="21" t="s">
        <v>103</v>
      </c>
    </row>
    <row r="10" spans="1:18" s="22" customFormat="1" ht="51" x14ac:dyDescent="0.25">
      <c r="A10" s="12">
        <v>6</v>
      </c>
      <c r="B10" s="7" t="s">
        <v>26</v>
      </c>
      <c r="C10" s="6" t="s">
        <v>52</v>
      </c>
      <c r="D10" s="5" t="s">
        <v>26</v>
      </c>
      <c r="E10" s="14">
        <v>63024616</v>
      </c>
      <c r="F10" s="5">
        <v>174101091</v>
      </c>
      <c r="G10" s="15">
        <v>600026230</v>
      </c>
      <c r="H10" s="8" t="s">
        <v>53</v>
      </c>
      <c r="I10" s="8" t="s">
        <v>54</v>
      </c>
      <c r="J10" s="7" t="s">
        <v>55</v>
      </c>
      <c r="K10" s="9">
        <v>28000000</v>
      </c>
      <c r="L10" s="16">
        <f t="shared" si="0"/>
        <v>23800000</v>
      </c>
      <c r="M10" s="17">
        <v>45566</v>
      </c>
      <c r="N10" s="18">
        <v>45838</v>
      </c>
      <c r="O10" s="19"/>
      <c r="P10" s="20"/>
      <c r="Q10" s="6" t="s">
        <v>109</v>
      </c>
      <c r="R10" s="21" t="s">
        <v>110</v>
      </c>
    </row>
    <row r="11" spans="1:18" s="22" customFormat="1" ht="63.75" x14ac:dyDescent="0.25">
      <c r="A11" s="12">
        <v>7</v>
      </c>
      <c r="B11" s="7" t="s">
        <v>56</v>
      </c>
      <c r="C11" s="6" t="s">
        <v>56</v>
      </c>
      <c r="D11" s="5" t="s">
        <v>57</v>
      </c>
      <c r="E11" s="14">
        <v>25353446</v>
      </c>
      <c r="F11" s="14">
        <v>110017854</v>
      </c>
      <c r="G11" s="15">
        <v>600016625</v>
      </c>
      <c r="H11" s="8" t="s">
        <v>59</v>
      </c>
      <c r="I11" s="8" t="s">
        <v>60</v>
      </c>
      <c r="J11" s="7" t="s">
        <v>61</v>
      </c>
      <c r="K11" s="9">
        <v>2500000</v>
      </c>
      <c r="L11" s="16">
        <f t="shared" si="0"/>
        <v>2125000</v>
      </c>
      <c r="M11" s="17">
        <v>45658</v>
      </c>
      <c r="N11" s="18">
        <v>46022</v>
      </c>
      <c r="O11" s="19"/>
      <c r="P11" s="20"/>
      <c r="Q11" s="6" t="s">
        <v>111</v>
      </c>
      <c r="R11" s="21" t="s">
        <v>105</v>
      </c>
    </row>
    <row r="12" spans="1:18" s="22" customFormat="1" ht="63.75" x14ac:dyDescent="0.25">
      <c r="A12" s="12">
        <v>8</v>
      </c>
      <c r="B12" s="7" t="s">
        <v>56</v>
      </c>
      <c r="C12" s="6" t="s">
        <v>56</v>
      </c>
      <c r="D12" s="5" t="s">
        <v>62</v>
      </c>
      <c r="E12" s="14">
        <v>25353446</v>
      </c>
      <c r="F12" s="14" t="s">
        <v>58</v>
      </c>
      <c r="G12" s="15">
        <v>600016625</v>
      </c>
      <c r="H12" s="8" t="s">
        <v>63</v>
      </c>
      <c r="I12" s="8" t="s">
        <v>60</v>
      </c>
      <c r="J12" s="7" t="s">
        <v>64</v>
      </c>
      <c r="K12" s="9">
        <v>2200000</v>
      </c>
      <c r="L12" s="16">
        <f t="shared" si="0"/>
        <v>1870000</v>
      </c>
      <c r="M12" s="17">
        <v>45658</v>
      </c>
      <c r="N12" s="18">
        <v>46022</v>
      </c>
      <c r="O12" s="19"/>
      <c r="P12" s="20"/>
      <c r="Q12" s="6" t="s">
        <v>111</v>
      </c>
      <c r="R12" s="21" t="s">
        <v>105</v>
      </c>
    </row>
    <row r="13" spans="1:18" s="22" customFormat="1" ht="114.75" x14ac:dyDescent="0.25">
      <c r="A13" s="12">
        <v>9</v>
      </c>
      <c r="B13" s="7" t="s">
        <v>65</v>
      </c>
      <c r="C13" s="6" t="s">
        <v>65</v>
      </c>
      <c r="D13" s="5" t="s">
        <v>26</v>
      </c>
      <c r="E13" s="14">
        <v>70640700</v>
      </c>
      <c r="F13" s="14">
        <v>108022056</v>
      </c>
      <c r="G13" s="15">
        <v>600026451</v>
      </c>
      <c r="H13" s="8" t="s">
        <v>66</v>
      </c>
      <c r="I13" s="8" t="s">
        <v>29</v>
      </c>
      <c r="J13" s="7" t="s">
        <v>67</v>
      </c>
      <c r="K13" s="9">
        <v>6500000</v>
      </c>
      <c r="L13" s="16">
        <f t="shared" si="0"/>
        <v>5525000</v>
      </c>
      <c r="M13" s="17">
        <v>46174</v>
      </c>
      <c r="N13" s="18">
        <v>46265</v>
      </c>
      <c r="O13" s="19"/>
      <c r="P13" s="20"/>
      <c r="Q13" s="6" t="s">
        <v>112</v>
      </c>
      <c r="R13" s="21" t="s">
        <v>105</v>
      </c>
    </row>
    <row r="14" spans="1:18" s="22" customFormat="1" ht="51" x14ac:dyDescent="0.25">
      <c r="A14" s="12">
        <v>10</v>
      </c>
      <c r="B14" s="7" t="s">
        <v>26</v>
      </c>
      <c r="C14" s="6" t="s">
        <v>68</v>
      </c>
      <c r="D14" s="5" t="s">
        <v>26</v>
      </c>
      <c r="E14" s="14">
        <v>64628159</v>
      </c>
      <c r="F14" s="14" t="s">
        <v>69</v>
      </c>
      <c r="G14" s="15">
        <v>600171698</v>
      </c>
      <c r="H14" s="8" t="s">
        <v>70</v>
      </c>
      <c r="I14" s="8" t="s">
        <v>71</v>
      </c>
      <c r="J14" s="7" t="s">
        <v>72</v>
      </c>
      <c r="K14" s="9">
        <v>33000000</v>
      </c>
      <c r="L14" s="16">
        <f t="shared" si="0"/>
        <v>28050000</v>
      </c>
      <c r="M14" s="17">
        <v>45597</v>
      </c>
      <c r="N14" s="18">
        <v>45930</v>
      </c>
      <c r="O14" s="19"/>
      <c r="P14" s="20"/>
      <c r="Q14" s="6" t="s">
        <v>113</v>
      </c>
      <c r="R14" s="21" t="s">
        <v>110</v>
      </c>
    </row>
    <row r="15" spans="1:18" s="22" customFormat="1" ht="140.25" x14ac:dyDescent="0.25">
      <c r="A15" s="12">
        <v>11</v>
      </c>
      <c r="B15" s="7" t="s">
        <v>73</v>
      </c>
      <c r="C15" s="6" t="s">
        <v>73</v>
      </c>
      <c r="D15" s="5" t="s">
        <v>74</v>
      </c>
      <c r="E15" s="14">
        <v>75026678</v>
      </c>
      <c r="F15" s="14" t="s">
        <v>75</v>
      </c>
      <c r="G15" s="15">
        <v>600136591</v>
      </c>
      <c r="H15" s="8" t="s">
        <v>76</v>
      </c>
      <c r="I15" s="8" t="s">
        <v>77</v>
      </c>
      <c r="J15" s="7" t="s">
        <v>78</v>
      </c>
      <c r="K15" s="9">
        <v>1000000</v>
      </c>
      <c r="L15" s="16">
        <f t="shared" si="0"/>
        <v>850000</v>
      </c>
      <c r="M15" s="17">
        <v>45536</v>
      </c>
      <c r="N15" s="18">
        <v>46022</v>
      </c>
      <c r="O15" s="19"/>
      <c r="P15" s="20"/>
      <c r="Q15" s="6" t="s">
        <v>114</v>
      </c>
      <c r="R15" s="21" t="s">
        <v>105</v>
      </c>
    </row>
    <row r="16" spans="1:18" s="22" customFormat="1" ht="89.25" x14ac:dyDescent="0.25">
      <c r="A16" s="12">
        <v>12</v>
      </c>
      <c r="B16" s="7" t="s">
        <v>79</v>
      </c>
      <c r="C16" s="6" t="s">
        <v>79</v>
      </c>
      <c r="D16" s="5" t="s">
        <v>26</v>
      </c>
      <c r="E16" s="13" t="s">
        <v>80</v>
      </c>
      <c r="F16" s="13" t="s">
        <v>81</v>
      </c>
      <c r="G16" s="15">
        <v>600026817</v>
      </c>
      <c r="H16" s="8" t="s">
        <v>82</v>
      </c>
      <c r="I16" s="8" t="s">
        <v>83</v>
      </c>
      <c r="J16" s="7" t="s">
        <v>120</v>
      </c>
      <c r="K16" s="9">
        <v>1300000</v>
      </c>
      <c r="L16" s="16">
        <f t="shared" si="0"/>
        <v>1105000</v>
      </c>
      <c r="M16" s="17">
        <v>45474</v>
      </c>
      <c r="N16" s="18">
        <v>45535</v>
      </c>
      <c r="O16" s="19"/>
      <c r="P16" s="20"/>
      <c r="Q16" s="6" t="s">
        <v>115</v>
      </c>
      <c r="R16" s="21" t="s">
        <v>105</v>
      </c>
    </row>
    <row r="17" spans="1:18" s="22" customFormat="1" ht="63.75" x14ac:dyDescent="0.25">
      <c r="A17" s="12">
        <v>13</v>
      </c>
      <c r="B17" s="7" t="s">
        <v>84</v>
      </c>
      <c r="C17" s="6" t="s">
        <v>84</v>
      </c>
      <c r="D17" s="5" t="s">
        <v>26</v>
      </c>
      <c r="E17" s="14">
        <v>60802669</v>
      </c>
      <c r="F17" s="5" t="s">
        <v>85</v>
      </c>
      <c r="G17" s="15">
        <v>600026086</v>
      </c>
      <c r="H17" s="8" t="s">
        <v>86</v>
      </c>
      <c r="I17" s="8" t="s">
        <v>87</v>
      </c>
      <c r="J17" s="7" t="s">
        <v>88</v>
      </c>
      <c r="K17" s="9">
        <v>2500000</v>
      </c>
      <c r="L17" s="16">
        <f t="shared" si="0"/>
        <v>2125000</v>
      </c>
      <c r="M17" s="17">
        <v>45536</v>
      </c>
      <c r="N17" s="18">
        <v>45900</v>
      </c>
      <c r="O17" s="19"/>
      <c r="P17" s="20"/>
      <c r="Q17" s="6" t="s">
        <v>116</v>
      </c>
      <c r="R17" s="21" t="s">
        <v>105</v>
      </c>
    </row>
    <row r="18" spans="1:18" s="22" customFormat="1" ht="51" x14ac:dyDescent="0.25">
      <c r="A18" s="12">
        <v>14</v>
      </c>
      <c r="B18" s="7" t="s">
        <v>26</v>
      </c>
      <c r="C18" s="6" t="s">
        <v>89</v>
      </c>
      <c r="D18" s="5" t="s">
        <v>26</v>
      </c>
      <c r="E18" s="14">
        <v>47813199</v>
      </c>
      <c r="F18" s="5">
        <v>110005996</v>
      </c>
      <c r="G18" s="21">
        <v>600026744</v>
      </c>
      <c r="H18" s="8" t="s">
        <v>90</v>
      </c>
      <c r="I18" s="8" t="s">
        <v>119</v>
      </c>
      <c r="J18" s="7" t="s">
        <v>121</v>
      </c>
      <c r="K18" s="9">
        <v>30000000</v>
      </c>
      <c r="L18" s="16">
        <f t="shared" si="0"/>
        <v>25500000</v>
      </c>
      <c r="M18" s="17">
        <v>45717</v>
      </c>
      <c r="N18" s="18">
        <v>46112</v>
      </c>
      <c r="O18" s="19"/>
      <c r="P18" s="20"/>
      <c r="Q18" s="6" t="s">
        <v>117</v>
      </c>
      <c r="R18" s="21" t="s">
        <v>103</v>
      </c>
    </row>
    <row r="19" spans="1:18" s="22" customFormat="1" ht="38.25" x14ac:dyDescent="0.25">
      <c r="A19" s="12">
        <v>15</v>
      </c>
      <c r="B19" s="7" t="s">
        <v>91</v>
      </c>
      <c r="C19" s="6" t="s">
        <v>91</v>
      </c>
      <c r="D19" s="5" t="s">
        <v>92</v>
      </c>
      <c r="E19" s="14">
        <v>25376420</v>
      </c>
      <c r="F19" s="14" t="s">
        <v>93</v>
      </c>
      <c r="G19" s="15">
        <v>600026949</v>
      </c>
      <c r="H19" s="8" t="s">
        <v>94</v>
      </c>
      <c r="I19" s="8" t="s">
        <v>95</v>
      </c>
      <c r="J19" s="7" t="s">
        <v>96</v>
      </c>
      <c r="K19" s="9">
        <v>2000000</v>
      </c>
      <c r="L19" s="16">
        <f t="shared" si="0"/>
        <v>1700000</v>
      </c>
      <c r="M19" s="17">
        <v>45474</v>
      </c>
      <c r="N19" s="18">
        <v>45534</v>
      </c>
      <c r="O19" s="19"/>
      <c r="P19" s="20"/>
      <c r="Q19" s="6" t="s">
        <v>118</v>
      </c>
      <c r="R19" s="21" t="s">
        <v>103</v>
      </c>
    </row>
    <row r="20" spans="1:18" s="22" customFormat="1" ht="102" x14ac:dyDescent="0.25">
      <c r="A20" s="12">
        <v>16</v>
      </c>
      <c r="B20" s="7" t="s">
        <v>97</v>
      </c>
      <c r="C20" s="6" t="s">
        <v>97</v>
      </c>
      <c r="D20" s="5" t="s">
        <v>26</v>
      </c>
      <c r="E20" s="14">
        <v>61989274</v>
      </c>
      <c r="F20" s="14" t="s">
        <v>98</v>
      </c>
      <c r="G20" s="15">
        <v>600026884</v>
      </c>
      <c r="H20" s="8" t="s">
        <v>99</v>
      </c>
      <c r="I20" s="8" t="s">
        <v>100</v>
      </c>
      <c r="J20" s="7" t="s">
        <v>101</v>
      </c>
      <c r="K20" s="9">
        <v>5000000</v>
      </c>
      <c r="L20" s="16">
        <f t="shared" si="0"/>
        <v>4250000</v>
      </c>
      <c r="M20" s="17">
        <v>45823</v>
      </c>
      <c r="N20" s="18">
        <v>45891</v>
      </c>
      <c r="O20" s="19"/>
      <c r="P20" s="20"/>
      <c r="Q20" s="6" t="s">
        <v>111</v>
      </c>
      <c r="R20" s="21" t="s">
        <v>103</v>
      </c>
    </row>
    <row r="21" spans="1:18" ht="15.75" thickBot="1" x14ac:dyDescent="0.3"/>
    <row r="22" spans="1:18" ht="30.6" customHeight="1" thickBot="1" x14ac:dyDescent="0.35">
      <c r="K22" s="10">
        <f>SUM(K5:K21)</f>
        <v>140200000</v>
      </c>
      <c r="L22" s="11">
        <f>SUM(L5:L21)</f>
        <v>119170000</v>
      </c>
      <c r="N22" s="23" t="s">
        <v>124</v>
      </c>
      <c r="O22" s="23"/>
      <c r="P22" s="23"/>
      <c r="Q22" s="24"/>
    </row>
    <row r="23" spans="1:18" ht="18.75" x14ac:dyDescent="0.3">
      <c r="N23" s="23" t="s">
        <v>126</v>
      </c>
      <c r="O23" s="23"/>
      <c r="P23" s="23"/>
      <c r="Q23" s="24" t="s">
        <v>122</v>
      </c>
    </row>
    <row r="24" spans="1:18" ht="18.75" x14ac:dyDescent="0.3">
      <c r="A24" s="2" t="s">
        <v>20</v>
      </c>
      <c r="N24" s="23"/>
      <c r="O24" s="23"/>
      <c r="P24" s="23"/>
      <c r="Q24" s="24" t="s">
        <v>125</v>
      </c>
    </row>
    <row r="25" spans="1:18" ht="18.75" x14ac:dyDescent="0.3">
      <c r="A25" s="3"/>
      <c r="N25" s="23"/>
      <c r="O25" s="23"/>
      <c r="P25" s="23"/>
      <c r="Q25" s="24" t="s">
        <v>123</v>
      </c>
    </row>
    <row r="26" spans="1:18" s="1" customFormat="1" ht="18.75" x14ac:dyDescent="0.3">
      <c r="A26" s="4"/>
      <c r="N26" s="23"/>
      <c r="O26" s="23"/>
      <c r="P26" s="23"/>
      <c r="Q26" s="24"/>
    </row>
    <row r="27" spans="1:18" s="1" customFormat="1" ht="12.75" x14ac:dyDescent="0.2">
      <c r="A27" s="4"/>
    </row>
    <row r="28" spans="1:18" s="1" customFormat="1" ht="12.75" x14ac:dyDescent="0.2">
      <c r="A28" s="4"/>
    </row>
    <row r="29" spans="1:18" s="1" customFormat="1" ht="12.75" x14ac:dyDescent="0.2">
      <c r="A29" s="4"/>
    </row>
    <row r="30" spans="1:18" s="1" customFormat="1" ht="12.75" x14ac:dyDescent="0.2">
      <c r="A30" s="4"/>
    </row>
    <row r="31" spans="1:18" s="1" customFormat="1" ht="12.75" x14ac:dyDescent="0.2">
      <c r="A31" s="4"/>
    </row>
    <row r="32" spans="1:18" s="1" customFormat="1" ht="12.75" x14ac:dyDescent="0.2">
      <c r="A32" s="4"/>
    </row>
    <row r="33" spans="1:1" s="1" customFormat="1" ht="12.75" x14ac:dyDescent="0.2">
      <c r="A33" s="4"/>
    </row>
    <row r="34" spans="1:1" s="1" customFormat="1" ht="12.75" x14ac:dyDescent="0.2">
      <c r="A34" s="4"/>
    </row>
    <row r="35" spans="1:1" s="1" customFormat="1" ht="12.75" x14ac:dyDescent="0.2">
      <c r="A35" s="4"/>
    </row>
    <row r="36" spans="1:1" s="1" customFormat="1" ht="12.75" x14ac:dyDescent="0.2">
      <c r="A36" s="4"/>
    </row>
    <row r="37" spans="1:1" s="1" customFormat="1" ht="12.75" x14ac:dyDescent="0.2">
      <c r="A37" s="4"/>
    </row>
    <row r="38" spans="1:1" s="1" customFormat="1" ht="12.75" x14ac:dyDescent="0.2">
      <c r="A38" s="4"/>
    </row>
    <row r="39" spans="1:1" s="1" customFormat="1" ht="12.75" x14ac:dyDescent="0.2">
      <c r="A39" s="4"/>
    </row>
    <row r="40" spans="1:1" s="1" customFormat="1" ht="12.75" x14ac:dyDescent="0.2">
      <c r="A40" s="4"/>
    </row>
    <row r="41" spans="1:1" s="1" customFormat="1" ht="12.75" x14ac:dyDescent="0.2">
      <c r="A41" s="4"/>
    </row>
  </sheetData>
  <mergeCells count="24"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  <mergeCell ref="C3:C4"/>
    <mergeCell ref="D3:D4"/>
    <mergeCell ref="Q3:Q4"/>
    <mergeCell ref="R3:R4"/>
    <mergeCell ref="Q2:R2"/>
    <mergeCell ref="E3:E4"/>
    <mergeCell ref="F3:F4"/>
    <mergeCell ref="G3:G4"/>
    <mergeCell ref="O3:O4"/>
    <mergeCell ref="P3:P4"/>
    <mergeCell ref="K3:K4"/>
    <mergeCell ref="L3:L4"/>
    <mergeCell ref="M3:M4"/>
    <mergeCell ref="N3:N4"/>
  </mergeCells>
  <pageMargins left="0.70866141732283472" right="0.70866141732283472" top="0.78740157480314965" bottom="0.78740157480314965" header="0.31496062992125984" footer="0.31496062992125984"/>
  <pageSetup paperSize="8" scale="5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10" ma:contentTypeDescription="Create a new document." ma:contentTypeScope="" ma:versionID="9dbfeaa5c28afdf22d281ccf1eac9356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429041231ecd5a6d1d1ea9e95b269ef7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8D26F5-2082-4100-9804-C19EDA45A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7f488231-a473-4606-8d11-a0c0514f43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Spec. školy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2024-04-16T13:49:06Z</cp:lastPrinted>
  <dcterms:created xsi:type="dcterms:W3CDTF">2020-05-27T13:32:17Z</dcterms:created>
  <dcterms:modified xsi:type="dcterms:W3CDTF">2024-04-25T06:14:38Z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2024-03-27T10:12:11Z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f4ba919d-5ad5-4caa-b74f-272c6184785a</vt:lpwstr>
  </property>
  <property fmtid="{D5CDD505-2E9C-101B-9397-08002B2CF9AE}" pid="9" name="MSIP_Label_215ad6d0-798b-44f9-b3fd-112ad6275fb4_ContentBits">
    <vt:lpwstr>2</vt:lpwstr>
  </property>
</Properties>
</file>