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3890"/>
  </bookViews>
  <sheets>
    <sheet name="ZŠ" sheetId="1" r:id="rId1"/>
    <sheet name="MŠ" sheetId="2" r:id="rId2"/>
    <sheet name="Zájm vzd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/>
  <c r="M50" i="2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6"/>
  <c r="M25"/>
  <c r="M24"/>
  <c r="M12"/>
  <c r="M11"/>
  <c r="M10"/>
  <c r="M8"/>
  <c r="M7"/>
  <c r="M5"/>
  <c r="M112" i="1" l="1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63"/>
  <c r="M64"/>
  <c r="M65"/>
  <c r="M66"/>
  <c r="M94" l="1"/>
  <c r="M93"/>
  <c r="M80" l="1"/>
  <c r="M81"/>
  <c r="M82"/>
  <c r="M83"/>
  <c r="M84"/>
  <c r="M85"/>
  <c r="M86"/>
  <c r="M87"/>
  <c r="M88"/>
  <c r="M89"/>
  <c r="M90"/>
  <c r="M91"/>
  <c r="M79"/>
  <c r="M68"/>
  <c r="M67"/>
  <c r="M62"/>
  <c r="M57"/>
  <c r="M56"/>
  <c r="M55"/>
  <c r="M54"/>
  <c r="M53"/>
  <c r="M52"/>
  <c r="M51"/>
  <c r="M50"/>
  <c r="M18"/>
  <c r="M17"/>
  <c r="M16"/>
  <c r="M15"/>
  <c r="M14"/>
  <c r="M13"/>
  <c r="M78" l="1"/>
  <c r="M73"/>
  <c r="M74"/>
  <c r="M72" l="1"/>
  <c r="M71"/>
  <c r="M70"/>
  <c r="M69"/>
  <c r="M61"/>
  <c r="M60"/>
  <c r="M59"/>
  <c r="M58"/>
  <c r="M49"/>
  <c r="M46"/>
  <c r="M45"/>
  <c r="M44"/>
  <c r="M43"/>
  <c r="M34"/>
  <c r="M32"/>
  <c r="M31"/>
  <c r="M29"/>
  <c r="M28"/>
  <c r="M27"/>
  <c r="M26"/>
  <c r="M24"/>
  <c r="M22"/>
  <c r="M20"/>
  <c r="M19"/>
  <c r="M12"/>
  <c r="M11"/>
  <c r="M10"/>
  <c r="M9"/>
  <c r="M8"/>
  <c r="M7"/>
  <c r="M6"/>
</calcChain>
</file>

<file path=xl/sharedStrings.xml><?xml version="1.0" encoding="utf-8"?>
<sst xmlns="http://schemas.openxmlformats.org/spreadsheetml/2006/main" count="2008" uniqueCount="453">
  <si>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</si>
  <si>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</si>
  <si>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</si>
  <si>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</si>
  <si>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</si>
  <si>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</si>
  <si>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</si>
  <si>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</si>
  <si>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</si>
  <si>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</si>
  <si>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</si>
  <si>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</si>
  <si>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</si>
  <si>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</si>
  <si>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</si>
  <si>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</si>
  <si>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</si>
  <si>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</si>
  <si>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</si>
  <si>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</si>
  <si>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</si>
  <si>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</si>
  <si>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</si>
  <si>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</si>
  <si>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</si>
  <si>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</si>
  <si>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</si>
  <si>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</si>
  <si>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</si>
  <si>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</si>
  <si>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</si>
  <si>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</si>
  <si>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</si>
  <si>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</si>
  <si>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Základní škola Komenského Slavkov u Brna, příspěvková organizace</t>
  </si>
  <si>
    <t>Město Slavkov u Brna</t>
  </si>
  <si>
    <t>Komplexní realizace odborných učeben ZŠ Komenského Slavkov u Brna</t>
  </si>
  <si>
    <t>Jihomoravský</t>
  </si>
  <si>
    <t>Slavkov u Brna</t>
  </si>
  <si>
    <t>Rekonstrukce, dobudování a stavební úpravy budovy školy, odborných učeben včetně souvisejících místností, konektivity, sociálního zařízení.</t>
  </si>
  <si>
    <t>VI/2021</t>
  </si>
  <si>
    <t>IX/2025</t>
  </si>
  <si>
    <t>x</t>
  </si>
  <si>
    <t>nevyžaduje</t>
  </si>
  <si>
    <t>Základní škola Tyršova Slavkov u Brna, příspěvková organizace</t>
  </si>
  <si>
    <t>Multifunkční učebna</t>
  </si>
  <si>
    <t>Učebna s využitím pro jazyky, přírodovědné předměty</t>
  </si>
  <si>
    <t>specifikace obsahu projektu</t>
  </si>
  <si>
    <t>ne</t>
  </si>
  <si>
    <t>Počítačová učebna</t>
  </si>
  <si>
    <t>Učebna pro ICT, robotiku, možné využití i v jazycích</t>
  </si>
  <si>
    <t xml:space="preserve">Mateřská škola a Základní škola Heršpice </t>
  </si>
  <si>
    <t>Obec Heršpice</t>
  </si>
  <si>
    <t>Rekonstrukce ZŠ a přístavba MŠ, vybavení učeben ZŠ a vybudování dětského hřiště</t>
  </si>
  <si>
    <t>Heršpice</t>
  </si>
  <si>
    <t>ano</t>
  </si>
  <si>
    <t>ZŠ Hodějice</t>
  </si>
  <si>
    <t>Obec Hodějice</t>
  </si>
  <si>
    <t>Půdní vestavba</t>
  </si>
  <si>
    <t>Hodějice</t>
  </si>
  <si>
    <t>Zateplení půdy a následné vybudování odborných učeben (výtvarná, polytechnická dílna, ICT učebna, využití i pro školní družinu)</t>
  </si>
  <si>
    <t>vypracovává se studie</t>
  </si>
  <si>
    <t>DSO Dr. Václava Kounice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</si>
  <si>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</si>
  <si>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</si>
  <si>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 xml:space="preserve">ZŠ a MŠ Kobeřice </t>
  </si>
  <si>
    <t>obec Kobeřice u Brna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</si>
  <si>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</si>
  <si>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</si>
  <si>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</si>
  <si>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>ZRUŠENO</t>
  </si>
  <si>
    <t>Základní a mateřská škola Holubice, okres Vyškov, příspěvková organizace</t>
  </si>
  <si>
    <t>obec Holubice</t>
  </si>
  <si>
    <t>Vybudování části základní školy Holubice (Etapa P)</t>
  </si>
  <si>
    <t>Holubice</t>
  </si>
  <si>
    <t>Stavba odborných učeben a zázemí školy (Etapa P)</t>
  </si>
  <si>
    <t>VIII.2024</t>
  </si>
  <si>
    <t>Probíhá zpracování PD</t>
  </si>
  <si>
    <t>Vybudování části základní školy Holubice (Etapa A)</t>
  </si>
  <si>
    <t>Stavba odborných učeben a zázemí školy (Etapa A)</t>
  </si>
  <si>
    <t>Vybudování části základní školy Holubice (Etapa N)</t>
  </si>
  <si>
    <t>Stavba odborných učeben a zázemí školy (Etapa N)</t>
  </si>
  <si>
    <t>Vybudování části základní školy Holubice (Etapa I)</t>
  </si>
  <si>
    <t>Stavba odborných učeben a zázemí školy (Etapa I)</t>
  </si>
  <si>
    <t>Vybudování části základní školy Holubice (Etapa T)</t>
  </si>
  <si>
    <t>Stavba odborných učeben a zázemí školy (Etapa T)</t>
  </si>
  <si>
    <t>Výstavba základní školy Holubice</t>
  </si>
  <si>
    <t>Novostavba 18 - ti třídní základní školy se 2 tělocvičnami, kompletním zázemím včetně stravování</t>
  </si>
  <si>
    <t>Základní škola a Mateřská škola Křenovice, okres Vyškov</t>
  </si>
  <si>
    <t>obec Křenovice</t>
  </si>
  <si>
    <t>Rozšíření kapacit ZŠ Křenovice, propojení ZŠ a DDM Křenovice, rozšíření prostor DDM pro volnočasové aktivity dětí a mládeže</t>
  </si>
  <si>
    <t>Křenovice</t>
  </si>
  <si>
    <t>Stavební úpravy hospodářské budovy za účelem vybudování učeben, vybavení učeben a zázemí pro pedagogy, propojení prostor ZŠ na DDM Křenovice, úprava prostor DDM pro volnočasové aktivity dětí a mládeže</t>
  </si>
  <si>
    <t>v realizaci</t>
  </si>
  <si>
    <t>Základní škola a Mateřská škola Němčany, okres Vyškov</t>
  </si>
  <si>
    <t>obec Němčany</t>
  </si>
  <si>
    <t>Venkovní učebna</t>
  </si>
  <si>
    <t>Němčany</t>
  </si>
  <si>
    <t>PROJEKTY  OSTATNÍ FINANCOVÁNÍ vč. IROP</t>
  </si>
  <si>
    <t>Základní škola a mateřská škola Šaratice, příspěvková organizace</t>
  </si>
  <si>
    <t>Obec Šaratice</t>
  </si>
  <si>
    <t>ZŠ Šaratice - Školní zahrada - venkovní přírodní učebna</t>
  </si>
  <si>
    <t>Šaratice</t>
  </si>
  <si>
    <t>Venkovní přírodní učebna</t>
  </si>
  <si>
    <t>ZŠ Šaratice - Oprava fasády a rovné části střechy</t>
  </si>
  <si>
    <t>Oprava fasády a části rovné střechy</t>
  </si>
  <si>
    <t>není relevantní</t>
  </si>
  <si>
    <t>ZŠ Šaratice – Obnova výpočetní techniky</t>
  </si>
  <si>
    <t>Obnova výpočetní techniky</t>
  </si>
  <si>
    <t>ZŠ Šaratice – Oprava rozvodů ústředního topení</t>
  </si>
  <si>
    <t>Obnova rozvodů ústředního topení</t>
  </si>
  <si>
    <t>Outdoorové sportoviště</t>
  </si>
  <si>
    <t>Využití outdoor prvků pro TV i ŠD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</si>
  <si>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</si>
  <si>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</si>
  <si>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</si>
  <si>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</si>
  <si>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</si>
  <si>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</si>
  <si>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</si>
  <si>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Sportovní hřiště</t>
  </si>
  <si>
    <t>Výstavba  sport.hřiště v areálu školy</t>
  </si>
  <si>
    <t>Fotovoltaika a elektrorozvody</t>
  </si>
  <si>
    <t>Fotovoltaic. panely a nové elektrorozvody</t>
  </si>
  <si>
    <t>Izolace školy</t>
  </si>
  <si>
    <t>Zateplení a následně nová fasáda</t>
  </si>
  <si>
    <t>PC vybavení</t>
  </si>
  <si>
    <t>Obnova vybavení PC učebny</t>
  </si>
  <si>
    <t>Základní a Mateřská škola Nížkovice</t>
  </si>
  <si>
    <t>Obec Nížkovice</t>
  </si>
  <si>
    <t xml:space="preserve">obměna a doplnění PC pro žáky - 15ks, PC pro učitele </t>
  </si>
  <si>
    <t>Nížkovice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</si>
  <si>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</si>
  <si>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</si>
  <si>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</si>
  <si>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</si>
  <si>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</si>
  <si>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</si>
  <si>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</si>
  <si>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Klimatizace v učebnách</t>
  </si>
  <si>
    <t>Klimatizace ve dvou učebnách</t>
  </si>
  <si>
    <t>Základní škola a Mateřská škola Hrušky, okres Vyškov</t>
  </si>
  <si>
    <t>obec Hrušky</t>
  </si>
  <si>
    <t>Vybudování nové družiny</t>
  </si>
  <si>
    <t>Hrušky</t>
  </si>
  <si>
    <t>Rekonstrukce  Šaten, ředitelny a sborovny</t>
  </si>
  <si>
    <t>Rekonstrukce šaten, ředitelny a sborovny</t>
  </si>
  <si>
    <t>Základní škola a Mateřská škola, Otnice, příspěvková organizace</t>
  </si>
  <si>
    <t>Obec Otnice</t>
  </si>
  <si>
    <t>Montáž fotovoltaických panelů na střechu ZŠ</t>
  </si>
  <si>
    <t>Otnice</t>
  </si>
  <si>
    <t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</si>
  <si>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>ZREALIZOVÁNO</t>
  </si>
  <si>
    <t>Oprava střechy na ZŠ</t>
  </si>
  <si>
    <t>Oprava střechy pod FVE a následně postupná výměna krytiny na celé budově ZŠ</t>
  </si>
  <si>
    <t>Základní škola a Mateřská škola, Velešovice</t>
  </si>
  <si>
    <t>obec Velešovice</t>
  </si>
  <si>
    <t>Stavební úpravy školního dvora</t>
  </si>
  <si>
    <t>Velešovice</t>
  </si>
  <si>
    <t>Hřiště s umělým povrchem, opláštění stávající opěrné a dělící stěny, nové vstupní brány</t>
  </si>
  <si>
    <t>VII.2024</t>
  </si>
  <si>
    <t>Nástavba  a stavební úpravy stávající ZŠ</t>
  </si>
  <si>
    <t xml:space="preserve">výměna střechy a stropu spojená s vybudováním nových tříd </t>
  </si>
  <si>
    <t xml:space="preserve">Vybavení kmenových učeben </t>
  </si>
  <si>
    <t>nábytek, lavice, židle, interaktivní tabule a prvky</t>
  </si>
  <si>
    <t xml:space="preserve">Vybavení odborných učeben </t>
  </si>
  <si>
    <t>Vybavení šaten</t>
  </si>
  <si>
    <t>Modernizace školní kuchyně</t>
  </si>
  <si>
    <t>zkapacitnění stávajících prostor Kuchyně</t>
  </si>
  <si>
    <t>Modernizace školní jídelny</t>
  </si>
  <si>
    <t>zkapacitnění stávajících prostor Jídelny</t>
  </si>
  <si>
    <t>Přestavba stávající budovy MŠ na ZŠ</t>
  </si>
  <si>
    <t>Přestavba tříd a zázemí ZŠ pro získání větší kapacity</t>
  </si>
  <si>
    <t>Rekonstrukce a vybavení ZŠ</t>
  </si>
  <si>
    <t>vybavení školy, zařízení a vybavení školní kuchyně, školní jídelny, vybavení školní družiny, knihovny, kabinetů pro pedagogické pracovníky, specializované učebny</t>
  </si>
  <si>
    <t>ZŠ Komenského - školní kuchyně</t>
  </si>
  <si>
    <t>OPŽP - Snížení energetické náročnosti/zvýšení energetické účinnosti gastro provozů  - školní kuchyně: obnova varné a výdejní technologie, mycích strojůa mrazících zařízení</t>
  </si>
  <si>
    <t>Rozšíření školní kuchyně a jídelny, přístavba učebny pro 5. ročník</t>
  </si>
  <si>
    <t>Zvýšení kapacity kuchyně, jídelny a učeben.</t>
  </si>
  <si>
    <t>Během roku 2024 vznikne PD, poté budou hledány vhodné dotační tituly.</t>
  </si>
  <si>
    <t>ZŠ Tyršova, výdejna jídel pro 1. stupeň</t>
  </si>
  <si>
    <t>Změna využití bytu školníka na výdejnu jídel pro cca  50 dětí 1. stupně</t>
  </si>
  <si>
    <t>2024</t>
  </si>
  <si>
    <t>2025</t>
  </si>
  <si>
    <t>Přestavba 2 tříd a zázemí MŠ na 4 odborné učebny ZŠ, získání větší kapacity</t>
  </si>
  <si>
    <t xml:space="preserve">VŘ na zhotovitele dokončené, realizace 2024 </t>
  </si>
  <si>
    <t>Dodávka a montáž fotovoltaických panelů a zřízení FVE na střeše budovy ZŠ. Přebytky vyrobené energie budou využity pro MŠ a obecní budovy.</t>
  </si>
  <si>
    <t>Probíhá VŘ na MEK a žádá se EM</t>
  </si>
  <si>
    <t>Klimatizace v objektu</t>
  </si>
  <si>
    <t>Modernizace sytému vytápění</t>
  </si>
  <si>
    <t>Oprava střechy pod FVE a krytiny na celé budově ZŠ</t>
  </si>
  <si>
    <t>Žádost RES +</t>
  </si>
  <si>
    <t>Rekonstrukce podkroví ZŠ</t>
  </si>
  <si>
    <t>výměna střechy a stropu spojená s vybudováním nových tříd pro školní družinu</t>
  </si>
  <si>
    <t>PD</t>
  </si>
  <si>
    <t>Vybudování venkovní učebny</t>
  </si>
  <si>
    <t>zkvalitnění výuky</t>
  </si>
  <si>
    <t>Výstavba základní školy Holubice - Panská stodola</t>
  </si>
  <si>
    <t>Novostavba základní školy s kompletním zázemím včetně stravování</t>
  </si>
  <si>
    <t>zadána studie</t>
  </si>
  <si>
    <t>Sportovní zázemí pro školu</t>
  </si>
  <si>
    <t>Víceúčenové hřiště/plocha, zázemí, atletický ovál, doskočiště, spotovní hala</t>
  </si>
  <si>
    <t>Generální oprava školní kuchyně s jídelnou  ZŠ Křenovice</t>
  </si>
  <si>
    <t>Základní škola a Mateřská škola Kobeřice u Brna, okres Vyškov, příspěvková organizace</t>
  </si>
  <si>
    <t>Sanace sklepa</t>
  </si>
  <si>
    <t>Sanace sklepních prostor: injektáž či podřezání stávajícího zdiva a následné využití sanačních omítek</t>
  </si>
  <si>
    <t>obnova varné technologie (konvektomat), obnova vybavení kuchyně</t>
  </si>
  <si>
    <t>LED panely</t>
  </si>
  <si>
    <t>2 ks LCD displejů s tabulí triptych</t>
  </si>
  <si>
    <t>podpis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</si>
  <si>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</si>
  <si>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</si>
  <si>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</si>
  <si>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</si>
  <si>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</si>
  <si>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</si>
  <si>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</si>
  <si>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</si>
  <si>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</si>
  <si>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</si>
  <si>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</si>
  <si>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</si>
  <si>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</si>
  <si>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</si>
  <si>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</si>
  <si>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</si>
  <si>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</si>
  <si>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</si>
  <si>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</si>
  <si>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</si>
  <si>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>aktualizováno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</si>
  <si>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</si>
  <si>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</si>
  <si>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</si>
  <si>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</si>
  <si>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Školní lavice 10 ks</t>
  </si>
  <si>
    <t>Venkovní zázemí na školním dvoře</t>
  </si>
  <si>
    <t>Školní zahrada</t>
  </si>
  <si>
    <t>Školní lavice 10 ks z důvodu vyššího počtu žákoů 2025/2026</t>
  </si>
  <si>
    <t>Odpočinková zóna na školním dvoře, lavičky, trávník</t>
  </si>
  <si>
    <t>Terénní úpravy, pergola, venkovní učebna, odpočinková zóna</t>
  </si>
  <si>
    <t>Nové šatní skříňky</t>
  </si>
  <si>
    <t>Venkovní vzdělávací prostor pro žáky</t>
  </si>
  <si>
    <t xml:space="preserve">Rekonstrukce staré budovy učeben, vybavení učebny polytechnického vzdělávání. Zajištění konektivity a vybudování dětského hřiště pro aktivity vedoucí ke sociální inkluzi. </t>
  </si>
  <si>
    <t>zpracována studie jako podklad pro novou PD</t>
  </si>
  <si>
    <t>Školní hřiště</t>
  </si>
  <si>
    <t>Oprava umělého povrchu školního hřiště</t>
  </si>
  <si>
    <t>zadaná prováděcí dokumentace</t>
  </si>
  <si>
    <t>passport</t>
  </si>
  <si>
    <t>nové šatní skříňky a věšákové skříňky, botníky</t>
  </si>
  <si>
    <t>Základní škola 600</t>
  </si>
  <si>
    <t>Stavba odborných učeben a zázemí školy</t>
  </si>
  <si>
    <t>Základní škola 600 etapa I</t>
  </si>
  <si>
    <t>Základní škola 600 etapa II</t>
  </si>
  <si>
    <t>Stavba odborných učeben a zázemí školy (Etapa II)</t>
  </si>
  <si>
    <t>Základní škola 600 etapa III</t>
  </si>
  <si>
    <t>Stavba odborných učeben a zázemí školy (Etapa III)</t>
  </si>
  <si>
    <t>Základní škola 600 etapa IV</t>
  </si>
  <si>
    <t>Stavba odborných učeben a zázemí školy (Etapa IV)</t>
  </si>
  <si>
    <t>Základní škola 600 Vybavení kmenových a odborných účeben- nábytek, interaktivní tabule a technologie</t>
  </si>
  <si>
    <t>Základní škola 600 Vybavení šaten</t>
  </si>
  <si>
    <t>vybudování a vybavení šaten</t>
  </si>
  <si>
    <t>Základní škola 600 Vybavení školní kuchyně a jídelny</t>
  </si>
  <si>
    <t>zařízení a vybavení školní kuchyně, školní jídelny</t>
  </si>
  <si>
    <t>Základní škola 600 - Vytvoření venkovních prostor pro odpočinek a vzdělávací aktivity</t>
  </si>
  <si>
    <t>Základní škola 600 - Sportovní zázemí/Sportoviště</t>
  </si>
  <si>
    <t xml:space="preserve">	SYSTÉMY NUCENÉHO VĚTRÁNÍ S REKUPERACÍ</t>
  </si>
  <si>
    <t>passportizace</t>
  </si>
  <si>
    <t>VNĚJŠÍ NEBO MEZIOKENNÍ STÍNICÍ PRVKY</t>
  </si>
  <si>
    <t>Vybavení nÁhradních prostor ZŠ</t>
  </si>
  <si>
    <t>Probíhá VŘ</t>
  </si>
  <si>
    <t>přesunuto do části "projekty ostatní financování vč. IROP"</t>
  </si>
  <si>
    <t>Za území ORP Slavkov u Brna</t>
  </si>
  <si>
    <t>Rekonstrukce dvora, vybudování venkovní polytechnické a odborné učebny</t>
  </si>
  <si>
    <t>Oprava dvora a částečného zatřešení, vybudování venkovní polytechnické/odborné učebny, ICT vybavení, pro využití v ZŠ, MŠ i družině</t>
  </si>
  <si>
    <t>plánování realizace</t>
  </si>
  <si>
    <t>Ing. Richard Podborský, MBA</t>
  </si>
  <si>
    <t>hlavní manažer MAP rozvoje vzdělávání v ORP Slavkov u Brna</t>
  </si>
  <si>
    <t>4/2025 ZREALIZOVÁN 1 KS; JARO 2026 REALIZOVÁN 2. KS</t>
  </si>
  <si>
    <t>zrealizováno jaro 2026</t>
  </si>
  <si>
    <t>Vybavení šaten školy</t>
  </si>
  <si>
    <t>xi</t>
  </si>
  <si>
    <t>Rozšíření ZŠ Tyršova</t>
  </si>
  <si>
    <t>Dokumentace pro územní rozhodnutí</t>
  </si>
  <si>
    <t>Výstavba dočasné/náhradní školy - modulární stavba - Na zelené louce</t>
  </si>
  <si>
    <t>Vybudování dočasných/náhradních prostor pro zajištění výuky žáků ZŠ Holubice po dobu přípravy a realizace nové budovy základní školy. Zajištění potřebného zázemí pro žáky i pedagogické pracovníky, zejména učeben, kabinetů, šaten, sociálního a technického zázemí.</t>
  </si>
  <si>
    <t>Vybavení dočasných/náhradních prostor školy - Na zelené louce</t>
  </si>
  <si>
    <t>Pořízení vybavení pro dočasné/náhradní prostory ZŠ Holubice, zejména vybavení učeben - nábytek, lavice, židle, interaktivní tabule. Dále vybavení kabinetů, šaten a další vybavení nezbytné pro zajištění provozu školy.</t>
  </si>
  <si>
    <t>Hřiště školy v náhradních/dočasných prostorách ZŠ  - Na zelené louce</t>
  </si>
  <si>
    <t>Vybudování venkovního hřiště a sportoviště pro žáky ZŠ Holubice v návaznosti na dočasné/náhradní prostory školy. Hřiště bude sloužit pro výuku tělesné výchovy, školní družinu a volnočasové aktivity žáků.</t>
  </si>
  <si>
    <t>Stavební úpravy prostor OÚ pro dočasné/náhradní třídy ZŠ</t>
  </si>
  <si>
    <t>Stavební úpravy stávajících prostor obecního úřadu pro zajištění dočasných tříd ZŠ Holubice po dobu přípravy a realizace nové budovy základní školy. Vytvoření potřebného zázemí pro žáky i pedagogické pracovníky, zejména učeben, kabinetů, šaten, sociálního a hygienického zázemí.</t>
  </si>
  <si>
    <t>Vybavení náhradních/dočasných prostor ZŠ na OÚ</t>
  </si>
  <si>
    <t>Obnova a úprava stávajícího herního hřiště u OÚ pro potřeby žáků ZŠ Holubice v dočasných/náhradních prostorách školy. Součástí projektu bude modernizace a doplnění herních prvků, úprava dopadových ploch a zajištění bezpečného venkovního prostoru pro pobyt žáků a školní družinu.</t>
  </si>
  <si>
    <t>Obnova a modernizace venkovního sportovního a pohybového zázemí pro žáky ZŠ a děti MŠ Holubice.</t>
  </si>
  <si>
    <t>Projekt bude zaměřen na modernizaci sportovních a herních ploch, obnovu povrchů, doplnění či výměnu herních a sportovních prvků a celkové zlepšení podmínek pro výuku tělesné výchovy, školní družinu, volnočasové aktivity a pobyt žáků venku.</t>
  </si>
  <si>
    <t>Zázemí pro školní družinu / školní klub ZŠ a MŠ Holubice</t>
  </si>
  <si>
    <t>Vybudování a vybavení prostor pro školní družinu, školní klub a volnočasové vzdělávání žáků. stavební úpravy, úprava vnitřních prostor, pořízení nábytku, vybavení, pomůcek a technického zázemí pro zájmové a mimoškolní aktivity dětí.</t>
  </si>
  <si>
    <t>Sportoviště školy</t>
  </si>
  <si>
    <t>Vybudování a modernizace venkovního sportoviště u ZŠ Holubice včetně víceúčelové herní plochy, atletického oválu, doskočiště, sportovního zázemí, mobiliáře, oplocení a souvisejících terénních a stavebních úprav.</t>
  </si>
  <si>
    <t>Rekonstrukce podkroví ZŠ Holubice za účelem rozšíření využitelných prostor školy, zkvalitnění vzdělávacího prostředí a vytvoření zázemí pro výuku, školní družinu, školní klub nebo další související aktivity žáků. Součástí záměru jsou stavební úpravy, úpravy rozvodů, technické zázemí, vybavení prostor a související opatření dle požadavků na provoz školy.</t>
  </si>
  <si>
    <t>Obnova a doplnění herního hřiště u OÚ pro potřeby náhradních prostor ZŠ</t>
  </si>
  <si>
    <t>Pořízení vybavení pro náhradní prostory ZŠ Holubice, zejména vybavení učeben - nábytek, lavice, židle, interaktivní tabule. Dále vybavení kabinetů, šaten a další vybavení nezbytné pro zajištění provozu školy.</t>
  </si>
  <si>
    <t>Rekonstrukce střechy budovy ZŠ s rozšířením o odbornou učebnu a zázemí, rekonstrukce podkroví, energetické úspory, FVE, zateplení pláště a střechy</t>
  </si>
  <si>
    <t>Rekonstrukce střechy budovy ZŠ  s rozšířením o odbornou učebnu a zázemí, nová střešní konstrukce, rekonstrukce podkroví budovy, energetické úspory, FVE, zateplení pláště a střechy</t>
  </si>
  <si>
    <t>Přístavba odborné učebny, přístavba zázemí</t>
  </si>
  <si>
    <t>Rekonstrukce ZTI - elektroinstalace, vytápění, voda, odpady</t>
  </si>
  <si>
    <t>Vybavení kmenových a odborných učeben, interaktivní tabule</t>
  </si>
  <si>
    <t>Vybavení kmenových a odborných učeben, interaktivní tabule, nábytek, lavice, židle, interaktivní tabule a prvky</t>
  </si>
  <si>
    <t>Vybavení odborných učeben - pořízení PC/tabletů</t>
  </si>
  <si>
    <t>Vybavení odborných učeben - pořízení PC/notebooků/tabletů</t>
  </si>
  <si>
    <t>Přístavba učebny, pořízení vybavení,  oprava terasy</t>
  </si>
  <si>
    <t>Oprava terasy, zastřešení a výstavba nové učebny a pořízení vybavení</t>
  </si>
  <si>
    <t>Přístavba odborné učebny, přístavba zázemí, pořízení vybavení</t>
  </si>
  <si>
    <t>platné ke dni 24. června 2026</t>
  </si>
  <si>
    <t>Strategický rámec MAP - seznam investičních priorit MŠ (2021 - 2027)</t>
  </si>
  <si>
    <t xml:space="preserve">Kraj realizace 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</si>
  <si>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</si>
  <si>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</si>
  <si>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</si>
  <si>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>z toho předpokládané výdaje EFRR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</si>
  <si>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</si>
  <si>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</si>
  <si>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Mateřská škola Hodějice</t>
  </si>
  <si>
    <t>obec Hodějice</t>
  </si>
  <si>
    <t>Přístavba a nástavba mateřské školy Hodějice</t>
  </si>
  <si>
    <t xml:space="preserve">Rozšíření kapacity MŠ o 20 míst a rozšíření kapacity kuchyně na 150 jídel, vybavení tříd a kuchyně a teras pro polytechnickou výchovu </t>
  </si>
  <si>
    <t>vydáno stavební povolení, připravena dokumentace pro provádění stavby</t>
  </si>
  <si>
    <t>Mateřská škola Lovčičky - příspěvková organizace</t>
  </si>
  <si>
    <t>Obec Lovčičky</t>
  </si>
  <si>
    <t>Stavba nové MŠ</t>
  </si>
  <si>
    <t>Lovčičky</t>
  </si>
  <si>
    <t>rozpracovaná studie</t>
  </si>
  <si>
    <t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</si>
  <si>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>Zpracovaná PD, připravená zadávací dokumentace pro výběr zhotovitele; projekt součástí/komplementární investice ZŠ (řádek č. 4: list "ZŠ") a MŠ (řádek č. 25: list "MŠ")</t>
  </si>
  <si>
    <t>Nová MŠ Šaratice - II.etapa</t>
  </si>
  <si>
    <t>Dokončení výstavby nové MŠ - II. Etapa; navýšení kapacity/novostavba</t>
  </si>
  <si>
    <t>Prováděcí PD</t>
  </si>
  <si>
    <t>Mateřská škola Zvídálek, Komenského náměstí 459, Slavkov u Brna, příspěvková organizace</t>
  </si>
  <si>
    <t>Rozšíření kapacit MŠ Zvídálek Slavkov u Brna</t>
  </si>
  <si>
    <t>Dobudování (rozšíření) kapacit MŠ o 2 nové třídy</t>
  </si>
  <si>
    <t>X</t>
  </si>
  <si>
    <t>dokončeno</t>
  </si>
  <si>
    <t>Zvýšení kapacity mateřské školy</t>
  </si>
  <si>
    <t>Přístavba oddělení MŠ</t>
  </si>
  <si>
    <t>V.2023</t>
  </si>
  <si>
    <t xml:space="preserve">zpracovaná studie, pracuje se na PD pro stav. povolení </t>
  </si>
  <si>
    <t>Nástavba MŠ v Otnicích</t>
  </si>
  <si>
    <t>Nástavba společenské místnosti v MŠ a oprava střech</t>
  </si>
  <si>
    <t>Vypracovaná PD a podaná žádost na vydání  SP.</t>
  </si>
  <si>
    <t>Základní a mateřská škola Bošovice</t>
  </si>
  <si>
    <t>Nadstavba a stavební úpravy MŠ Bošovice</t>
  </si>
  <si>
    <t>Rozšíření kapacity o 2 třídy o kapacitu 48 míst, vybudování nové kuchyně a rekonstrukce ZTI a rozvodů stávající školky</t>
  </si>
  <si>
    <t xml:space="preserve"> 
 Podepsaná SOD na stavební práce</t>
  </si>
  <si>
    <t>Základní a mateřská škola Velešovice</t>
  </si>
  <si>
    <t>Obec Velešovice</t>
  </si>
  <si>
    <t>Navýšení kapacity mateřské školy</t>
  </si>
  <si>
    <t>Rozšíření kapacity stávající budovy</t>
  </si>
  <si>
    <t>Polytechnika v MŠ</t>
  </si>
  <si>
    <t>Vybavení MŠ pracovními ponky, polytechnickými stavebnicemi, pracovním nářadím a materiálem</t>
  </si>
  <si>
    <t>sestavení seznamu pomůcek</t>
  </si>
  <si>
    <t>Knihobudka MŠ</t>
  </si>
  <si>
    <t>Realizace knihobudky před budovou MŠ s posezením pro veřejnost</t>
  </si>
  <si>
    <t>plánování projektu</t>
  </si>
  <si>
    <t>Přírodní zahrada MŠ</t>
  </si>
  <si>
    <t>Přírodní učebna na zahradě MŠ, EVVO prvky na zahradě</t>
  </si>
  <si>
    <t>výběr vhodných prvků</t>
  </si>
  <si>
    <t>Vybavení nových tříd v MŠ</t>
  </si>
  <si>
    <t xml:space="preserve">Nákup nábytku - herní sestavy, skříně, lehátka, stoly, židle do nově budovaných tříd v MŠ </t>
  </si>
  <si>
    <t>Základní škola a Mateřská škola Němčany, okres Vyškov, příspěvková organizace</t>
  </si>
  <si>
    <t>Obec Němčany</t>
  </si>
  <si>
    <t>Dětské hřiště - vybavení</t>
  </si>
  <si>
    <t>Kompletní vybavení dětského hřiště, herní prvky, prolízačky aj.</t>
  </si>
  <si>
    <t>plánování projektu a výběr vhodnýcn prvků</t>
  </si>
  <si>
    <t>Mateřská škola Zbýšov</t>
  </si>
  <si>
    <t>obec Zbýšov</t>
  </si>
  <si>
    <t>Zřízení polytechnického koutku</t>
  </si>
  <si>
    <t>Zbýšov</t>
  </si>
  <si>
    <t>Nákup ponků, nářadí a materiálu</t>
  </si>
  <si>
    <t>Stavební úpravy MŠ</t>
  </si>
  <si>
    <t>Snížení stropů, zbourání sloupu, oprava podlah</t>
  </si>
  <si>
    <t>Zahrada MŠ</t>
  </si>
  <si>
    <t>Terénní úpravy, obnova herních prvků, zřízení zeleninové zahrádky, vytvoření prostoru pro EVVO</t>
  </si>
  <si>
    <t>Rekonstrukce učebny</t>
  </si>
  <si>
    <t>Stavba nové MŠ Holubice pro 112 dětí</t>
  </si>
  <si>
    <t>Vybudování dětské skupiny</t>
  </si>
  <si>
    <t>Vybudování Lesní školky</t>
  </si>
  <si>
    <t>Stavební úpravy RD Koláčkovo náměstí  č.p. 1002 - dětské skupiny</t>
  </si>
  <si>
    <t>NPO - Vybudování dětských skupin</t>
  </si>
  <si>
    <t>zpracovaná dokumentace pro provedení stavby, Stanovisko stavebního úřadu, probíhá realizace</t>
  </si>
  <si>
    <t>MŠ Zvídálek -  vybavení a mobiliář</t>
  </si>
  <si>
    <t>Vybavení pro nová oddělení MŠ  + mobiliář a herní prvky</t>
  </si>
  <si>
    <t xml:space="preserve">Dětské skupiny -  vybavení a mobiliář </t>
  </si>
  <si>
    <t>Vybavení pro DS  + mobiliář a herní prvky</t>
  </si>
  <si>
    <t>Rekonstrukce staré budovy, kterou obec zakoupila v roce 2020. Plánována dětská skupina o kapacitě 12 dětí. Žádost o dotaci bude podána do 15.11.2023. Pokud se vše povede, obec upustí myšlenku budování přístavby MŠ.</t>
  </si>
  <si>
    <t>V procesu kolaudace.</t>
  </si>
  <si>
    <t>Vybudování sportovního hřiště</t>
  </si>
  <si>
    <t>Vybudování sportovního hřiště pro účely MŠ a ZŠ Heršpice.</t>
  </si>
  <si>
    <t>PD je již hotová, budou hledány vhodné dotační tituly.</t>
  </si>
  <si>
    <t>Oprava střech</t>
  </si>
  <si>
    <t>Výměna střech, krovu, střešních latí a krytiny.</t>
  </si>
  <si>
    <t>Stavba nové Lesní MŠ</t>
  </si>
  <si>
    <t>Stavba nové Lesní MŠ Holubice pro 16 dětí</t>
  </si>
  <si>
    <t>MŠ - interaktivní tabule/projekční plocha</t>
  </si>
  <si>
    <t>Zkvalitnění výuky předškolního vzdělávání</t>
  </si>
  <si>
    <t>Dětská skupina</t>
  </si>
  <si>
    <t>Stavba/rekostrukce Dětské skupiny pro 2 x 12 dětí</t>
  </si>
  <si>
    <t>studie</t>
  </si>
  <si>
    <t xml:space="preserve">Rekonstrukce dětského hřiště </t>
  </si>
  <si>
    <t xml:space="preserve">Rekonstrukce dětského hřiště, nové herní prvky, změkčený povrch dětského hřiště </t>
  </si>
  <si>
    <t>měkčený realizován na jaro 2026 s velkým herním prvkem, další herní prvky  v roce 2027</t>
  </si>
  <si>
    <t xml:space="preserve">Rekonstrukce třídy MŠ </t>
  </si>
  <si>
    <t>Výstavba relaxačního patra a polytechnického koutku</t>
  </si>
  <si>
    <t>Vybavení třídy MŠ</t>
  </si>
  <si>
    <t>Stavebnice polikarpová, sada nábytku s otevřeným a zavřeným úložným prostorem, 2x psaí stůl s úložným prostorem, notebook</t>
  </si>
  <si>
    <t>Základní a Mateřská škola Nížkovice, příspěvková organizace</t>
  </si>
  <si>
    <t>obec Nížkovice</t>
  </si>
  <si>
    <t>Stavební úpravy 2. NP</t>
  </si>
  <si>
    <t>Domenotáž starého obložení, posílení rozvodu elektrického vedení, výměna vstupních dveří do 2NP vč. el.vrátného, video</t>
  </si>
  <si>
    <t>Výměna vchodových dveří</t>
  </si>
  <si>
    <t>Stavba nové LMŠ - Lesní školka Na zelené louce.</t>
  </si>
  <si>
    <t>LMŠ Na zelené louce - vvybavení a mobiliář</t>
  </si>
  <si>
    <t>LMŠ Na zelené louce Vytvoření venkovních prostor pro odpočinek a vzdělávací aktivity</t>
  </si>
  <si>
    <t>LMŠ Na zelené louce venkovní herní prvky</t>
  </si>
  <si>
    <t>Stavba/rekostrukce Dětské skupiny pro 12 dětí</t>
  </si>
  <si>
    <t>Vybudování dětského hřiště ve školce</t>
  </si>
  <si>
    <t>Vybudování dětského hřiště ve školce herní prvky/edukační/Montessori</t>
  </si>
  <si>
    <t>Vybudování dětského hřiště u nové MŠ Holubice</t>
  </si>
  <si>
    <t>Vybudování dětského hřiště a venkovního zázemí u nové MŠ Holubice, včetně pořízení herních prvků, dopadové plochy a vytvoření bezpečného prostoru pro pobyt dětí venku</t>
  </si>
  <si>
    <t>Stavba nebo rekonstrukce prostor dětské skupiny pro 12 dětí včetně nezbytných stavebních úprav, hygienického zázemí, šatny, herny, odpočinkové části, technického zázemí, vybavení nábytkem, pomůckami a souvisejících venkovních úprav.</t>
  </si>
  <si>
    <t>Vybavení MŠ Holubice</t>
  </si>
  <si>
    <t>Pořízení interiérového vybavení pro 4 třídy MŠ za účelem zkvalitnění pobytu dětí, podpory vzdělávacích a herních aktivit a zlepšení podmínek pro každodenní provoz mateřské školy. Součástí záměru je pořízení nábytku, herních prvků, didaktických pomůcek, vybavení tříd, odpočinkových zón a dalšího souvisejícího vybavení.</t>
  </si>
  <si>
    <t xml:space="preserve">podpis 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</si>
  <si>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</si>
  <si>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</si>
  <si>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</si>
  <si>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</si>
  <si>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</si>
  <si>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</si>
  <si>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</si>
  <si>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</si>
  <si>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</si>
  <si>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</si>
  <si>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</si>
  <si>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</si>
  <si>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</si>
  <si>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</si>
  <si>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</si>
  <si>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Slavkov u Brna, p.o.</t>
  </si>
  <si>
    <t>Stavební úpravy dvou učeben, včetně  vybavení   multifunkční učebny, interaktivní tabule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</si>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</sst>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rgb="FF212121"/>
      <name val="Arial"/>
      <family val="2"/>
      <charset val="238"/>
    </font>
    <font>
      <strike/>
      <sz val="8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9C5700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sz val="11"/>
      <color rgb="FF212121"/>
      <name val="Segoe UI"/>
      <family val="2"/>
      <charset val="238"/>
    </font>
    <font>
      <sz val="8"/>
      <color rgb="FF1F4E7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rgb="FFFFC7CE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rgb="FFDEEBF7"/>
      </patternFill>
    </fill>
    <fill>
      <patternFill patternType="solid">
        <fgColor rgb="FFFFEB9C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FFC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6" fillId="9" borderId="0" applyNumberFormat="0" applyBorder="0" applyAlignment="0" applyProtection="0"/>
    <xf numFmtId="0" fontId="37" fillId="12" borderId="0" applyNumberFormat="0" applyBorder="0" applyAlignment="0" applyProtection="0"/>
  </cellStyleXfs>
  <cellXfs count="722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 applyProtection="1">
      <alignment wrapText="1"/>
      <protection locked="0"/>
    </xf>
    <xf numFmtId="0" fontId="13" fillId="4" borderId="37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wrapText="1"/>
      <protection locked="0"/>
    </xf>
    <xf numFmtId="3" fontId="13" fillId="4" borderId="16" xfId="0" applyNumberFormat="1" applyFont="1" applyFill="1" applyBorder="1" applyAlignment="1" applyProtection="1">
      <alignment wrapText="1"/>
      <protection locked="0"/>
    </xf>
    <xf numFmtId="3" fontId="13" fillId="4" borderId="19" xfId="0" applyNumberFormat="1" applyFont="1" applyFill="1" applyBorder="1" applyAlignment="1" applyProtection="1">
      <alignment wrapText="1"/>
      <protection locked="0"/>
    </xf>
    <xf numFmtId="17" fontId="13" fillId="4" borderId="16" xfId="0" applyNumberFormat="1" applyFont="1" applyFill="1" applyBorder="1" applyAlignment="1" applyProtection="1">
      <alignment horizontal="right" wrapText="1"/>
      <protection locked="0"/>
    </xf>
    <xf numFmtId="0" fontId="13" fillId="4" borderId="19" xfId="0" applyFont="1" applyFill="1" applyBorder="1" applyAlignment="1" applyProtection="1">
      <alignment horizontal="right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38" xfId="0" applyFont="1" applyFill="1" applyBorder="1" applyAlignment="1" applyProtection="1">
      <alignment wrapText="1"/>
      <protection locked="0"/>
    </xf>
    <xf numFmtId="0" fontId="13" fillId="4" borderId="39" xfId="0" applyFont="1" applyFill="1" applyBorder="1" applyProtection="1">
      <protection locked="0"/>
    </xf>
    <xf numFmtId="1" fontId="13" fillId="4" borderId="39" xfId="0" applyNumberFormat="1" applyFont="1" applyFill="1" applyBorder="1" applyProtection="1"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40" xfId="0" applyFont="1" applyFill="1" applyBorder="1" applyProtection="1">
      <protection locked="0"/>
    </xf>
    <xf numFmtId="0" fontId="13" fillId="4" borderId="40" xfId="0" applyFont="1" applyFill="1" applyBorder="1" applyAlignment="1" applyProtection="1">
      <alignment wrapText="1"/>
      <protection locked="0"/>
    </xf>
    <xf numFmtId="3" fontId="13" fillId="4" borderId="23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horizontal="right"/>
      <protection locked="0"/>
    </xf>
    <xf numFmtId="0" fontId="13" fillId="4" borderId="19" xfId="0" applyFont="1" applyFill="1" applyBorder="1" applyAlignment="1" applyProtection="1">
      <alignment horizontal="right"/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3" fillId="4" borderId="14" xfId="0" applyFont="1" applyFill="1" applyBorder="1" applyProtection="1">
      <protection locked="0"/>
    </xf>
    <xf numFmtId="3" fontId="13" fillId="4" borderId="16" xfId="0" applyNumberFormat="1" applyFont="1" applyFill="1" applyBorder="1" applyProtection="1">
      <protection locked="0"/>
    </xf>
    <xf numFmtId="3" fontId="13" fillId="4" borderId="19" xfId="0" applyNumberFormat="1" applyFont="1" applyFill="1" applyBorder="1" applyProtection="1">
      <protection locked="0"/>
    </xf>
    <xf numFmtId="0" fontId="13" fillId="4" borderId="36" xfId="0" applyFont="1" applyFill="1" applyBorder="1" applyProtection="1">
      <protection locked="0"/>
    </xf>
    <xf numFmtId="0" fontId="14" fillId="5" borderId="14" xfId="0" applyFont="1" applyFill="1" applyBorder="1" applyAlignment="1" applyProtection="1">
      <alignment wrapText="1"/>
      <protection locked="0"/>
    </xf>
    <xf numFmtId="0" fontId="14" fillId="5" borderId="16" xfId="0" applyFont="1" applyFill="1" applyBorder="1" applyAlignment="1" applyProtection="1">
      <alignment horizontal="right"/>
      <protection locked="0"/>
    </xf>
    <xf numFmtId="0" fontId="14" fillId="5" borderId="19" xfId="0" applyFont="1" applyFill="1" applyBorder="1" applyAlignment="1" applyProtection="1">
      <alignment horizontal="right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4" fillId="4" borderId="41" xfId="0" applyFont="1" applyFill="1" applyBorder="1" applyAlignment="1">
      <alignment vertical="top" wrapText="1"/>
    </xf>
    <xf numFmtId="0" fontId="14" fillId="4" borderId="42" xfId="0" applyFont="1" applyFill="1" applyBorder="1" applyAlignment="1">
      <alignment horizontal="left" wrapText="1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13" fillId="4" borderId="36" xfId="0" applyFont="1" applyFill="1" applyBorder="1" applyAlignment="1" applyProtection="1">
      <alignment wrapText="1" shrinkToFit="1"/>
      <protection locked="0"/>
    </xf>
    <xf numFmtId="0" fontId="13" fillId="4" borderId="38" xfId="0" applyFont="1" applyFill="1" applyBorder="1" applyAlignment="1" applyProtection="1">
      <alignment wrapText="1" shrinkToFit="1"/>
      <protection locked="0"/>
    </xf>
    <xf numFmtId="0" fontId="13" fillId="4" borderId="39" xfId="0" applyFont="1" applyFill="1" applyBorder="1" applyAlignment="1" applyProtection="1">
      <alignment wrapText="1"/>
      <protection locked="0"/>
    </xf>
    <xf numFmtId="0" fontId="13" fillId="4" borderId="24" xfId="0" applyFont="1" applyFill="1" applyBorder="1" applyProtection="1">
      <protection locked="0"/>
    </xf>
    <xf numFmtId="3" fontId="13" fillId="4" borderId="24" xfId="0" applyNumberFormat="1" applyFont="1" applyFill="1" applyBorder="1" applyProtection="1">
      <protection locked="0"/>
    </xf>
    <xf numFmtId="1" fontId="16" fillId="4" borderId="37" xfId="0" applyNumberFormat="1" applyFont="1" applyFill="1" applyBorder="1" applyProtection="1">
      <protection locked="0"/>
    </xf>
    <xf numFmtId="1" fontId="13" fillId="4" borderId="37" xfId="0" applyNumberFormat="1" applyFont="1" applyFill="1" applyBorder="1" applyProtection="1">
      <protection locked="0"/>
    </xf>
    <xf numFmtId="1" fontId="13" fillId="4" borderId="19" xfId="0" applyNumberFormat="1" applyFont="1" applyFill="1" applyBorder="1" applyProtection="1"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0" fillId="6" borderId="44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6" borderId="46" xfId="0" applyFill="1" applyBorder="1" applyProtection="1">
      <protection locked="0"/>
    </xf>
    <xf numFmtId="0" fontId="0" fillId="6" borderId="40" xfId="0" applyFill="1" applyBorder="1" applyProtection="1">
      <protection locked="0"/>
    </xf>
    <xf numFmtId="0" fontId="1" fillId="6" borderId="40" xfId="0" applyFont="1" applyFill="1" applyBorder="1" applyAlignment="1" applyProtection="1">
      <alignment horizontal="center"/>
      <protection locked="0"/>
    </xf>
    <xf numFmtId="3" fontId="0" fillId="6" borderId="23" xfId="0" applyNumberFormat="1" applyFill="1" applyBorder="1" applyProtection="1">
      <protection locked="0"/>
    </xf>
    <xf numFmtId="3" fontId="0" fillId="6" borderId="24" xfId="0" applyNumberFormat="1" applyFill="1" applyBorder="1" applyProtection="1">
      <protection locked="0"/>
    </xf>
    <xf numFmtId="0" fontId="0" fillId="6" borderId="16" xfId="0" applyFill="1" applyBorder="1" applyAlignment="1" applyProtection="1">
      <alignment horizontal="right"/>
      <protection locked="0"/>
    </xf>
    <xf numFmtId="0" fontId="0" fillId="6" borderId="19" xfId="0" applyFill="1" applyBorder="1" applyAlignment="1" applyProtection="1">
      <alignment horizontal="right"/>
      <protection locked="0"/>
    </xf>
    <xf numFmtId="0" fontId="0" fillId="6" borderId="16" xfId="0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6" fillId="7" borderId="40" xfId="0" applyFont="1" applyFill="1" applyBorder="1" applyAlignment="1" applyProtection="1">
      <alignment horizontal="center" vertical="center"/>
      <protection locked="0"/>
    </xf>
    <xf numFmtId="0" fontId="13" fillId="7" borderId="38" xfId="0" applyFont="1" applyFill="1" applyBorder="1" applyAlignment="1" applyProtection="1">
      <alignment wrapText="1"/>
      <protection locked="0"/>
    </xf>
    <xf numFmtId="0" fontId="13" fillId="7" borderId="39" xfId="0" applyFont="1" applyFill="1" applyBorder="1" applyAlignment="1" applyProtection="1">
      <alignment wrapText="1"/>
      <protection locked="0"/>
    </xf>
    <xf numFmtId="1" fontId="13" fillId="7" borderId="39" xfId="0" applyNumberFormat="1" applyFont="1" applyFill="1" applyBorder="1" applyAlignment="1" applyProtection="1">
      <alignment wrapText="1"/>
      <protection locked="0"/>
    </xf>
    <xf numFmtId="1" fontId="13" fillId="7" borderId="24" xfId="0" applyNumberFormat="1" applyFont="1" applyFill="1" applyBorder="1" applyAlignment="1" applyProtection="1">
      <alignment wrapText="1"/>
      <protection locked="0"/>
    </xf>
    <xf numFmtId="0" fontId="13" fillId="7" borderId="40" xfId="0" applyFont="1" applyFill="1" applyBorder="1" applyProtection="1">
      <protection locked="0"/>
    </xf>
    <xf numFmtId="0" fontId="13" fillId="7" borderId="40" xfId="0" applyFont="1" applyFill="1" applyBorder="1" applyAlignment="1" applyProtection="1">
      <alignment wrapText="1"/>
      <protection locked="0"/>
    </xf>
    <xf numFmtId="3" fontId="13" fillId="7" borderId="23" xfId="0" applyNumberFormat="1" applyFont="1" applyFill="1" applyBorder="1" applyProtection="1">
      <protection locked="0"/>
    </xf>
    <xf numFmtId="3" fontId="13" fillId="7" borderId="19" xfId="0" applyNumberFormat="1" applyFont="1" applyFill="1" applyBorder="1" applyProtection="1">
      <protection locked="0"/>
    </xf>
    <xf numFmtId="0" fontId="13" fillId="7" borderId="16" xfId="0" applyFont="1" applyFill="1" applyBorder="1" applyAlignment="1" applyProtection="1">
      <alignment horizontal="right"/>
      <protection locked="0"/>
    </xf>
    <xf numFmtId="0" fontId="13" fillId="7" borderId="19" xfId="0" applyFont="1" applyFill="1" applyBorder="1" applyAlignment="1" applyProtection="1">
      <alignment horizontal="right"/>
      <protection locked="0"/>
    </xf>
    <xf numFmtId="0" fontId="13" fillId="7" borderId="16" xfId="0" applyFont="1" applyFill="1" applyBorder="1" applyProtection="1">
      <protection locked="0"/>
    </xf>
    <xf numFmtId="0" fontId="13" fillId="7" borderId="37" xfId="0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3" fillId="7" borderId="14" xfId="0" applyFont="1" applyFill="1" applyBorder="1" applyProtection="1">
      <protection locked="0"/>
    </xf>
    <xf numFmtId="3" fontId="13" fillId="7" borderId="24" xfId="0" applyNumberFormat="1" applyFont="1" applyFill="1" applyBorder="1" applyAlignment="1" applyProtection="1">
      <alignment horizontal="right"/>
      <protection locked="0"/>
    </xf>
    <xf numFmtId="0" fontId="13" fillId="7" borderId="37" xfId="0" applyFont="1" applyFill="1" applyBorder="1" applyAlignment="1" applyProtection="1">
      <alignment horizontal="center" vertical="center"/>
      <protection locked="0"/>
    </xf>
    <xf numFmtId="0" fontId="13" fillId="7" borderId="39" xfId="0" applyFont="1" applyFill="1" applyBorder="1" applyProtection="1">
      <protection locked="0"/>
    </xf>
    <xf numFmtId="1" fontId="13" fillId="7" borderId="39" xfId="0" applyNumberFormat="1" applyFont="1" applyFill="1" applyBorder="1" applyProtection="1">
      <protection locked="0"/>
    </xf>
    <xf numFmtId="1" fontId="13" fillId="7" borderId="24" xfId="0" applyNumberFormat="1" applyFont="1" applyFill="1" applyBorder="1" applyProtection="1"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0" fontId="13" fillId="7" borderId="14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vertical="center"/>
      <protection locked="0"/>
    </xf>
    <xf numFmtId="0" fontId="13" fillId="7" borderId="19" xfId="0" applyFont="1" applyFill="1" applyBorder="1" applyAlignment="1" applyProtection="1">
      <alignment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0" fontId="17" fillId="7" borderId="37" xfId="0" applyFont="1" applyFill="1" applyBorder="1" applyAlignment="1" applyProtection="1">
      <alignment horizontal="center" vertical="center"/>
      <protection locked="0"/>
    </xf>
    <xf numFmtId="0" fontId="17" fillId="7" borderId="19" xfId="0" applyFont="1" applyFill="1" applyBorder="1" applyAlignment="1" applyProtection="1">
      <alignment horizontal="center" vertical="center"/>
      <protection locked="0"/>
    </xf>
    <xf numFmtId="0" fontId="17" fillId="7" borderId="14" xfId="0" applyFont="1" applyFill="1" applyBorder="1" applyAlignment="1" applyProtection="1">
      <alignment horizontal="center" vertical="center"/>
      <protection locked="0"/>
    </xf>
    <xf numFmtId="0" fontId="17" fillId="7" borderId="19" xfId="0" applyFont="1" applyFill="1" applyBorder="1" applyAlignment="1" applyProtection="1">
      <alignment vertical="center"/>
      <protection locked="0"/>
    </xf>
    <xf numFmtId="0" fontId="13" fillId="7" borderId="24" xfId="0" applyFont="1" applyFill="1" applyBorder="1" applyProtection="1">
      <protection locked="0"/>
    </xf>
    <xf numFmtId="0" fontId="13" fillId="7" borderId="38" xfId="0" applyFont="1" applyFill="1" applyBorder="1" applyProtection="1">
      <protection locked="0"/>
    </xf>
    <xf numFmtId="0" fontId="14" fillId="8" borderId="40" xfId="0" applyFont="1" applyFill="1" applyBorder="1" applyAlignment="1" applyProtection="1">
      <alignment wrapText="1"/>
      <protection locked="0"/>
    </xf>
    <xf numFmtId="3" fontId="14" fillId="8" borderId="16" xfId="0" applyNumberFormat="1" applyFont="1" applyFill="1" applyBorder="1" applyProtection="1">
      <protection locked="0"/>
    </xf>
    <xf numFmtId="0" fontId="14" fillId="8" borderId="16" xfId="0" applyFont="1" applyFill="1" applyBorder="1" applyAlignment="1" applyProtection="1">
      <alignment horizontal="right"/>
      <protection locked="0"/>
    </xf>
    <xf numFmtId="0" fontId="14" fillId="8" borderId="19" xfId="0" applyFont="1" applyFill="1" applyBorder="1" applyAlignment="1" applyProtection="1">
      <alignment horizontal="right"/>
      <protection locked="0"/>
    </xf>
    <xf numFmtId="0" fontId="14" fillId="8" borderId="16" xfId="0" applyFont="1" applyFill="1" applyBorder="1" applyAlignment="1" applyProtection="1">
      <alignment horizontal="center" vertical="center" wrapText="1"/>
      <protection locked="0"/>
    </xf>
    <xf numFmtId="0" fontId="14" fillId="8" borderId="19" xfId="0" applyFont="1" applyFill="1" applyBorder="1" applyAlignment="1" applyProtection="1">
      <alignment horizontal="center" vertical="center" wrapText="1"/>
      <protection locked="0"/>
    </xf>
    <xf numFmtId="3" fontId="14" fillId="8" borderId="19" xfId="0" applyNumberFormat="1" applyFont="1" applyFill="1" applyBorder="1" applyProtection="1">
      <protection locked="0"/>
    </xf>
    <xf numFmtId="0" fontId="13" fillId="7" borderId="36" xfId="0" applyFont="1" applyFill="1" applyBorder="1" applyProtection="1">
      <protection locked="0"/>
    </xf>
    <xf numFmtId="1" fontId="13" fillId="7" borderId="37" xfId="0" applyNumberFormat="1" applyFont="1" applyFill="1" applyBorder="1" applyProtection="1">
      <protection locked="0"/>
    </xf>
    <xf numFmtId="3" fontId="13" fillId="7" borderId="16" xfId="0" applyNumberFormat="1" applyFont="1" applyFill="1" applyBorder="1" applyProtection="1">
      <protection locked="0"/>
    </xf>
    <xf numFmtId="0" fontId="13" fillId="7" borderId="36" xfId="0" applyFont="1" applyFill="1" applyBorder="1" applyAlignment="1" applyProtection="1">
      <alignment wrapText="1"/>
      <protection locked="0"/>
    </xf>
    <xf numFmtId="0" fontId="13" fillId="7" borderId="47" xfId="0" applyFont="1" applyFill="1" applyBorder="1" applyProtection="1">
      <protection locked="0"/>
    </xf>
    <xf numFmtId="1" fontId="16" fillId="7" borderId="37" xfId="0" applyNumberFormat="1" applyFont="1" applyFill="1" applyBorder="1" applyProtection="1">
      <protection locked="0"/>
    </xf>
    <xf numFmtId="1" fontId="13" fillId="7" borderId="19" xfId="0" applyNumberFormat="1" applyFont="1" applyFill="1" applyBorder="1" applyProtection="1">
      <protection locked="0"/>
    </xf>
    <xf numFmtId="0" fontId="13" fillId="7" borderId="48" xfId="0" applyFont="1" applyFill="1" applyBorder="1" applyProtection="1">
      <protection locked="0"/>
    </xf>
    <xf numFmtId="0" fontId="13" fillId="7" borderId="17" xfId="0" applyFont="1" applyFill="1" applyBorder="1" applyProtection="1">
      <protection locked="0"/>
    </xf>
    <xf numFmtId="3" fontId="13" fillId="7" borderId="49" xfId="0" applyNumberFormat="1" applyFont="1" applyFill="1" applyBorder="1" applyProtection="1">
      <protection locked="0"/>
    </xf>
    <xf numFmtId="0" fontId="13" fillId="7" borderId="50" xfId="0" applyFont="1" applyFill="1" applyBorder="1" applyAlignment="1" applyProtection="1">
      <alignment wrapText="1"/>
      <protection locked="0"/>
    </xf>
    <xf numFmtId="0" fontId="13" fillId="7" borderId="51" xfId="0" applyFont="1" applyFill="1" applyBorder="1" applyProtection="1">
      <protection locked="0"/>
    </xf>
    <xf numFmtId="0" fontId="13" fillId="7" borderId="44" xfId="0" applyFont="1" applyFill="1" applyBorder="1" applyAlignment="1" applyProtection="1">
      <alignment wrapText="1"/>
      <protection locked="0"/>
    </xf>
    <xf numFmtId="0" fontId="13" fillId="7" borderId="23" xfId="0" applyFont="1" applyFill="1" applyBorder="1" applyAlignment="1" applyProtection="1">
      <alignment horizontal="right"/>
      <protection locked="0"/>
    </xf>
    <xf numFmtId="0" fontId="13" fillId="7" borderId="24" xfId="0" applyFont="1" applyFill="1" applyBorder="1" applyAlignment="1" applyProtection="1">
      <alignment horizontal="right"/>
      <protection locked="0"/>
    </xf>
    <xf numFmtId="0" fontId="13" fillId="7" borderId="23" xfId="0" applyFont="1" applyFill="1" applyBorder="1" applyProtection="1">
      <protection locked="0"/>
    </xf>
    <xf numFmtId="0" fontId="13" fillId="7" borderId="18" xfId="0" applyFont="1" applyFill="1" applyBorder="1" applyProtection="1">
      <protection locked="0"/>
    </xf>
    <xf numFmtId="3" fontId="13" fillId="7" borderId="19" xfId="0" applyNumberFormat="1" applyFont="1" applyFill="1" applyBorder="1" applyAlignment="1" applyProtection="1">
      <alignment horizontal="right"/>
      <protection locked="0"/>
    </xf>
    <xf numFmtId="0" fontId="13" fillId="7" borderId="43" xfId="0" applyFont="1" applyFill="1" applyBorder="1" applyAlignment="1" applyProtection="1">
      <alignment wrapText="1"/>
      <protection locked="0"/>
    </xf>
    <xf numFmtId="0" fontId="13" fillId="7" borderId="52" xfId="0" applyFont="1" applyFill="1" applyBorder="1" applyAlignment="1" applyProtection="1">
      <alignment wrapText="1"/>
      <protection locked="0"/>
    </xf>
    <xf numFmtId="49" fontId="18" fillId="7" borderId="37" xfId="0" applyNumberFormat="1" applyFont="1" applyFill="1" applyBorder="1" applyAlignment="1">
      <alignment horizontal="right" wrapText="1" shrinkToFit="1"/>
    </xf>
    <xf numFmtId="3" fontId="18" fillId="7" borderId="37" xfId="0" applyNumberFormat="1" applyFont="1" applyFill="1" applyBorder="1" applyAlignment="1">
      <alignment horizontal="right"/>
    </xf>
    <xf numFmtId="3" fontId="19" fillId="7" borderId="19" xfId="0" applyNumberFormat="1" applyFont="1" applyFill="1" applyBorder="1" applyAlignment="1">
      <alignment horizontal="right"/>
    </xf>
    <xf numFmtId="3" fontId="13" fillId="7" borderId="36" xfId="0" applyNumberFormat="1" applyFont="1" applyFill="1" applyBorder="1" applyProtection="1">
      <protection locked="0"/>
    </xf>
    <xf numFmtId="0" fontId="13" fillId="7" borderId="36" xfId="0" applyFont="1" applyFill="1" applyBorder="1" applyAlignment="1" applyProtection="1">
      <alignment horizontal="right"/>
      <protection locked="0"/>
    </xf>
    <xf numFmtId="0" fontId="13" fillId="7" borderId="36" xfId="0" applyFont="1" applyFill="1" applyBorder="1" applyAlignment="1" applyProtection="1">
      <alignment horizontal="center" vertical="center"/>
      <protection locked="0"/>
    </xf>
    <xf numFmtId="0" fontId="13" fillId="7" borderId="36" xfId="0" applyFont="1" applyFill="1" applyBorder="1" applyAlignment="1" applyProtection="1">
      <alignment horizontal="center" wrapText="1"/>
      <protection locked="0"/>
    </xf>
    <xf numFmtId="0" fontId="13" fillId="7" borderId="18" xfId="0" applyFont="1" applyFill="1" applyBorder="1" applyAlignment="1" applyProtection="1">
      <alignment horizontal="center" vertical="center"/>
      <protection locked="0"/>
    </xf>
    <xf numFmtId="0" fontId="13" fillId="7" borderId="37" xfId="0" applyFont="1" applyFill="1" applyBorder="1" applyAlignment="1" applyProtection="1">
      <alignment vertical="center" wrapText="1"/>
      <protection locked="0"/>
    </xf>
    <xf numFmtId="0" fontId="13" fillId="7" borderId="37" xfId="0" applyFont="1" applyFill="1" applyBorder="1" applyAlignment="1" applyProtection="1">
      <alignment wrapText="1"/>
      <protection locked="0"/>
    </xf>
    <xf numFmtId="0" fontId="13" fillId="7" borderId="19" xfId="0" applyFont="1" applyFill="1" applyBorder="1" applyAlignment="1" applyProtection="1">
      <alignment wrapText="1"/>
      <protection locked="0"/>
    </xf>
    <xf numFmtId="0" fontId="13" fillId="7" borderId="18" xfId="0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Alignment="1" applyProtection="1">
      <alignment wrapText="1"/>
      <protection locked="0"/>
    </xf>
    <xf numFmtId="0" fontId="13" fillId="7" borderId="16" xfId="0" applyFont="1" applyFill="1" applyBorder="1" applyAlignment="1" applyProtection="1">
      <alignment vertical="center" wrapText="1"/>
      <protection locked="0"/>
    </xf>
    <xf numFmtId="49" fontId="19" fillId="7" borderId="37" xfId="0" applyNumberFormat="1" applyFont="1" applyFill="1" applyBorder="1" applyAlignment="1">
      <alignment horizontal="right" wrapText="1" shrinkToFit="1"/>
    </xf>
    <xf numFmtId="3" fontId="19" fillId="7" borderId="37" xfId="0" applyNumberFormat="1" applyFont="1" applyFill="1" applyBorder="1" applyAlignment="1">
      <alignment horizontal="right"/>
    </xf>
    <xf numFmtId="0" fontId="13" fillId="7" borderId="18" xfId="0" applyFont="1" applyFill="1" applyBorder="1" applyAlignment="1" applyProtection="1">
      <alignment wrapText="1"/>
      <protection locked="0"/>
    </xf>
    <xf numFmtId="0" fontId="13" fillId="7" borderId="23" xfId="0" applyFont="1" applyFill="1" applyBorder="1" applyAlignment="1" applyProtection="1">
      <alignment wrapText="1" shrinkToFit="1"/>
      <protection locked="0"/>
    </xf>
    <xf numFmtId="3" fontId="13" fillId="7" borderId="19" xfId="0" applyNumberFormat="1" applyFont="1" applyFill="1" applyBorder="1" applyAlignment="1" applyProtection="1">
      <alignment wrapText="1"/>
      <protection locked="0"/>
    </xf>
    <xf numFmtId="0" fontId="13" fillId="7" borderId="16" xfId="0" applyFont="1" applyFill="1" applyBorder="1" applyAlignment="1" applyProtection="1">
      <alignment horizontal="center" vertical="center" wrapText="1"/>
      <protection locked="0"/>
    </xf>
    <xf numFmtId="3" fontId="13" fillId="7" borderId="18" xfId="0" applyNumberFormat="1" applyFont="1" applyFill="1" applyBorder="1" applyProtection="1">
      <protection locked="0"/>
    </xf>
    <xf numFmtId="0" fontId="13" fillId="7" borderId="47" xfId="0" applyFont="1" applyFill="1" applyBorder="1" applyAlignment="1" applyProtection="1">
      <alignment wrapText="1"/>
      <protection locked="0"/>
    </xf>
    <xf numFmtId="0" fontId="13" fillId="7" borderId="53" xfId="0" applyFont="1" applyFill="1" applyBorder="1" applyAlignment="1" applyProtection="1">
      <alignment wrapText="1"/>
      <protection locked="0"/>
    </xf>
    <xf numFmtId="0" fontId="13" fillId="7" borderId="53" xfId="0" applyFont="1" applyFill="1" applyBorder="1" applyProtection="1">
      <protection locked="0"/>
    </xf>
    <xf numFmtId="3" fontId="13" fillId="7" borderId="20" xfId="0" applyNumberFormat="1" applyFont="1" applyFill="1" applyBorder="1" applyProtection="1">
      <protection locked="0"/>
    </xf>
    <xf numFmtId="0" fontId="13" fillId="7" borderId="20" xfId="0" applyFont="1" applyFill="1" applyBorder="1" applyAlignment="1" applyProtection="1">
      <alignment horizontal="right"/>
      <protection locked="0"/>
    </xf>
    <xf numFmtId="0" fontId="13" fillId="7" borderId="21" xfId="0" applyFont="1" applyFill="1" applyBorder="1" applyAlignment="1" applyProtection="1">
      <alignment horizontal="right"/>
      <protection locked="0"/>
    </xf>
    <xf numFmtId="0" fontId="13" fillId="7" borderId="36" xfId="0" applyFont="1" applyFill="1" applyBorder="1" applyAlignment="1" applyProtection="1">
      <alignment wrapText="1" shrinkToFit="1"/>
      <protection locked="0"/>
    </xf>
    <xf numFmtId="3" fontId="13" fillId="7" borderId="18" xfId="0" applyNumberFormat="1" applyFont="1" applyFill="1" applyBorder="1" applyAlignment="1" applyProtection="1">
      <alignment horizontal="right"/>
      <protection locked="0"/>
    </xf>
    <xf numFmtId="49" fontId="13" fillId="7" borderId="16" xfId="0" applyNumberFormat="1" applyFont="1" applyFill="1" applyBorder="1" applyAlignment="1" applyProtection="1">
      <alignment horizontal="right"/>
      <protection locked="0"/>
    </xf>
    <xf numFmtId="49" fontId="13" fillId="7" borderId="18" xfId="0" applyNumberFormat="1" applyFont="1" applyFill="1" applyBorder="1" applyAlignment="1" applyProtection="1">
      <alignment horizontal="right"/>
      <protection locked="0"/>
    </xf>
    <xf numFmtId="0" fontId="6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wrapText="1" shrinkToFit="1"/>
      <protection locked="0"/>
    </xf>
    <xf numFmtId="0" fontId="13" fillId="7" borderId="27" xfId="0" applyFont="1" applyFill="1" applyBorder="1" applyAlignment="1" applyProtection="1">
      <alignment wrapText="1"/>
      <protection locked="0"/>
    </xf>
    <xf numFmtId="0" fontId="13" fillId="7" borderId="27" xfId="0" applyFont="1" applyFill="1" applyBorder="1" applyProtection="1">
      <protection locked="0"/>
    </xf>
    <xf numFmtId="0" fontId="13" fillId="7" borderId="28" xfId="0" applyFont="1" applyFill="1" applyBorder="1" applyProtection="1">
      <protection locked="0"/>
    </xf>
    <xf numFmtId="0" fontId="13" fillId="7" borderId="25" xfId="0" applyFont="1" applyFill="1" applyBorder="1" applyProtection="1">
      <protection locked="0"/>
    </xf>
    <xf numFmtId="0" fontId="13" fillId="7" borderId="25" xfId="0" applyFont="1" applyFill="1" applyBorder="1" applyAlignment="1" applyProtection="1">
      <alignment wrapText="1"/>
      <protection locked="0"/>
    </xf>
    <xf numFmtId="3" fontId="13" fillId="7" borderId="26" xfId="0" applyNumberFormat="1" applyFont="1" applyFill="1" applyBorder="1" applyProtection="1">
      <protection locked="0"/>
    </xf>
    <xf numFmtId="3" fontId="13" fillId="7" borderId="28" xfId="0" applyNumberFormat="1" applyFont="1" applyFill="1" applyBorder="1" applyProtection="1">
      <protection locked="0"/>
    </xf>
    <xf numFmtId="17" fontId="13" fillId="7" borderId="26" xfId="0" applyNumberFormat="1" applyFont="1" applyFill="1" applyBorder="1" applyAlignment="1" applyProtection="1">
      <alignment horizontal="right"/>
      <protection locked="0"/>
    </xf>
    <xf numFmtId="0" fontId="13" fillId="7" borderId="55" xfId="0" applyFont="1" applyFill="1" applyBorder="1" applyAlignment="1" applyProtection="1">
      <alignment horizontal="center" vertical="center"/>
      <protection locked="0"/>
    </xf>
    <xf numFmtId="0" fontId="13" fillId="7" borderId="27" xfId="0" applyFont="1" applyFill="1" applyBorder="1" applyAlignment="1" applyProtection="1">
      <alignment horizontal="center" vertical="center"/>
      <protection locked="0"/>
    </xf>
    <xf numFmtId="0" fontId="13" fillId="7" borderId="28" xfId="0" applyFont="1" applyFill="1" applyBorder="1" applyAlignment="1" applyProtection="1">
      <alignment horizontal="center" vertical="center"/>
      <protection locked="0"/>
    </xf>
    <xf numFmtId="0" fontId="13" fillId="7" borderId="30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19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3" fillId="0" borderId="0" xfId="0" applyFont="1" applyAlignment="1">
      <alignment vertical="center" wrapText="1"/>
    </xf>
    <xf numFmtId="0" fontId="6" fillId="0" borderId="0" xfId="0" applyFont="1"/>
    <xf numFmtId="0" fontId="24" fillId="0" borderId="0" xfId="0" applyFont="1" applyProtection="1">
      <protection locked="0"/>
    </xf>
    <xf numFmtId="1" fontId="13" fillId="0" borderId="0" xfId="0" applyNumberFormat="1" applyFont="1" applyProtection="1">
      <protection locked="0"/>
    </xf>
    <xf numFmtId="0" fontId="0" fillId="0" borderId="56" xfId="0" applyBorder="1" applyProtection="1">
      <protection locked="0"/>
    </xf>
    <xf numFmtId="0" fontId="0" fillId="0" borderId="56" xfId="0" applyBorder="1"/>
    <xf numFmtId="0" fontId="6" fillId="0" borderId="0" xfId="0" applyFont="1" applyAlignment="1" applyProtection="1">
      <alignment vertical="center"/>
      <protection locked="0"/>
    </xf>
    <xf numFmtId="0" fontId="13" fillId="0" borderId="0" xfId="0" applyFont="1"/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25" fillId="0" borderId="0" xfId="0" applyFont="1"/>
    <xf numFmtId="0" fontId="25" fillId="0" borderId="0" xfId="0" applyFont="1" applyAlignment="1">
      <alignment vertical="center"/>
    </xf>
    <xf numFmtId="0" fontId="19" fillId="0" borderId="0" xfId="0" applyFont="1"/>
    <xf numFmtId="0" fontId="24" fillId="0" borderId="0" xfId="0" applyFont="1"/>
    <xf numFmtId="0" fontId="0" fillId="4" borderId="39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4" borderId="16" xfId="0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horizontal="right"/>
      <protection locked="0"/>
    </xf>
    <xf numFmtId="0" fontId="0" fillId="4" borderId="14" xfId="0" applyFill="1" applyBorder="1" applyProtection="1">
      <protection locked="0"/>
    </xf>
    <xf numFmtId="0" fontId="0" fillId="7" borderId="16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13" fillId="7" borderId="16" xfId="0" applyFont="1" applyFill="1" applyBorder="1" applyAlignment="1" applyProtection="1">
      <alignment wrapText="1"/>
      <protection locked="0"/>
    </xf>
    <xf numFmtId="0" fontId="13" fillId="7" borderId="51" xfId="0" applyFont="1" applyFill="1" applyBorder="1" applyAlignment="1" applyProtection="1">
      <alignment wrapText="1"/>
      <protection locked="0"/>
    </xf>
    <xf numFmtId="3" fontId="13" fillId="7" borderId="24" xfId="0" applyNumberFormat="1" applyFont="1" applyFill="1" applyBorder="1" applyProtection="1">
      <protection locked="0"/>
    </xf>
    <xf numFmtId="0" fontId="13" fillId="7" borderId="54" xfId="0" applyFont="1" applyFill="1" applyBorder="1" applyAlignment="1" applyProtection="1">
      <alignment wrapText="1"/>
      <protection locked="0"/>
    </xf>
    <xf numFmtId="3" fontId="13" fillId="7" borderId="16" xfId="0" applyNumberFormat="1" applyFont="1" applyFill="1" applyBorder="1" applyAlignment="1" applyProtection="1">
      <alignment wrapText="1"/>
      <protection locked="0"/>
    </xf>
    <xf numFmtId="0" fontId="13" fillId="7" borderId="36" xfId="0" applyFont="1" applyFill="1" applyBorder="1" applyAlignment="1" applyProtection="1">
      <alignment horizontal="center" vertical="center" wrapText="1"/>
      <protection locked="0"/>
    </xf>
    <xf numFmtId="0" fontId="13" fillId="7" borderId="54" xfId="0" applyFont="1" applyFill="1" applyBorder="1" applyAlignment="1" applyProtection="1">
      <alignment horizontal="center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13" fillId="7" borderId="43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36" xfId="0" applyFont="1" applyFill="1" applyBorder="1" applyAlignment="1" applyProtection="1">
      <alignment vertical="center" wrapText="1"/>
      <protection locked="0"/>
    </xf>
    <xf numFmtId="0" fontId="13" fillId="7" borderId="21" xfId="0" applyFont="1" applyFill="1" applyBorder="1" applyAlignment="1" applyProtection="1">
      <alignment horizontal="center" vertical="center" wrapText="1"/>
      <protection locked="0"/>
    </xf>
    <xf numFmtId="0" fontId="13" fillId="4" borderId="43" xfId="0" applyFont="1" applyFill="1" applyBorder="1" applyAlignment="1" applyProtection="1">
      <alignment horizontal="center" vertical="center"/>
      <protection locked="0"/>
    </xf>
    <xf numFmtId="0" fontId="13" fillId="7" borderId="37" xfId="0" applyFont="1" applyFill="1" applyBorder="1" applyAlignment="1" applyProtection="1">
      <alignment horizontal="center" wrapText="1"/>
      <protection locked="0"/>
    </xf>
    <xf numFmtId="0" fontId="13" fillId="7" borderId="16" xfId="0" applyFont="1" applyFill="1" applyBorder="1" applyAlignment="1" applyProtection="1">
      <alignment wrapText="1" shrinkToFit="1"/>
      <protection locked="0"/>
    </xf>
    <xf numFmtId="0" fontId="13" fillId="7" borderId="18" xfId="0" applyFont="1" applyFill="1" applyBorder="1" applyAlignment="1" applyProtection="1">
      <alignment horizontal="left"/>
      <protection locked="0"/>
    </xf>
    <xf numFmtId="0" fontId="13" fillId="7" borderId="19" xfId="1" applyFont="1" applyFill="1" applyBorder="1" applyAlignment="1" applyProtection="1">
      <alignment horizontal="center" vertical="center"/>
      <protection locked="0"/>
    </xf>
    <xf numFmtId="0" fontId="13" fillId="7" borderId="19" xfId="1" applyFont="1" applyFill="1" applyBorder="1" applyProtection="1">
      <protection locked="0"/>
    </xf>
    <xf numFmtId="0" fontId="13" fillId="10" borderId="37" xfId="0" applyFont="1" applyFill="1" applyBorder="1" applyProtection="1">
      <protection locked="0"/>
    </xf>
    <xf numFmtId="0" fontId="19" fillId="4" borderId="16" xfId="1" applyNumberFormat="1" applyFont="1" applyFill="1" applyBorder="1" applyAlignment="1" applyProtection="1">
      <alignment horizontal="right"/>
      <protection locked="0"/>
    </xf>
    <xf numFmtId="0" fontId="19" fillId="4" borderId="19" xfId="1" applyNumberFormat="1" applyFont="1" applyFill="1" applyBorder="1" applyAlignment="1" applyProtection="1">
      <alignment horizontal="right"/>
      <protection locked="0"/>
    </xf>
    <xf numFmtId="3" fontId="19" fillId="4" borderId="23" xfId="1" applyNumberFormat="1" applyFont="1" applyFill="1" applyBorder="1" applyProtection="1">
      <protection locked="0"/>
    </xf>
    <xf numFmtId="3" fontId="19" fillId="4" borderId="19" xfId="1" applyNumberFormat="1" applyFont="1" applyFill="1" applyBorder="1" applyProtection="1">
      <protection locked="0"/>
    </xf>
    <xf numFmtId="0" fontId="19" fillId="4" borderId="16" xfId="1" applyFont="1" applyFill="1" applyBorder="1" applyAlignment="1" applyProtection="1">
      <alignment horizontal="center" vertical="center" wrapText="1"/>
      <protection locked="0"/>
    </xf>
    <xf numFmtId="0" fontId="19" fillId="4" borderId="19" xfId="1" applyFont="1" applyFill="1" applyBorder="1" applyAlignment="1" applyProtection="1">
      <alignment horizontal="center" vertical="center"/>
      <protection locked="0"/>
    </xf>
    <xf numFmtId="0" fontId="19" fillId="7" borderId="19" xfId="1" applyFont="1" applyFill="1" applyBorder="1" applyProtection="1">
      <protection locked="0"/>
    </xf>
    <xf numFmtId="3" fontId="19" fillId="7" borderId="16" xfId="1" applyNumberFormat="1" applyFont="1" applyFill="1" applyBorder="1" applyProtection="1">
      <protection locked="0"/>
    </xf>
    <xf numFmtId="3" fontId="19" fillId="7" borderId="19" xfId="1" applyNumberFormat="1" applyFont="1" applyFill="1" applyBorder="1" applyProtection="1">
      <protection locked="0"/>
    </xf>
    <xf numFmtId="0" fontId="19" fillId="7" borderId="16" xfId="1" applyFont="1" applyFill="1" applyBorder="1" applyAlignment="1" applyProtection="1">
      <alignment horizontal="center" vertical="center"/>
      <protection locked="0"/>
    </xf>
    <xf numFmtId="0" fontId="19" fillId="7" borderId="37" xfId="1" applyFont="1" applyFill="1" applyBorder="1" applyAlignment="1" applyProtection="1">
      <alignment horizontal="center" vertical="center"/>
      <protection locked="0"/>
    </xf>
    <xf numFmtId="0" fontId="19" fillId="7" borderId="18" xfId="1" applyFont="1" applyFill="1" applyBorder="1" applyAlignment="1" applyProtection="1">
      <alignment horizontal="center" vertical="center"/>
      <protection locked="0"/>
    </xf>
    <xf numFmtId="3" fontId="19" fillId="7" borderId="19" xfId="1" applyNumberFormat="1" applyFont="1" applyFill="1" applyBorder="1" applyAlignment="1" applyProtection="1">
      <alignment wrapText="1"/>
      <protection locked="0"/>
    </xf>
    <xf numFmtId="0" fontId="19" fillId="7" borderId="16" xfId="1" applyFont="1" applyFill="1" applyBorder="1" applyAlignment="1" applyProtection="1">
      <alignment horizontal="right"/>
      <protection locked="0"/>
    </xf>
    <xf numFmtId="0" fontId="19" fillId="7" borderId="18" xfId="1" applyFont="1" applyFill="1" applyBorder="1" applyProtection="1">
      <protection locked="0"/>
    </xf>
    <xf numFmtId="3" fontId="19" fillId="7" borderId="36" xfId="1" applyNumberFormat="1" applyFont="1" applyFill="1" applyBorder="1" applyProtection="1">
      <protection locked="0"/>
    </xf>
    <xf numFmtId="0" fontId="19" fillId="7" borderId="36" xfId="1" applyFont="1" applyFill="1" applyBorder="1" applyAlignment="1" applyProtection="1">
      <alignment horizontal="center" vertical="center"/>
      <protection locked="0"/>
    </xf>
    <xf numFmtId="0" fontId="19" fillId="7" borderId="47" xfId="1" applyFont="1" applyFill="1" applyBorder="1" applyAlignment="1" applyProtection="1">
      <alignment wrapText="1" shrinkToFit="1"/>
      <protection locked="0"/>
    </xf>
    <xf numFmtId="0" fontId="19" fillId="7" borderId="47" xfId="1" applyFont="1" applyFill="1" applyBorder="1" applyAlignment="1" applyProtection="1">
      <alignment wrapText="1"/>
      <protection locked="0"/>
    </xf>
    <xf numFmtId="0" fontId="19" fillId="7" borderId="47" xfId="1" applyFont="1" applyFill="1" applyBorder="1" applyProtection="1">
      <protection locked="0"/>
    </xf>
    <xf numFmtId="0" fontId="19" fillId="7" borderId="57" xfId="1" applyFont="1" applyFill="1" applyBorder="1" applyProtection="1">
      <protection locked="0"/>
    </xf>
    <xf numFmtId="0" fontId="19" fillId="7" borderId="14" xfId="1" applyFont="1" applyFill="1" applyBorder="1" applyProtection="1">
      <protection locked="0"/>
    </xf>
    <xf numFmtId="0" fontId="19" fillId="7" borderId="56" xfId="1" applyFont="1" applyFill="1" applyBorder="1" applyProtection="1">
      <protection locked="0"/>
    </xf>
    <xf numFmtId="0" fontId="19" fillId="7" borderId="14" xfId="1" applyFont="1" applyFill="1" applyBorder="1" applyAlignment="1" applyProtection="1">
      <alignment wrapText="1"/>
      <protection locked="0"/>
    </xf>
    <xf numFmtId="3" fontId="19" fillId="7" borderId="50" xfId="1" applyNumberFormat="1" applyFont="1" applyFill="1" applyBorder="1" applyProtection="1">
      <protection locked="0"/>
    </xf>
    <xf numFmtId="3" fontId="19" fillId="7" borderId="56" xfId="1" applyNumberFormat="1" applyFont="1" applyFill="1" applyBorder="1" applyProtection="1">
      <protection locked="0"/>
    </xf>
    <xf numFmtId="0" fontId="19" fillId="7" borderId="16" xfId="1" applyNumberFormat="1" applyFont="1" applyFill="1" applyBorder="1" applyAlignment="1" applyProtection="1">
      <alignment horizontal="right"/>
      <protection locked="0"/>
    </xf>
    <xf numFmtId="0" fontId="19" fillId="7" borderId="50" xfId="1" applyFont="1" applyFill="1" applyBorder="1" applyAlignment="1" applyProtection="1">
      <alignment horizontal="center" vertical="center"/>
      <protection locked="0"/>
    </xf>
    <xf numFmtId="0" fontId="19" fillId="7" borderId="47" xfId="1" applyFont="1" applyFill="1" applyBorder="1" applyAlignment="1" applyProtection="1">
      <alignment horizontal="center" vertical="center"/>
      <protection locked="0"/>
    </xf>
    <xf numFmtId="0" fontId="19" fillId="7" borderId="57" xfId="1" applyFont="1" applyFill="1" applyBorder="1" applyAlignment="1" applyProtection="1">
      <alignment horizontal="center" vertical="center"/>
      <protection locked="0"/>
    </xf>
    <xf numFmtId="0" fontId="19" fillId="7" borderId="14" xfId="1" applyFont="1" applyFill="1" applyBorder="1" applyAlignment="1" applyProtection="1">
      <alignment horizontal="center" vertical="center"/>
      <protection locked="0"/>
    </xf>
    <xf numFmtId="0" fontId="19" fillId="7" borderId="56" xfId="1" applyFont="1" applyFill="1" applyBorder="1" applyAlignment="1" applyProtection="1">
      <alignment horizontal="center" vertical="center"/>
      <protection locked="0"/>
    </xf>
    <xf numFmtId="0" fontId="19" fillId="7" borderId="37" xfId="1" applyFont="1" applyFill="1" applyBorder="1" applyAlignment="1" applyProtection="1">
      <alignment wrapText="1" shrinkToFit="1"/>
      <protection locked="0"/>
    </xf>
    <xf numFmtId="0" fontId="19" fillId="7" borderId="37" xfId="1" applyFont="1" applyFill="1" applyBorder="1" applyAlignment="1" applyProtection="1">
      <alignment wrapText="1"/>
      <protection locked="0"/>
    </xf>
    <xf numFmtId="0" fontId="19" fillId="7" borderId="37" xfId="1" applyFont="1" applyFill="1" applyBorder="1" applyProtection="1">
      <protection locked="0"/>
    </xf>
    <xf numFmtId="0" fontId="19" fillId="7" borderId="54" xfId="1" applyFont="1" applyFill="1" applyBorder="1" applyProtection="1">
      <protection locked="0"/>
    </xf>
    <xf numFmtId="0" fontId="19" fillId="7" borderId="43" xfId="1" applyFont="1" applyFill="1" applyBorder="1" applyProtection="1">
      <protection locked="0"/>
    </xf>
    <xf numFmtId="0" fontId="19" fillId="7" borderId="20" xfId="1" applyNumberFormat="1" applyFont="1" applyFill="1" applyBorder="1" applyAlignment="1" applyProtection="1">
      <alignment horizontal="right"/>
      <protection locked="0"/>
    </xf>
    <xf numFmtId="0" fontId="19" fillId="7" borderId="53" xfId="1" applyFont="1" applyFill="1" applyBorder="1" applyAlignment="1" applyProtection="1">
      <alignment horizontal="center" vertical="center"/>
      <protection locked="0"/>
    </xf>
    <xf numFmtId="0" fontId="19" fillId="7" borderId="14" xfId="1" applyFont="1" applyFill="1" applyBorder="1" applyAlignment="1">
      <alignment wrapText="1"/>
    </xf>
    <xf numFmtId="3" fontId="19" fillId="7" borderId="36" xfId="1" applyNumberFormat="1" applyFont="1" applyFill="1" applyBorder="1"/>
    <xf numFmtId="0" fontId="19" fillId="7" borderId="14" xfId="1" applyFont="1" applyFill="1" applyBorder="1"/>
    <xf numFmtId="0" fontId="19" fillId="7" borderId="37" xfId="1" applyFont="1" applyFill="1" applyBorder="1"/>
    <xf numFmtId="0" fontId="19" fillId="7" borderId="54" xfId="1" applyFont="1" applyFill="1" applyBorder="1"/>
    <xf numFmtId="0" fontId="19" fillId="7" borderId="43" xfId="1" applyFont="1" applyFill="1" applyBorder="1"/>
    <xf numFmtId="0" fontId="19" fillId="7" borderId="19" xfId="1" applyFont="1" applyFill="1" applyBorder="1"/>
    <xf numFmtId="0" fontId="19" fillId="7" borderId="37" xfId="1" applyFont="1" applyFill="1" applyBorder="1" applyAlignment="1" applyProtection="1">
      <alignment horizontal="center" vertical="center" wrapText="1"/>
      <protection locked="0"/>
    </xf>
    <xf numFmtId="0" fontId="19" fillId="7" borderId="16" xfId="1" applyFont="1" applyFill="1" applyBorder="1" applyAlignment="1" applyProtection="1">
      <alignment horizontal="center" vertical="center" wrapText="1"/>
      <protection locked="0"/>
    </xf>
    <xf numFmtId="0" fontId="19" fillId="7" borderId="19" xfId="1" applyFont="1" applyFill="1" applyBorder="1" applyAlignment="1" applyProtection="1">
      <alignment horizontal="center" vertical="center"/>
      <protection locked="0"/>
    </xf>
    <xf numFmtId="0" fontId="19" fillId="7" borderId="50" xfId="1" applyFont="1" applyFill="1" applyBorder="1" applyAlignment="1" applyProtection="1">
      <alignment horizontal="center" vertical="center" wrapText="1"/>
      <protection locked="0"/>
    </xf>
    <xf numFmtId="0" fontId="19" fillId="7" borderId="21" xfId="1" applyFont="1" applyFill="1" applyBorder="1" applyAlignment="1" applyProtection="1">
      <alignment horizontal="center" vertical="center"/>
      <protection locked="0"/>
    </xf>
    <xf numFmtId="0" fontId="19" fillId="7" borderId="36" xfId="1" applyFont="1" applyFill="1" applyBorder="1" applyAlignment="1">
      <alignment horizontal="center" vertical="center" wrapText="1"/>
    </xf>
    <xf numFmtId="0" fontId="6" fillId="10" borderId="14" xfId="0" applyFont="1" applyFill="1" applyBorder="1" applyAlignment="1" applyProtection="1">
      <alignment horizontal="center" vertical="center"/>
      <protection locked="0"/>
    </xf>
    <xf numFmtId="0" fontId="13" fillId="10" borderId="36" xfId="0" applyFont="1" applyFill="1" applyBorder="1" applyAlignment="1" applyProtection="1">
      <alignment wrapText="1"/>
      <protection locked="0"/>
    </xf>
    <xf numFmtId="0" fontId="13" fillId="10" borderId="37" xfId="0" applyFont="1" applyFill="1" applyBorder="1" applyAlignment="1" applyProtection="1">
      <alignment wrapText="1"/>
      <protection locked="0"/>
    </xf>
    <xf numFmtId="0" fontId="13" fillId="10" borderId="19" xfId="0" applyFont="1" applyFill="1" applyBorder="1" applyProtection="1">
      <protection locked="0"/>
    </xf>
    <xf numFmtId="0" fontId="13" fillId="10" borderId="14" xfId="0" applyFont="1" applyFill="1" applyBorder="1" applyAlignment="1" applyProtection="1">
      <alignment wrapText="1"/>
      <protection locked="0"/>
    </xf>
    <xf numFmtId="0" fontId="13" fillId="10" borderId="14" xfId="0" applyFont="1" applyFill="1" applyBorder="1" applyProtection="1">
      <protection locked="0"/>
    </xf>
    <xf numFmtId="3" fontId="13" fillId="10" borderId="16" xfId="0" applyNumberFormat="1" applyFont="1" applyFill="1" applyBorder="1" applyProtection="1">
      <protection locked="0"/>
    </xf>
    <xf numFmtId="3" fontId="13" fillId="10" borderId="19" xfId="0" applyNumberFormat="1" applyFont="1" applyFill="1" applyBorder="1" applyProtection="1">
      <protection locked="0"/>
    </xf>
    <xf numFmtId="0" fontId="13" fillId="10" borderId="16" xfId="0" applyFont="1" applyFill="1" applyBorder="1" applyAlignment="1" applyProtection="1">
      <alignment horizontal="right"/>
      <protection locked="0"/>
    </xf>
    <xf numFmtId="0" fontId="13" fillId="10" borderId="19" xfId="0" applyFont="1" applyFill="1" applyBorder="1" applyAlignment="1" applyProtection="1">
      <alignment horizontal="right"/>
      <protection locked="0"/>
    </xf>
    <xf numFmtId="0" fontId="13" fillId="10" borderId="16" xfId="0" applyFont="1" applyFill="1" applyBorder="1" applyAlignment="1" applyProtection="1">
      <alignment horizontal="center" vertical="center"/>
      <protection locked="0"/>
    </xf>
    <xf numFmtId="0" fontId="13" fillId="10" borderId="37" xfId="0" applyFont="1" applyFill="1" applyBorder="1" applyAlignment="1" applyProtection="1">
      <alignment horizontal="center" vertical="center"/>
      <protection locked="0"/>
    </xf>
    <xf numFmtId="0" fontId="13" fillId="10" borderId="19" xfId="0" applyFont="1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 applyProtection="1">
      <alignment horizontal="center" vertical="center"/>
      <protection locked="0"/>
    </xf>
    <xf numFmtId="0" fontId="13" fillId="10" borderId="16" xfId="0" applyFont="1" applyFill="1" applyBorder="1" applyAlignment="1" applyProtection="1">
      <alignment horizontal="center" vertical="center" wrapText="1"/>
      <protection locked="0"/>
    </xf>
    <xf numFmtId="0" fontId="13" fillId="10" borderId="36" xfId="0" applyFont="1" applyFill="1" applyBorder="1" applyAlignment="1" applyProtection="1">
      <alignment horizontal="center" vertical="center" wrapText="1"/>
      <protection locked="0"/>
    </xf>
    <xf numFmtId="0" fontId="13" fillId="10" borderId="16" xfId="0" applyFont="1" applyFill="1" applyBorder="1" applyAlignment="1" applyProtection="1">
      <alignment wrapText="1"/>
      <protection locked="0"/>
    </xf>
    <xf numFmtId="1" fontId="13" fillId="10" borderId="37" xfId="0" applyNumberFormat="1" applyFont="1" applyFill="1" applyBorder="1" applyProtection="1">
      <protection locked="0"/>
    </xf>
    <xf numFmtId="1" fontId="13" fillId="10" borderId="19" xfId="0" applyNumberFormat="1" applyFont="1" applyFill="1" applyBorder="1" applyProtection="1">
      <protection locked="0"/>
    </xf>
    <xf numFmtId="0" fontId="13" fillId="10" borderId="36" xfId="0" applyFont="1" applyFill="1" applyBorder="1" applyProtection="1">
      <protection locked="0"/>
    </xf>
    <xf numFmtId="0" fontId="13" fillId="10" borderId="18" xfId="0" applyFont="1" applyFill="1" applyBorder="1" applyAlignment="1" applyProtection="1">
      <alignment horizontal="center" vertical="center"/>
      <protection locked="0"/>
    </xf>
    <xf numFmtId="0" fontId="13" fillId="10" borderId="18" xfId="0" applyFont="1" applyFill="1" applyBorder="1" applyProtection="1">
      <protection locked="0"/>
    </xf>
    <xf numFmtId="0" fontId="19" fillId="10" borderId="53" xfId="1" applyFont="1" applyFill="1" applyBorder="1" applyAlignment="1" applyProtection="1">
      <alignment horizontal="center" vertical="center"/>
      <protection locked="0"/>
    </xf>
    <xf numFmtId="3" fontId="13" fillId="10" borderId="50" xfId="0" applyNumberFormat="1" applyFont="1" applyFill="1" applyBorder="1" applyProtection="1">
      <protection locked="0"/>
    </xf>
    <xf numFmtId="0" fontId="13" fillId="10" borderId="50" xfId="0" applyFont="1" applyFill="1" applyBorder="1" applyAlignment="1" applyProtection="1">
      <alignment horizontal="center" vertical="center"/>
      <protection locked="0"/>
    </xf>
    <xf numFmtId="0" fontId="13" fillId="10" borderId="47" xfId="0" applyFont="1" applyFill="1" applyBorder="1" applyAlignment="1" applyProtection="1">
      <alignment horizontal="center" vertical="center"/>
      <protection locked="0"/>
    </xf>
    <xf numFmtId="0" fontId="13" fillId="10" borderId="54" xfId="0" applyFont="1" applyFill="1" applyBorder="1" applyAlignment="1" applyProtection="1">
      <alignment horizontal="center" vertical="center"/>
      <protection locked="0"/>
    </xf>
    <xf numFmtId="0" fontId="13" fillId="10" borderId="56" xfId="0" applyFont="1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 applyProtection="1">
      <alignment horizontal="center" vertical="center" wrapText="1"/>
      <protection locked="0"/>
    </xf>
    <xf numFmtId="0" fontId="13" fillId="10" borderId="50" xfId="0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/>
      <protection locked="0"/>
    </xf>
    <xf numFmtId="3" fontId="19" fillId="10" borderId="16" xfId="1" applyNumberFormat="1" applyFont="1" applyFill="1" applyBorder="1" applyProtection="1">
      <protection locked="0"/>
    </xf>
    <xf numFmtId="0" fontId="13" fillId="10" borderId="37" xfId="0" applyFont="1" applyFill="1" applyBorder="1"/>
    <xf numFmtId="0" fontId="19" fillId="10" borderId="37" xfId="1" applyFont="1" applyFill="1" applyBorder="1"/>
    <xf numFmtId="0" fontId="13" fillId="10" borderId="37" xfId="0" applyFont="1" applyFill="1" applyBorder="1" applyAlignment="1">
      <alignment wrapText="1"/>
    </xf>
    <xf numFmtId="0" fontId="13" fillId="10" borderId="36" xfId="0" applyFont="1" applyFill="1" applyBorder="1"/>
    <xf numFmtId="0" fontId="13" fillId="10" borderId="19" xfId="0" applyFont="1" applyFill="1" applyBorder="1"/>
    <xf numFmtId="0" fontId="13" fillId="10" borderId="19" xfId="0" applyFont="1" applyFill="1" applyBorder="1" applyAlignment="1">
      <alignment wrapText="1"/>
    </xf>
    <xf numFmtId="0" fontId="0" fillId="10" borderId="37" xfId="0" applyFill="1" applyBorder="1" applyProtection="1">
      <protection locked="0"/>
    </xf>
    <xf numFmtId="3" fontId="13" fillId="10" borderId="36" xfId="0" applyNumberFormat="1" applyFont="1" applyFill="1" applyBorder="1" applyProtection="1">
      <protection locked="0"/>
    </xf>
    <xf numFmtId="3" fontId="13" fillId="10" borderId="36" xfId="0" applyNumberFormat="1" applyFont="1" applyFill="1" applyBorder="1" applyAlignment="1" applyProtection="1">
      <alignment wrapText="1"/>
      <protection locked="0"/>
    </xf>
    <xf numFmtId="3" fontId="13" fillId="10" borderId="36" xfId="0" applyNumberFormat="1" applyFont="1" applyFill="1" applyBorder="1"/>
    <xf numFmtId="0" fontId="13" fillId="10" borderId="36" xfId="0" applyFont="1" applyFill="1" applyBorder="1" applyAlignment="1" applyProtection="1">
      <alignment horizontal="center" vertical="center"/>
      <protection locked="0"/>
    </xf>
    <xf numFmtId="0" fontId="0" fillId="10" borderId="36" xfId="0" applyFill="1" applyBorder="1" applyProtection="1">
      <protection locked="0"/>
    </xf>
    <xf numFmtId="0" fontId="19" fillId="10" borderId="18" xfId="1" applyFont="1" applyFill="1" applyBorder="1" applyAlignment="1">
      <alignment horizontal="left" vertical="center" wrapText="1"/>
    </xf>
    <xf numFmtId="0" fontId="19" fillId="10" borderId="18" xfId="1" applyFont="1" applyFill="1" applyBorder="1" applyAlignment="1">
      <alignment vertical="center" wrapText="1"/>
    </xf>
    <xf numFmtId="0" fontId="19" fillId="10" borderId="18" xfId="1" applyFont="1" applyFill="1" applyBorder="1" applyAlignment="1">
      <alignment wrapText="1"/>
    </xf>
    <xf numFmtId="0" fontId="0" fillId="10" borderId="19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10" borderId="18" xfId="0" applyFill="1" applyBorder="1" applyAlignment="1" applyProtection="1">
      <alignment horizontal="center" vertical="center"/>
      <protection locked="0"/>
    </xf>
    <xf numFmtId="0" fontId="13" fillId="10" borderId="18" xfId="0" applyFont="1" applyFill="1" applyBorder="1" applyAlignment="1">
      <alignment horizontal="center" vertical="center"/>
    </xf>
    <xf numFmtId="0" fontId="0" fillId="10" borderId="19" xfId="0" applyFill="1" applyBorder="1" applyAlignment="1" applyProtection="1">
      <alignment horizontal="center" vertical="center"/>
      <protection locked="0"/>
    </xf>
    <xf numFmtId="0" fontId="28" fillId="11" borderId="38" xfId="0" applyFont="1" applyFill="1" applyBorder="1" applyAlignment="1" applyProtection="1">
      <alignment wrapText="1"/>
      <protection locked="0"/>
    </xf>
    <xf numFmtId="0" fontId="28" fillId="11" borderId="39" xfId="0" applyFont="1" applyFill="1" applyBorder="1" applyProtection="1">
      <protection locked="0"/>
    </xf>
    <xf numFmtId="0" fontId="28" fillId="11" borderId="24" xfId="0" applyFont="1" applyFill="1" applyBorder="1" applyProtection="1">
      <protection locked="0"/>
    </xf>
    <xf numFmtId="0" fontId="28" fillId="11" borderId="40" xfId="0" applyFont="1" applyFill="1" applyBorder="1" applyProtection="1">
      <protection locked="0"/>
    </xf>
    <xf numFmtId="3" fontId="28" fillId="11" borderId="23" xfId="0" applyNumberFormat="1" applyFont="1" applyFill="1" applyBorder="1" applyProtection="1">
      <protection locked="0"/>
    </xf>
    <xf numFmtId="3" fontId="28" fillId="11" borderId="19" xfId="0" applyNumberFormat="1" applyFont="1" applyFill="1" applyBorder="1" applyProtection="1">
      <protection locked="0"/>
    </xf>
    <xf numFmtId="0" fontId="28" fillId="11" borderId="16" xfId="0" applyFont="1" applyFill="1" applyBorder="1" applyAlignment="1" applyProtection="1">
      <alignment horizontal="right"/>
      <protection locked="0"/>
    </xf>
    <xf numFmtId="0" fontId="28" fillId="11" borderId="19" xfId="0" applyFont="1" applyFill="1" applyBorder="1" applyAlignment="1" applyProtection="1">
      <alignment horizontal="right"/>
      <protection locked="0"/>
    </xf>
    <xf numFmtId="0" fontId="28" fillId="11" borderId="16" xfId="0" applyFont="1" applyFill="1" applyBorder="1" applyAlignment="1" applyProtection="1">
      <alignment horizontal="center" vertical="center"/>
      <protection locked="0"/>
    </xf>
    <xf numFmtId="0" fontId="28" fillId="11" borderId="19" xfId="0" applyFont="1" applyFill="1" applyBorder="1" applyAlignment="1" applyProtection="1">
      <alignment horizontal="center" vertical="center"/>
      <protection locked="0"/>
    </xf>
    <xf numFmtId="0" fontId="28" fillId="11" borderId="14" xfId="0" applyFont="1" applyFill="1" applyBorder="1" applyAlignment="1" applyProtection="1">
      <alignment horizontal="center" vertical="center"/>
      <protection locked="0"/>
    </xf>
    <xf numFmtId="0" fontId="28" fillId="11" borderId="19" xfId="0" applyFont="1" applyFill="1" applyBorder="1" applyProtection="1">
      <protection locked="0"/>
    </xf>
    <xf numFmtId="0" fontId="28" fillId="11" borderId="40" xfId="0" applyFont="1" applyFill="1" applyBorder="1" applyAlignment="1" applyProtection="1">
      <alignment wrapText="1"/>
      <protection locked="0"/>
    </xf>
    <xf numFmtId="0" fontId="28" fillId="11" borderId="16" xfId="0" applyFont="1" applyFill="1" applyBorder="1" applyAlignment="1" applyProtection="1">
      <alignment horizontal="center" vertical="center" wrapText="1"/>
      <protection locked="0"/>
    </xf>
    <xf numFmtId="0" fontId="14" fillId="11" borderId="16" xfId="0" applyFont="1" applyFill="1" applyBorder="1" applyAlignment="1" applyProtection="1">
      <alignment horizontal="center" vertical="center" wrapText="1"/>
      <protection locked="0"/>
    </xf>
    <xf numFmtId="0" fontId="14" fillId="11" borderId="19" xfId="0" applyFont="1" applyFill="1" applyBorder="1" applyAlignment="1" applyProtection="1">
      <alignment horizontal="center" vertical="center" wrapText="1"/>
      <protection locked="0"/>
    </xf>
    <xf numFmtId="3" fontId="14" fillId="11" borderId="16" xfId="0" applyNumberFormat="1" applyFont="1" applyFill="1" applyBorder="1" applyProtection="1">
      <protection locked="0"/>
    </xf>
    <xf numFmtId="0" fontId="28" fillId="11" borderId="14" xfId="0" applyFont="1" applyFill="1" applyBorder="1" applyProtection="1">
      <protection locked="0"/>
    </xf>
    <xf numFmtId="3" fontId="28" fillId="11" borderId="16" xfId="0" applyNumberFormat="1" applyFont="1" applyFill="1" applyBorder="1" applyProtection="1">
      <protection locked="0"/>
    </xf>
    <xf numFmtId="0" fontId="0" fillId="11" borderId="19" xfId="0" applyFill="1" applyBorder="1" applyProtection="1">
      <protection locked="0"/>
    </xf>
    <xf numFmtId="0" fontId="28" fillId="11" borderId="48" xfId="0" applyFont="1" applyFill="1" applyBorder="1" applyAlignment="1" applyProtection="1">
      <alignment wrapText="1"/>
      <protection locked="0"/>
    </xf>
    <xf numFmtId="3" fontId="28" fillId="11" borderId="49" xfId="0" applyNumberFormat="1" applyFont="1" applyFill="1" applyBorder="1" applyProtection="1">
      <protection locked="0"/>
    </xf>
    <xf numFmtId="0" fontId="28" fillId="11" borderId="16" xfId="0" applyFont="1" applyFill="1" applyBorder="1" applyAlignment="1" applyProtection="1">
      <alignment wrapText="1"/>
      <protection locked="0"/>
    </xf>
    <xf numFmtId="0" fontId="28" fillId="11" borderId="37" xfId="0" applyFont="1" applyFill="1" applyBorder="1" applyProtection="1">
      <protection locked="0"/>
    </xf>
    <xf numFmtId="0" fontId="28" fillId="11" borderId="51" xfId="0" applyFont="1" applyFill="1" applyBorder="1" applyProtection="1">
      <protection locked="0"/>
    </xf>
    <xf numFmtId="0" fontId="28" fillId="11" borderId="36" xfId="0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29" fillId="11" borderId="40" xfId="0" applyFont="1" applyFill="1" applyBorder="1" applyProtection="1">
      <protection locked="0"/>
    </xf>
    <xf numFmtId="0" fontId="29" fillId="11" borderId="40" xfId="0" applyFont="1" applyFill="1" applyBorder="1" applyAlignment="1" applyProtection="1">
      <alignment wrapText="1"/>
      <protection locked="0"/>
    </xf>
    <xf numFmtId="0" fontId="28" fillId="11" borderId="14" xfId="0" applyFont="1" applyFill="1" applyBorder="1" applyAlignment="1" applyProtection="1">
      <alignment wrapText="1"/>
      <protection locked="0"/>
    </xf>
    <xf numFmtId="0" fontId="28" fillId="11" borderId="51" xfId="0" applyFont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6" fillId="0" borderId="58" xfId="0" applyFont="1" applyBorder="1" applyAlignment="1">
      <alignment horizontal="left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left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/>
    </xf>
    <xf numFmtId="0" fontId="31" fillId="0" borderId="59" xfId="0" applyFont="1" applyBorder="1" applyAlignment="1">
      <alignment horizontal="center" vertical="center" wrapText="1"/>
    </xf>
    <xf numFmtId="0" fontId="31" fillId="13" borderId="10" xfId="0" applyFont="1" applyFill="1" applyBorder="1" applyAlignment="1">
      <alignment horizontal="center" vertical="center" wrapText="1"/>
    </xf>
    <xf numFmtId="0" fontId="31" fillId="13" borderId="4" xfId="0" applyFont="1" applyFill="1" applyBorder="1" applyAlignment="1">
      <alignment horizontal="center" vertical="center" wrapText="1"/>
    </xf>
    <xf numFmtId="0" fontId="31" fillId="13" borderId="59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center" wrapText="1"/>
    </xf>
    <xf numFmtId="0" fontId="31" fillId="13" borderId="55" xfId="0" applyFont="1" applyFill="1" applyBorder="1" applyAlignment="1">
      <alignment horizontal="center" vertical="center" wrapText="1"/>
    </xf>
    <xf numFmtId="0" fontId="31" fillId="13" borderId="27" xfId="0" applyFont="1" applyFill="1" applyBorder="1" applyAlignment="1">
      <alignment horizontal="center" vertical="center" wrapText="1"/>
    </xf>
    <xf numFmtId="0" fontId="31" fillId="13" borderId="28" xfId="0" applyFont="1" applyFill="1" applyBorder="1" applyAlignment="1">
      <alignment horizontal="center" vertical="center" wrapText="1"/>
    </xf>
    <xf numFmtId="3" fontId="33" fillId="0" borderId="26" xfId="0" applyNumberFormat="1" applyFont="1" applyBorder="1" applyAlignment="1">
      <alignment vertical="center" wrapText="1"/>
    </xf>
    <xf numFmtId="3" fontId="33" fillId="0" borderId="28" xfId="0" applyNumberFormat="1" applyFont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13" borderId="26" xfId="0" applyFont="1" applyFill="1" applyBorder="1" applyAlignment="1">
      <alignment horizontal="center" vertical="center" wrapText="1"/>
    </xf>
    <xf numFmtId="0" fontId="33" fillId="13" borderId="31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0" fillId="14" borderId="4" xfId="0" applyFill="1" applyBorder="1" applyAlignment="1" applyProtection="1">
      <alignment horizontal="center"/>
      <protection locked="0"/>
    </xf>
    <xf numFmtId="0" fontId="0" fillId="15" borderId="35" xfId="0" applyFill="1" applyBorder="1" applyProtection="1">
      <protection locked="0"/>
    </xf>
    <xf numFmtId="0" fontId="0" fillId="15" borderId="15" xfId="0" applyFill="1" applyBorder="1" applyProtection="1">
      <protection locked="0"/>
    </xf>
    <xf numFmtId="0" fontId="0" fillId="15" borderId="11" xfId="0" applyFill="1" applyBorder="1" applyProtection="1">
      <protection locked="0"/>
    </xf>
    <xf numFmtId="0" fontId="0" fillId="15" borderId="4" xfId="0" applyFill="1" applyBorder="1" applyProtection="1">
      <protection locked="0"/>
    </xf>
    <xf numFmtId="0" fontId="36" fillId="15" borderId="4" xfId="0" applyFont="1" applyFill="1" applyBorder="1" applyAlignment="1" applyProtection="1">
      <alignment horizontal="center"/>
      <protection locked="0"/>
    </xf>
    <xf numFmtId="3" fontId="0" fillId="15" borderId="8" xfId="0" applyNumberFormat="1" applyFill="1" applyBorder="1" applyProtection="1">
      <protection locked="0"/>
    </xf>
    <xf numFmtId="3" fontId="0" fillId="15" borderId="11" xfId="0" applyNumberFormat="1" applyFill="1" applyBorder="1" applyProtection="1">
      <protection locked="0"/>
    </xf>
    <xf numFmtId="0" fontId="0" fillId="15" borderId="8" xfId="0" applyFill="1" applyBorder="1" applyProtection="1"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 applyProtection="1">
      <alignment vertical="center" wrapText="1"/>
      <protection locked="0"/>
    </xf>
    <xf numFmtId="0" fontId="13" fillId="5" borderId="37" xfId="0" applyFont="1" applyFill="1" applyBorder="1" applyAlignment="1" applyProtection="1">
      <alignment vertical="center"/>
      <protection locked="0"/>
    </xf>
    <xf numFmtId="0" fontId="13" fillId="4" borderId="0" xfId="0" applyFont="1" applyFill="1" applyAlignment="1">
      <alignment vertical="center" wrapText="1"/>
    </xf>
    <xf numFmtId="1" fontId="13" fillId="5" borderId="37" xfId="0" applyNumberFormat="1" applyFont="1" applyFill="1" applyBorder="1" applyAlignment="1" applyProtection="1">
      <alignment vertical="center"/>
      <protection locked="0"/>
    </xf>
    <xf numFmtId="1" fontId="13" fillId="5" borderId="19" xfId="0" applyNumberFormat="1" applyFont="1" applyFill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vertical="center" wrapText="1"/>
      <protection locked="0"/>
    </xf>
    <xf numFmtId="0" fontId="13" fillId="4" borderId="14" xfId="0" applyFont="1" applyFill="1" applyBorder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vertical="center"/>
      <protection locked="0"/>
    </xf>
    <xf numFmtId="3" fontId="13" fillId="5" borderId="16" xfId="0" applyNumberFormat="1" applyFont="1" applyFill="1" applyBorder="1" applyAlignment="1" applyProtection="1">
      <alignment vertical="center"/>
      <protection locked="0"/>
    </xf>
    <xf numFmtId="3" fontId="13" fillId="4" borderId="19" xfId="0" applyNumberFormat="1" applyFont="1" applyFill="1" applyBorder="1" applyAlignment="1" applyProtection="1">
      <alignment vertical="center" wrapText="1"/>
      <protection locked="0"/>
    </xf>
    <xf numFmtId="0" fontId="13" fillId="5" borderId="16" xfId="0" applyFont="1" applyFill="1" applyBorder="1" applyAlignment="1" applyProtection="1">
      <alignment vertical="center"/>
      <protection locked="0"/>
    </xf>
    <xf numFmtId="0" fontId="13" fillId="5" borderId="19" xfId="0" applyFont="1" applyFill="1" applyBorder="1" applyAlignment="1" applyProtection="1">
      <alignment vertical="center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vertical="center"/>
      <protection locked="0"/>
    </xf>
    <xf numFmtId="1" fontId="13" fillId="4" borderId="37" xfId="0" applyNumberFormat="1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vertical="center"/>
      <protection locked="0"/>
    </xf>
    <xf numFmtId="3" fontId="13" fillId="4" borderId="16" xfId="0" applyNumberFormat="1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vertical="center" wrapText="1"/>
      <protection locked="0"/>
    </xf>
    <xf numFmtId="0" fontId="13" fillId="4" borderId="38" xfId="0" applyFont="1" applyFill="1" applyBorder="1" applyAlignment="1" applyProtection="1">
      <alignment vertical="center" wrapText="1"/>
      <protection locked="0"/>
    </xf>
    <xf numFmtId="0" fontId="13" fillId="4" borderId="39" xfId="0" applyFont="1" applyFill="1" applyBorder="1" applyAlignment="1" applyProtection="1">
      <alignment vertical="center" wrapText="1"/>
      <protection locked="0"/>
    </xf>
    <xf numFmtId="1" fontId="13" fillId="4" borderId="39" xfId="0" applyNumberFormat="1" applyFont="1" applyFill="1" applyBorder="1" applyAlignment="1" applyProtection="1">
      <alignment vertical="center" wrapText="1"/>
      <protection locked="0"/>
    </xf>
    <xf numFmtId="1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40" xfId="0" applyFont="1" applyFill="1" applyBorder="1" applyAlignment="1" applyProtection="1">
      <alignment vertical="center" wrapText="1"/>
      <protection locked="0"/>
    </xf>
    <xf numFmtId="3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3" xfId="0" applyNumberFormat="1" applyFont="1" applyFill="1" applyBorder="1" applyAlignment="1" applyProtection="1">
      <alignment vertical="center" wrapText="1"/>
      <protection locked="0"/>
    </xf>
    <xf numFmtId="17" fontId="13" fillId="4" borderId="24" xfId="0" applyNumberFormat="1" applyFont="1" applyFill="1" applyBorder="1" applyAlignment="1" applyProtection="1">
      <alignment vertical="center" wrapText="1"/>
      <protection locked="0"/>
    </xf>
    <xf numFmtId="0" fontId="13" fillId="4" borderId="51" xfId="0" applyFont="1" applyFill="1" applyBorder="1" applyAlignment="1" applyProtection="1">
      <alignment horizontal="center" vertical="center" wrapText="1"/>
      <protection locked="0"/>
    </xf>
    <xf numFmtId="0" fontId="13" fillId="4" borderId="39" xfId="0" applyFont="1" applyFill="1" applyBorder="1" applyAlignment="1" applyProtection="1">
      <alignment vertical="center"/>
      <protection locked="0"/>
    </xf>
    <xf numFmtId="0" fontId="13" fillId="4" borderId="24" xfId="0" applyFont="1" applyFill="1" applyBorder="1" applyAlignment="1" applyProtection="1">
      <alignment vertical="center"/>
      <protection locked="0"/>
    </xf>
    <xf numFmtId="3" fontId="13" fillId="4" borderId="23" xfId="0" applyNumberFormat="1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horizontal="right" vertical="center"/>
      <protection locked="0"/>
    </xf>
    <xf numFmtId="0" fontId="13" fillId="4" borderId="19" xfId="0" applyFont="1" applyFill="1" applyBorder="1" applyAlignment="1" applyProtection="1">
      <alignment horizontal="right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vertical="center" wrapText="1" shrinkToFit="1"/>
      <protection locked="0"/>
    </xf>
    <xf numFmtId="0" fontId="13" fillId="4" borderId="40" xfId="0" applyFont="1" applyFill="1" applyBorder="1" applyAlignment="1" applyProtection="1">
      <alignment vertical="center"/>
      <protection locked="0"/>
    </xf>
    <xf numFmtId="14" fontId="13" fillId="4" borderId="16" xfId="0" applyNumberFormat="1" applyFont="1" applyFill="1" applyBorder="1" applyAlignment="1" applyProtection="1">
      <alignment horizontal="right" vertical="center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vertical="center" wrapText="1"/>
      <protection locked="0"/>
    </xf>
    <xf numFmtId="3" fontId="13" fillId="4" borderId="16" xfId="0" applyNumberFormat="1" applyFont="1" applyFill="1" applyBorder="1" applyAlignment="1" applyProtection="1">
      <alignment vertical="center" wrapText="1"/>
      <protection locked="0"/>
    </xf>
    <xf numFmtId="0" fontId="13" fillId="4" borderId="16" xfId="0" applyFont="1" applyFill="1" applyBorder="1" applyAlignment="1" applyProtection="1">
      <alignment vertical="center" wrapText="1"/>
      <protection locked="0"/>
    </xf>
    <xf numFmtId="0" fontId="13" fillId="10" borderId="19" xfId="0" applyFont="1" applyFill="1" applyBorder="1" applyAlignment="1" applyProtection="1">
      <alignment vertical="center" wrapText="1"/>
      <protection locked="0"/>
    </xf>
    <xf numFmtId="0" fontId="13" fillId="4" borderId="24" xfId="0" applyFont="1" applyFill="1" applyBorder="1" applyAlignment="1" applyProtection="1">
      <alignment vertical="center" wrapText="1"/>
      <protection locked="0"/>
    </xf>
    <xf numFmtId="0" fontId="13" fillId="4" borderId="23" xfId="0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vertical="center" wrapText="1"/>
      <protection locked="0"/>
    </xf>
    <xf numFmtId="0" fontId="13" fillId="4" borderId="60" xfId="0" applyFont="1" applyFill="1" applyBorder="1" applyAlignment="1" applyProtection="1">
      <alignment horizontal="center" vertical="center"/>
      <protection locked="0"/>
    </xf>
    <xf numFmtId="0" fontId="19" fillId="4" borderId="40" xfId="0" applyFont="1" applyFill="1" applyBorder="1" applyAlignment="1" applyProtection="1">
      <alignment horizontal="center" vertical="center" wrapText="1"/>
      <protection locked="0"/>
    </xf>
    <xf numFmtId="0" fontId="0" fillId="6" borderId="40" xfId="0" applyFill="1" applyBorder="1" applyAlignment="1" applyProtection="1">
      <alignment horizontal="center" vertical="center"/>
      <protection locked="0"/>
    </xf>
    <xf numFmtId="0" fontId="0" fillId="16" borderId="38" xfId="0" applyFill="1" applyBorder="1" applyAlignment="1" applyProtection="1">
      <alignment vertical="center"/>
      <protection locked="0"/>
    </xf>
    <xf numFmtId="0" fontId="0" fillId="16" borderId="39" xfId="0" applyFill="1" applyBorder="1" applyAlignment="1" applyProtection="1">
      <alignment vertical="center"/>
      <protection locked="0"/>
    </xf>
    <xf numFmtId="0" fontId="0" fillId="16" borderId="24" xfId="0" applyFill="1" applyBorder="1" applyAlignment="1" applyProtection="1">
      <alignment vertical="center"/>
      <protection locked="0"/>
    </xf>
    <xf numFmtId="0" fontId="0" fillId="16" borderId="40" xfId="0" applyFill="1" applyBorder="1" applyAlignment="1" applyProtection="1">
      <alignment vertical="center"/>
      <protection locked="0"/>
    </xf>
    <xf numFmtId="3" fontId="0" fillId="16" borderId="23" xfId="0" applyNumberFormat="1" applyFill="1" applyBorder="1" applyAlignment="1" applyProtection="1">
      <alignment vertical="center"/>
      <protection locked="0"/>
    </xf>
    <xf numFmtId="3" fontId="0" fillId="16" borderId="24" xfId="0" applyNumberFormat="1" applyFill="1" applyBorder="1" applyAlignment="1" applyProtection="1">
      <alignment vertical="center"/>
      <protection locked="0"/>
    </xf>
    <xf numFmtId="0" fontId="0" fillId="16" borderId="23" xfId="0" applyFill="1" applyBorder="1" applyAlignment="1" applyProtection="1">
      <alignment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13" fillId="7" borderId="37" xfId="0" applyFont="1" applyFill="1" applyBorder="1" applyAlignment="1" applyProtection="1">
      <alignment vertical="center"/>
      <protection locked="0"/>
    </xf>
    <xf numFmtId="1" fontId="13" fillId="7" borderId="37" xfId="0" applyNumberFormat="1" applyFont="1" applyFill="1" applyBorder="1" applyAlignment="1" applyProtection="1">
      <alignment vertical="center"/>
      <protection locked="0"/>
    </xf>
    <xf numFmtId="0" fontId="13" fillId="7" borderId="40" xfId="0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Alignment="1" applyProtection="1">
      <alignment vertical="center" wrapText="1"/>
      <protection locked="0"/>
    </xf>
    <xf numFmtId="0" fontId="13" fillId="7" borderId="40" xfId="0" applyFont="1" applyFill="1" applyBorder="1" applyAlignment="1" applyProtection="1">
      <alignment vertical="center" wrapText="1"/>
      <protection locked="0"/>
    </xf>
    <xf numFmtId="3" fontId="13" fillId="7" borderId="23" xfId="0" applyNumberFormat="1" applyFont="1" applyFill="1" applyBorder="1" applyAlignment="1" applyProtection="1">
      <alignment vertical="center"/>
      <protection locked="0"/>
    </xf>
    <xf numFmtId="3" fontId="13" fillId="7" borderId="19" xfId="0" applyNumberFormat="1" applyFont="1" applyFill="1" applyBorder="1" applyAlignment="1" applyProtection="1">
      <alignment vertical="center" wrapText="1"/>
      <protection locked="0"/>
    </xf>
    <xf numFmtId="17" fontId="13" fillId="7" borderId="16" xfId="0" applyNumberFormat="1" applyFont="1" applyFill="1" applyBorder="1" applyAlignment="1" applyProtection="1">
      <alignment vertical="center"/>
      <protection locked="0"/>
    </xf>
    <xf numFmtId="17" fontId="13" fillId="7" borderId="19" xfId="0" applyNumberFormat="1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Alignment="1" applyProtection="1">
      <alignment vertical="center"/>
      <protection locked="0"/>
    </xf>
    <xf numFmtId="3" fontId="13" fillId="7" borderId="16" xfId="0" applyNumberFormat="1" applyFont="1" applyFill="1" applyBorder="1" applyAlignment="1" applyProtection="1">
      <alignment vertical="center"/>
      <protection locked="0"/>
    </xf>
    <xf numFmtId="0" fontId="0" fillId="7" borderId="40" xfId="0" applyFill="1" applyBorder="1" applyAlignment="1" applyProtection="1">
      <alignment horizontal="center" vertical="center"/>
      <protection locked="0"/>
    </xf>
    <xf numFmtId="0" fontId="13" fillId="7" borderId="38" xfId="0" applyFont="1" applyFill="1" applyBorder="1" applyAlignment="1" applyProtection="1">
      <alignment vertical="center" wrapText="1"/>
      <protection locked="0"/>
    </xf>
    <xf numFmtId="0" fontId="13" fillId="7" borderId="39" xfId="0" applyFont="1" applyFill="1" applyBorder="1" applyAlignment="1" applyProtection="1">
      <alignment vertical="center"/>
      <protection locked="0"/>
    </xf>
    <xf numFmtId="0" fontId="13" fillId="7" borderId="24" xfId="0" applyFont="1" applyFill="1" applyBorder="1" applyAlignment="1" applyProtection="1">
      <alignment vertical="center"/>
      <protection locked="0"/>
    </xf>
    <xf numFmtId="3" fontId="13" fillId="7" borderId="24" xfId="0" applyNumberFormat="1" applyFont="1" applyFill="1" applyBorder="1" applyAlignment="1" applyProtection="1">
      <alignment vertical="center" wrapText="1"/>
      <protection locked="0"/>
    </xf>
    <xf numFmtId="0" fontId="13" fillId="7" borderId="23" xfId="0" applyFont="1" applyFill="1" applyBorder="1" applyAlignment="1" applyProtection="1">
      <alignment vertical="center"/>
      <protection locked="0"/>
    </xf>
    <xf numFmtId="0" fontId="0" fillId="7" borderId="14" xfId="0" applyFill="1" applyBorder="1" applyAlignment="1">
      <alignment horizontal="center" vertical="center"/>
    </xf>
    <xf numFmtId="0" fontId="13" fillId="7" borderId="54" xfId="0" applyFont="1" applyFill="1" applyBorder="1" applyAlignment="1" applyProtection="1">
      <alignment vertical="center"/>
      <protection locked="0"/>
    </xf>
    <xf numFmtId="0" fontId="13" fillId="7" borderId="43" xfId="0" applyFont="1" applyFill="1" applyBorder="1" applyAlignment="1" applyProtection="1">
      <alignment vertical="center" wrapText="1"/>
      <protection locked="0"/>
    </xf>
    <xf numFmtId="3" fontId="13" fillId="7" borderId="18" xfId="0" applyNumberFormat="1" applyFont="1" applyFill="1" applyBorder="1" applyAlignment="1" applyProtection="1">
      <alignment vertical="center" wrapText="1"/>
      <protection locked="0"/>
    </xf>
    <xf numFmtId="0" fontId="0" fillId="7" borderId="18" xfId="0" applyFill="1" applyBorder="1"/>
    <xf numFmtId="0" fontId="0" fillId="7" borderId="36" xfId="0" applyFill="1" applyBorder="1"/>
    <xf numFmtId="0" fontId="0" fillId="7" borderId="54" xfId="0" applyFill="1" applyBorder="1"/>
    <xf numFmtId="0" fontId="13" fillId="7" borderId="24" xfId="0" applyFont="1" applyFill="1" applyBorder="1" applyAlignment="1" applyProtection="1">
      <alignment vertical="center" wrapText="1"/>
      <protection locked="0"/>
    </xf>
    <xf numFmtId="0" fontId="13" fillId="7" borderId="18" xfId="0" applyFont="1" applyFill="1" applyBorder="1" applyAlignment="1">
      <alignment vertical="center"/>
    </xf>
    <xf numFmtId="49" fontId="19" fillId="7" borderId="37" xfId="0" applyNumberFormat="1" applyFont="1" applyFill="1" applyBorder="1" applyAlignment="1">
      <alignment horizontal="right" vertical="center" wrapText="1" shrinkToFit="1"/>
    </xf>
    <xf numFmtId="3" fontId="19" fillId="7" borderId="37" xfId="0" applyNumberFormat="1" applyFont="1" applyFill="1" applyBorder="1" applyAlignment="1">
      <alignment horizontal="right" vertical="center"/>
    </xf>
    <xf numFmtId="0" fontId="13" fillId="7" borderId="39" xfId="0" applyFont="1" applyFill="1" applyBorder="1" applyAlignment="1" applyProtection="1">
      <alignment horizontal="left" vertical="center" wrapText="1"/>
      <protection locked="0"/>
    </xf>
    <xf numFmtId="0" fontId="13" fillId="7" borderId="14" xfId="0" applyFont="1" applyFill="1" applyBorder="1" applyAlignment="1" applyProtection="1">
      <alignment horizontal="left" vertical="center"/>
      <protection locked="0"/>
    </xf>
    <xf numFmtId="0" fontId="13" fillId="7" borderId="14" xfId="0" applyFont="1" applyFill="1" applyBorder="1" applyAlignment="1" applyProtection="1">
      <alignment horizontal="left" vertical="center" wrapText="1"/>
      <protection locked="0"/>
    </xf>
    <xf numFmtId="0" fontId="13" fillId="7" borderId="40" xfId="0" applyFont="1" applyFill="1" applyBorder="1" applyAlignment="1" applyProtection="1">
      <alignment horizontal="left" vertical="center"/>
      <protection locked="0"/>
    </xf>
    <xf numFmtId="0" fontId="19" fillId="7" borderId="14" xfId="1" applyFont="1" applyFill="1" applyBorder="1" applyAlignment="1" applyProtection="1">
      <alignment horizontal="center" vertical="center" wrapText="1"/>
      <protection locked="0"/>
    </xf>
    <xf numFmtId="3" fontId="19" fillId="7" borderId="16" xfId="1" applyNumberFormat="1" applyFont="1" applyFill="1" applyBorder="1" applyAlignment="1" applyProtection="1">
      <alignment vertical="center"/>
      <protection locked="0"/>
    </xf>
    <xf numFmtId="3" fontId="19" fillId="7" borderId="19" xfId="1" applyNumberFormat="1" applyFont="1" applyFill="1" applyBorder="1" applyAlignment="1" applyProtection="1">
      <alignment vertical="center" wrapText="1"/>
      <protection locked="0"/>
    </xf>
    <xf numFmtId="0" fontId="19" fillId="7" borderId="16" xfId="1" applyFont="1" applyFill="1" applyBorder="1" applyAlignment="1" applyProtection="1">
      <alignment vertical="center"/>
      <protection locked="0"/>
    </xf>
    <xf numFmtId="0" fontId="19" fillId="7" borderId="19" xfId="1" applyFont="1" applyFill="1" applyBorder="1" applyAlignment="1" applyProtection="1">
      <alignment vertical="center"/>
      <protection locked="0"/>
    </xf>
    <xf numFmtId="0" fontId="13" fillId="7" borderId="37" xfId="0" applyFont="1" applyFill="1" applyBorder="1" applyAlignment="1" applyProtection="1">
      <alignment horizontal="left" vertical="center" wrapText="1"/>
      <protection locked="0"/>
    </xf>
    <xf numFmtId="0" fontId="13" fillId="7" borderId="39" xfId="0" applyFont="1" applyFill="1" applyBorder="1" applyAlignment="1" applyProtection="1">
      <alignment vertical="center" wrapText="1"/>
      <protection locked="0"/>
    </xf>
    <xf numFmtId="0" fontId="13" fillId="7" borderId="53" xfId="0" applyFont="1" applyFill="1" applyBorder="1" applyAlignment="1" applyProtection="1">
      <alignment vertical="center" wrapText="1"/>
      <protection locked="0"/>
    </xf>
    <xf numFmtId="3" fontId="13" fillId="7" borderId="50" xfId="0" applyNumberFormat="1" applyFont="1" applyFill="1" applyBorder="1" applyAlignment="1" applyProtection="1">
      <alignment vertical="center"/>
      <protection locked="0"/>
    </xf>
    <xf numFmtId="0" fontId="13" fillId="7" borderId="20" xfId="0" applyFont="1" applyFill="1" applyBorder="1" applyAlignment="1" applyProtection="1">
      <alignment horizontal="right" vertical="center"/>
      <protection locked="0"/>
    </xf>
    <xf numFmtId="0" fontId="13" fillId="7" borderId="21" xfId="0" applyFont="1" applyFill="1" applyBorder="1" applyAlignment="1" applyProtection="1">
      <alignment horizontal="right"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3" fontId="13" fillId="7" borderId="56" xfId="0" applyNumberFormat="1" applyFont="1" applyFill="1" applyBorder="1" applyAlignment="1" applyProtection="1">
      <alignment vertical="center"/>
      <protection locked="0"/>
    </xf>
    <xf numFmtId="0" fontId="13" fillId="7" borderId="37" xfId="0" applyFont="1" applyFill="1" applyBorder="1" applyAlignment="1" applyProtection="1">
      <alignment horizontal="right" vertical="center"/>
      <protection locked="0"/>
    </xf>
    <xf numFmtId="0" fontId="13" fillId="7" borderId="56" xfId="0" applyFont="1" applyFill="1" applyBorder="1" applyAlignment="1" applyProtection="1">
      <alignment horizontal="center" vertical="center"/>
      <protection locked="0"/>
    </xf>
    <xf numFmtId="0" fontId="0" fillId="7" borderId="21" xfId="0" applyFill="1" applyBorder="1" applyProtection="1">
      <protection locked="0"/>
    </xf>
    <xf numFmtId="0" fontId="0" fillId="7" borderId="14" xfId="0" applyFill="1" applyBorder="1" applyProtection="1">
      <protection locked="0"/>
    </xf>
    <xf numFmtId="3" fontId="13" fillId="7" borderId="43" xfId="0" applyNumberFormat="1" applyFont="1" applyFill="1" applyBorder="1" applyAlignment="1" applyProtection="1">
      <alignment vertical="center"/>
      <protection locked="0"/>
    </xf>
    <xf numFmtId="0" fontId="13" fillId="7" borderId="54" xfId="0" applyFont="1" applyFill="1" applyBorder="1" applyAlignment="1" applyProtection="1">
      <alignment horizontal="right" vertical="center"/>
      <protection locked="0"/>
    </xf>
    <xf numFmtId="0" fontId="13" fillId="7" borderId="19" xfId="0" applyFont="1" applyFill="1" applyBorder="1" applyAlignment="1" applyProtection="1">
      <alignment horizontal="right" vertical="center"/>
      <protection locked="0"/>
    </xf>
    <xf numFmtId="3" fontId="13" fillId="7" borderId="19" xfId="0" applyNumberFormat="1" applyFont="1" applyFill="1" applyBorder="1" applyAlignment="1" applyProtection="1">
      <alignment vertical="center"/>
      <protection locked="0"/>
    </xf>
    <xf numFmtId="0" fontId="19" fillId="7" borderId="16" xfId="0" applyFont="1" applyFill="1" applyBorder="1" applyAlignment="1" applyProtection="1">
      <alignment horizontal="right" vertical="center"/>
      <protection locked="0"/>
    </xf>
    <xf numFmtId="0" fontId="19" fillId="7" borderId="19" xfId="0" applyFont="1" applyFill="1" applyBorder="1" applyAlignment="1" applyProtection="1">
      <alignment horizontal="right" vertical="center"/>
      <protection locked="0"/>
    </xf>
    <xf numFmtId="0" fontId="19" fillId="10" borderId="14" xfId="0" applyFont="1" applyFill="1" applyBorder="1" applyAlignment="1" applyProtection="1">
      <alignment horizontal="center" vertical="center" wrapText="1"/>
      <protection locked="0"/>
    </xf>
    <xf numFmtId="0" fontId="0" fillId="7" borderId="53" xfId="0" applyFill="1" applyBorder="1" applyAlignment="1">
      <alignment horizontal="center" vertical="center"/>
    </xf>
    <xf numFmtId="0" fontId="13" fillId="7" borderId="50" xfId="0" applyFont="1" applyFill="1" applyBorder="1" applyAlignment="1" applyProtection="1">
      <alignment vertical="center" wrapText="1"/>
      <protection locked="0"/>
    </xf>
    <xf numFmtId="0" fontId="13" fillId="7" borderId="47" xfId="0" applyFont="1" applyFill="1" applyBorder="1" applyAlignment="1" applyProtection="1">
      <alignment vertical="center" wrapText="1"/>
      <protection locked="0"/>
    </xf>
    <xf numFmtId="0" fontId="13" fillId="7" borderId="53" xfId="0" applyFont="1" applyFill="1" applyBorder="1" applyAlignment="1" applyProtection="1">
      <alignment vertical="center"/>
      <protection locked="0"/>
    </xf>
    <xf numFmtId="3" fontId="13" fillId="7" borderId="20" xfId="0" applyNumberFormat="1" applyFont="1" applyFill="1" applyBorder="1" applyAlignment="1" applyProtection="1">
      <alignment vertical="center"/>
      <protection locked="0"/>
    </xf>
    <xf numFmtId="0" fontId="13" fillId="7" borderId="50" xfId="0" applyFont="1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0" fontId="13" fillId="7" borderId="61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horizontal="right" vertical="center"/>
      <protection locked="0"/>
    </xf>
    <xf numFmtId="0" fontId="0" fillId="7" borderId="54" xfId="0" applyFill="1" applyBorder="1" applyProtection="1">
      <protection locked="0"/>
    </xf>
    <xf numFmtId="0" fontId="19" fillId="7" borderId="36" xfId="0" applyFont="1" applyFill="1" applyBorder="1" applyAlignment="1" applyProtection="1">
      <alignment vertical="center" wrapText="1"/>
      <protection locked="0"/>
    </xf>
    <xf numFmtId="0" fontId="19" fillId="7" borderId="37" xfId="0" applyFont="1" applyFill="1" applyBorder="1" applyAlignment="1" applyProtection="1">
      <alignment vertical="center" wrapText="1"/>
      <protection locked="0"/>
    </xf>
    <xf numFmtId="0" fontId="19" fillId="7" borderId="37" xfId="0" applyFont="1" applyFill="1" applyBorder="1" applyAlignment="1" applyProtection="1">
      <alignment vertical="center"/>
      <protection locked="0"/>
    </xf>
    <xf numFmtId="0" fontId="19" fillId="7" borderId="19" xfId="0" applyFont="1" applyFill="1" applyBorder="1" applyAlignment="1" applyProtection="1">
      <alignment vertical="center"/>
      <protection locked="0"/>
    </xf>
    <xf numFmtId="0" fontId="19" fillId="7" borderId="0" xfId="0" applyFont="1" applyFill="1" applyAlignment="1" applyProtection="1">
      <alignment horizontal="left" vertical="center"/>
      <protection locked="0"/>
    </xf>
    <xf numFmtId="0" fontId="19" fillId="7" borderId="14" xfId="0" applyFont="1" applyFill="1" applyBorder="1" applyAlignment="1" applyProtection="1">
      <alignment vertical="center" wrapText="1"/>
      <protection locked="0"/>
    </xf>
    <xf numFmtId="0" fontId="19" fillId="7" borderId="14" xfId="0" applyFont="1" applyFill="1" applyBorder="1" applyAlignment="1" applyProtection="1">
      <alignment vertical="center"/>
      <protection locked="0"/>
    </xf>
    <xf numFmtId="0" fontId="19" fillId="7" borderId="0" xfId="0" applyFont="1" applyFill="1" applyAlignment="1" applyProtection="1">
      <alignment vertical="center" wrapText="1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4" xfId="1" applyFont="1" applyFill="1" applyBorder="1" applyAlignment="1" applyProtection="1">
      <alignment horizontal="left" vertical="center"/>
      <protection locked="0"/>
    </xf>
    <xf numFmtId="0" fontId="19" fillId="7" borderId="18" xfId="1" applyFont="1" applyFill="1" applyBorder="1" applyAlignment="1" applyProtection="1">
      <alignment vertical="center"/>
      <protection locked="0"/>
    </xf>
    <xf numFmtId="3" fontId="19" fillId="7" borderId="19" xfId="1" applyNumberFormat="1" applyFont="1" applyFill="1" applyBorder="1" applyAlignment="1" applyProtection="1">
      <alignment vertical="center"/>
      <protection locked="0"/>
    </xf>
    <xf numFmtId="0" fontId="19" fillId="10" borderId="16" xfId="1" applyFont="1" applyFill="1" applyBorder="1" applyAlignment="1" applyProtection="1">
      <alignment vertical="center"/>
      <protection locked="0"/>
    </xf>
    <xf numFmtId="0" fontId="19" fillId="10" borderId="19" xfId="1" applyFont="1" applyFill="1" applyBorder="1" applyAlignment="1" applyProtection="1">
      <alignment vertical="center"/>
      <protection locked="0"/>
    </xf>
    <xf numFmtId="0" fontId="13" fillId="7" borderId="54" xfId="0" applyFont="1" applyFill="1" applyBorder="1" applyAlignment="1" applyProtection="1">
      <alignment vertical="center" wrapText="1"/>
      <protection locked="0"/>
    </xf>
    <xf numFmtId="3" fontId="13" fillId="7" borderId="16" xfId="0" applyNumberFormat="1" applyFont="1" applyFill="1" applyBorder="1" applyAlignment="1" applyProtection="1">
      <alignment vertical="center" wrapText="1"/>
      <protection locked="0"/>
    </xf>
    <xf numFmtId="0" fontId="13" fillId="7" borderId="19" xfId="0" applyFont="1" applyFill="1" applyBorder="1" applyAlignment="1" applyProtection="1">
      <alignment vertical="center" wrapText="1"/>
      <protection locked="0"/>
    </xf>
    <xf numFmtId="0" fontId="13" fillId="10" borderId="14" xfId="0" applyFont="1" applyFill="1" applyBorder="1" applyAlignment="1" applyProtection="1">
      <alignment vertical="center" wrapText="1"/>
      <protection locked="0"/>
    </xf>
    <xf numFmtId="0" fontId="13" fillId="7" borderId="18" xfId="0" applyFont="1" applyFill="1" applyBorder="1" applyAlignment="1" applyProtection="1">
      <alignment vertical="center" wrapText="1"/>
      <protection locked="0"/>
    </xf>
    <xf numFmtId="0" fontId="21" fillId="7" borderId="14" xfId="0" applyFont="1" applyFill="1" applyBorder="1" applyAlignment="1">
      <alignment horizontal="center" vertical="center"/>
    </xf>
    <xf numFmtId="0" fontId="19" fillId="7" borderId="37" xfId="1" applyFont="1" applyFill="1" applyBorder="1" applyAlignment="1" applyProtection="1">
      <alignment vertical="center" wrapText="1"/>
      <protection locked="0"/>
    </xf>
    <xf numFmtId="0" fontId="19" fillId="7" borderId="37" xfId="1" applyFont="1" applyFill="1" applyBorder="1" applyAlignment="1" applyProtection="1">
      <alignment horizontal="left" vertical="center" wrapText="1"/>
      <protection locked="0"/>
    </xf>
    <xf numFmtId="49" fontId="19" fillId="7" borderId="37" xfId="1" applyNumberFormat="1" applyFont="1" applyFill="1" applyBorder="1" applyAlignment="1">
      <alignment horizontal="right" vertical="center" wrapText="1" shrinkToFit="1"/>
    </xf>
    <xf numFmtId="3" fontId="19" fillId="7" borderId="37" xfId="1" applyNumberFormat="1" applyFont="1" applyFill="1" applyBorder="1" applyAlignment="1">
      <alignment horizontal="right" vertical="center"/>
    </xf>
    <xf numFmtId="3" fontId="19" fillId="7" borderId="54" xfId="1" applyNumberFormat="1" applyFont="1" applyFill="1" applyBorder="1" applyAlignment="1">
      <alignment horizontal="right" vertical="center"/>
    </xf>
    <xf numFmtId="0" fontId="19" fillId="7" borderId="14" xfId="1" applyFont="1" applyFill="1" applyBorder="1" applyAlignment="1" applyProtection="1">
      <alignment horizontal="left" vertical="center" wrapText="1"/>
      <protection locked="0"/>
    </xf>
    <xf numFmtId="3" fontId="19" fillId="10" borderId="19" xfId="1" applyNumberFormat="1" applyFont="1" applyFill="1" applyBorder="1" applyProtection="1">
      <protection locked="0"/>
    </xf>
    <xf numFmtId="0" fontId="19" fillId="10" borderId="16" xfId="1" applyFont="1" applyFill="1" applyBorder="1" applyProtection="1">
      <protection locked="0"/>
    </xf>
    <xf numFmtId="0" fontId="19" fillId="10" borderId="19" xfId="1" applyFont="1" applyFill="1" applyBorder="1" applyProtection="1">
      <protection locked="0"/>
    </xf>
    <xf numFmtId="0" fontId="21" fillId="7" borderId="53" xfId="0" applyFont="1" applyFill="1" applyBorder="1" applyAlignment="1">
      <alignment horizontal="center" vertical="center"/>
    </xf>
    <xf numFmtId="3" fontId="19" fillId="7" borderId="16" xfId="1" applyNumberFormat="1" applyFont="1" applyFill="1" applyBorder="1"/>
    <xf numFmtId="0" fontId="19" fillId="7" borderId="16" xfId="1" applyFont="1" applyFill="1" applyBorder="1" applyProtection="1">
      <protection locked="0"/>
    </xf>
    <xf numFmtId="0" fontId="19" fillId="7" borderId="36" xfId="1" applyFont="1" applyFill="1" applyBorder="1" applyAlignment="1">
      <alignment vertical="center"/>
    </xf>
    <xf numFmtId="0" fontId="19" fillId="7" borderId="36" xfId="1" applyFont="1" applyFill="1" applyBorder="1" applyAlignment="1" applyProtection="1">
      <alignment vertical="center"/>
      <protection locked="0"/>
    </xf>
    <xf numFmtId="3" fontId="19" fillId="10" borderId="16" xfId="1" applyNumberFormat="1" applyFont="1" applyFill="1" applyBorder="1"/>
    <xf numFmtId="0" fontId="19" fillId="7" borderId="53" xfId="1" applyFont="1" applyFill="1" applyBorder="1" applyAlignment="1" applyProtection="1">
      <alignment horizontal="center" vertical="center" wrapText="1"/>
      <protection locked="0"/>
    </xf>
    <xf numFmtId="0" fontId="19" fillId="10" borderId="53" xfId="1" applyFont="1" applyFill="1" applyBorder="1" applyAlignment="1" applyProtection="1">
      <alignment horizontal="center" vertical="center" wrapText="1"/>
      <protection locked="0"/>
    </xf>
    <xf numFmtId="0" fontId="19" fillId="10" borderId="14" xfId="1" applyFont="1" applyFill="1" applyBorder="1" applyAlignment="1" applyProtection="1">
      <alignment horizontal="center" vertical="center"/>
      <protection locked="0"/>
    </xf>
    <xf numFmtId="0" fontId="19" fillId="7" borderId="36" xfId="1" applyFont="1" applyFill="1" applyBorder="1" applyProtection="1">
      <protection locked="0"/>
    </xf>
    <xf numFmtId="0" fontId="21" fillId="10" borderId="14" xfId="0" applyFont="1" applyFill="1" applyBorder="1" applyAlignment="1">
      <alignment horizontal="center" vertical="center"/>
    </xf>
    <xf numFmtId="0" fontId="19" fillId="10" borderId="37" xfId="1" applyFont="1" applyFill="1" applyBorder="1" applyAlignment="1" applyProtection="1">
      <alignment wrapText="1"/>
      <protection locked="0"/>
    </xf>
    <xf numFmtId="0" fontId="19" fillId="10" borderId="37" xfId="1" applyFont="1" applyFill="1" applyBorder="1" applyAlignment="1" applyProtection="1">
      <protection locked="0"/>
    </xf>
    <xf numFmtId="49" fontId="19" fillId="10" borderId="37" xfId="2" applyNumberFormat="1" applyFont="1" applyFill="1" applyBorder="1" applyAlignment="1">
      <alignment horizontal="right" wrapText="1" shrinkToFit="1"/>
    </xf>
    <xf numFmtId="0" fontId="19" fillId="10" borderId="37" xfId="1" applyFont="1" applyFill="1" applyBorder="1" applyProtection="1">
      <protection locked="0"/>
    </xf>
    <xf numFmtId="0" fontId="19" fillId="10" borderId="18" xfId="1" applyFont="1" applyFill="1" applyBorder="1" applyProtection="1">
      <protection locked="0"/>
    </xf>
    <xf numFmtId="3" fontId="19" fillId="10" borderId="36" xfId="1" applyNumberFormat="1" applyFont="1" applyFill="1" applyBorder="1" applyProtection="1">
      <protection locked="0"/>
    </xf>
    <xf numFmtId="0" fontId="19" fillId="10" borderId="36" xfId="1" applyFont="1" applyFill="1" applyBorder="1" applyProtection="1">
      <protection locked="0"/>
    </xf>
    <xf numFmtId="0" fontId="38" fillId="10" borderId="19" xfId="1" applyFont="1" applyFill="1" applyBorder="1" applyProtection="1">
      <protection locked="0"/>
    </xf>
    <xf numFmtId="0" fontId="38" fillId="10" borderId="18" xfId="1" applyFont="1" applyFill="1" applyBorder="1" applyProtection="1">
      <protection locked="0"/>
    </xf>
    <xf numFmtId="0" fontId="38" fillId="10" borderId="14" xfId="1" applyFont="1" applyFill="1" applyBorder="1" applyProtection="1">
      <protection locked="0"/>
    </xf>
    <xf numFmtId="0" fontId="21" fillId="10" borderId="53" xfId="0" applyFont="1" applyFill="1" applyBorder="1" applyAlignment="1">
      <alignment horizontal="center" vertical="center"/>
    </xf>
    <xf numFmtId="0" fontId="19" fillId="10" borderId="18" xfId="2" applyFont="1" applyFill="1" applyBorder="1" applyProtection="1">
      <protection locked="0"/>
    </xf>
    <xf numFmtId="0" fontId="13" fillId="10" borderId="18" xfId="0" applyFont="1" applyFill="1" applyBorder="1" applyAlignment="1">
      <alignment wrapText="1"/>
    </xf>
    <xf numFmtId="0" fontId="38" fillId="10" borderId="36" xfId="1" applyFont="1" applyFill="1" applyBorder="1" applyProtection="1">
      <protection locked="0"/>
    </xf>
    <xf numFmtId="0" fontId="0" fillId="7" borderId="29" xfId="0" applyFill="1" applyBorder="1" applyAlignment="1">
      <alignment horizontal="center" vertical="center"/>
    </xf>
    <xf numFmtId="0" fontId="13" fillId="7" borderId="62" xfId="0" applyFont="1" applyFill="1" applyBorder="1" applyAlignment="1" applyProtection="1">
      <alignment vertical="center" wrapText="1"/>
      <protection locked="0"/>
    </xf>
    <xf numFmtId="0" fontId="13" fillId="7" borderId="63" xfId="0" applyFont="1" applyFill="1" applyBorder="1" applyAlignment="1" applyProtection="1">
      <alignment horizontal="left" vertical="center" wrapText="1"/>
      <protection locked="0"/>
    </xf>
    <xf numFmtId="49" fontId="19" fillId="7" borderId="63" xfId="0" applyNumberFormat="1" applyFont="1" applyFill="1" applyBorder="1" applyAlignment="1">
      <alignment horizontal="right" vertical="center" wrapText="1" shrinkToFit="1"/>
    </xf>
    <xf numFmtId="3" fontId="19" fillId="7" borderId="63" xfId="0" applyNumberFormat="1" applyFont="1" applyFill="1" applyBorder="1" applyAlignment="1">
      <alignment horizontal="right" vertical="center"/>
    </xf>
    <xf numFmtId="0" fontId="13" fillId="7" borderId="29" xfId="0" applyFont="1" applyFill="1" applyBorder="1" applyAlignment="1" applyProtection="1">
      <alignment horizontal="left" vertical="center"/>
      <protection locked="0"/>
    </xf>
    <xf numFmtId="0" fontId="13" fillId="7" borderId="29" xfId="0" applyFont="1" applyFill="1" applyBorder="1" applyAlignment="1" applyProtection="1">
      <alignment horizontal="left" vertical="center" wrapText="1"/>
      <protection locked="0"/>
    </xf>
    <xf numFmtId="0" fontId="13" fillId="7" borderId="29" xfId="0" applyFont="1" applyFill="1" applyBorder="1" applyAlignment="1" applyProtection="1">
      <alignment vertical="center" wrapText="1"/>
      <protection locked="0"/>
    </xf>
    <xf numFmtId="3" fontId="13" fillId="7" borderId="33" xfId="0" applyNumberFormat="1" applyFont="1" applyFill="1" applyBorder="1" applyAlignment="1" applyProtection="1">
      <alignment vertical="center"/>
      <protection locked="0"/>
    </xf>
    <xf numFmtId="3" fontId="13" fillId="7" borderId="34" xfId="0" applyNumberFormat="1" applyFont="1" applyFill="1" applyBorder="1" applyAlignment="1" applyProtection="1">
      <alignment vertical="center" wrapText="1"/>
      <protection locked="0"/>
    </xf>
    <xf numFmtId="0" fontId="13" fillId="7" borderId="33" xfId="0" applyFont="1" applyFill="1" applyBorder="1" applyAlignment="1" applyProtection="1">
      <alignment vertical="center"/>
      <protection locked="0"/>
    </xf>
    <xf numFmtId="0" fontId="13" fillId="7" borderId="34" xfId="0" applyFont="1" applyFill="1" applyBorder="1" applyAlignment="1" applyProtection="1">
      <alignment vertical="center"/>
      <protection locked="0"/>
    </xf>
    <xf numFmtId="0" fontId="13" fillId="7" borderId="33" xfId="0" applyFont="1" applyFill="1" applyBorder="1" applyAlignment="1" applyProtection="1">
      <alignment horizontal="center" vertical="center"/>
      <protection locked="0"/>
    </xf>
    <xf numFmtId="0" fontId="13" fillId="7" borderId="64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protection locked="0"/>
    </xf>
    <xf numFmtId="0" fontId="39" fillId="0" borderId="0" xfId="0" applyFont="1" applyAlignment="1">
      <alignment vertical="center" wrapText="1"/>
    </xf>
    <xf numFmtId="0" fontId="27" fillId="0" borderId="0" xfId="0" applyFont="1" applyAlignment="1" applyProtection="1">
      <alignment horizontal="center"/>
      <protection locked="0"/>
    </xf>
    <xf numFmtId="0" fontId="40" fillId="0" borderId="0" xfId="0" applyFont="1"/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0" fillId="0" borderId="59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59" xfId="0" applyFont="1" applyBorder="1" applyAlignment="1" applyProtection="1">
      <alignment vertical="center"/>
      <protection locked="0"/>
    </xf>
    <xf numFmtId="0" fontId="13" fillId="0" borderId="59" xfId="0" applyFont="1" applyBorder="1" applyAlignment="1" applyProtection="1">
      <alignment vertical="center" wrapText="1"/>
      <protection locked="0"/>
    </xf>
    <xf numFmtId="3" fontId="13" fillId="0" borderId="59" xfId="0" applyNumberFormat="1" applyFont="1" applyBorder="1" applyAlignment="1" applyProtection="1">
      <alignment vertical="center"/>
      <protection locked="0"/>
    </xf>
    <xf numFmtId="3" fontId="13" fillId="0" borderId="69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1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17" borderId="37" xfId="0" applyFont="1" applyFill="1" applyBorder="1" applyProtection="1">
      <protection locked="0"/>
    </xf>
    <xf numFmtId="3" fontId="19" fillId="0" borderId="0" xfId="0" applyNumberFormat="1" applyFont="1" applyProtection="1">
      <protection locked="0"/>
    </xf>
  </cellXfs>
  <cellStyles count="3">
    <cellStyle name="Chybně" xfId="1" builtinId="27"/>
    <cellStyle name="Neutrální 2" xfId="2"/>
    <cellStyle name="normální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7"/>
  <sheetViews>
    <sheetView tabSelected="1" topLeftCell="A99" zoomScale="79" zoomScaleNormal="79" workbookViewId="0">
      <selection activeCell="F110" sqref="F110"/>
    </sheetView>
  </sheetViews>
  <sheetFormatPr defaultRowHeight="15"/>
  <cols>
    <col min="1" max="1" width="5.42578125" style="195" customWidth="1"/>
    <col min="2" max="2" width="23.5703125" customWidth="1"/>
    <col min="3" max="3" width="18" customWidth="1"/>
    <col min="4" max="4" width="9" bestFit="1" customWidth="1"/>
    <col min="5" max="5" width="11.140625" bestFit="1" customWidth="1"/>
    <col min="6" max="6" width="11.5703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44.85546875" customWidth="1"/>
    <col min="12" max="12" width="12.5703125" customWidth="1"/>
    <col min="13" max="13" width="14.7109375" customWidth="1"/>
    <col min="16" max="16" width="5.85546875" customWidth="1"/>
    <col min="17" max="17" width="7.42578125" customWidth="1"/>
    <col min="19" max="19" width="7.85546875" customWidth="1"/>
    <col min="21" max="21" width="10.42578125" customWidth="1"/>
    <col min="25" max="25" width="12.28515625" customWidth="1"/>
    <col min="26" max="26" width="9.5703125" customWidth="1"/>
  </cols>
  <sheetData>
    <row r="1" spans="1:26" ht="19.5" thickBot="1">
      <c r="A1" s="402" t="s">
        <v>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4"/>
    </row>
    <row r="2" spans="1:26" ht="15.75" thickBot="1">
      <c r="A2" s="405" t="s">
        <v>1</v>
      </c>
      <c r="B2" s="408" t="s">
        <v>2</v>
      </c>
      <c r="C2" s="409"/>
      <c r="D2" s="409"/>
      <c r="E2" s="409"/>
      <c r="F2" s="410"/>
      <c r="G2" s="411" t="s">
        <v>3</v>
      </c>
      <c r="H2" s="414" t="s">
        <v>4</v>
      </c>
      <c r="I2" s="417" t="s">
        <v>5</v>
      </c>
      <c r="J2" s="420" t="s">
        <v>6</v>
      </c>
      <c r="K2" s="399" t="s">
        <v>7</v>
      </c>
      <c r="L2" s="425" t="s">
        <v>8</v>
      </c>
      <c r="M2" s="426"/>
      <c r="N2" s="427" t="s">
        <v>9</v>
      </c>
      <c r="O2" s="428"/>
      <c r="P2" s="429" t="s">
        <v>10</v>
      </c>
      <c r="Q2" s="430"/>
      <c r="R2" s="430"/>
      <c r="S2" s="430"/>
      <c r="T2" s="430"/>
      <c r="U2" s="430"/>
      <c r="V2" s="430"/>
      <c r="W2" s="431"/>
      <c r="X2" s="431"/>
      <c r="Y2" s="432" t="s">
        <v>11</v>
      </c>
      <c r="Z2" s="433"/>
    </row>
    <row r="3" spans="1:26">
      <c r="A3" s="406"/>
      <c r="B3" s="411" t="s">
        <v>12</v>
      </c>
      <c r="C3" s="377" t="s">
        <v>13</v>
      </c>
      <c r="D3" s="377" t="s">
        <v>14</v>
      </c>
      <c r="E3" s="377" t="s">
        <v>15</v>
      </c>
      <c r="F3" s="379" t="s">
        <v>16</v>
      </c>
      <c r="G3" s="412"/>
      <c r="H3" s="415"/>
      <c r="I3" s="418"/>
      <c r="J3" s="421"/>
      <c r="K3" s="423"/>
      <c r="L3" s="381" t="s">
        <v>17</v>
      </c>
      <c r="M3" s="383" t="s">
        <v>18</v>
      </c>
      <c r="N3" s="385" t="s">
        <v>19</v>
      </c>
      <c r="O3" s="395" t="s">
        <v>20</v>
      </c>
      <c r="P3" s="397" t="s">
        <v>21</v>
      </c>
      <c r="Q3" s="398"/>
      <c r="R3" s="398"/>
      <c r="S3" s="399"/>
      <c r="T3" s="387" t="s">
        <v>22</v>
      </c>
      <c r="U3" s="400" t="s">
        <v>23</v>
      </c>
      <c r="V3" s="400" t="s">
        <v>24</v>
      </c>
      <c r="W3" s="387" t="s">
        <v>25</v>
      </c>
      <c r="X3" s="392" t="s">
        <v>26</v>
      </c>
      <c r="Y3" s="375" t="s">
        <v>27</v>
      </c>
      <c r="Z3" s="434" t="s">
        <v>28</v>
      </c>
    </row>
    <row r="4" spans="1:26" ht="98.25" customHeight="1" thickBot="1">
      <c r="A4" s="407"/>
      <c r="B4" s="413"/>
      <c r="C4" s="378"/>
      <c r="D4" s="378"/>
      <c r="E4" s="378"/>
      <c r="F4" s="380"/>
      <c r="G4" s="413"/>
      <c r="H4" s="416"/>
      <c r="I4" s="419"/>
      <c r="J4" s="422"/>
      <c r="K4" s="424"/>
      <c r="L4" s="382"/>
      <c r="M4" s="384"/>
      <c r="N4" s="386"/>
      <c r="O4" s="396"/>
      <c r="P4" s="1" t="s">
        <v>29</v>
      </c>
      <c r="Q4" s="2" t="s">
        <v>30</v>
      </c>
      <c r="R4" s="2" t="s">
        <v>31</v>
      </c>
      <c r="S4" s="3" t="s">
        <v>32</v>
      </c>
      <c r="T4" s="388"/>
      <c r="U4" s="401"/>
      <c r="V4" s="401"/>
      <c r="W4" s="388"/>
      <c r="X4" s="393"/>
      <c r="Y4" s="376"/>
      <c r="Z4" s="435"/>
    </row>
    <row r="5" spans="1:26">
      <c r="A5" s="4"/>
      <c r="B5" s="5"/>
      <c r="C5" s="6"/>
      <c r="D5" s="6"/>
      <c r="E5" s="6"/>
      <c r="F5" s="7"/>
      <c r="G5" s="8"/>
      <c r="H5" s="8"/>
      <c r="I5" s="8"/>
      <c r="J5" s="8"/>
      <c r="K5" s="9" t="s">
        <v>33</v>
      </c>
      <c r="L5" s="10"/>
      <c r="M5" s="11"/>
      <c r="N5" s="12"/>
      <c r="O5" s="7"/>
      <c r="P5" s="12"/>
      <c r="Q5" s="6"/>
      <c r="R5" s="6"/>
      <c r="S5" s="7"/>
      <c r="T5" s="8"/>
      <c r="U5" s="8"/>
      <c r="V5" s="8"/>
      <c r="W5" s="8"/>
      <c r="X5" s="8"/>
      <c r="Y5" s="12"/>
      <c r="Z5" s="7"/>
    </row>
    <row r="6" spans="1:26" ht="34.5">
      <c r="A6" s="13">
        <v>1</v>
      </c>
      <c r="B6" s="14" t="s">
        <v>34</v>
      </c>
      <c r="C6" s="15" t="s">
        <v>35</v>
      </c>
      <c r="D6" s="15">
        <v>46270931</v>
      </c>
      <c r="E6" s="15">
        <v>102807477</v>
      </c>
      <c r="F6" s="16">
        <v>600125882</v>
      </c>
      <c r="G6" s="17" t="s">
        <v>36</v>
      </c>
      <c r="H6" s="17" t="s">
        <v>37</v>
      </c>
      <c r="I6" s="17" t="s">
        <v>38</v>
      </c>
      <c r="J6" s="17" t="s">
        <v>38</v>
      </c>
      <c r="K6" s="17" t="s">
        <v>39</v>
      </c>
      <c r="L6" s="18">
        <v>49892507.340000004</v>
      </c>
      <c r="M6" s="19">
        <f>0.6*L6</f>
        <v>29935504.404000003</v>
      </c>
      <c r="N6" s="20" t="s">
        <v>40</v>
      </c>
      <c r="O6" s="21" t="s">
        <v>41</v>
      </c>
      <c r="P6" s="22" t="s">
        <v>42</v>
      </c>
      <c r="Q6" s="23" t="s">
        <v>42</v>
      </c>
      <c r="R6" s="23" t="s">
        <v>42</v>
      </c>
      <c r="S6" s="24" t="s">
        <v>42</v>
      </c>
      <c r="T6" s="25"/>
      <c r="U6" s="25"/>
      <c r="V6" s="25" t="s">
        <v>42</v>
      </c>
      <c r="W6" s="25" t="s">
        <v>42</v>
      </c>
      <c r="X6" s="25" t="s">
        <v>42</v>
      </c>
      <c r="Y6" s="22" t="s">
        <v>152</v>
      </c>
      <c r="Z6" s="24" t="s">
        <v>43</v>
      </c>
    </row>
    <row r="7" spans="1:26" ht="51" customHeight="1">
      <c r="A7" s="13">
        <v>2</v>
      </c>
      <c r="B7" s="26" t="s">
        <v>44</v>
      </c>
      <c r="C7" s="27" t="s">
        <v>35</v>
      </c>
      <c r="D7" s="28">
        <v>46270949</v>
      </c>
      <c r="E7" s="28">
        <v>102807485</v>
      </c>
      <c r="F7" s="29">
        <v>600125891</v>
      </c>
      <c r="G7" s="30" t="s">
        <v>45</v>
      </c>
      <c r="H7" s="31" t="s">
        <v>37</v>
      </c>
      <c r="I7" s="31" t="s">
        <v>38</v>
      </c>
      <c r="J7" s="31" t="s">
        <v>38</v>
      </c>
      <c r="K7" s="30" t="s">
        <v>46</v>
      </c>
      <c r="L7" s="32">
        <v>1000000</v>
      </c>
      <c r="M7" s="19">
        <f t="shared" ref="M7:M8" si="0">0.7*L7</f>
        <v>700000</v>
      </c>
      <c r="N7" s="33">
        <v>2022</v>
      </c>
      <c r="O7" s="34">
        <v>2022</v>
      </c>
      <c r="P7" s="35" t="s">
        <v>42</v>
      </c>
      <c r="Q7" s="36" t="s">
        <v>42</v>
      </c>
      <c r="R7" s="36" t="s">
        <v>42</v>
      </c>
      <c r="S7" s="37" t="s">
        <v>42</v>
      </c>
      <c r="T7" s="38"/>
      <c r="U7" s="38"/>
      <c r="V7" s="38"/>
      <c r="W7" s="38"/>
      <c r="X7" s="38" t="s">
        <v>42</v>
      </c>
      <c r="Y7" s="22" t="s">
        <v>47</v>
      </c>
      <c r="Z7" s="24" t="s">
        <v>48</v>
      </c>
    </row>
    <row r="8" spans="1:26" ht="23.25">
      <c r="A8" s="13">
        <v>3</v>
      </c>
      <c r="B8" s="26" t="s">
        <v>44</v>
      </c>
      <c r="C8" s="27" t="s">
        <v>35</v>
      </c>
      <c r="D8" s="28">
        <v>46270949</v>
      </c>
      <c r="E8" s="28">
        <v>102807485</v>
      </c>
      <c r="F8" s="29">
        <v>600125891</v>
      </c>
      <c r="G8" s="30" t="s">
        <v>49</v>
      </c>
      <c r="H8" s="31" t="s">
        <v>37</v>
      </c>
      <c r="I8" s="31" t="s">
        <v>38</v>
      </c>
      <c r="J8" s="31" t="s">
        <v>38</v>
      </c>
      <c r="K8" s="30" t="s">
        <v>50</v>
      </c>
      <c r="L8" s="32">
        <v>1000000</v>
      </c>
      <c r="M8" s="19">
        <f t="shared" si="0"/>
        <v>700000</v>
      </c>
      <c r="N8" s="33">
        <v>2022</v>
      </c>
      <c r="O8" s="34">
        <v>2024</v>
      </c>
      <c r="P8" s="35" t="s">
        <v>42</v>
      </c>
      <c r="Q8" s="36" t="s">
        <v>42</v>
      </c>
      <c r="R8" s="36" t="s">
        <v>42</v>
      </c>
      <c r="S8" s="37" t="s">
        <v>42</v>
      </c>
      <c r="T8" s="38"/>
      <c r="U8" s="38"/>
      <c r="V8" s="38"/>
      <c r="W8" s="38"/>
      <c r="X8" s="38" t="s">
        <v>42</v>
      </c>
      <c r="Y8" s="22" t="s">
        <v>47</v>
      </c>
      <c r="Z8" s="24" t="s">
        <v>48</v>
      </c>
    </row>
    <row r="9" spans="1:26" ht="45">
      <c r="A9" s="13">
        <v>4</v>
      </c>
      <c r="B9" s="14" t="s">
        <v>51</v>
      </c>
      <c r="C9" s="15" t="s">
        <v>52</v>
      </c>
      <c r="D9" s="39">
        <v>75024250</v>
      </c>
      <c r="E9" s="39">
        <v>102100101</v>
      </c>
      <c r="F9" s="40">
        <v>600125971</v>
      </c>
      <c r="G9" s="17" t="s">
        <v>53</v>
      </c>
      <c r="H9" s="17" t="s">
        <v>37</v>
      </c>
      <c r="I9" s="17" t="s">
        <v>38</v>
      </c>
      <c r="J9" s="41" t="s">
        <v>54</v>
      </c>
      <c r="K9" s="17" t="s">
        <v>243</v>
      </c>
      <c r="L9" s="42">
        <v>30000000</v>
      </c>
      <c r="M9" s="43">
        <f>0.7*L9</f>
        <v>21000000</v>
      </c>
      <c r="N9" s="33">
        <v>2026</v>
      </c>
      <c r="O9" s="34">
        <v>2028</v>
      </c>
      <c r="P9" s="35" t="s">
        <v>42</v>
      </c>
      <c r="Q9" s="36" t="s">
        <v>42</v>
      </c>
      <c r="R9" s="36" t="s">
        <v>42</v>
      </c>
      <c r="S9" s="37" t="s">
        <v>42</v>
      </c>
      <c r="T9" s="38"/>
      <c r="U9" s="38"/>
      <c r="V9" s="38" t="s">
        <v>42</v>
      </c>
      <c r="W9" s="38" t="s">
        <v>42</v>
      </c>
      <c r="X9" s="38" t="s">
        <v>42</v>
      </c>
      <c r="Y9" s="22" t="s">
        <v>244</v>
      </c>
      <c r="Z9" s="37" t="s">
        <v>48</v>
      </c>
    </row>
    <row r="10" spans="1:26" ht="34.5">
      <c r="A10" s="13">
        <v>5</v>
      </c>
      <c r="B10" s="44" t="s">
        <v>56</v>
      </c>
      <c r="C10" s="39" t="s">
        <v>57</v>
      </c>
      <c r="D10" s="39">
        <v>70993301</v>
      </c>
      <c r="E10" s="39">
        <v>102807001</v>
      </c>
      <c r="F10" s="40">
        <v>600125556</v>
      </c>
      <c r="G10" s="41" t="s">
        <v>58</v>
      </c>
      <c r="H10" s="17" t="s">
        <v>37</v>
      </c>
      <c r="I10" s="17" t="s">
        <v>38</v>
      </c>
      <c r="J10" s="41" t="s">
        <v>59</v>
      </c>
      <c r="K10" s="45" t="s">
        <v>60</v>
      </c>
      <c r="L10" s="42">
        <v>5000000</v>
      </c>
      <c r="M10" s="43">
        <f>0.7*L10</f>
        <v>3500000</v>
      </c>
      <c r="N10" s="46">
        <v>2026</v>
      </c>
      <c r="O10" s="47"/>
      <c r="P10" s="35" t="s">
        <v>42</v>
      </c>
      <c r="Q10" s="36"/>
      <c r="R10" s="36" t="s">
        <v>42</v>
      </c>
      <c r="S10" s="37" t="s">
        <v>42</v>
      </c>
      <c r="T10" s="38"/>
      <c r="U10" s="38"/>
      <c r="V10" s="38" t="s">
        <v>42</v>
      </c>
      <c r="W10" s="38" t="s">
        <v>42</v>
      </c>
      <c r="X10" s="38" t="s">
        <v>42</v>
      </c>
      <c r="Y10" s="48" t="s">
        <v>61</v>
      </c>
      <c r="Z10" s="49" t="s">
        <v>48</v>
      </c>
    </row>
    <row r="11" spans="1:26" ht="34.5">
      <c r="A11" s="13">
        <v>6</v>
      </c>
      <c r="B11" s="50"/>
      <c r="C11" s="27" t="s">
        <v>62</v>
      </c>
      <c r="D11" s="210"/>
      <c r="E11" s="210"/>
      <c r="F11" s="211"/>
      <c r="G11" s="51" t="s">
        <v>63</v>
      </c>
      <c r="H11" s="17" t="s">
        <v>37</v>
      </c>
      <c r="I11" s="17" t="s">
        <v>38</v>
      </c>
      <c r="J11" s="17" t="s">
        <v>38</v>
      </c>
      <c r="K11" s="31" t="s">
        <v>64</v>
      </c>
      <c r="L11" s="42">
        <v>500000000</v>
      </c>
      <c r="M11" s="43">
        <f>0.7*L11</f>
        <v>350000000</v>
      </c>
      <c r="N11" s="212"/>
      <c r="O11" s="213"/>
      <c r="P11" s="22" t="s">
        <v>42</v>
      </c>
      <c r="Q11" s="23" t="s">
        <v>42</v>
      </c>
      <c r="R11" s="23" t="s">
        <v>42</v>
      </c>
      <c r="S11" s="24" t="s">
        <v>42</v>
      </c>
      <c r="T11" s="214"/>
      <c r="U11" s="25" t="s">
        <v>42</v>
      </c>
      <c r="V11" s="25" t="s">
        <v>42</v>
      </c>
      <c r="W11" s="25" t="s">
        <v>42</v>
      </c>
      <c r="X11" s="25" t="s">
        <v>42</v>
      </c>
      <c r="Y11" s="52" t="s">
        <v>47</v>
      </c>
      <c r="Z11" s="24" t="s">
        <v>48</v>
      </c>
    </row>
    <row r="12" spans="1:26" ht="23.25">
      <c r="A12" s="13">
        <v>7</v>
      </c>
      <c r="B12" s="53" t="s">
        <v>65</v>
      </c>
      <c r="C12" s="15" t="s">
        <v>66</v>
      </c>
      <c r="D12" s="39">
        <v>70983640</v>
      </c>
      <c r="E12" s="39">
        <v>102807043</v>
      </c>
      <c r="F12" s="40">
        <v>600125581</v>
      </c>
      <c r="G12" s="17" t="s">
        <v>67</v>
      </c>
      <c r="H12" s="41" t="s">
        <v>37</v>
      </c>
      <c r="I12" s="41" t="s">
        <v>38</v>
      </c>
      <c r="J12" s="41" t="s">
        <v>68</v>
      </c>
      <c r="K12" s="31" t="s">
        <v>69</v>
      </c>
      <c r="L12" s="42">
        <v>230000</v>
      </c>
      <c r="M12" s="43">
        <f>0.7*L12</f>
        <v>161000</v>
      </c>
      <c r="N12" s="33">
        <v>2022</v>
      </c>
      <c r="O12" s="34">
        <v>2023</v>
      </c>
      <c r="P12" s="23" t="s">
        <v>42</v>
      </c>
      <c r="Q12" s="23" t="s">
        <v>42</v>
      </c>
      <c r="R12" s="23" t="s">
        <v>42</v>
      </c>
      <c r="S12" s="23" t="s">
        <v>42</v>
      </c>
      <c r="T12" s="38"/>
      <c r="U12" s="38"/>
      <c r="V12" s="25" t="s">
        <v>42</v>
      </c>
      <c r="W12" s="38"/>
      <c r="X12" s="23" t="s">
        <v>42</v>
      </c>
      <c r="Y12" s="22" t="s">
        <v>70</v>
      </c>
      <c r="Z12" s="37" t="s">
        <v>48</v>
      </c>
    </row>
    <row r="13" spans="1:26" ht="56.25">
      <c r="A13" s="13">
        <v>8</v>
      </c>
      <c r="B13" s="54" t="s">
        <v>71</v>
      </c>
      <c r="C13" s="55" t="s">
        <v>72</v>
      </c>
      <c r="D13" s="39">
        <v>71005013</v>
      </c>
      <c r="E13" s="39">
        <v>102807299</v>
      </c>
      <c r="F13" s="40">
        <v>600125769</v>
      </c>
      <c r="G13" s="31" t="s">
        <v>73</v>
      </c>
      <c r="H13" s="30" t="s">
        <v>37</v>
      </c>
      <c r="I13" s="30" t="s">
        <v>38</v>
      </c>
      <c r="J13" s="30" t="s">
        <v>74</v>
      </c>
      <c r="K13" s="31" t="s">
        <v>75</v>
      </c>
      <c r="L13" s="32">
        <v>100000000</v>
      </c>
      <c r="M13" s="43">
        <f t="shared" ref="M13:M18" si="1">0.7*L13</f>
        <v>70000000</v>
      </c>
      <c r="N13" s="240">
        <v>2026</v>
      </c>
      <c r="O13" s="241">
        <v>2027</v>
      </c>
      <c r="P13" s="36" t="s">
        <v>42</v>
      </c>
      <c r="Q13" s="36" t="s">
        <v>42</v>
      </c>
      <c r="R13" s="36" t="s">
        <v>42</v>
      </c>
      <c r="S13" s="24" t="s">
        <v>42</v>
      </c>
      <c r="T13" s="38"/>
      <c r="U13" s="38" t="s">
        <v>42</v>
      </c>
      <c r="V13" s="233" t="s">
        <v>42</v>
      </c>
      <c r="W13" s="38" t="s">
        <v>42</v>
      </c>
      <c r="X13" s="38" t="s">
        <v>42</v>
      </c>
      <c r="Y13" s="244" t="s">
        <v>271</v>
      </c>
      <c r="Z13" s="245" t="s">
        <v>55</v>
      </c>
    </row>
    <row r="14" spans="1:26" ht="56.25">
      <c r="A14" s="13">
        <v>9</v>
      </c>
      <c r="B14" s="54" t="s">
        <v>71</v>
      </c>
      <c r="C14" s="55" t="s">
        <v>72</v>
      </c>
      <c r="D14" s="39">
        <v>71005013</v>
      </c>
      <c r="E14" s="39">
        <v>102807299</v>
      </c>
      <c r="F14" s="40">
        <v>600125769</v>
      </c>
      <c r="G14" s="31" t="s">
        <v>78</v>
      </c>
      <c r="H14" s="30" t="s">
        <v>37</v>
      </c>
      <c r="I14" s="30" t="s">
        <v>38</v>
      </c>
      <c r="J14" s="30" t="s">
        <v>74</v>
      </c>
      <c r="K14" s="31" t="s">
        <v>79</v>
      </c>
      <c r="L14" s="32">
        <v>100000000</v>
      </c>
      <c r="M14" s="43">
        <f t="shared" si="1"/>
        <v>70000000</v>
      </c>
      <c r="N14" s="240">
        <v>2026</v>
      </c>
      <c r="O14" s="241">
        <v>2027</v>
      </c>
      <c r="P14" s="36" t="s">
        <v>42</v>
      </c>
      <c r="Q14" s="36" t="s">
        <v>42</v>
      </c>
      <c r="R14" s="36" t="s">
        <v>42</v>
      </c>
      <c r="S14" s="24" t="s">
        <v>42</v>
      </c>
      <c r="T14" s="38"/>
      <c r="U14" s="38" t="s">
        <v>42</v>
      </c>
      <c r="V14" s="233" t="s">
        <v>42</v>
      </c>
      <c r="W14" s="38" t="s">
        <v>42</v>
      </c>
      <c r="X14" s="38" t="s">
        <v>42</v>
      </c>
      <c r="Y14" s="244" t="s">
        <v>271</v>
      </c>
      <c r="Z14" s="245" t="s">
        <v>55</v>
      </c>
    </row>
    <row r="15" spans="1:26" ht="56.25">
      <c r="A15" s="13">
        <v>10</v>
      </c>
      <c r="B15" s="54" t="s">
        <v>71</v>
      </c>
      <c r="C15" s="55" t="s">
        <v>72</v>
      </c>
      <c r="D15" s="39">
        <v>71005013</v>
      </c>
      <c r="E15" s="39">
        <v>102807299</v>
      </c>
      <c r="F15" s="40">
        <v>600125769</v>
      </c>
      <c r="G15" s="31" t="s">
        <v>80</v>
      </c>
      <c r="H15" s="30" t="s">
        <v>37</v>
      </c>
      <c r="I15" s="30" t="s">
        <v>38</v>
      </c>
      <c r="J15" s="30" t="s">
        <v>74</v>
      </c>
      <c r="K15" s="31" t="s">
        <v>81</v>
      </c>
      <c r="L15" s="32">
        <v>100000000</v>
      </c>
      <c r="M15" s="43">
        <f t="shared" si="1"/>
        <v>70000000</v>
      </c>
      <c r="N15" s="240">
        <v>2026</v>
      </c>
      <c r="O15" s="241">
        <v>2027</v>
      </c>
      <c r="P15" s="36" t="s">
        <v>42</v>
      </c>
      <c r="Q15" s="36" t="s">
        <v>42</v>
      </c>
      <c r="R15" s="36" t="s">
        <v>42</v>
      </c>
      <c r="S15" s="24" t="s">
        <v>42</v>
      </c>
      <c r="T15" s="38"/>
      <c r="U15" s="38" t="s">
        <v>42</v>
      </c>
      <c r="V15" s="233" t="s">
        <v>42</v>
      </c>
      <c r="W15" s="38" t="s">
        <v>42</v>
      </c>
      <c r="X15" s="38" t="s">
        <v>42</v>
      </c>
      <c r="Y15" s="244" t="s">
        <v>271</v>
      </c>
      <c r="Z15" s="245" t="s">
        <v>55</v>
      </c>
    </row>
    <row r="16" spans="1:26" ht="56.25">
      <c r="A16" s="13">
        <v>11</v>
      </c>
      <c r="B16" s="54" t="s">
        <v>71</v>
      </c>
      <c r="C16" s="55" t="s">
        <v>72</v>
      </c>
      <c r="D16" s="39">
        <v>71005013</v>
      </c>
      <c r="E16" s="39">
        <v>102807299</v>
      </c>
      <c r="F16" s="40">
        <v>600125769</v>
      </c>
      <c r="G16" s="31" t="s">
        <v>82</v>
      </c>
      <c r="H16" s="30" t="s">
        <v>37</v>
      </c>
      <c r="I16" s="30" t="s">
        <v>38</v>
      </c>
      <c r="J16" s="30" t="s">
        <v>74</v>
      </c>
      <c r="K16" s="31" t="s">
        <v>83</v>
      </c>
      <c r="L16" s="32">
        <v>100000000</v>
      </c>
      <c r="M16" s="43">
        <f t="shared" si="1"/>
        <v>70000000</v>
      </c>
      <c r="N16" s="240">
        <v>2026</v>
      </c>
      <c r="O16" s="241">
        <v>2027</v>
      </c>
      <c r="P16" s="36" t="s">
        <v>42</v>
      </c>
      <c r="Q16" s="36" t="s">
        <v>42</v>
      </c>
      <c r="R16" s="36" t="s">
        <v>42</v>
      </c>
      <c r="S16" s="24" t="s">
        <v>42</v>
      </c>
      <c r="T16" s="38"/>
      <c r="U16" s="38" t="s">
        <v>42</v>
      </c>
      <c r="V16" s="233" t="s">
        <v>42</v>
      </c>
      <c r="W16" s="38" t="s">
        <v>42</v>
      </c>
      <c r="X16" s="38" t="s">
        <v>42</v>
      </c>
      <c r="Y16" s="244" t="s">
        <v>271</v>
      </c>
      <c r="Z16" s="245" t="s">
        <v>55</v>
      </c>
    </row>
    <row r="17" spans="1:26" ht="56.25">
      <c r="A17" s="13">
        <v>12</v>
      </c>
      <c r="B17" s="54" t="s">
        <v>71</v>
      </c>
      <c r="C17" s="55" t="s">
        <v>72</v>
      </c>
      <c r="D17" s="39">
        <v>71005013</v>
      </c>
      <c r="E17" s="39">
        <v>102807299</v>
      </c>
      <c r="F17" s="40">
        <v>600125769</v>
      </c>
      <c r="G17" s="31" t="s">
        <v>84</v>
      </c>
      <c r="H17" s="30" t="s">
        <v>37</v>
      </c>
      <c r="I17" s="30" t="s">
        <v>38</v>
      </c>
      <c r="J17" s="30" t="s">
        <v>74</v>
      </c>
      <c r="K17" s="31" t="s">
        <v>85</v>
      </c>
      <c r="L17" s="32">
        <v>100000000</v>
      </c>
      <c r="M17" s="43">
        <f t="shared" si="1"/>
        <v>70000000</v>
      </c>
      <c r="N17" s="240">
        <v>2026</v>
      </c>
      <c r="O17" s="241">
        <v>2027</v>
      </c>
      <c r="P17" s="36" t="s">
        <v>42</v>
      </c>
      <c r="Q17" s="36" t="s">
        <v>42</v>
      </c>
      <c r="R17" s="36" t="s">
        <v>42</v>
      </c>
      <c r="S17" s="24" t="s">
        <v>42</v>
      </c>
      <c r="T17" s="38"/>
      <c r="U17" s="38" t="s">
        <v>42</v>
      </c>
      <c r="V17" s="233" t="s">
        <v>42</v>
      </c>
      <c r="W17" s="38" t="s">
        <v>42</v>
      </c>
      <c r="X17" s="38" t="s">
        <v>42</v>
      </c>
      <c r="Y17" s="244" t="s">
        <v>271</v>
      </c>
      <c r="Z17" s="245" t="s">
        <v>55</v>
      </c>
    </row>
    <row r="18" spans="1:26" ht="56.25">
      <c r="A18" s="13">
        <v>13</v>
      </c>
      <c r="B18" s="54" t="s">
        <v>71</v>
      </c>
      <c r="C18" s="55" t="s">
        <v>72</v>
      </c>
      <c r="D18" s="39">
        <v>71005013</v>
      </c>
      <c r="E18" s="39">
        <v>102807299</v>
      </c>
      <c r="F18" s="40">
        <v>600125769</v>
      </c>
      <c r="G18" s="31" t="s">
        <v>86</v>
      </c>
      <c r="H18" s="30" t="s">
        <v>37</v>
      </c>
      <c r="I18" s="30" t="s">
        <v>38</v>
      </c>
      <c r="J18" s="30" t="s">
        <v>74</v>
      </c>
      <c r="K18" s="31" t="s">
        <v>87</v>
      </c>
      <c r="L18" s="242">
        <v>600000000</v>
      </c>
      <c r="M18" s="243">
        <f t="shared" si="1"/>
        <v>420000000</v>
      </c>
      <c r="N18" s="240">
        <v>2026</v>
      </c>
      <c r="O18" s="241">
        <v>2027</v>
      </c>
      <c r="P18" s="35" t="s">
        <v>42</v>
      </c>
      <c r="Q18" s="36" t="s">
        <v>42</v>
      </c>
      <c r="R18" s="36" t="s">
        <v>42</v>
      </c>
      <c r="S18" s="37" t="s">
        <v>42</v>
      </c>
      <c r="T18" s="38"/>
      <c r="U18" s="38" t="s">
        <v>42</v>
      </c>
      <c r="V18" s="38" t="s">
        <v>42</v>
      </c>
      <c r="W18" s="38" t="s">
        <v>42</v>
      </c>
      <c r="X18" s="38" t="s">
        <v>42</v>
      </c>
      <c r="Y18" s="244" t="s">
        <v>271</v>
      </c>
      <c r="Z18" s="245" t="s">
        <v>55</v>
      </c>
    </row>
    <row r="19" spans="1:26" ht="45.75">
      <c r="A19" s="13">
        <v>14</v>
      </c>
      <c r="B19" s="54" t="s">
        <v>88</v>
      </c>
      <c r="C19" s="55" t="s">
        <v>89</v>
      </c>
      <c r="D19" s="27">
        <v>46270922</v>
      </c>
      <c r="E19" s="27">
        <v>102807418</v>
      </c>
      <c r="F19" s="56">
        <v>600125629</v>
      </c>
      <c r="G19" s="31" t="s">
        <v>90</v>
      </c>
      <c r="H19" s="30" t="s">
        <v>37</v>
      </c>
      <c r="I19" s="30" t="s">
        <v>38</v>
      </c>
      <c r="J19" s="30" t="s">
        <v>91</v>
      </c>
      <c r="K19" s="31" t="s">
        <v>92</v>
      </c>
      <c r="L19" s="32">
        <v>23000000</v>
      </c>
      <c r="M19" s="57">
        <f t="shared" ref="M19" si="2">0.7*L19</f>
        <v>16099999.999999998</v>
      </c>
      <c r="N19" s="33">
        <v>2023</v>
      </c>
      <c r="O19" s="34">
        <v>2025</v>
      </c>
      <c r="P19" s="35" t="s">
        <v>42</v>
      </c>
      <c r="Q19" s="36" t="s">
        <v>42</v>
      </c>
      <c r="R19" s="36" t="s">
        <v>42</v>
      </c>
      <c r="S19" s="37" t="s">
        <v>42</v>
      </c>
      <c r="T19" s="38"/>
      <c r="U19" s="38" t="s">
        <v>42</v>
      </c>
      <c r="V19" s="38" t="s">
        <v>42</v>
      </c>
      <c r="W19" s="38" t="s">
        <v>42</v>
      </c>
      <c r="X19" s="38" t="s">
        <v>42</v>
      </c>
      <c r="Y19" s="22" t="s">
        <v>93</v>
      </c>
      <c r="Z19" s="37" t="s">
        <v>55</v>
      </c>
    </row>
    <row r="20" spans="1:26" ht="23.25">
      <c r="A20" s="13">
        <v>15</v>
      </c>
      <c r="B20" s="53" t="s">
        <v>94</v>
      </c>
      <c r="C20" s="15" t="s">
        <v>95</v>
      </c>
      <c r="D20" s="58">
        <v>75023318</v>
      </c>
      <c r="E20" s="59">
        <v>102807132</v>
      </c>
      <c r="F20" s="60">
        <v>6001125645</v>
      </c>
      <c r="G20" s="31" t="s">
        <v>96</v>
      </c>
      <c r="H20" s="30" t="s">
        <v>37</v>
      </c>
      <c r="I20" s="30" t="s">
        <v>38</v>
      </c>
      <c r="J20" s="30" t="s">
        <v>97</v>
      </c>
      <c r="K20" s="31" t="s">
        <v>96</v>
      </c>
      <c r="L20" s="32">
        <v>3000000</v>
      </c>
      <c r="M20" s="57">
        <f>0.7*L20</f>
        <v>2100000</v>
      </c>
      <c r="N20" s="33">
        <v>2023</v>
      </c>
      <c r="O20" s="34"/>
      <c r="P20" s="35" t="s">
        <v>42</v>
      </c>
      <c r="Q20" s="36" t="s">
        <v>42</v>
      </c>
      <c r="R20" s="36" t="s">
        <v>42</v>
      </c>
      <c r="S20" s="37"/>
      <c r="T20" s="38"/>
      <c r="U20" s="38"/>
      <c r="V20" s="38" t="s">
        <v>42</v>
      </c>
      <c r="W20" s="38" t="s">
        <v>42</v>
      </c>
      <c r="X20" s="38"/>
      <c r="Y20" s="23" t="s">
        <v>152</v>
      </c>
      <c r="Z20" s="37" t="s">
        <v>48</v>
      </c>
    </row>
    <row r="21" spans="1:26">
      <c r="A21" s="61"/>
      <c r="B21" s="62"/>
      <c r="C21" s="63"/>
      <c r="D21" s="63"/>
      <c r="E21" s="63"/>
      <c r="F21" s="64"/>
      <c r="G21" s="65"/>
      <c r="H21" s="65"/>
      <c r="I21" s="65"/>
      <c r="J21" s="65"/>
      <c r="K21" s="66" t="s">
        <v>98</v>
      </c>
      <c r="L21" s="67"/>
      <c r="M21" s="68"/>
      <c r="N21" s="69"/>
      <c r="O21" s="70"/>
      <c r="P21" s="71"/>
      <c r="Q21" s="72"/>
      <c r="R21" s="72"/>
      <c r="S21" s="73"/>
      <c r="T21" s="74"/>
      <c r="U21" s="74"/>
      <c r="V21" s="74"/>
      <c r="W21" s="74"/>
      <c r="X21" s="74"/>
      <c r="Y21" s="71"/>
      <c r="Z21" s="73"/>
    </row>
    <row r="22" spans="1:26" ht="23.25">
      <c r="A22" s="75">
        <v>16</v>
      </c>
      <c r="B22" s="76" t="s">
        <v>99</v>
      </c>
      <c r="C22" s="77" t="s">
        <v>100</v>
      </c>
      <c r="D22" s="77">
        <v>46271074</v>
      </c>
      <c r="E22" s="78">
        <v>102807493</v>
      </c>
      <c r="F22" s="79">
        <v>600126030</v>
      </c>
      <c r="G22" s="80" t="s">
        <v>101</v>
      </c>
      <c r="H22" s="81" t="s">
        <v>37</v>
      </c>
      <c r="I22" s="81" t="s">
        <v>38</v>
      </c>
      <c r="J22" s="81" t="s">
        <v>102</v>
      </c>
      <c r="K22" s="80" t="s">
        <v>103</v>
      </c>
      <c r="L22" s="82">
        <v>850000</v>
      </c>
      <c r="M22" s="83">
        <f>0.7*L22</f>
        <v>595000</v>
      </c>
      <c r="N22" s="84">
        <v>2021</v>
      </c>
      <c r="O22" s="85">
        <v>2022</v>
      </c>
      <c r="P22" s="86"/>
      <c r="Q22" s="91" t="s">
        <v>42</v>
      </c>
      <c r="R22" s="87"/>
      <c r="S22" s="88"/>
      <c r="T22" s="89"/>
      <c r="U22" s="89"/>
      <c r="V22" s="89"/>
      <c r="W22" s="89"/>
      <c r="X22" s="89"/>
      <c r="Y22" s="86"/>
      <c r="Z22" s="88"/>
    </row>
    <row r="23" spans="1:26" ht="23.25">
      <c r="A23" s="75">
        <v>17</v>
      </c>
      <c r="B23" s="76" t="s">
        <v>99</v>
      </c>
      <c r="C23" s="77" t="s">
        <v>100</v>
      </c>
      <c r="D23" s="77">
        <v>46271074</v>
      </c>
      <c r="E23" s="78">
        <v>102807493</v>
      </c>
      <c r="F23" s="79">
        <v>600126030</v>
      </c>
      <c r="G23" s="80" t="s">
        <v>104</v>
      </c>
      <c r="H23" s="81" t="s">
        <v>37</v>
      </c>
      <c r="I23" s="81" t="s">
        <v>38</v>
      </c>
      <c r="J23" s="81" t="s">
        <v>102</v>
      </c>
      <c r="K23" s="80" t="s">
        <v>105</v>
      </c>
      <c r="L23" s="82">
        <v>2900000</v>
      </c>
      <c r="M23" s="90" t="s">
        <v>106</v>
      </c>
      <c r="N23" s="84">
        <v>2021</v>
      </c>
      <c r="O23" s="85">
        <v>2023</v>
      </c>
      <c r="P23" s="86"/>
      <c r="Q23" s="87"/>
      <c r="R23" s="87"/>
      <c r="S23" s="88"/>
      <c r="T23" s="89"/>
      <c r="U23" s="89"/>
      <c r="V23" s="89"/>
      <c r="W23" s="89"/>
      <c r="X23" s="89"/>
      <c r="Y23" s="86"/>
      <c r="Z23" s="88"/>
    </row>
    <row r="24" spans="1:26" ht="23.25">
      <c r="A24" s="75">
        <v>18</v>
      </c>
      <c r="B24" s="76" t="s">
        <v>99</v>
      </c>
      <c r="C24" s="77" t="s">
        <v>100</v>
      </c>
      <c r="D24" s="77">
        <v>46271074</v>
      </c>
      <c r="E24" s="78">
        <v>102807493</v>
      </c>
      <c r="F24" s="79">
        <v>600126030</v>
      </c>
      <c r="G24" s="80" t="s">
        <v>107</v>
      </c>
      <c r="H24" s="81" t="s">
        <v>37</v>
      </c>
      <c r="I24" s="81" t="s">
        <v>38</v>
      </c>
      <c r="J24" s="81" t="s">
        <v>102</v>
      </c>
      <c r="K24" s="80" t="s">
        <v>108</v>
      </c>
      <c r="L24" s="82">
        <v>600000</v>
      </c>
      <c r="M24" s="83">
        <f>0.7*L24</f>
        <v>420000</v>
      </c>
      <c r="N24" s="84">
        <v>2021</v>
      </c>
      <c r="O24" s="85">
        <v>2023</v>
      </c>
      <c r="P24" s="86"/>
      <c r="Q24" s="91"/>
      <c r="R24" s="87"/>
      <c r="S24" s="91" t="s">
        <v>42</v>
      </c>
      <c r="T24" s="89"/>
      <c r="U24" s="89"/>
      <c r="V24" s="89"/>
      <c r="W24" s="89"/>
      <c r="X24" s="89"/>
      <c r="Y24" s="86"/>
      <c r="Z24" s="88"/>
    </row>
    <row r="25" spans="1:26" ht="23.25">
      <c r="A25" s="75">
        <v>19</v>
      </c>
      <c r="B25" s="76" t="s">
        <v>99</v>
      </c>
      <c r="C25" s="77" t="s">
        <v>100</v>
      </c>
      <c r="D25" s="77">
        <v>46271074</v>
      </c>
      <c r="E25" s="78">
        <v>102807493</v>
      </c>
      <c r="F25" s="79">
        <v>600126030</v>
      </c>
      <c r="G25" s="80" t="s">
        <v>109</v>
      </c>
      <c r="H25" s="81" t="s">
        <v>37</v>
      </c>
      <c r="I25" s="81" t="s">
        <v>38</v>
      </c>
      <c r="J25" s="81" t="s">
        <v>102</v>
      </c>
      <c r="K25" s="80" t="s">
        <v>110</v>
      </c>
      <c r="L25" s="82">
        <v>3600000</v>
      </c>
      <c r="M25" s="90" t="s">
        <v>106</v>
      </c>
      <c r="N25" s="84">
        <v>2022</v>
      </c>
      <c r="O25" s="85">
        <v>2024</v>
      </c>
      <c r="P25" s="86"/>
      <c r="Q25" s="87"/>
      <c r="R25" s="87"/>
      <c r="S25" s="88"/>
      <c r="T25" s="89"/>
      <c r="U25" s="89"/>
      <c r="V25" s="89"/>
      <c r="W25" s="89"/>
      <c r="X25" s="89"/>
      <c r="Y25" s="86"/>
      <c r="Z25" s="88"/>
    </row>
    <row r="26" spans="1:26" ht="23.25">
      <c r="A26" s="75">
        <v>20</v>
      </c>
      <c r="B26" s="76" t="s">
        <v>44</v>
      </c>
      <c r="C26" s="92" t="s">
        <v>35</v>
      </c>
      <c r="D26" s="93">
        <v>46270949</v>
      </c>
      <c r="E26" s="93">
        <v>102807485</v>
      </c>
      <c r="F26" s="94">
        <v>600125891</v>
      </c>
      <c r="G26" s="80" t="s">
        <v>45</v>
      </c>
      <c r="H26" s="81" t="s">
        <v>37</v>
      </c>
      <c r="I26" s="81" t="s">
        <v>38</v>
      </c>
      <c r="J26" s="81" t="s">
        <v>38</v>
      </c>
      <c r="K26" s="80" t="s">
        <v>46</v>
      </c>
      <c r="L26" s="82">
        <v>2000000</v>
      </c>
      <c r="M26" s="83">
        <f>0.7*L26</f>
        <v>1400000</v>
      </c>
      <c r="N26" s="84">
        <v>2022</v>
      </c>
      <c r="O26" s="85">
        <v>2022</v>
      </c>
      <c r="P26" s="95" t="s">
        <v>42</v>
      </c>
      <c r="Q26" s="91" t="s">
        <v>42</v>
      </c>
      <c r="R26" s="91" t="s">
        <v>42</v>
      </c>
      <c r="S26" s="96" t="s">
        <v>42</v>
      </c>
      <c r="T26" s="97"/>
      <c r="U26" s="97"/>
      <c r="V26" s="97"/>
      <c r="W26" s="97"/>
      <c r="X26" s="97" t="s">
        <v>42</v>
      </c>
      <c r="Y26" s="98"/>
      <c r="Z26" s="99"/>
    </row>
    <row r="27" spans="1:26" ht="23.25">
      <c r="A27" s="75">
        <v>21</v>
      </c>
      <c r="B27" s="76" t="s">
        <v>44</v>
      </c>
      <c r="C27" s="92" t="s">
        <v>35</v>
      </c>
      <c r="D27" s="93">
        <v>46270949</v>
      </c>
      <c r="E27" s="93">
        <v>102807485</v>
      </c>
      <c r="F27" s="94">
        <v>600125891</v>
      </c>
      <c r="G27" s="80" t="s">
        <v>49</v>
      </c>
      <c r="H27" s="81" t="s">
        <v>37</v>
      </c>
      <c r="I27" s="81" t="s">
        <v>38</v>
      </c>
      <c r="J27" s="81" t="s">
        <v>38</v>
      </c>
      <c r="K27" s="80" t="s">
        <v>50</v>
      </c>
      <c r="L27" s="82">
        <v>2000000</v>
      </c>
      <c r="M27" s="83">
        <f>0.7*L27</f>
        <v>1400000</v>
      </c>
      <c r="N27" s="84">
        <v>2022</v>
      </c>
      <c r="O27" s="85">
        <v>2024</v>
      </c>
      <c r="P27" s="95" t="s">
        <v>42</v>
      </c>
      <c r="Q27" s="91" t="s">
        <v>42</v>
      </c>
      <c r="R27" s="91" t="s">
        <v>42</v>
      </c>
      <c r="S27" s="96" t="s">
        <v>42</v>
      </c>
      <c r="T27" s="97"/>
      <c r="U27" s="97"/>
      <c r="V27" s="97"/>
      <c r="W27" s="97"/>
      <c r="X27" s="97" t="s">
        <v>42</v>
      </c>
      <c r="Y27" s="98"/>
      <c r="Z27" s="99"/>
    </row>
    <row r="28" spans="1:26" ht="23.25">
      <c r="A28" s="75">
        <v>22</v>
      </c>
      <c r="B28" s="76" t="s">
        <v>44</v>
      </c>
      <c r="C28" s="92" t="s">
        <v>35</v>
      </c>
      <c r="D28" s="93">
        <v>46270949</v>
      </c>
      <c r="E28" s="93">
        <v>102807485</v>
      </c>
      <c r="F28" s="94">
        <v>600125891</v>
      </c>
      <c r="G28" s="80" t="s">
        <v>111</v>
      </c>
      <c r="H28" s="81" t="s">
        <v>37</v>
      </c>
      <c r="I28" s="81" t="s">
        <v>38</v>
      </c>
      <c r="J28" s="81" t="s">
        <v>38</v>
      </c>
      <c r="K28" s="80" t="s">
        <v>112</v>
      </c>
      <c r="L28" s="82">
        <v>500000</v>
      </c>
      <c r="M28" s="83">
        <f>0.7*L28</f>
        <v>350000</v>
      </c>
      <c r="N28" s="84">
        <v>2022</v>
      </c>
      <c r="O28" s="85">
        <v>2024</v>
      </c>
      <c r="P28" s="100"/>
      <c r="Q28" s="101"/>
      <c r="R28" s="101"/>
      <c r="S28" s="102"/>
      <c r="T28" s="103"/>
      <c r="U28" s="103"/>
      <c r="V28" s="97" t="s">
        <v>42</v>
      </c>
      <c r="W28" s="97" t="s">
        <v>42</v>
      </c>
      <c r="X28" s="103"/>
      <c r="Y28" s="95" t="s">
        <v>70</v>
      </c>
      <c r="Z28" s="104"/>
    </row>
    <row r="29" spans="1:26" ht="23.25">
      <c r="A29" s="75">
        <v>23</v>
      </c>
      <c r="B29" s="76" t="s">
        <v>113</v>
      </c>
      <c r="C29" s="92" t="s">
        <v>114</v>
      </c>
      <c r="D29" s="92">
        <v>75021617</v>
      </c>
      <c r="E29" s="92">
        <v>102791945</v>
      </c>
      <c r="F29" s="105">
        <v>600125505</v>
      </c>
      <c r="G29" s="80" t="s">
        <v>115</v>
      </c>
      <c r="H29" s="80" t="s">
        <v>37</v>
      </c>
      <c r="I29" s="80" t="s">
        <v>38</v>
      </c>
      <c r="J29" s="80" t="s">
        <v>116</v>
      </c>
      <c r="K29" s="80" t="s">
        <v>117</v>
      </c>
      <c r="L29" s="82">
        <v>10000000</v>
      </c>
      <c r="M29" s="83">
        <f>0.7*L29</f>
        <v>7000000</v>
      </c>
      <c r="N29" s="84">
        <v>2023</v>
      </c>
      <c r="O29" s="85">
        <v>2025</v>
      </c>
      <c r="P29" s="95" t="s">
        <v>42</v>
      </c>
      <c r="Q29" s="91"/>
      <c r="R29" s="91" t="s">
        <v>118</v>
      </c>
      <c r="S29" s="96" t="s">
        <v>42</v>
      </c>
      <c r="T29" s="97"/>
      <c r="U29" s="97" t="s">
        <v>42</v>
      </c>
      <c r="V29" s="97"/>
      <c r="W29" s="97"/>
      <c r="X29" s="97"/>
      <c r="Y29" s="86"/>
      <c r="Z29" s="88"/>
    </row>
    <row r="30" spans="1:26" ht="23.25">
      <c r="A30" s="75">
        <v>24</v>
      </c>
      <c r="B30" s="76" t="s">
        <v>113</v>
      </c>
      <c r="C30" s="92" t="s">
        <v>114</v>
      </c>
      <c r="D30" s="92">
        <v>75021617</v>
      </c>
      <c r="E30" s="92">
        <v>102791945</v>
      </c>
      <c r="F30" s="105">
        <v>600125505</v>
      </c>
      <c r="G30" s="80" t="s">
        <v>119</v>
      </c>
      <c r="H30" s="80" t="s">
        <v>37</v>
      </c>
      <c r="I30" s="80" t="s">
        <v>38</v>
      </c>
      <c r="J30" s="80" t="s">
        <v>116</v>
      </c>
      <c r="K30" s="80" t="s">
        <v>119</v>
      </c>
      <c r="L30" s="82">
        <v>5000000</v>
      </c>
      <c r="M30" s="90" t="s">
        <v>106</v>
      </c>
      <c r="N30" s="84">
        <v>2023</v>
      </c>
      <c r="O30" s="85">
        <v>2025</v>
      </c>
      <c r="P30" s="86"/>
      <c r="Q30" s="87"/>
      <c r="R30" s="87"/>
      <c r="S30" s="88"/>
      <c r="T30" s="89"/>
      <c r="U30" s="89"/>
      <c r="V30" s="89"/>
      <c r="W30" s="89"/>
      <c r="X30" s="89"/>
      <c r="Y30" s="86"/>
      <c r="Z30" s="88"/>
    </row>
    <row r="31" spans="1:26">
      <c r="A31" s="75">
        <v>25</v>
      </c>
      <c r="B31" s="106" t="s">
        <v>56</v>
      </c>
      <c r="C31" s="87" t="s">
        <v>57</v>
      </c>
      <c r="D31" s="87">
        <v>70993301</v>
      </c>
      <c r="E31" s="93">
        <v>102807001</v>
      </c>
      <c r="F31" s="105">
        <v>600125556</v>
      </c>
      <c r="G31" s="80" t="s">
        <v>120</v>
      </c>
      <c r="H31" s="80" t="s">
        <v>37</v>
      </c>
      <c r="I31" s="80" t="s">
        <v>38</v>
      </c>
      <c r="J31" s="80" t="s">
        <v>59</v>
      </c>
      <c r="K31" s="80" t="s">
        <v>121</v>
      </c>
      <c r="L31" s="82">
        <v>1500000</v>
      </c>
      <c r="M31" s="83">
        <f>0.7*L31</f>
        <v>1050000</v>
      </c>
      <c r="N31" s="84">
        <v>2021</v>
      </c>
      <c r="O31" s="85">
        <v>2022</v>
      </c>
      <c r="P31" s="95"/>
      <c r="Q31" s="91"/>
      <c r="R31" s="91"/>
      <c r="S31" s="96"/>
      <c r="T31" s="97"/>
      <c r="U31" s="97"/>
      <c r="V31" s="97" t="s">
        <v>42</v>
      </c>
      <c r="W31" s="97" t="s">
        <v>42</v>
      </c>
      <c r="X31" s="97"/>
      <c r="Y31" s="215"/>
      <c r="Z31" s="216"/>
    </row>
    <row r="32" spans="1:26" ht="22.5">
      <c r="A32" s="75">
        <v>26</v>
      </c>
      <c r="B32" s="106" t="s">
        <v>56</v>
      </c>
      <c r="C32" s="87" t="s">
        <v>57</v>
      </c>
      <c r="D32" s="87">
        <v>70993301</v>
      </c>
      <c r="E32" s="93">
        <v>102807001</v>
      </c>
      <c r="F32" s="105">
        <v>600125556</v>
      </c>
      <c r="G32" s="80" t="s">
        <v>122</v>
      </c>
      <c r="H32" s="80" t="s">
        <v>37</v>
      </c>
      <c r="I32" s="80" t="s">
        <v>38</v>
      </c>
      <c r="J32" s="80" t="s">
        <v>59</v>
      </c>
      <c r="K32" s="107" t="s">
        <v>123</v>
      </c>
      <c r="L32" s="108">
        <v>1500000</v>
      </c>
      <c r="M32" s="83">
        <f>0.7*L32</f>
        <v>1050000</v>
      </c>
      <c r="N32" s="109">
        <v>2024</v>
      </c>
      <c r="O32" s="110">
        <v>2024</v>
      </c>
      <c r="P32" s="86"/>
      <c r="Q32" s="87"/>
      <c r="R32" s="87"/>
      <c r="S32" s="96" t="s">
        <v>42</v>
      </c>
      <c r="T32" s="97"/>
      <c r="U32" s="97"/>
      <c r="V32" s="97" t="s">
        <v>42</v>
      </c>
      <c r="W32" s="97" t="s">
        <v>42</v>
      </c>
      <c r="X32" s="97" t="s">
        <v>42</v>
      </c>
      <c r="Y32" s="111" t="s">
        <v>47</v>
      </c>
      <c r="Z32" s="112" t="s">
        <v>48</v>
      </c>
    </row>
    <row r="33" spans="1:26" ht="22.5">
      <c r="A33" s="75">
        <v>27</v>
      </c>
      <c r="B33" s="106" t="s">
        <v>56</v>
      </c>
      <c r="C33" s="87" t="s">
        <v>57</v>
      </c>
      <c r="D33" s="87">
        <v>70993301</v>
      </c>
      <c r="E33" s="93">
        <v>102807001</v>
      </c>
      <c r="F33" s="105">
        <v>600125556</v>
      </c>
      <c r="G33" s="80" t="s">
        <v>124</v>
      </c>
      <c r="H33" s="80" t="s">
        <v>37</v>
      </c>
      <c r="I33" s="80" t="s">
        <v>38</v>
      </c>
      <c r="J33" s="80" t="s">
        <v>59</v>
      </c>
      <c r="K33" s="107" t="s">
        <v>125</v>
      </c>
      <c r="L33" s="108">
        <v>3000000</v>
      </c>
      <c r="M33" s="113">
        <v>2100000</v>
      </c>
      <c r="N33" s="109">
        <v>2025</v>
      </c>
      <c r="O33" s="110"/>
      <c r="P33" s="95"/>
      <c r="Q33" s="91"/>
      <c r="R33" s="91"/>
      <c r="S33" s="96" t="s">
        <v>42</v>
      </c>
      <c r="T33" s="97"/>
      <c r="U33" s="97"/>
      <c r="V33" s="97" t="s">
        <v>42</v>
      </c>
      <c r="W33" s="97"/>
      <c r="X33" s="97"/>
      <c r="Y33" s="111" t="s">
        <v>47</v>
      </c>
      <c r="Z33" s="112" t="s">
        <v>48</v>
      </c>
    </row>
    <row r="34" spans="1:26">
      <c r="A34" s="75">
        <v>28</v>
      </c>
      <c r="B34" s="114" t="s">
        <v>56</v>
      </c>
      <c r="C34" s="87" t="s">
        <v>57</v>
      </c>
      <c r="D34" s="87">
        <v>70993301</v>
      </c>
      <c r="E34" s="115">
        <v>102807001</v>
      </c>
      <c r="F34" s="88">
        <v>600125556</v>
      </c>
      <c r="G34" s="89" t="s">
        <v>126</v>
      </c>
      <c r="H34" s="89" t="s">
        <v>37</v>
      </c>
      <c r="I34" s="89" t="s">
        <v>38</v>
      </c>
      <c r="J34" s="89" t="s">
        <v>59</v>
      </c>
      <c r="K34" s="89" t="s">
        <v>127</v>
      </c>
      <c r="L34" s="116">
        <v>400000</v>
      </c>
      <c r="M34" s="83">
        <f>0.7*L34</f>
        <v>280000</v>
      </c>
      <c r="N34" s="84">
        <v>2022</v>
      </c>
      <c r="O34" s="85">
        <v>2023</v>
      </c>
      <c r="P34" s="95"/>
      <c r="Q34" s="91"/>
      <c r="R34" s="91"/>
      <c r="S34" s="96" t="s">
        <v>42</v>
      </c>
      <c r="T34" s="97"/>
      <c r="U34" s="97"/>
      <c r="V34" s="97"/>
      <c r="W34" s="97"/>
      <c r="X34" s="97"/>
      <c r="Y34" s="217"/>
      <c r="Z34" s="216"/>
    </row>
    <row r="35" spans="1:26" ht="23.25">
      <c r="A35" s="75">
        <v>29</v>
      </c>
      <c r="B35" s="117" t="s">
        <v>128</v>
      </c>
      <c r="C35" s="118" t="s">
        <v>129</v>
      </c>
      <c r="D35" s="119">
        <v>75024365</v>
      </c>
      <c r="E35" s="115">
        <v>107807167</v>
      </c>
      <c r="F35" s="120">
        <v>600125670</v>
      </c>
      <c r="G35" s="121" t="s">
        <v>130</v>
      </c>
      <c r="H35" s="80" t="s">
        <v>37</v>
      </c>
      <c r="I35" s="80" t="s">
        <v>38</v>
      </c>
      <c r="J35" s="122" t="s">
        <v>131</v>
      </c>
      <c r="K35" s="122" t="s">
        <v>130</v>
      </c>
      <c r="L35" s="123">
        <v>335000</v>
      </c>
      <c r="M35" s="90" t="s">
        <v>106</v>
      </c>
      <c r="N35" s="84"/>
      <c r="O35" s="85"/>
      <c r="P35" s="86"/>
      <c r="Q35" s="87"/>
      <c r="R35" s="87"/>
      <c r="S35" s="88"/>
      <c r="T35" s="96" t="s">
        <v>42</v>
      </c>
      <c r="U35" s="89"/>
      <c r="V35" s="89"/>
      <c r="W35" s="89"/>
      <c r="X35" s="89"/>
      <c r="Y35" s="218" t="s">
        <v>152</v>
      </c>
      <c r="Z35" s="88"/>
    </row>
    <row r="36" spans="1:26" ht="23.25">
      <c r="A36" s="75">
        <v>30</v>
      </c>
      <c r="B36" s="124" t="s">
        <v>128</v>
      </c>
      <c r="C36" s="118" t="s">
        <v>129</v>
      </c>
      <c r="D36" s="119">
        <v>75024365</v>
      </c>
      <c r="E36" s="115">
        <v>107807167</v>
      </c>
      <c r="F36" s="120">
        <v>600125670</v>
      </c>
      <c r="G36" s="125" t="s">
        <v>132</v>
      </c>
      <c r="H36" s="80" t="s">
        <v>37</v>
      </c>
      <c r="I36" s="80" t="s">
        <v>38</v>
      </c>
      <c r="J36" s="80" t="s">
        <v>131</v>
      </c>
      <c r="K36" s="80" t="s">
        <v>132</v>
      </c>
      <c r="L36" s="82">
        <v>35000</v>
      </c>
      <c r="M36" s="90" t="s">
        <v>106</v>
      </c>
      <c r="N36" s="84"/>
      <c r="O36" s="85"/>
      <c r="P36" s="86"/>
      <c r="Q36" s="87"/>
      <c r="R36" s="87"/>
      <c r="S36" s="88"/>
      <c r="T36" s="96" t="s">
        <v>42</v>
      </c>
      <c r="U36" s="89"/>
      <c r="V36" s="89"/>
      <c r="W36" s="89"/>
      <c r="X36" s="89"/>
      <c r="Y36" s="218" t="s">
        <v>152</v>
      </c>
      <c r="Z36" s="88"/>
    </row>
    <row r="37" spans="1:26" ht="23.25">
      <c r="A37" s="75">
        <v>31</v>
      </c>
      <c r="B37" s="124" t="s">
        <v>128</v>
      </c>
      <c r="C37" s="118" t="s">
        <v>129</v>
      </c>
      <c r="D37" s="119">
        <v>75024365</v>
      </c>
      <c r="E37" s="115">
        <v>107807167</v>
      </c>
      <c r="F37" s="120">
        <v>600125670</v>
      </c>
      <c r="G37" s="125" t="s">
        <v>133</v>
      </c>
      <c r="H37" s="80" t="s">
        <v>37</v>
      </c>
      <c r="I37" s="80" t="s">
        <v>38</v>
      </c>
      <c r="J37" s="80" t="s">
        <v>131</v>
      </c>
      <c r="K37" s="80" t="s">
        <v>133</v>
      </c>
      <c r="L37" s="82">
        <v>50000</v>
      </c>
      <c r="M37" s="90" t="s">
        <v>106</v>
      </c>
      <c r="N37" s="84"/>
      <c r="O37" s="85"/>
      <c r="P37" s="86"/>
      <c r="Q37" s="87"/>
      <c r="R37" s="87"/>
      <c r="S37" s="88"/>
      <c r="T37" s="96" t="s">
        <v>42</v>
      </c>
      <c r="U37" s="89"/>
      <c r="V37" s="89"/>
      <c r="W37" s="89"/>
      <c r="X37" s="89"/>
      <c r="Y37" s="218" t="s">
        <v>152</v>
      </c>
      <c r="Z37" s="88"/>
    </row>
    <row r="38" spans="1:26" ht="23.25">
      <c r="A38" s="75">
        <v>32</v>
      </c>
      <c r="B38" s="124" t="s">
        <v>128</v>
      </c>
      <c r="C38" s="118" t="s">
        <v>129</v>
      </c>
      <c r="D38" s="119">
        <v>75024365</v>
      </c>
      <c r="E38" s="115">
        <v>107807167</v>
      </c>
      <c r="F38" s="120">
        <v>600125670</v>
      </c>
      <c r="G38" s="125" t="s">
        <v>134</v>
      </c>
      <c r="H38" s="80" t="s">
        <v>37</v>
      </c>
      <c r="I38" s="80" t="s">
        <v>38</v>
      </c>
      <c r="J38" s="80" t="s">
        <v>131</v>
      </c>
      <c r="K38" s="80" t="s">
        <v>134</v>
      </c>
      <c r="L38" s="82">
        <v>210000</v>
      </c>
      <c r="M38" s="90" t="s">
        <v>106</v>
      </c>
      <c r="N38" s="84"/>
      <c r="O38" s="85"/>
      <c r="P38" s="86"/>
      <c r="Q38" s="87"/>
      <c r="R38" s="87"/>
      <c r="S38" s="88"/>
      <c r="T38" s="96" t="s">
        <v>42</v>
      </c>
      <c r="U38" s="89"/>
      <c r="V38" s="89"/>
      <c r="W38" s="89"/>
      <c r="X38" s="89"/>
      <c r="Y38" s="218" t="s">
        <v>152</v>
      </c>
      <c r="Z38" s="88"/>
    </row>
    <row r="39" spans="1:26" ht="23.25">
      <c r="A39" s="75">
        <v>33</v>
      </c>
      <c r="B39" s="124" t="s">
        <v>128</v>
      </c>
      <c r="C39" s="118" t="s">
        <v>129</v>
      </c>
      <c r="D39" s="119">
        <v>75024365</v>
      </c>
      <c r="E39" s="115">
        <v>107807167</v>
      </c>
      <c r="F39" s="120">
        <v>600125670</v>
      </c>
      <c r="G39" s="125" t="s">
        <v>135</v>
      </c>
      <c r="H39" s="80" t="s">
        <v>37</v>
      </c>
      <c r="I39" s="80" t="s">
        <v>38</v>
      </c>
      <c r="J39" s="80" t="s">
        <v>131</v>
      </c>
      <c r="K39" s="80" t="s">
        <v>135</v>
      </c>
      <c r="L39" s="82">
        <v>180000</v>
      </c>
      <c r="M39" s="90" t="s">
        <v>106</v>
      </c>
      <c r="N39" s="84"/>
      <c r="O39" s="85"/>
      <c r="P39" s="86"/>
      <c r="Q39" s="87"/>
      <c r="R39" s="87"/>
      <c r="S39" s="88"/>
      <c r="T39" s="96" t="s">
        <v>42</v>
      </c>
      <c r="U39" s="89"/>
      <c r="V39" s="89"/>
      <c r="W39" s="89"/>
      <c r="X39" s="89"/>
      <c r="Y39" s="218" t="s">
        <v>152</v>
      </c>
      <c r="Z39" s="88"/>
    </row>
    <row r="40" spans="1:26" ht="23.25">
      <c r="A40" s="75">
        <v>34</v>
      </c>
      <c r="B40" s="124" t="s">
        <v>128</v>
      </c>
      <c r="C40" s="118" t="s">
        <v>129</v>
      </c>
      <c r="D40" s="119">
        <v>75024365</v>
      </c>
      <c r="E40" s="115">
        <v>107807167</v>
      </c>
      <c r="F40" s="120">
        <v>600125670</v>
      </c>
      <c r="G40" s="125" t="s">
        <v>136</v>
      </c>
      <c r="H40" s="80" t="s">
        <v>37</v>
      </c>
      <c r="I40" s="80" t="s">
        <v>38</v>
      </c>
      <c r="J40" s="80" t="s">
        <v>131</v>
      </c>
      <c r="K40" s="80" t="s">
        <v>136</v>
      </c>
      <c r="L40" s="82">
        <v>22000</v>
      </c>
      <c r="M40" s="90" t="s">
        <v>106</v>
      </c>
      <c r="N40" s="84"/>
      <c r="O40" s="85"/>
      <c r="P40" s="86"/>
      <c r="Q40" s="87"/>
      <c r="R40" s="87"/>
      <c r="S40" s="88"/>
      <c r="T40" s="96" t="s">
        <v>42</v>
      </c>
      <c r="U40" s="89"/>
      <c r="V40" s="89"/>
      <c r="W40" s="89"/>
      <c r="X40" s="89"/>
      <c r="Y40" s="218" t="s">
        <v>152</v>
      </c>
      <c r="Z40" s="88"/>
    </row>
    <row r="41" spans="1:26" ht="23.25">
      <c r="A41" s="75">
        <v>35</v>
      </c>
      <c r="B41" s="126" t="s">
        <v>128</v>
      </c>
      <c r="C41" s="118" t="s">
        <v>129</v>
      </c>
      <c r="D41" s="119">
        <v>75024365</v>
      </c>
      <c r="E41" s="115">
        <v>107807167</v>
      </c>
      <c r="F41" s="120">
        <v>600125670</v>
      </c>
      <c r="G41" s="125" t="s">
        <v>137</v>
      </c>
      <c r="H41" s="80" t="s">
        <v>37</v>
      </c>
      <c r="I41" s="80" t="s">
        <v>38</v>
      </c>
      <c r="J41" s="80" t="s">
        <v>131</v>
      </c>
      <c r="K41" s="80" t="s">
        <v>137</v>
      </c>
      <c r="L41" s="82">
        <v>70000</v>
      </c>
      <c r="M41" s="90" t="s">
        <v>106</v>
      </c>
      <c r="N41" s="127"/>
      <c r="O41" s="128"/>
      <c r="P41" s="129"/>
      <c r="Q41" s="92"/>
      <c r="R41" s="92"/>
      <c r="S41" s="105"/>
      <c r="T41" s="96" t="s">
        <v>42</v>
      </c>
      <c r="U41" s="80"/>
      <c r="V41" s="80"/>
      <c r="W41" s="80"/>
      <c r="X41" s="80"/>
      <c r="Y41" s="218" t="s">
        <v>152</v>
      </c>
      <c r="Z41" s="105"/>
    </row>
    <row r="42" spans="1:26" ht="23.25">
      <c r="A42" s="75">
        <v>36</v>
      </c>
      <c r="B42" s="117" t="s">
        <v>128</v>
      </c>
      <c r="C42" s="87" t="s">
        <v>129</v>
      </c>
      <c r="D42" s="119">
        <v>75024365</v>
      </c>
      <c r="E42" s="115">
        <v>107807167</v>
      </c>
      <c r="F42" s="120">
        <v>600125670</v>
      </c>
      <c r="G42" s="130" t="s">
        <v>138</v>
      </c>
      <c r="H42" s="89" t="s">
        <v>37</v>
      </c>
      <c r="I42" s="89" t="s">
        <v>38</v>
      </c>
      <c r="J42" s="89" t="s">
        <v>131</v>
      </c>
      <c r="K42" s="89" t="s">
        <v>138</v>
      </c>
      <c r="L42" s="116">
        <v>140000</v>
      </c>
      <c r="M42" s="131" t="s">
        <v>106</v>
      </c>
      <c r="N42" s="84"/>
      <c r="O42" s="85"/>
      <c r="P42" s="86"/>
      <c r="Q42" s="87"/>
      <c r="R42" s="87"/>
      <c r="S42" s="88"/>
      <c r="T42" s="96" t="s">
        <v>42</v>
      </c>
      <c r="U42" s="89"/>
      <c r="V42" s="89"/>
      <c r="W42" s="89"/>
      <c r="X42" s="89"/>
      <c r="Y42" s="218" t="s">
        <v>152</v>
      </c>
      <c r="Z42" s="88"/>
    </row>
    <row r="43" spans="1:26" ht="23.25">
      <c r="A43" s="75">
        <v>37</v>
      </c>
      <c r="B43" s="132" t="s">
        <v>94</v>
      </c>
      <c r="C43" s="87" t="s">
        <v>95</v>
      </c>
      <c r="D43" s="119">
        <v>75023318</v>
      </c>
      <c r="E43" s="115">
        <v>102807132</v>
      </c>
      <c r="F43" s="120">
        <v>6001125645</v>
      </c>
      <c r="G43" s="130" t="s">
        <v>139</v>
      </c>
      <c r="H43" s="89" t="s">
        <v>37</v>
      </c>
      <c r="I43" s="89" t="s">
        <v>38</v>
      </c>
      <c r="J43" s="89" t="s">
        <v>97</v>
      </c>
      <c r="K43" s="89" t="s">
        <v>140</v>
      </c>
      <c r="L43" s="116">
        <v>300000</v>
      </c>
      <c r="M43" s="83">
        <f>0.7*L43</f>
        <v>210000</v>
      </c>
      <c r="N43" s="84">
        <v>2023</v>
      </c>
      <c r="O43" s="85"/>
      <c r="P43" s="95" t="s">
        <v>42</v>
      </c>
      <c r="Q43" s="91" t="s">
        <v>42</v>
      </c>
      <c r="R43" s="91" t="s">
        <v>42</v>
      </c>
      <c r="S43" s="96" t="s">
        <v>42</v>
      </c>
      <c r="T43" s="89"/>
      <c r="U43" s="89"/>
      <c r="V43" s="89"/>
      <c r="W43" s="89"/>
      <c r="X43" s="89"/>
      <c r="Y43" s="218" t="s">
        <v>152</v>
      </c>
      <c r="Z43" s="88"/>
    </row>
    <row r="44" spans="1:26" ht="23.25" customHeight="1">
      <c r="A44" s="75">
        <v>38</v>
      </c>
      <c r="B44" s="133" t="s">
        <v>141</v>
      </c>
      <c r="C44" s="87" t="s">
        <v>142</v>
      </c>
      <c r="D44" s="134">
        <v>70994188</v>
      </c>
      <c r="E44" s="135">
        <v>102807027</v>
      </c>
      <c r="F44" s="136">
        <v>600125572</v>
      </c>
      <c r="G44" s="130" t="s">
        <v>143</v>
      </c>
      <c r="H44" s="130" t="s">
        <v>37</v>
      </c>
      <c r="I44" s="130" t="s">
        <v>38</v>
      </c>
      <c r="J44" s="130" t="s">
        <v>144</v>
      </c>
      <c r="K44" s="130" t="s">
        <v>143</v>
      </c>
      <c r="L44" s="137">
        <v>4000000</v>
      </c>
      <c r="M44" s="131">
        <f>0.7*L44</f>
        <v>2800000</v>
      </c>
      <c r="N44" s="138">
        <v>2023</v>
      </c>
      <c r="O44" s="85"/>
      <c r="P44" s="139"/>
      <c r="Q44" s="91"/>
      <c r="R44" s="91"/>
      <c r="S44" s="96"/>
      <c r="T44" s="130"/>
      <c r="U44" s="130"/>
      <c r="V44" s="130"/>
      <c r="W44" s="97" t="s">
        <v>42</v>
      </c>
      <c r="X44" s="130"/>
      <c r="Y44" s="140"/>
      <c r="Z44" s="88"/>
    </row>
    <row r="45" spans="1:26" ht="23.25" customHeight="1">
      <c r="A45" s="75">
        <v>39</v>
      </c>
      <c r="B45" s="132" t="s">
        <v>141</v>
      </c>
      <c r="C45" s="87" t="s">
        <v>142</v>
      </c>
      <c r="D45" s="134">
        <v>70994188</v>
      </c>
      <c r="E45" s="135">
        <v>102807027</v>
      </c>
      <c r="F45" s="136">
        <v>600125572</v>
      </c>
      <c r="G45" s="130" t="s">
        <v>145</v>
      </c>
      <c r="H45" s="130" t="s">
        <v>37</v>
      </c>
      <c r="I45" s="130" t="s">
        <v>38</v>
      </c>
      <c r="J45" s="130" t="s">
        <v>144</v>
      </c>
      <c r="K45" s="130" t="s">
        <v>146</v>
      </c>
      <c r="L45" s="137">
        <v>700000</v>
      </c>
      <c r="M45" s="83">
        <f>0.7*L45</f>
        <v>489999.99999999994</v>
      </c>
      <c r="N45" s="84">
        <v>2023</v>
      </c>
      <c r="O45" s="85"/>
      <c r="P45" s="139"/>
      <c r="Q45" s="91"/>
      <c r="R45" s="91"/>
      <c r="S45" s="96"/>
      <c r="T45" s="96" t="s">
        <v>42</v>
      </c>
      <c r="U45" s="130"/>
      <c r="V45" s="130"/>
      <c r="W45" s="97" t="s">
        <v>42</v>
      </c>
      <c r="X45" s="130"/>
      <c r="Y45" s="140"/>
      <c r="Z45" s="88"/>
    </row>
    <row r="46" spans="1:26" ht="23.25" customHeight="1">
      <c r="A46" s="75">
        <v>40</v>
      </c>
      <c r="B46" s="117" t="s">
        <v>88</v>
      </c>
      <c r="C46" s="87" t="s">
        <v>89</v>
      </c>
      <c r="D46" s="87">
        <v>46270922</v>
      </c>
      <c r="E46" s="115">
        <v>102807418</v>
      </c>
      <c r="F46" s="88">
        <v>600125858</v>
      </c>
      <c r="G46" s="130" t="s">
        <v>49</v>
      </c>
      <c r="H46" s="130" t="s">
        <v>37</v>
      </c>
      <c r="I46" s="130" t="s">
        <v>38</v>
      </c>
      <c r="J46" s="130" t="s">
        <v>91</v>
      </c>
      <c r="K46" s="130" t="s">
        <v>50</v>
      </c>
      <c r="L46" s="137">
        <v>3000000</v>
      </c>
      <c r="M46" s="83">
        <f>0.7*L46</f>
        <v>2100000</v>
      </c>
      <c r="N46" s="138">
        <v>2023</v>
      </c>
      <c r="O46" s="85"/>
      <c r="P46" s="139" t="s">
        <v>42</v>
      </c>
      <c r="Q46" s="91" t="s">
        <v>42</v>
      </c>
      <c r="R46" s="91" t="s">
        <v>42</v>
      </c>
      <c r="S46" s="96" t="s">
        <v>42</v>
      </c>
      <c r="T46" s="141"/>
      <c r="U46" s="141"/>
      <c r="V46" s="141"/>
      <c r="W46" s="141"/>
      <c r="X46" s="141" t="s">
        <v>42</v>
      </c>
      <c r="Y46" s="219"/>
      <c r="Z46" s="216"/>
    </row>
    <row r="47" spans="1:26" ht="23.25" customHeight="1">
      <c r="A47" s="75">
        <v>41</v>
      </c>
      <c r="B47" s="142" t="s">
        <v>147</v>
      </c>
      <c r="C47" s="143" t="s">
        <v>148</v>
      </c>
      <c r="D47" s="143">
        <v>46270868</v>
      </c>
      <c r="E47" s="143">
        <v>107613581</v>
      </c>
      <c r="F47" s="144">
        <v>600125866</v>
      </c>
      <c r="G47" s="130" t="s">
        <v>149</v>
      </c>
      <c r="H47" s="145" t="s">
        <v>37</v>
      </c>
      <c r="I47" s="145" t="s">
        <v>38</v>
      </c>
      <c r="J47" s="145" t="s">
        <v>150</v>
      </c>
      <c r="K47" s="146" t="s">
        <v>151</v>
      </c>
      <c r="L47" s="137">
        <v>1500000</v>
      </c>
      <c r="M47" s="131" t="s">
        <v>106</v>
      </c>
      <c r="N47" s="138">
        <v>2024</v>
      </c>
      <c r="O47" s="85">
        <v>2025</v>
      </c>
      <c r="P47" s="114"/>
      <c r="Q47" s="87"/>
      <c r="R47" s="87"/>
      <c r="S47" s="96"/>
      <c r="T47" s="130"/>
      <c r="U47" s="130"/>
      <c r="V47" s="130"/>
      <c r="W47" s="130"/>
      <c r="X47" s="130"/>
      <c r="Y47" s="218" t="s">
        <v>152</v>
      </c>
      <c r="Z47" s="96"/>
    </row>
    <row r="48" spans="1:26" ht="23.25">
      <c r="A48" s="75">
        <v>42</v>
      </c>
      <c r="B48" s="142" t="s">
        <v>147</v>
      </c>
      <c r="C48" s="143" t="s">
        <v>148</v>
      </c>
      <c r="D48" s="143">
        <v>46270868</v>
      </c>
      <c r="E48" s="143">
        <v>107613581</v>
      </c>
      <c r="F48" s="144">
        <v>600125866</v>
      </c>
      <c r="G48" s="145" t="s">
        <v>153</v>
      </c>
      <c r="H48" s="145" t="s">
        <v>37</v>
      </c>
      <c r="I48" s="145" t="s">
        <v>38</v>
      </c>
      <c r="J48" s="145" t="s">
        <v>150</v>
      </c>
      <c r="K48" s="146" t="s">
        <v>154</v>
      </c>
      <c r="L48" s="137">
        <v>1000000</v>
      </c>
      <c r="M48" s="131" t="s">
        <v>106</v>
      </c>
      <c r="N48" s="138">
        <v>2023</v>
      </c>
      <c r="O48" s="85">
        <v>2025</v>
      </c>
      <c r="P48" s="114"/>
      <c r="Q48" s="87"/>
      <c r="R48" s="87"/>
      <c r="S48" s="96"/>
      <c r="T48" s="130"/>
      <c r="U48" s="130"/>
      <c r="V48" s="130"/>
      <c r="W48" s="141"/>
      <c r="X48" s="130"/>
      <c r="Y48" s="218" t="s">
        <v>152</v>
      </c>
      <c r="Z48" s="88"/>
    </row>
    <row r="49" spans="1:26" ht="23.25" customHeight="1">
      <c r="A49" s="75">
        <v>43</v>
      </c>
      <c r="B49" s="147" t="s">
        <v>155</v>
      </c>
      <c r="C49" s="143" t="s">
        <v>156</v>
      </c>
      <c r="D49" s="148">
        <v>70990514</v>
      </c>
      <c r="E49" s="149">
        <v>102807272</v>
      </c>
      <c r="F49" s="136">
        <v>600125742</v>
      </c>
      <c r="G49" s="145" t="s">
        <v>157</v>
      </c>
      <c r="H49" s="145" t="s">
        <v>37</v>
      </c>
      <c r="I49" s="145" t="s">
        <v>38</v>
      </c>
      <c r="J49" s="145" t="s">
        <v>158</v>
      </c>
      <c r="K49" s="150" t="s">
        <v>159</v>
      </c>
      <c r="L49" s="137">
        <v>2000000</v>
      </c>
      <c r="M49" s="83">
        <f t="shared" ref="M49:M57" si="3">0.7*L49</f>
        <v>1400000</v>
      </c>
      <c r="N49" s="138" t="s">
        <v>160</v>
      </c>
      <c r="O49" s="85" t="s">
        <v>76</v>
      </c>
      <c r="P49" s="114"/>
      <c r="Q49" s="87"/>
      <c r="R49" s="87"/>
      <c r="S49" s="96"/>
      <c r="T49" s="130"/>
      <c r="U49" s="130"/>
      <c r="V49" s="130"/>
      <c r="W49" s="97" t="s">
        <v>42</v>
      </c>
      <c r="X49" s="130"/>
      <c r="Y49" s="218" t="s">
        <v>152</v>
      </c>
      <c r="Z49" s="88"/>
    </row>
    <row r="50" spans="1:26" ht="23.25" customHeight="1">
      <c r="A50" s="75">
        <v>44</v>
      </c>
      <c r="B50" s="151" t="s">
        <v>71</v>
      </c>
      <c r="C50" s="77" t="s">
        <v>72</v>
      </c>
      <c r="D50" s="87">
        <v>71005013</v>
      </c>
      <c r="E50" s="87">
        <v>102807299</v>
      </c>
      <c r="F50" s="88">
        <v>600125769</v>
      </c>
      <c r="G50" s="89" t="s">
        <v>161</v>
      </c>
      <c r="H50" s="146" t="s">
        <v>37</v>
      </c>
      <c r="I50" s="146" t="s">
        <v>38</v>
      </c>
      <c r="J50" s="80" t="s">
        <v>74</v>
      </c>
      <c r="K50" s="146" t="s">
        <v>162</v>
      </c>
      <c r="L50" s="116">
        <v>44856261</v>
      </c>
      <c r="M50" s="83">
        <f t="shared" si="3"/>
        <v>31399382.699999999</v>
      </c>
      <c r="N50" s="246">
        <v>2026</v>
      </c>
      <c r="O50" s="246">
        <v>2026</v>
      </c>
      <c r="P50" s="139" t="s">
        <v>42</v>
      </c>
      <c r="Q50" s="91" t="s">
        <v>42</v>
      </c>
      <c r="R50" s="91" t="s">
        <v>42</v>
      </c>
      <c r="S50" s="96" t="s">
        <v>42</v>
      </c>
      <c r="T50" s="141" t="s">
        <v>42</v>
      </c>
      <c r="U50" s="141" t="s">
        <v>42</v>
      </c>
      <c r="V50" s="141" t="s">
        <v>42</v>
      </c>
      <c r="W50" s="141" t="s">
        <v>42</v>
      </c>
      <c r="X50" s="141" t="s">
        <v>42</v>
      </c>
      <c r="Y50" s="286" t="s">
        <v>194</v>
      </c>
      <c r="Z50" s="96" t="s">
        <v>55</v>
      </c>
    </row>
    <row r="51" spans="1:26" ht="23.25" customHeight="1">
      <c r="A51" s="75">
        <v>45</v>
      </c>
      <c r="B51" s="151" t="s">
        <v>71</v>
      </c>
      <c r="C51" s="77" t="s">
        <v>72</v>
      </c>
      <c r="D51" s="87">
        <v>71005013</v>
      </c>
      <c r="E51" s="87">
        <v>102807299</v>
      </c>
      <c r="F51" s="88">
        <v>600125769</v>
      </c>
      <c r="G51" s="89" t="s">
        <v>163</v>
      </c>
      <c r="H51" s="146" t="s">
        <v>37</v>
      </c>
      <c r="I51" s="146" t="s">
        <v>38</v>
      </c>
      <c r="J51" s="80" t="s">
        <v>74</v>
      </c>
      <c r="K51" s="146" t="s">
        <v>164</v>
      </c>
      <c r="L51" s="247">
        <v>2500000</v>
      </c>
      <c r="M51" s="248">
        <f t="shared" si="3"/>
        <v>1750000</v>
      </c>
      <c r="N51" s="246">
        <v>2026</v>
      </c>
      <c r="O51" s="246">
        <v>2026</v>
      </c>
      <c r="P51" s="249" t="s">
        <v>42</v>
      </c>
      <c r="Q51" s="250" t="s">
        <v>42</v>
      </c>
      <c r="R51" s="250" t="s">
        <v>42</v>
      </c>
      <c r="S51" s="251" t="s">
        <v>42</v>
      </c>
      <c r="T51" s="141" t="s">
        <v>42</v>
      </c>
      <c r="U51" s="251" t="s">
        <v>42</v>
      </c>
      <c r="V51" s="251" t="s">
        <v>42</v>
      </c>
      <c r="W51" s="251" t="s">
        <v>42</v>
      </c>
      <c r="X51" s="251" t="s">
        <v>42</v>
      </c>
      <c r="Y51" s="287" t="s">
        <v>248</v>
      </c>
      <c r="Z51" s="96"/>
    </row>
    <row r="52" spans="1:26" ht="23.25" customHeight="1">
      <c r="A52" s="75">
        <v>46</v>
      </c>
      <c r="B52" s="151" t="s">
        <v>71</v>
      </c>
      <c r="C52" s="77" t="s">
        <v>72</v>
      </c>
      <c r="D52" s="87">
        <v>71005013</v>
      </c>
      <c r="E52" s="87">
        <v>102807299</v>
      </c>
      <c r="F52" s="88">
        <v>600125769</v>
      </c>
      <c r="G52" s="89" t="s">
        <v>165</v>
      </c>
      <c r="H52" s="146" t="s">
        <v>37</v>
      </c>
      <c r="I52" s="146" t="s">
        <v>38</v>
      </c>
      <c r="J52" s="80" t="s">
        <v>74</v>
      </c>
      <c r="K52" s="146" t="s">
        <v>164</v>
      </c>
      <c r="L52" s="247">
        <v>2500000</v>
      </c>
      <c r="M52" s="248">
        <f t="shared" si="3"/>
        <v>1750000</v>
      </c>
      <c r="N52" s="246">
        <v>2026</v>
      </c>
      <c r="O52" s="246">
        <v>2026</v>
      </c>
      <c r="P52" s="139" t="s">
        <v>42</v>
      </c>
      <c r="Q52" s="91" t="s">
        <v>42</v>
      </c>
      <c r="R52" s="91" t="s">
        <v>42</v>
      </c>
      <c r="S52" s="96" t="s">
        <v>42</v>
      </c>
      <c r="T52" s="251" t="s">
        <v>42</v>
      </c>
      <c r="U52" s="251" t="s">
        <v>42</v>
      </c>
      <c r="V52" s="251" t="s">
        <v>42</v>
      </c>
      <c r="W52" s="251" t="s">
        <v>42</v>
      </c>
      <c r="X52" s="251" t="s">
        <v>42</v>
      </c>
      <c r="Y52" s="287" t="s">
        <v>248</v>
      </c>
      <c r="Z52" s="96"/>
    </row>
    <row r="53" spans="1:26" ht="23.25" customHeight="1">
      <c r="A53" s="75">
        <v>47</v>
      </c>
      <c r="B53" s="151" t="s">
        <v>71</v>
      </c>
      <c r="C53" s="77" t="s">
        <v>72</v>
      </c>
      <c r="D53" s="87">
        <v>71005013</v>
      </c>
      <c r="E53" s="87">
        <v>102807299</v>
      </c>
      <c r="F53" s="88">
        <v>600125769</v>
      </c>
      <c r="G53" s="89" t="s">
        <v>166</v>
      </c>
      <c r="H53" s="146" t="s">
        <v>37</v>
      </c>
      <c r="I53" s="146" t="s">
        <v>38</v>
      </c>
      <c r="J53" s="80" t="s">
        <v>74</v>
      </c>
      <c r="K53" s="252" t="s">
        <v>249</v>
      </c>
      <c r="L53" s="116">
        <v>400000</v>
      </c>
      <c r="M53" s="83">
        <f t="shared" si="3"/>
        <v>280000</v>
      </c>
      <c r="N53" s="246">
        <v>2026</v>
      </c>
      <c r="O53" s="246">
        <v>2026</v>
      </c>
      <c r="P53" s="114"/>
      <c r="Q53" s="87"/>
      <c r="R53" s="87"/>
      <c r="S53" s="96"/>
      <c r="T53" s="130"/>
      <c r="U53" s="130"/>
      <c r="V53" s="130"/>
      <c r="W53" s="141"/>
      <c r="X53" s="130"/>
      <c r="Y53" s="234"/>
      <c r="Z53" s="96"/>
    </row>
    <row r="54" spans="1:26" ht="23.25" customHeight="1">
      <c r="A54" s="75">
        <v>48</v>
      </c>
      <c r="B54" s="151" t="s">
        <v>71</v>
      </c>
      <c r="C54" s="77" t="s">
        <v>72</v>
      </c>
      <c r="D54" s="87">
        <v>71005013</v>
      </c>
      <c r="E54" s="87">
        <v>102807299</v>
      </c>
      <c r="F54" s="88">
        <v>600125769</v>
      </c>
      <c r="G54" s="89" t="s">
        <v>167</v>
      </c>
      <c r="H54" s="146" t="s">
        <v>37</v>
      </c>
      <c r="I54" s="146" t="s">
        <v>38</v>
      </c>
      <c r="J54" s="80" t="s">
        <v>74</v>
      </c>
      <c r="K54" s="146" t="s">
        <v>168</v>
      </c>
      <c r="L54" s="247">
        <v>5000000</v>
      </c>
      <c r="M54" s="248">
        <f t="shared" si="3"/>
        <v>3500000</v>
      </c>
      <c r="N54" s="246">
        <v>2026</v>
      </c>
      <c r="O54" s="246">
        <v>2026</v>
      </c>
      <c r="P54" s="114"/>
      <c r="Q54" s="87"/>
      <c r="R54" s="87"/>
      <c r="S54" s="96"/>
      <c r="T54" s="130"/>
      <c r="U54" s="130"/>
      <c r="V54" s="130"/>
      <c r="W54" s="141"/>
      <c r="X54" s="251" t="s">
        <v>42</v>
      </c>
      <c r="Y54" s="153" t="s">
        <v>77</v>
      </c>
      <c r="Z54" s="96"/>
    </row>
    <row r="55" spans="1:26" ht="23.25" customHeight="1">
      <c r="A55" s="75">
        <v>49</v>
      </c>
      <c r="B55" s="151" t="s">
        <v>71</v>
      </c>
      <c r="C55" s="77" t="s">
        <v>72</v>
      </c>
      <c r="D55" s="87">
        <v>71005013</v>
      </c>
      <c r="E55" s="87">
        <v>102807299</v>
      </c>
      <c r="F55" s="88">
        <v>600125769</v>
      </c>
      <c r="G55" s="89" t="s">
        <v>169</v>
      </c>
      <c r="H55" s="146" t="s">
        <v>37</v>
      </c>
      <c r="I55" s="146" t="s">
        <v>38</v>
      </c>
      <c r="J55" s="80" t="s">
        <v>74</v>
      </c>
      <c r="K55" s="146" t="s">
        <v>170</v>
      </c>
      <c r="L55" s="247">
        <v>4000000</v>
      </c>
      <c r="M55" s="248">
        <f t="shared" si="3"/>
        <v>2800000</v>
      </c>
      <c r="N55" s="246">
        <v>2026</v>
      </c>
      <c r="O55" s="246">
        <v>2026</v>
      </c>
      <c r="P55" s="114"/>
      <c r="Q55" s="87"/>
      <c r="R55" s="87"/>
      <c r="S55" s="96"/>
      <c r="T55" s="130"/>
      <c r="U55" s="130"/>
      <c r="V55" s="130"/>
      <c r="W55" s="141"/>
      <c r="X55" s="251" t="s">
        <v>42</v>
      </c>
      <c r="Y55" s="153"/>
      <c r="Z55" s="96"/>
    </row>
    <row r="56" spans="1:26" ht="23.25" customHeight="1">
      <c r="A56" s="75">
        <v>50</v>
      </c>
      <c r="B56" s="151" t="s">
        <v>71</v>
      </c>
      <c r="C56" s="77" t="s">
        <v>72</v>
      </c>
      <c r="D56" s="87">
        <v>71005013</v>
      </c>
      <c r="E56" s="87">
        <v>102807299</v>
      </c>
      <c r="F56" s="88">
        <v>600125769</v>
      </c>
      <c r="G56" s="89" t="s">
        <v>171</v>
      </c>
      <c r="H56" s="146" t="s">
        <v>37</v>
      </c>
      <c r="I56" s="146" t="s">
        <v>38</v>
      </c>
      <c r="J56" s="80" t="s">
        <v>74</v>
      </c>
      <c r="K56" s="146" t="s">
        <v>172</v>
      </c>
      <c r="L56" s="116">
        <v>6500000</v>
      </c>
      <c r="M56" s="83">
        <f t="shared" si="3"/>
        <v>4550000</v>
      </c>
      <c r="N56" s="238">
        <v>2026</v>
      </c>
      <c r="O56" s="238">
        <v>2026</v>
      </c>
      <c r="P56" s="139" t="s">
        <v>42</v>
      </c>
      <c r="Q56" s="91" t="s">
        <v>42</v>
      </c>
      <c r="R56" s="91" t="s">
        <v>42</v>
      </c>
      <c r="S56" s="96" t="s">
        <v>42</v>
      </c>
      <c r="T56" s="141" t="s">
        <v>42</v>
      </c>
      <c r="U56" s="141" t="s">
        <v>42</v>
      </c>
      <c r="V56" s="141" t="s">
        <v>42</v>
      </c>
      <c r="W56" s="141" t="s">
        <v>42</v>
      </c>
      <c r="X56" s="141" t="s">
        <v>42</v>
      </c>
      <c r="Y56" s="218" t="s">
        <v>152</v>
      </c>
      <c r="Z56" s="237" t="s">
        <v>55</v>
      </c>
    </row>
    <row r="57" spans="1:26" ht="23.25" customHeight="1">
      <c r="A57" s="75">
        <v>51</v>
      </c>
      <c r="B57" s="235" t="s">
        <v>71</v>
      </c>
      <c r="C57" s="143" t="s">
        <v>72</v>
      </c>
      <c r="D57" s="87">
        <v>71005013</v>
      </c>
      <c r="E57" s="87">
        <v>102807299</v>
      </c>
      <c r="F57" s="88">
        <v>600125769</v>
      </c>
      <c r="G57" s="89" t="s">
        <v>173</v>
      </c>
      <c r="H57" s="146" t="s">
        <v>37</v>
      </c>
      <c r="I57" s="146" t="s">
        <v>38</v>
      </c>
      <c r="J57" s="89" t="s">
        <v>74</v>
      </c>
      <c r="K57" s="146" t="s">
        <v>174</v>
      </c>
      <c r="L57" s="116">
        <v>6500000</v>
      </c>
      <c r="M57" s="83">
        <f t="shared" si="3"/>
        <v>4550000</v>
      </c>
      <c r="N57" s="246">
        <v>2026</v>
      </c>
      <c r="O57" s="246">
        <v>2026</v>
      </c>
      <c r="P57" s="139" t="s">
        <v>42</v>
      </c>
      <c r="Q57" s="91" t="s">
        <v>42</v>
      </c>
      <c r="R57" s="91" t="s">
        <v>42</v>
      </c>
      <c r="S57" s="96" t="s">
        <v>42</v>
      </c>
      <c r="T57" s="141" t="s">
        <v>42</v>
      </c>
      <c r="U57" s="141" t="s">
        <v>42</v>
      </c>
      <c r="V57" s="141" t="s">
        <v>42</v>
      </c>
      <c r="W57" s="141" t="s">
        <v>42</v>
      </c>
      <c r="X57" s="141" t="s">
        <v>42</v>
      </c>
      <c r="Y57" s="287" t="s">
        <v>248</v>
      </c>
      <c r="Z57" s="288" t="s">
        <v>48</v>
      </c>
    </row>
    <row r="58" spans="1:26" ht="34.5">
      <c r="A58" s="75">
        <v>52</v>
      </c>
      <c r="B58" s="117" t="s">
        <v>34</v>
      </c>
      <c r="C58" s="143" t="s">
        <v>35</v>
      </c>
      <c r="D58" s="143">
        <v>46270931</v>
      </c>
      <c r="E58" s="143">
        <v>102807477</v>
      </c>
      <c r="F58" s="144">
        <v>600125882</v>
      </c>
      <c r="G58" s="89" t="s">
        <v>175</v>
      </c>
      <c r="H58" s="146" t="s">
        <v>37</v>
      </c>
      <c r="I58" s="146" t="s">
        <v>38</v>
      </c>
      <c r="J58" s="146" t="s">
        <v>38</v>
      </c>
      <c r="K58" s="150" t="s">
        <v>176</v>
      </c>
      <c r="L58" s="116">
        <v>14234390.439999999</v>
      </c>
      <c r="M58" s="154">
        <f>0.5*L58</f>
        <v>7117195.2199999997</v>
      </c>
      <c r="N58" s="84">
        <v>2023</v>
      </c>
      <c r="O58" s="130">
        <v>2026</v>
      </c>
      <c r="P58" s="139"/>
      <c r="Q58" s="91"/>
      <c r="R58" s="91"/>
      <c r="S58" s="96"/>
      <c r="T58" s="141"/>
      <c r="U58" s="141"/>
      <c r="V58" s="141"/>
      <c r="W58" s="97"/>
      <c r="X58" s="97"/>
      <c r="Y58" s="153" t="s">
        <v>152</v>
      </c>
      <c r="Z58" s="96" t="s">
        <v>43</v>
      </c>
    </row>
    <row r="59" spans="1:26" ht="56.25">
      <c r="A59" s="75">
        <v>53</v>
      </c>
      <c r="B59" s="124" t="s">
        <v>51</v>
      </c>
      <c r="C59" s="155" t="s">
        <v>52</v>
      </c>
      <c r="D59" s="87">
        <v>75024250</v>
      </c>
      <c r="E59" s="87">
        <v>102100101</v>
      </c>
      <c r="F59" s="88">
        <v>600125971</v>
      </c>
      <c r="G59" s="156" t="s">
        <v>177</v>
      </c>
      <c r="H59" s="156" t="s">
        <v>37</v>
      </c>
      <c r="I59" s="156" t="s">
        <v>38</v>
      </c>
      <c r="J59" s="157" t="s">
        <v>54</v>
      </c>
      <c r="K59" s="156" t="s">
        <v>178</v>
      </c>
      <c r="L59" s="158">
        <v>15000000</v>
      </c>
      <c r="M59" s="83">
        <f t="shared" ref="M59" si="4">0.7*L59</f>
        <v>10500000</v>
      </c>
      <c r="N59" s="159">
        <v>2025</v>
      </c>
      <c r="O59" s="160">
        <v>2026</v>
      </c>
      <c r="P59" s="95" t="s">
        <v>42</v>
      </c>
      <c r="Q59" s="91" t="s">
        <v>42</v>
      </c>
      <c r="R59" s="91" t="s">
        <v>42</v>
      </c>
      <c r="S59" s="96" t="s">
        <v>42</v>
      </c>
      <c r="T59" s="141" t="s">
        <v>42</v>
      </c>
      <c r="U59" s="141" t="s">
        <v>42</v>
      </c>
      <c r="V59" s="141" t="s">
        <v>42</v>
      </c>
      <c r="W59" s="141" t="s">
        <v>42</v>
      </c>
      <c r="X59" s="141" t="s">
        <v>42</v>
      </c>
      <c r="Y59" s="153" t="s">
        <v>179</v>
      </c>
      <c r="Z59" s="96"/>
    </row>
    <row r="60" spans="1:26" ht="23.25">
      <c r="A60" s="75">
        <v>54</v>
      </c>
      <c r="B60" s="161" t="s">
        <v>180</v>
      </c>
      <c r="C60" s="143" t="s">
        <v>35</v>
      </c>
      <c r="D60" s="93">
        <v>46270949</v>
      </c>
      <c r="E60" s="93">
        <v>102807485</v>
      </c>
      <c r="F60" s="94">
        <v>600125891</v>
      </c>
      <c r="G60" s="161" t="s">
        <v>180</v>
      </c>
      <c r="H60" s="146" t="s">
        <v>37</v>
      </c>
      <c r="I60" s="146" t="s">
        <v>38</v>
      </c>
      <c r="J60" s="89" t="s">
        <v>38</v>
      </c>
      <c r="K60" s="150" t="s">
        <v>181</v>
      </c>
      <c r="L60" s="116">
        <v>4000000</v>
      </c>
      <c r="M60" s="162">
        <f>0.7*L60</f>
        <v>2800000</v>
      </c>
      <c r="N60" s="163" t="s">
        <v>182</v>
      </c>
      <c r="O60" s="164" t="s">
        <v>183</v>
      </c>
      <c r="P60" s="139"/>
      <c r="Q60" s="91"/>
      <c r="R60" s="91"/>
      <c r="S60" s="96"/>
      <c r="T60" s="141" t="s">
        <v>42</v>
      </c>
      <c r="U60" s="141"/>
      <c r="V60" s="141" t="s">
        <v>42</v>
      </c>
      <c r="W60" s="141"/>
      <c r="X60" s="141"/>
      <c r="Y60" s="218" t="s">
        <v>152</v>
      </c>
      <c r="Z60" s="88"/>
    </row>
    <row r="61" spans="1:26" ht="45">
      <c r="A61" s="75">
        <v>55</v>
      </c>
      <c r="B61" s="151" t="s">
        <v>71</v>
      </c>
      <c r="C61" s="77" t="s">
        <v>72</v>
      </c>
      <c r="D61" s="87">
        <v>71005013</v>
      </c>
      <c r="E61" s="87">
        <v>102807299</v>
      </c>
      <c r="F61" s="88">
        <v>600125769</v>
      </c>
      <c r="G61" s="89" t="s">
        <v>171</v>
      </c>
      <c r="H61" s="146" t="s">
        <v>37</v>
      </c>
      <c r="I61" s="146" t="s">
        <v>38</v>
      </c>
      <c r="J61" s="80" t="s">
        <v>74</v>
      </c>
      <c r="K61" s="146" t="s">
        <v>184</v>
      </c>
      <c r="L61" s="116">
        <v>6500000</v>
      </c>
      <c r="M61" s="83">
        <f t="shared" ref="M61:M68" si="5">0.7*L61</f>
        <v>4550000</v>
      </c>
      <c r="N61" s="84">
        <v>2024</v>
      </c>
      <c r="O61" s="130">
        <v>2025</v>
      </c>
      <c r="P61" s="95" t="s">
        <v>42</v>
      </c>
      <c r="Q61" s="91" t="s">
        <v>42</v>
      </c>
      <c r="R61" s="91" t="s">
        <v>42</v>
      </c>
      <c r="S61" s="96" t="s">
        <v>42</v>
      </c>
      <c r="T61" s="141" t="s">
        <v>42</v>
      </c>
      <c r="U61" s="141" t="s">
        <v>42</v>
      </c>
      <c r="V61" s="141" t="s">
        <v>42</v>
      </c>
      <c r="W61" s="141" t="s">
        <v>42</v>
      </c>
      <c r="X61" s="141" t="s">
        <v>42</v>
      </c>
      <c r="Y61" s="153" t="s">
        <v>185</v>
      </c>
      <c r="Z61" s="96"/>
    </row>
    <row r="62" spans="1:26" ht="34.5">
      <c r="A62" s="75">
        <v>56</v>
      </c>
      <c r="B62" s="151" t="s">
        <v>71</v>
      </c>
      <c r="C62" s="77" t="s">
        <v>72</v>
      </c>
      <c r="D62" s="87">
        <v>71005013</v>
      </c>
      <c r="E62" s="87">
        <v>102807299</v>
      </c>
      <c r="F62" s="88">
        <v>600125769</v>
      </c>
      <c r="G62" s="236" t="s">
        <v>149</v>
      </c>
      <c r="H62" s="146" t="s">
        <v>37</v>
      </c>
      <c r="I62" s="146" t="s">
        <v>38</v>
      </c>
      <c r="J62" s="80" t="s">
        <v>74</v>
      </c>
      <c r="K62" s="146" t="s">
        <v>186</v>
      </c>
      <c r="L62" s="116">
        <v>6000000</v>
      </c>
      <c r="M62" s="83">
        <f t="shared" si="5"/>
        <v>4200000</v>
      </c>
      <c r="N62" s="253">
        <v>2024</v>
      </c>
      <c r="O62" s="254">
        <v>2025</v>
      </c>
      <c r="P62" s="95"/>
      <c r="Q62" s="91"/>
      <c r="R62" s="91"/>
      <c r="S62" s="96"/>
      <c r="T62" s="141" t="s">
        <v>42</v>
      </c>
      <c r="U62" s="141"/>
      <c r="V62" s="141"/>
      <c r="W62" s="141" t="s">
        <v>42</v>
      </c>
      <c r="X62" s="141" t="s">
        <v>42</v>
      </c>
      <c r="Y62" s="153" t="s">
        <v>187</v>
      </c>
      <c r="Z62" s="96" t="s">
        <v>48</v>
      </c>
    </row>
    <row r="63" spans="1:26" ht="34.5">
      <c r="A63" s="75">
        <v>57</v>
      </c>
      <c r="B63" s="151" t="s">
        <v>71</v>
      </c>
      <c r="C63" s="77" t="s">
        <v>72</v>
      </c>
      <c r="D63" s="87">
        <v>71005013</v>
      </c>
      <c r="E63" s="87">
        <v>102807299</v>
      </c>
      <c r="F63" s="88">
        <v>600125769</v>
      </c>
      <c r="G63" s="130" t="s">
        <v>139</v>
      </c>
      <c r="H63" s="146" t="s">
        <v>37</v>
      </c>
      <c r="I63" s="146" t="s">
        <v>38</v>
      </c>
      <c r="J63" s="80" t="s">
        <v>74</v>
      </c>
      <c r="K63" s="89" t="s">
        <v>188</v>
      </c>
      <c r="L63" s="323">
        <v>2500000</v>
      </c>
      <c r="M63" s="299">
        <f t="shared" si="5"/>
        <v>1750000</v>
      </c>
      <c r="N63" s="253">
        <v>2024</v>
      </c>
      <c r="O63" s="254">
        <v>2025</v>
      </c>
      <c r="P63" s="95"/>
      <c r="Q63" s="91"/>
      <c r="R63" s="91"/>
      <c r="S63" s="96"/>
      <c r="T63" s="141" t="s">
        <v>42</v>
      </c>
      <c r="U63" s="141"/>
      <c r="V63" s="141"/>
      <c r="W63" s="141" t="s">
        <v>42</v>
      </c>
      <c r="X63" s="141" t="s">
        <v>42</v>
      </c>
      <c r="Y63" s="153" t="s">
        <v>187</v>
      </c>
      <c r="Z63" s="96" t="s">
        <v>48</v>
      </c>
    </row>
    <row r="64" spans="1:26" ht="34.5">
      <c r="A64" s="75">
        <v>58</v>
      </c>
      <c r="B64" s="151" t="s">
        <v>71</v>
      </c>
      <c r="C64" s="77" t="s">
        <v>72</v>
      </c>
      <c r="D64" s="87">
        <v>71005013</v>
      </c>
      <c r="E64" s="87">
        <v>102807299</v>
      </c>
      <c r="F64" s="88">
        <v>600125769</v>
      </c>
      <c r="G64" s="130" t="s">
        <v>189</v>
      </c>
      <c r="H64" s="146" t="s">
        <v>37</v>
      </c>
      <c r="I64" s="146" t="s">
        <v>38</v>
      </c>
      <c r="J64" s="80" t="s">
        <v>74</v>
      </c>
      <c r="K64" s="146" t="s">
        <v>190</v>
      </c>
      <c r="L64" s="323">
        <v>15000000</v>
      </c>
      <c r="M64" s="299">
        <f t="shared" si="5"/>
        <v>10500000</v>
      </c>
      <c r="N64" s="253">
        <v>2024</v>
      </c>
      <c r="O64" s="254">
        <v>2025</v>
      </c>
      <c r="P64" s="95"/>
      <c r="Q64" s="91"/>
      <c r="R64" s="91"/>
      <c r="S64" s="96"/>
      <c r="T64" s="141" t="s">
        <v>42</v>
      </c>
      <c r="U64" s="141"/>
      <c r="V64" s="141"/>
      <c r="W64" s="141" t="s">
        <v>42</v>
      </c>
      <c r="X64" s="141" t="s">
        <v>42</v>
      </c>
      <c r="Y64" s="95" t="s">
        <v>191</v>
      </c>
      <c r="Z64" s="96" t="s">
        <v>48</v>
      </c>
    </row>
    <row r="65" spans="1:26" ht="34.5">
      <c r="A65" s="75">
        <v>59</v>
      </c>
      <c r="B65" s="151" t="s">
        <v>71</v>
      </c>
      <c r="C65" s="77" t="s">
        <v>72</v>
      </c>
      <c r="D65" s="87">
        <v>71005013</v>
      </c>
      <c r="E65" s="87">
        <v>102807299</v>
      </c>
      <c r="F65" s="88">
        <v>600125769</v>
      </c>
      <c r="G65" s="130" t="s">
        <v>192</v>
      </c>
      <c r="H65" s="146" t="s">
        <v>37</v>
      </c>
      <c r="I65" s="146" t="s">
        <v>38</v>
      </c>
      <c r="J65" s="80" t="s">
        <v>74</v>
      </c>
      <c r="K65" s="146" t="s">
        <v>193</v>
      </c>
      <c r="L65" s="323">
        <v>60000000</v>
      </c>
      <c r="M65" s="299">
        <f t="shared" si="5"/>
        <v>42000000</v>
      </c>
      <c r="N65" s="253">
        <v>2024</v>
      </c>
      <c r="O65" s="254">
        <v>2025</v>
      </c>
      <c r="P65" s="249" t="s">
        <v>42</v>
      </c>
      <c r="Q65" s="250" t="s">
        <v>42</v>
      </c>
      <c r="R65" s="250" t="s">
        <v>42</v>
      </c>
      <c r="S65" s="256" t="s">
        <v>42</v>
      </c>
      <c r="T65" s="249" t="s">
        <v>42</v>
      </c>
      <c r="U65" s="249" t="s">
        <v>42</v>
      </c>
      <c r="V65" s="249" t="s">
        <v>42</v>
      </c>
      <c r="W65" s="251" t="s">
        <v>42</v>
      </c>
      <c r="X65" s="249" t="s">
        <v>42</v>
      </c>
      <c r="Y65" s="95" t="s">
        <v>194</v>
      </c>
      <c r="Z65" s="288" t="s">
        <v>55</v>
      </c>
    </row>
    <row r="66" spans="1:26" ht="34.5">
      <c r="A66" s="75">
        <v>60</v>
      </c>
      <c r="B66" s="151" t="s">
        <v>71</v>
      </c>
      <c r="C66" s="77" t="s">
        <v>72</v>
      </c>
      <c r="D66" s="87">
        <v>71005013</v>
      </c>
      <c r="E66" s="87">
        <v>102807299</v>
      </c>
      <c r="F66" s="88">
        <v>600125769</v>
      </c>
      <c r="G66" s="130" t="s">
        <v>195</v>
      </c>
      <c r="H66" s="146" t="s">
        <v>37</v>
      </c>
      <c r="I66" s="146" t="s">
        <v>38</v>
      </c>
      <c r="J66" s="80" t="s">
        <v>74</v>
      </c>
      <c r="K66" s="146" t="s">
        <v>196</v>
      </c>
      <c r="L66" s="323">
        <v>3000000</v>
      </c>
      <c r="M66" s="299">
        <f t="shared" si="5"/>
        <v>2100000</v>
      </c>
      <c r="N66" s="253">
        <v>2024</v>
      </c>
      <c r="O66" s="254">
        <v>2025</v>
      </c>
      <c r="P66" s="249" t="s">
        <v>42</v>
      </c>
      <c r="Q66" s="250" t="s">
        <v>42</v>
      </c>
      <c r="R66" s="250" t="s">
        <v>42</v>
      </c>
      <c r="S66" s="256" t="s">
        <v>42</v>
      </c>
      <c r="T66" s="141" t="s">
        <v>42</v>
      </c>
      <c r="U66" s="141"/>
      <c r="V66" s="141"/>
      <c r="W66" s="141" t="s">
        <v>42</v>
      </c>
      <c r="X66" s="141"/>
      <c r="Y66" s="153" t="s">
        <v>77</v>
      </c>
      <c r="Z66" s="288" t="s">
        <v>48</v>
      </c>
    </row>
    <row r="67" spans="1:26" ht="34.5">
      <c r="A67" s="75">
        <v>61</v>
      </c>
      <c r="B67" s="151" t="s">
        <v>71</v>
      </c>
      <c r="C67" s="77" t="s">
        <v>72</v>
      </c>
      <c r="D67" s="87">
        <v>71005013</v>
      </c>
      <c r="E67" s="87">
        <v>102807299</v>
      </c>
      <c r="F67" s="88">
        <v>600125769</v>
      </c>
      <c r="G67" s="81" t="s">
        <v>197</v>
      </c>
      <c r="H67" s="80" t="s">
        <v>37</v>
      </c>
      <c r="I67" s="80" t="s">
        <v>38</v>
      </c>
      <c r="J67" s="80" t="s">
        <v>74</v>
      </c>
      <c r="K67" s="81" t="s">
        <v>198</v>
      </c>
      <c r="L67" s="82">
        <v>165000000</v>
      </c>
      <c r="M67" s="83">
        <f t="shared" si="5"/>
        <v>115500000</v>
      </c>
      <c r="N67" s="253">
        <v>2024</v>
      </c>
      <c r="O67" s="254">
        <v>2025</v>
      </c>
      <c r="P67" s="95" t="s">
        <v>42</v>
      </c>
      <c r="Q67" s="91" t="s">
        <v>42</v>
      </c>
      <c r="R67" s="91" t="s">
        <v>42</v>
      </c>
      <c r="S67" s="96" t="s">
        <v>42</v>
      </c>
      <c r="T67" s="97"/>
      <c r="U67" s="97" t="s">
        <v>42</v>
      </c>
      <c r="V67" s="97" t="s">
        <v>42</v>
      </c>
      <c r="W67" s="97" t="s">
        <v>42</v>
      </c>
      <c r="X67" s="97" t="s">
        <v>42</v>
      </c>
      <c r="Y67" s="153" t="s">
        <v>199</v>
      </c>
      <c r="Z67" s="96" t="s">
        <v>48</v>
      </c>
    </row>
    <row r="68" spans="1:26" ht="34.5">
      <c r="A68" s="75">
        <v>62</v>
      </c>
      <c r="B68" s="151" t="s">
        <v>71</v>
      </c>
      <c r="C68" s="77" t="s">
        <v>72</v>
      </c>
      <c r="D68" s="87">
        <v>71005013</v>
      </c>
      <c r="E68" s="87">
        <v>102807299</v>
      </c>
      <c r="F68" s="88">
        <v>600125769</v>
      </c>
      <c r="G68" s="81" t="s">
        <v>200</v>
      </c>
      <c r="H68" s="80" t="s">
        <v>37</v>
      </c>
      <c r="I68" s="80" t="s">
        <v>38</v>
      </c>
      <c r="J68" s="80" t="s">
        <v>74</v>
      </c>
      <c r="K68" s="81" t="s">
        <v>201</v>
      </c>
      <c r="L68" s="82">
        <v>127000000</v>
      </c>
      <c r="M68" s="83">
        <f t="shared" si="5"/>
        <v>88900000</v>
      </c>
      <c r="N68" s="253">
        <v>2024</v>
      </c>
      <c r="O68" s="254">
        <v>2025</v>
      </c>
      <c r="P68" s="95" t="s">
        <v>42</v>
      </c>
      <c r="Q68" s="91" t="s">
        <v>42</v>
      </c>
      <c r="R68" s="91" t="s">
        <v>42</v>
      </c>
      <c r="S68" s="96" t="s">
        <v>42</v>
      </c>
      <c r="T68" s="97"/>
      <c r="U68" s="97" t="s">
        <v>42</v>
      </c>
      <c r="V68" s="97" t="s">
        <v>42</v>
      </c>
      <c r="W68" s="97" t="s">
        <v>42</v>
      </c>
      <c r="X68" s="97" t="s">
        <v>42</v>
      </c>
      <c r="Y68" s="153" t="s">
        <v>199</v>
      </c>
      <c r="Z68" s="96" t="s">
        <v>48</v>
      </c>
    </row>
    <row r="69" spans="1:26" ht="23.25">
      <c r="A69" s="75">
        <v>63</v>
      </c>
      <c r="B69" s="220" t="s">
        <v>88</v>
      </c>
      <c r="C69" s="143" t="s">
        <v>89</v>
      </c>
      <c r="D69" s="143">
        <v>46270922</v>
      </c>
      <c r="E69" s="143">
        <v>102807418</v>
      </c>
      <c r="F69" s="221">
        <v>600125629</v>
      </c>
      <c r="G69" s="81" t="s">
        <v>202</v>
      </c>
      <c r="H69" s="80" t="s">
        <v>37</v>
      </c>
      <c r="I69" s="80" t="s">
        <v>38</v>
      </c>
      <c r="J69" s="80" t="s">
        <v>91</v>
      </c>
      <c r="K69" s="81" t="s">
        <v>202</v>
      </c>
      <c r="L69" s="82">
        <v>8500000</v>
      </c>
      <c r="M69" s="222">
        <f>0.7*L69</f>
        <v>5950000</v>
      </c>
      <c r="N69" s="84">
        <v>2025</v>
      </c>
      <c r="O69" s="85">
        <v>2026</v>
      </c>
      <c r="P69" s="95"/>
      <c r="Q69" s="91"/>
      <c r="R69" s="91"/>
      <c r="S69" s="96"/>
      <c r="T69" s="97"/>
      <c r="U69" s="97"/>
      <c r="V69" s="97"/>
      <c r="W69" s="97"/>
      <c r="X69" s="97"/>
      <c r="Y69" s="153"/>
      <c r="Z69" s="96"/>
    </row>
    <row r="70" spans="1:26" ht="34.5">
      <c r="A70" s="75">
        <v>64</v>
      </c>
      <c r="B70" s="143" t="s">
        <v>203</v>
      </c>
      <c r="C70" s="143" t="s">
        <v>66</v>
      </c>
      <c r="D70" s="143">
        <v>70983640</v>
      </c>
      <c r="E70" s="143">
        <v>102807043</v>
      </c>
      <c r="F70" s="223">
        <v>600125581</v>
      </c>
      <c r="G70" s="146" t="s">
        <v>204</v>
      </c>
      <c r="H70" s="132" t="s">
        <v>37</v>
      </c>
      <c r="I70" s="146" t="s">
        <v>38</v>
      </c>
      <c r="J70" s="146" t="s">
        <v>68</v>
      </c>
      <c r="K70" s="132" t="s">
        <v>205</v>
      </c>
      <c r="L70" s="224">
        <v>1000000</v>
      </c>
      <c r="M70" s="152">
        <f>0.7*L70</f>
        <v>700000</v>
      </c>
      <c r="N70" s="220">
        <v>2025</v>
      </c>
      <c r="O70" s="144">
        <v>2027</v>
      </c>
      <c r="P70" s="117"/>
      <c r="Q70" s="143"/>
      <c r="R70" s="143"/>
      <c r="S70" s="223"/>
      <c r="T70" s="146"/>
      <c r="U70" s="132"/>
      <c r="V70" s="146"/>
      <c r="W70" s="132"/>
      <c r="X70" s="146"/>
      <c r="Y70" s="117"/>
      <c r="Z70" s="144"/>
    </row>
    <row r="71" spans="1:26" ht="35.25" customHeight="1">
      <c r="A71" s="75">
        <v>65</v>
      </c>
      <c r="B71" s="143" t="s">
        <v>203</v>
      </c>
      <c r="C71" s="143" t="s">
        <v>66</v>
      </c>
      <c r="D71" s="143">
        <v>70983640</v>
      </c>
      <c r="E71" s="143">
        <v>102807043</v>
      </c>
      <c r="F71" s="223">
        <v>600125581</v>
      </c>
      <c r="G71" s="146" t="s">
        <v>167</v>
      </c>
      <c r="H71" s="132" t="s">
        <v>37</v>
      </c>
      <c r="I71" s="146" t="s">
        <v>38</v>
      </c>
      <c r="J71" s="146" t="s">
        <v>68</v>
      </c>
      <c r="K71" s="132" t="s">
        <v>206</v>
      </c>
      <c r="L71" s="224">
        <v>1000000</v>
      </c>
      <c r="M71" s="152">
        <f>0.7*L71</f>
        <v>700000</v>
      </c>
      <c r="N71" s="220">
        <v>2025</v>
      </c>
      <c r="O71" s="144">
        <v>2027</v>
      </c>
      <c r="P71" s="117"/>
      <c r="Q71" s="143"/>
      <c r="R71" s="143"/>
      <c r="S71" s="223"/>
      <c r="T71" s="146"/>
      <c r="U71" s="132"/>
      <c r="V71" s="146"/>
      <c r="W71" s="132"/>
      <c r="X71" s="146"/>
      <c r="Y71" s="117"/>
      <c r="Z71" s="144"/>
    </row>
    <row r="72" spans="1:26" ht="56.25">
      <c r="A72" s="75">
        <v>66</v>
      </c>
      <c r="B72" s="143" t="s">
        <v>203</v>
      </c>
      <c r="C72" s="143" t="s">
        <v>66</v>
      </c>
      <c r="D72" s="143">
        <v>70983640</v>
      </c>
      <c r="E72" s="143">
        <v>102807043</v>
      </c>
      <c r="F72" s="223">
        <v>600125581</v>
      </c>
      <c r="G72" s="146" t="s">
        <v>207</v>
      </c>
      <c r="H72" s="132" t="s">
        <v>37</v>
      </c>
      <c r="I72" s="146" t="s">
        <v>38</v>
      </c>
      <c r="J72" s="146" t="s">
        <v>68</v>
      </c>
      <c r="K72" s="132" t="s">
        <v>208</v>
      </c>
      <c r="L72" s="224">
        <v>300000</v>
      </c>
      <c r="M72" s="152">
        <f>0.7*L72</f>
        <v>210000</v>
      </c>
      <c r="N72" s="220">
        <v>2024</v>
      </c>
      <c r="O72" s="144">
        <v>2027</v>
      </c>
      <c r="P72" s="225" t="s">
        <v>42</v>
      </c>
      <c r="Q72" s="218" t="s">
        <v>42</v>
      </c>
      <c r="R72" s="218" t="s">
        <v>42</v>
      </c>
      <c r="S72" s="226" t="s">
        <v>42</v>
      </c>
      <c r="T72" s="227" t="s">
        <v>42</v>
      </c>
      <c r="U72" s="228"/>
      <c r="V72" s="227" t="s">
        <v>42</v>
      </c>
      <c r="W72" s="228"/>
      <c r="X72" s="227" t="s">
        <v>42</v>
      </c>
      <c r="Y72" s="307" t="s">
        <v>278</v>
      </c>
      <c r="Z72" s="144"/>
    </row>
    <row r="73" spans="1:26" ht="39.75" customHeight="1">
      <c r="A73" s="75">
        <v>67</v>
      </c>
      <c r="B73" s="143" t="s">
        <v>203</v>
      </c>
      <c r="C73" s="143" t="s">
        <v>66</v>
      </c>
      <c r="D73" s="143">
        <v>70983640</v>
      </c>
      <c r="E73" s="143">
        <v>102807043</v>
      </c>
      <c r="F73" s="144">
        <v>600125581</v>
      </c>
      <c r="G73" s="150" t="s">
        <v>241</v>
      </c>
      <c r="H73" s="132" t="s">
        <v>37</v>
      </c>
      <c r="I73" s="146" t="s">
        <v>38</v>
      </c>
      <c r="J73" s="146" t="s">
        <v>68</v>
      </c>
      <c r="K73" s="150" t="s">
        <v>241</v>
      </c>
      <c r="L73" s="224">
        <v>200000</v>
      </c>
      <c r="M73" s="152">
        <f t="shared" ref="M73:M74" si="6">0.7*L73</f>
        <v>140000</v>
      </c>
      <c r="N73" s="220">
        <v>2025</v>
      </c>
      <c r="O73" s="144">
        <v>2027</v>
      </c>
      <c r="P73" s="225"/>
      <c r="Q73" s="218"/>
      <c r="R73" s="218"/>
      <c r="S73" s="229"/>
      <c r="T73" s="230"/>
      <c r="U73" s="228"/>
      <c r="V73" s="227"/>
      <c r="W73" s="228"/>
      <c r="X73" s="227"/>
      <c r="Y73" s="231"/>
      <c r="Z73" s="144"/>
    </row>
    <row r="74" spans="1:26" ht="39.75" customHeight="1">
      <c r="A74" s="75">
        <v>68</v>
      </c>
      <c r="B74" s="143" t="s">
        <v>203</v>
      </c>
      <c r="C74" s="143" t="s">
        <v>66</v>
      </c>
      <c r="D74" s="143">
        <v>70983640</v>
      </c>
      <c r="E74" s="143">
        <v>102807043</v>
      </c>
      <c r="F74" s="144">
        <v>600125581</v>
      </c>
      <c r="G74" s="150" t="s">
        <v>242</v>
      </c>
      <c r="H74" s="132" t="s">
        <v>37</v>
      </c>
      <c r="I74" s="146" t="s">
        <v>38</v>
      </c>
      <c r="J74" s="146" t="s">
        <v>68</v>
      </c>
      <c r="K74" s="150" t="s">
        <v>242</v>
      </c>
      <c r="L74" s="224">
        <v>60000</v>
      </c>
      <c r="M74" s="152">
        <f t="shared" si="6"/>
        <v>42000</v>
      </c>
      <c r="N74" s="220">
        <v>2025</v>
      </c>
      <c r="O74" s="144">
        <v>2027</v>
      </c>
      <c r="P74" s="225" t="s">
        <v>42</v>
      </c>
      <c r="Q74" s="218" t="s">
        <v>42</v>
      </c>
      <c r="R74" s="218" t="s">
        <v>42</v>
      </c>
      <c r="S74" s="232"/>
      <c r="T74" s="227" t="s">
        <v>42</v>
      </c>
      <c r="U74" s="228"/>
      <c r="V74" s="227" t="s">
        <v>42</v>
      </c>
      <c r="W74" s="228"/>
      <c r="X74" s="227"/>
      <c r="Y74" s="307" t="s">
        <v>279</v>
      </c>
      <c r="Z74" s="144"/>
    </row>
    <row r="75" spans="1:26" ht="39.75" customHeight="1">
      <c r="A75" s="75">
        <v>69</v>
      </c>
      <c r="B75" s="117" t="s">
        <v>128</v>
      </c>
      <c r="C75" s="118" t="s">
        <v>129</v>
      </c>
      <c r="D75" s="119">
        <v>75024365</v>
      </c>
      <c r="E75" s="115">
        <v>107807167</v>
      </c>
      <c r="F75" s="120">
        <v>600125670</v>
      </c>
      <c r="G75" s="121" t="s">
        <v>235</v>
      </c>
      <c r="H75" s="122" t="s">
        <v>37</v>
      </c>
      <c r="I75" s="122" t="s">
        <v>38</v>
      </c>
      <c r="J75" s="122" t="s">
        <v>131</v>
      </c>
      <c r="K75" s="122" t="s">
        <v>238</v>
      </c>
      <c r="L75" s="123">
        <v>60000</v>
      </c>
      <c r="M75" s="90" t="s">
        <v>106</v>
      </c>
      <c r="N75" s="84">
        <v>2025</v>
      </c>
      <c r="O75" s="85">
        <v>2026</v>
      </c>
      <c r="P75" s="86"/>
      <c r="Q75" s="87"/>
      <c r="R75" s="87"/>
      <c r="S75" s="88"/>
      <c r="T75" s="96" t="s">
        <v>42</v>
      </c>
      <c r="U75" s="89"/>
      <c r="V75" s="89"/>
      <c r="W75" s="89"/>
      <c r="X75" s="89"/>
      <c r="Y75" s="218"/>
      <c r="Z75" s="88"/>
    </row>
    <row r="76" spans="1:26" ht="39.75" customHeight="1">
      <c r="A76" s="75">
        <v>70</v>
      </c>
      <c r="B76" s="124" t="s">
        <v>128</v>
      </c>
      <c r="C76" s="118" t="s">
        <v>129</v>
      </c>
      <c r="D76" s="119">
        <v>75024365</v>
      </c>
      <c r="E76" s="115">
        <v>107807167</v>
      </c>
      <c r="F76" s="120">
        <v>600125670</v>
      </c>
      <c r="G76" s="125" t="s">
        <v>236</v>
      </c>
      <c r="H76" s="80" t="s">
        <v>37</v>
      </c>
      <c r="I76" s="80" t="s">
        <v>38</v>
      </c>
      <c r="J76" s="80" t="s">
        <v>131</v>
      </c>
      <c r="K76" s="80" t="s">
        <v>239</v>
      </c>
      <c r="L76" s="82">
        <v>50000</v>
      </c>
      <c r="M76" s="90" t="s">
        <v>106</v>
      </c>
      <c r="N76" s="84">
        <v>2025</v>
      </c>
      <c r="O76" s="85">
        <v>2026</v>
      </c>
      <c r="P76" s="86"/>
      <c r="Q76" s="87"/>
      <c r="R76" s="87"/>
      <c r="S76" s="88"/>
      <c r="T76" s="96" t="s">
        <v>42</v>
      </c>
      <c r="U76" s="89"/>
      <c r="V76" s="89"/>
      <c r="W76" s="89"/>
      <c r="X76" s="89"/>
      <c r="Y76" s="218"/>
      <c r="Z76" s="88"/>
    </row>
    <row r="77" spans="1:26" ht="39.75" customHeight="1">
      <c r="A77" s="75">
        <v>71</v>
      </c>
      <c r="B77" s="124" t="s">
        <v>128</v>
      </c>
      <c r="C77" s="118" t="s">
        <v>129</v>
      </c>
      <c r="D77" s="119">
        <v>75024365</v>
      </c>
      <c r="E77" s="115">
        <v>107807167</v>
      </c>
      <c r="F77" s="120">
        <v>600125670</v>
      </c>
      <c r="G77" s="125" t="s">
        <v>237</v>
      </c>
      <c r="H77" s="80" t="s">
        <v>37</v>
      </c>
      <c r="I77" s="80" t="s">
        <v>38</v>
      </c>
      <c r="J77" s="80" t="s">
        <v>131</v>
      </c>
      <c r="K77" s="80" t="s">
        <v>240</v>
      </c>
      <c r="L77" s="82">
        <v>700000</v>
      </c>
      <c r="M77" s="90" t="s">
        <v>106</v>
      </c>
      <c r="N77" s="84">
        <v>2025</v>
      </c>
      <c r="O77" s="85">
        <v>2026</v>
      </c>
      <c r="P77" s="86"/>
      <c r="Q77" s="87"/>
      <c r="R77" s="87"/>
      <c r="S77" s="88"/>
      <c r="T77" s="96" t="s">
        <v>42</v>
      </c>
      <c r="U77" s="89"/>
      <c r="V77" s="89"/>
      <c r="W77" s="89"/>
      <c r="X77" s="89"/>
      <c r="Y77" s="218"/>
      <c r="Z77" s="88"/>
    </row>
    <row r="78" spans="1:26" ht="39.75" customHeight="1">
      <c r="A78" s="75">
        <v>72</v>
      </c>
      <c r="B78" s="220" t="s">
        <v>44</v>
      </c>
      <c r="C78" s="87" t="s">
        <v>35</v>
      </c>
      <c r="D78" s="115">
        <v>46270949</v>
      </c>
      <c r="E78" s="115">
        <v>102807485</v>
      </c>
      <c r="F78" s="120">
        <v>600125891</v>
      </c>
      <c r="G78" s="89" t="s">
        <v>245</v>
      </c>
      <c r="H78" s="146" t="s">
        <v>37</v>
      </c>
      <c r="I78" s="146" t="s">
        <v>38</v>
      </c>
      <c r="J78" s="146" t="s">
        <v>38</v>
      </c>
      <c r="K78" s="89" t="s">
        <v>246</v>
      </c>
      <c r="L78" s="116">
        <v>1000000</v>
      </c>
      <c r="M78" s="83">
        <f>0.7*L78</f>
        <v>700000</v>
      </c>
      <c r="N78" s="84">
        <v>2026</v>
      </c>
      <c r="O78" s="85">
        <v>2026</v>
      </c>
      <c r="P78" s="114"/>
      <c r="Q78" s="87"/>
      <c r="R78" s="87"/>
      <c r="S78" s="88"/>
      <c r="T78" s="141"/>
      <c r="U78" s="130"/>
      <c r="V78" s="227" t="s">
        <v>42</v>
      </c>
      <c r="W78" s="130"/>
      <c r="X78" s="130"/>
      <c r="Y78" s="225"/>
      <c r="Z78" s="88"/>
    </row>
    <row r="79" spans="1:26" ht="39.75" customHeight="1">
      <c r="A79" s="75">
        <v>73</v>
      </c>
      <c r="B79" s="257" t="s">
        <v>71</v>
      </c>
      <c r="C79" s="258" t="s">
        <v>72</v>
      </c>
      <c r="D79" s="259">
        <v>71005013</v>
      </c>
      <c r="E79" s="259">
        <v>102807299</v>
      </c>
      <c r="F79" s="260">
        <v>600125769</v>
      </c>
      <c r="G79" s="261" t="s">
        <v>250</v>
      </c>
      <c r="H79" s="262" t="s">
        <v>37</v>
      </c>
      <c r="I79" s="261" t="s">
        <v>38</v>
      </c>
      <c r="J79" s="262" t="s">
        <v>74</v>
      </c>
      <c r="K79" s="263" t="s">
        <v>251</v>
      </c>
      <c r="L79" s="264">
        <v>600000000</v>
      </c>
      <c r="M79" s="265">
        <f>0.7*L79</f>
        <v>420000000</v>
      </c>
      <c r="N79" s="266">
        <v>2026</v>
      </c>
      <c r="O79" s="246">
        <v>2027</v>
      </c>
      <c r="P79" s="267" t="s">
        <v>42</v>
      </c>
      <c r="Q79" s="268" t="s">
        <v>42</v>
      </c>
      <c r="R79" s="268" t="s">
        <v>42</v>
      </c>
      <c r="S79" s="269" t="s">
        <v>42</v>
      </c>
      <c r="T79" s="270" t="s">
        <v>42</v>
      </c>
      <c r="U79" s="271" t="s">
        <v>42</v>
      </c>
      <c r="V79" s="270" t="s">
        <v>42</v>
      </c>
      <c r="W79" s="271" t="s">
        <v>42</v>
      </c>
      <c r="X79" s="270" t="s">
        <v>42</v>
      </c>
      <c r="Y79" s="289" t="s">
        <v>247</v>
      </c>
      <c r="Z79" s="290" t="s">
        <v>55</v>
      </c>
    </row>
    <row r="80" spans="1:26" ht="39.75" customHeight="1">
      <c r="A80" s="75">
        <v>74</v>
      </c>
      <c r="B80" s="272" t="s">
        <v>71</v>
      </c>
      <c r="C80" s="273" t="s">
        <v>72</v>
      </c>
      <c r="D80" s="274">
        <v>71005013</v>
      </c>
      <c r="E80" s="274">
        <v>102807299</v>
      </c>
      <c r="F80" s="275">
        <v>600125769</v>
      </c>
      <c r="G80" s="261" t="s">
        <v>252</v>
      </c>
      <c r="H80" s="276" t="s">
        <v>37</v>
      </c>
      <c r="I80" s="261" t="s">
        <v>38</v>
      </c>
      <c r="J80" s="276" t="s">
        <v>74</v>
      </c>
      <c r="K80" s="263" t="s">
        <v>83</v>
      </c>
      <c r="L80" s="255">
        <v>180000000</v>
      </c>
      <c r="M80" s="265">
        <f t="shared" ref="M80:M91" si="7">0.7*L80</f>
        <v>125999999.99999999</v>
      </c>
      <c r="N80" s="277">
        <v>2026</v>
      </c>
      <c r="O80" s="246">
        <v>2027</v>
      </c>
      <c r="P80" s="267" t="s">
        <v>42</v>
      </c>
      <c r="Q80" s="268" t="s">
        <v>42</v>
      </c>
      <c r="R80" s="268" t="s">
        <v>42</v>
      </c>
      <c r="S80" s="269" t="s">
        <v>42</v>
      </c>
      <c r="T80" s="278" t="s">
        <v>42</v>
      </c>
      <c r="U80" s="271" t="s">
        <v>42</v>
      </c>
      <c r="V80" s="278" t="s">
        <v>42</v>
      </c>
      <c r="W80" s="271" t="s">
        <v>42</v>
      </c>
      <c r="X80" s="278" t="s">
        <v>42</v>
      </c>
      <c r="Y80" s="289" t="s">
        <v>247</v>
      </c>
      <c r="Z80" s="288" t="s">
        <v>55</v>
      </c>
    </row>
    <row r="81" spans="1:26" ht="39.75" customHeight="1">
      <c r="A81" s="75">
        <v>75</v>
      </c>
      <c r="B81" s="272" t="s">
        <v>71</v>
      </c>
      <c r="C81" s="273" t="s">
        <v>72</v>
      </c>
      <c r="D81" s="274">
        <v>71005013</v>
      </c>
      <c r="E81" s="274">
        <v>102807299</v>
      </c>
      <c r="F81" s="275">
        <v>600125769</v>
      </c>
      <c r="G81" s="261" t="s">
        <v>253</v>
      </c>
      <c r="H81" s="276" t="s">
        <v>37</v>
      </c>
      <c r="I81" s="261" t="s">
        <v>38</v>
      </c>
      <c r="J81" s="276" t="s">
        <v>74</v>
      </c>
      <c r="K81" s="263" t="s">
        <v>254</v>
      </c>
      <c r="L81" s="255">
        <v>130000000</v>
      </c>
      <c r="M81" s="265">
        <f t="shared" si="7"/>
        <v>91000000</v>
      </c>
      <c r="N81" s="277">
        <v>2026</v>
      </c>
      <c r="O81" s="246">
        <v>2027</v>
      </c>
      <c r="P81" s="267" t="s">
        <v>42</v>
      </c>
      <c r="Q81" s="268" t="s">
        <v>42</v>
      </c>
      <c r="R81" s="268" t="s">
        <v>42</v>
      </c>
      <c r="S81" s="269" t="s">
        <v>42</v>
      </c>
      <c r="T81" s="278" t="s">
        <v>42</v>
      </c>
      <c r="U81" s="271" t="s">
        <v>42</v>
      </c>
      <c r="V81" s="278" t="s">
        <v>42</v>
      </c>
      <c r="W81" s="271" t="s">
        <v>42</v>
      </c>
      <c r="X81" s="278" t="s">
        <v>42</v>
      </c>
      <c r="Y81" s="289" t="s">
        <v>247</v>
      </c>
      <c r="Z81" s="288" t="s">
        <v>55</v>
      </c>
    </row>
    <row r="82" spans="1:26" ht="39.75" customHeight="1">
      <c r="A82" s="75">
        <v>76</v>
      </c>
      <c r="B82" s="272" t="s">
        <v>71</v>
      </c>
      <c r="C82" s="273" t="s">
        <v>72</v>
      </c>
      <c r="D82" s="274">
        <v>71005013</v>
      </c>
      <c r="E82" s="274">
        <v>102807299</v>
      </c>
      <c r="F82" s="275">
        <v>600125769</v>
      </c>
      <c r="G82" s="261" t="s">
        <v>255</v>
      </c>
      <c r="H82" s="276" t="s">
        <v>37</v>
      </c>
      <c r="I82" s="261" t="s">
        <v>38</v>
      </c>
      <c r="J82" s="276" t="s">
        <v>74</v>
      </c>
      <c r="K82" s="263" t="s">
        <v>256</v>
      </c>
      <c r="L82" s="255">
        <v>130000000</v>
      </c>
      <c r="M82" s="265">
        <f t="shared" si="7"/>
        <v>91000000</v>
      </c>
      <c r="N82" s="277">
        <v>2026</v>
      </c>
      <c r="O82" s="246">
        <v>2027</v>
      </c>
      <c r="P82" s="267" t="s">
        <v>42</v>
      </c>
      <c r="Q82" s="268" t="s">
        <v>42</v>
      </c>
      <c r="R82" s="268" t="s">
        <v>42</v>
      </c>
      <c r="S82" s="269" t="s">
        <v>42</v>
      </c>
      <c r="T82" s="278" t="s">
        <v>42</v>
      </c>
      <c r="U82" s="271" t="s">
        <v>42</v>
      </c>
      <c r="V82" s="278" t="s">
        <v>42</v>
      </c>
      <c r="W82" s="271" t="s">
        <v>42</v>
      </c>
      <c r="X82" s="278" t="s">
        <v>42</v>
      </c>
      <c r="Y82" s="289" t="s">
        <v>247</v>
      </c>
      <c r="Z82" s="288" t="s">
        <v>55</v>
      </c>
    </row>
    <row r="83" spans="1:26" ht="39.75" customHeight="1">
      <c r="A83" s="75">
        <v>77</v>
      </c>
      <c r="B83" s="272" t="s">
        <v>71</v>
      </c>
      <c r="C83" s="273" t="s">
        <v>72</v>
      </c>
      <c r="D83" s="274">
        <v>71005013</v>
      </c>
      <c r="E83" s="274">
        <v>102807299</v>
      </c>
      <c r="F83" s="275">
        <v>600125769</v>
      </c>
      <c r="G83" s="261" t="s">
        <v>257</v>
      </c>
      <c r="H83" s="276" t="s">
        <v>37</v>
      </c>
      <c r="I83" s="261" t="s">
        <v>38</v>
      </c>
      <c r="J83" s="276" t="s">
        <v>74</v>
      </c>
      <c r="K83" s="263" t="s">
        <v>258</v>
      </c>
      <c r="L83" s="255">
        <v>130000000</v>
      </c>
      <c r="M83" s="265">
        <f t="shared" si="7"/>
        <v>91000000</v>
      </c>
      <c r="N83" s="277">
        <v>2026</v>
      </c>
      <c r="O83" s="246">
        <v>2027</v>
      </c>
      <c r="P83" s="267" t="s">
        <v>42</v>
      </c>
      <c r="Q83" s="268" t="s">
        <v>42</v>
      </c>
      <c r="R83" s="268" t="s">
        <v>42</v>
      </c>
      <c r="S83" s="269" t="s">
        <v>42</v>
      </c>
      <c r="T83" s="278" t="s">
        <v>42</v>
      </c>
      <c r="U83" s="271" t="s">
        <v>42</v>
      </c>
      <c r="V83" s="278" t="s">
        <v>42</v>
      </c>
      <c r="W83" s="271" t="s">
        <v>42</v>
      </c>
      <c r="X83" s="278" t="s">
        <v>42</v>
      </c>
      <c r="Y83" s="289" t="s">
        <v>247</v>
      </c>
      <c r="Z83" s="288" t="s">
        <v>55</v>
      </c>
    </row>
    <row r="84" spans="1:26" ht="39.75" customHeight="1">
      <c r="A84" s="75">
        <v>78</v>
      </c>
      <c r="B84" s="272" t="s">
        <v>71</v>
      </c>
      <c r="C84" s="273" t="s">
        <v>72</v>
      </c>
      <c r="D84" s="274">
        <v>71005013</v>
      </c>
      <c r="E84" s="274">
        <v>102807299</v>
      </c>
      <c r="F84" s="275">
        <v>600125769</v>
      </c>
      <c r="G84" s="279" t="s">
        <v>259</v>
      </c>
      <c r="H84" s="276" t="s">
        <v>37</v>
      </c>
      <c r="I84" s="261" t="s">
        <v>38</v>
      </c>
      <c r="J84" s="276" t="s">
        <v>74</v>
      </c>
      <c r="K84" s="263" t="s">
        <v>164</v>
      </c>
      <c r="L84" s="280">
        <v>9000000</v>
      </c>
      <c r="M84" s="265">
        <f t="shared" si="7"/>
        <v>6300000</v>
      </c>
      <c r="N84" s="277">
        <v>2026</v>
      </c>
      <c r="O84" s="246">
        <v>2027</v>
      </c>
      <c r="P84" s="267" t="s">
        <v>42</v>
      </c>
      <c r="Q84" s="268" t="s">
        <v>42</v>
      </c>
      <c r="R84" s="268" t="s">
        <v>42</v>
      </c>
      <c r="S84" s="269" t="s">
        <v>42</v>
      </c>
      <c r="T84" s="278" t="s">
        <v>42</v>
      </c>
      <c r="U84" s="271" t="s">
        <v>42</v>
      </c>
      <c r="V84" s="278" t="s">
        <v>42</v>
      </c>
      <c r="W84" s="271" t="s">
        <v>42</v>
      </c>
      <c r="X84" s="278" t="s">
        <v>42</v>
      </c>
      <c r="Y84" s="289" t="s">
        <v>247</v>
      </c>
      <c r="Z84" s="288" t="s">
        <v>55</v>
      </c>
    </row>
    <row r="85" spans="1:26" ht="39.75" customHeight="1">
      <c r="A85" s="75">
        <v>79</v>
      </c>
      <c r="B85" s="272" t="s">
        <v>71</v>
      </c>
      <c r="C85" s="273" t="s">
        <v>72</v>
      </c>
      <c r="D85" s="274">
        <v>71005013</v>
      </c>
      <c r="E85" s="274">
        <v>102807299</v>
      </c>
      <c r="F85" s="275">
        <v>600125769</v>
      </c>
      <c r="G85" s="281" t="s">
        <v>260</v>
      </c>
      <c r="H85" s="276" t="s">
        <v>37</v>
      </c>
      <c r="I85" s="261" t="s">
        <v>38</v>
      </c>
      <c r="J85" s="276" t="s">
        <v>74</v>
      </c>
      <c r="K85" s="261" t="s">
        <v>261</v>
      </c>
      <c r="L85" s="255">
        <v>4000000</v>
      </c>
      <c r="M85" s="265">
        <f t="shared" si="7"/>
        <v>2800000</v>
      </c>
      <c r="N85" s="277">
        <v>2026</v>
      </c>
      <c r="O85" s="246">
        <v>2027</v>
      </c>
      <c r="P85" s="267" t="s">
        <v>42</v>
      </c>
      <c r="Q85" s="268" t="s">
        <v>42</v>
      </c>
      <c r="R85" s="268" t="s">
        <v>42</v>
      </c>
      <c r="S85" s="269" t="s">
        <v>42</v>
      </c>
      <c r="T85" s="278" t="s">
        <v>42</v>
      </c>
      <c r="U85" s="271" t="s">
        <v>42</v>
      </c>
      <c r="V85" s="278" t="s">
        <v>42</v>
      </c>
      <c r="W85" s="271" t="s">
        <v>42</v>
      </c>
      <c r="X85" s="278" t="s">
        <v>42</v>
      </c>
      <c r="Y85" s="289" t="s">
        <v>247</v>
      </c>
      <c r="Z85" s="288" t="s">
        <v>55</v>
      </c>
    </row>
    <row r="86" spans="1:26" ht="39.75" customHeight="1">
      <c r="A86" s="75">
        <v>80</v>
      </c>
      <c r="B86" s="272" t="s">
        <v>71</v>
      </c>
      <c r="C86" s="273" t="s">
        <v>72</v>
      </c>
      <c r="D86" s="274">
        <v>71005013</v>
      </c>
      <c r="E86" s="274">
        <v>102807299</v>
      </c>
      <c r="F86" s="275">
        <v>600125769</v>
      </c>
      <c r="G86" s="279" t="s">
        <v>262</v>
      </c>
      <c r="H86" s="276" t="s">
        <v>37</v>
      </c>
      <c r="I86" s="261" t="s">
        <v>38</v>
      </c>
      <c r="J86" s="276" t="s">
        <v>74</v>
      </c>
      <c r="K86" s="261" t="s">
        <v>263</v>
      </c>
      <c r="L86" s="255">
        <v>12000000</v>
      </c>
      <c r="M86" s="265">
        <f t="shared" si="7"/>
        <v>8400000</v>
      </c>
      <c r="N86" s="277">
        <v>2026</v>
      </c>
      <c r="O86" s="246">
        <v>2027</v>
      </c>
      <c r="P86" s="267" t="s">
        <v>42</v>
      </c>
      <c r="Q86" s="268" t="s">
        <v>42</v>
      </c>
      <c r="R86" s="268" t="s">
        <v>42</v>
      </c>
      <c r="S86" s="269" t="s">
        <v>42</v>
      </c>
      <c r="T86" s="278" t="s">
        <v>42</v>
      </c>
      <c r="U86" s="271" t="s">
        <v>42</v>
      </c>
      <c r="V86" s="278" t="s">
        <v>42</v>
      </c>
      <c r="W86" s="271" t="s">
        <v>42</v>
      </c>
      <c r="X86" s="278" t="s">
        <v>42</v>
      </c>
      <c r="Y86" s="289" t="s">
        <v>247</v>
      </c>
      <c r="Z86" s="288" t="s">
        <v>55</v>
      </c>
    </row>
    <row r="87" spans="1:26" ht="39.75" customHeight="1">
      <c r="A87" s="75">
        <v>81</v>
      </c>
      <c r="B87" s="272" t="s">
        <v>71</v>
      </c>
      <c r="C87" s="273" t="s">
        <v>72</v>
      </c>
      <c r="D87" s="274">
        <v>71005013</v>
      </c>
      <c r="E87" s="274">
        <v>102807299</v>
      </c>
      <c r="F87" s="275">
        <v>600125769</v>
      </c>
      <c r="G87" s="279" t="s">
        <v>264</v>
      </c>
      <c r="H87" s="276" t="s">
        <v>37</v>
      </c>
      <c r="I87" s="261" t="s">
        <v>38</v>
      </c>
      <c r="J87" s="276" t="s">
        <v>74</v>
      </c>
      <c r="K87" s="263" t="s">
        <v>196</v>
      </c>
      <c r="L87" s="280">
        <v>4500000</v>
      </c>
      <c r="M87" s="265">
        <f t="shared" si="7"/>
        <v>3150000</v>
      </c>
      <c r="N87" s="277">
        <v>2026</v>
      </c>
      <c r="O87" s="246">
        <v>2027</v>
      </c>
      <c r="P87" s="267" t="s">
        <v>42</v>
      </c>
      <c r="Q87" s="268" t="s">
        <v>42</v>
      </c>
      <c r="R87" s="268" t="s">
        <v>42</v>
      </c>
      <c r="S87" s="269" t="s">
        <v>42</v>
      </c>
      <c r="T87" s="278" t="s">
        <v>42</v>
      </c>
      <c r="U87" s="271" t="s">
        <v>42</v>
      </c>
      <c r="V87" s="278" t="s">
        <v>42</v>
      </c>
      <c r="W87" s="271" t="s">
        <v>42</v>
      </c>
      <c r="X87" s="278" t="s">
        <v>42</v>
      </c>
      <c r="Y87" s="289" t="s">
        <v>247</v>
      </c>
      <c r="Z87" s="288" t="s">
        <v>55</v>
      </c>
    </row>
    <row r="88" spans="1:26" ht="39.75" customHeight="1">
      <c r="A88" s="75">
        <v>82</v>
      </c>
      <c r="B88" s="272" t="s">
        <v>71</v>
      </c>
      <c r="C88" s="273" t="s">
        <v>72</v>
      </c>
      <c r="D88" s="274">
        <v>71005013</v>
      </c>
      <c r="E88" s="274">
        <v>102807299</v>
      </c>
      <c r="F88" s="275">
        <v>600125769</v>
      </c>
      <c r="G88" s="281" t="s">
        <v>265</v>
      </c>
      <c r="H88" s="276" t="s">
        <v>37</v>
      </c>
      <c r="I88" s="261" t="s">
        <v>38</v>
      </c>
      <c r="J88" s="276" t="s">
        <v>74</v>
      </c>
      <c r="K88" s="263" t="s">
        <v>201</v>
      </c>
      <c r="L88" s="280">
        <v>130000000</v>
      </c>
      <c r="M88" s="265">
        <f t="shared" si="7"/>
        <v>91000000</v>
      </c>
      <c r="N88" s="277">
        <v>2026</v>
      </c>
      <c r="O88" s="246">
        <v>2027</v>
      </c>
      <c r="P88" s="267" t="s">
        <v>42</v>
      </c>
      <c r="Q88" s="268" t="s">
        <v>42</v>
      </c>
      <c r="R88" s="268" t="s">
        <v>42</v>
      </c>
      <c r="S88" s="269" t="s">
        <v>42</v>
      </c>
      <c r="T88" s="278" t="s">
        <v>42</v>
      </c>
      <c r="U88" s="271" t="s">
        <v>42</v>
      </c>
      <c r="V88" s="278" t="s">
        <v>42</v>
      </c>
      <c r="W88" s="271" t="s">
        <v>42</v>
      </c>
      <c r="X88" s="278" t="s">
        <v>42</v>
      </c>
      <c r="Y88" s="289" t="s">
        <v>247</v>
      </c>
      <c r="Z88" s="288" t="s">
        <v>55</v>
      </c>
    </row>
    <row r="89" spans="1:26" ht="39.75" customHeight="1">
      <c r="A89" s="75">
        <v>83</v>
      </c>
      <c r="B89" s="272" t="s">
        <v>71</v>
      </c>
      <c r="C89" s="282" t="s">
        <v>72</v>
      </c>
      <c r="D89" s="282">
        <v>71005013</v>
      </c>
      <c r="E89" s="282">
        <v>102807299</v>
      </c>
      <c r="F89" s="283">
        <v>600125769</v>
      </c>
      <c r="G89" s="279" t="s">
        <v>266</v>
      </c>
      <c r="H89" s="284" t="s">
        <v>37</v>
      </c>
      <c r="I89" s="281" t="s">
        <v>38</v>
      </c>
      <c r="J89" s="284" t="s">
        <v>74</v>
      </c>
      <c r="K89" s="281" t="s">
        <v>266</v>
      </c>
      <c r="L89" s="280">
        <v>1200000</v>
      </c>
      <c r="M89" s="265">
        <f t="shared" si="7"/>
        <v>840000</v>
      </c>
      <c r="N89" s="277">
        <v>2026</v>
      </c>
      <c r="O89" s="285">
        <v>2027</v>
      </c>
      <c r="P89" s="267" t="s">
        <v>42</v>
      </c>
      <c r="Q89" s="268" t="s">
        <v>42</v>
      </c>
      <c r="R89" s="268" t="s">
        <v>42</v>
      </c>
      <c r="S89" s="269" t="s">
        <v>42</v>
      </c>
      <c r="T89" s="278" t="s">
        <v>42</v>
      </c>
      <c r="U89" s="271" t="s">
        <v>42</v>
      </c>
      <c r="V89" s="278" t="s">
        <v>42</v>
      </c>
      <c r="W89" s="271" t="s">
        <v>42</v>
      </c>
      <c r="X89" s="278" t="s">
        <v>42</v>
      </c>
      <c r="Y89" s="291" t="s">
        <v>267</v>
      </c>
      <c r="Z89" s="288" t="s">
        <v>55</v>
      </c>
    </row>
    <row r="90" spans="1:26" ht="39.75" customHeight="1">
      <c r="A90" s="75">
        <v>84</v>
      </c>
      <c r="B90" s="272" t="s">
        <v>71</v>
      </c>
      <c r="C90" s="282" t="s">
        <v>72</v>
      </c>
      <c r="D90" s="282">
        <v>71005013</v>
      </c>
      <c r="E90" s="282">
        <v>102807299</v>
      </c>
      <c r="F90" s="283">
        <v>600125769</v>
      </c>
      <c r="G90" s="281" t="s">
        <v>268</v>
      </c>
      <c r="H90" s="284" t="s">
        <v>37</v>
      </c>
      <c r="I90" s="281" t="s">
        <v>38</v>
      </c>
      <c r="J90" s="284" t="s">
        <v>74</v>
      </c>
      <c r="K90" s="281" t="s">
        <v>268</v>
      </c>
      <c r="L90" s="280">
        <v>2500000</v>
      </c>
      <c r="M90" s="265">
        <f t="shared" si="7"/>
        <v>1750000</v>
      </c>
      <c r="N90" s="277">
        <v>2026</v>
      </c>
      <c r="O90" s="285">
        <v>2027</v>
      </c>
      <c r="P90" s="267" t="s">
        <v>42</v>
      </c>
      <c r="Q90" s="268" t="s">
        <v>42</v>
      </c>
      <c r="R90" s="268" t="s">
        <v>42</v>
      </c>
      <c r="S90" s="269" t="s">
        <v>42</v>
      </c>
      <c r="T90" s="278" t="s">
        <v>42</v>
      </c>
      <c r="U90" s="271" t="s">
        <v>42</v>
      </c>
      <c r="V90" s="278" t="s">
        <v>42</v>
      </c>
      <c r="W90" s="271" t="s">
        <v>42</v>
      </c>
      <c r="X90" s="278" t="s">
        <v>42</v>
      </c>
      <c r="Y90" s="291" t="s">
        <v>267</v>
      </c>
      <c r="Z90" s="288" t="s">
        <v>55</v>
      </c>
    </row>
    <row r="91" spans="1:26" ht="39.75" customHeight="1">
      <c r="A91" s="75">
        <v>85</v>
      </c>
      <c r="B91" s="272" t="s">
        <v>71</v>
      </c>
      <c r="C91" s="282" t="s">
        <v>72</v>
      </c>
      <c r="D91" s="282">
        <v>71005013</v>
      </c>
      <c r="E91" s="282">
        <v>102807299</v>
      </c>
      <c r="F91" s="283">
        <v>600125769</v>
      </c>
      <c r="G91" s="281" t="s">
        <v>269</v>
      </c>
      <c r="H91" s="284" t="s">
        <v>37</v>
      </c>
      <c r="I91" s="281" t="s">
        <v>38</v>
      </c>
      <c r="J91" s="284" t="s">
        <v>74</v>
      </c>
      <c r="K91" s="263" t="s">
        <v>164</v>
      </c>
      <c r="L91" s="280">
        <v>1000000</v>
      </c>
      <c r="M91" s="265">
        <f t="shared" si="7"/>
        <v>700000</v>
      </c>
      <c r="N91" s="277">
        <v>2026</v>
      </c>
      <c r="O91" s="285">
        <v>2026</v>
      </c>
      <c r="P91" s="267" t="s">
        <v>42</v>
      </c>
      <c r="Q91" s="268" t="s">
        <v>42</v>
      </c>
      <c r="R91" s="268" t="s">
        <v>42</v>
      </c>
      <c r="S91" s="269" t="s">
        <v>42</v>
      </c>
      <c r="T91" s="278" t="s">
        <v>42</v>
      </c>
      <c r="U91" s="271" t="s">
        <v>42</v>
      </c>
      <c r="V91" s="278" t="s">
        <v>42</v>
      </c>
      <c r="W91" s="271" t="s">
        <v>42</v>
      </c>
      <c r="X91" s="278" t="s">
        <v>42</v>
      </c>
      <c r="Y91" s="291" t="s">
        <v>270</v>
      </c>
      <c r="Z91" s="288" t="s">
        <v>55</v>
      </c>
    </row>
    <row r="92" spans="1:26" ht="39.75" customHeight="1">
      <c r="A92" s="292">
        <v>86</v>
      </c>
      <c r="B92" s="293" t="s">
        <v>51</v>
      </c>
      <c r="C92" s="294" t="s">
        <v>52</v>
      </c>
      <c r="D92" s="239">
        <v>75024250</v>
      </c>
      <c r="E92" s="239">
        <v>102100101</v>
      </c>
      <c r="F92" s="295">
        <v>600125971</v>
      </c>
      <c r="G92" s="296" t="s">
        <v>273</v>
      </c>
      <c r="H92" s="296" t="s">
        <v>37</v>
      </c>
      <c r="I92" s="296" t="s">
        <v>38</v>
      </c>
      <c r="J92" s="297" t="s">
        <v>54</v>
      </c>
      <c r="K92" s="296" t="s">
        <v>274</v>
      </c>
      <c r="L92" s="298">
        <v>4000000</v>
      </c>
      <c r="M92" s="299">
        <v>2800000</v>
      </c>
      <c r="N92" s="300">
        <v>2026</v>
      </c>
      <c r="O92" s="301">
        <v>2028</v>
      </c>
      <c r="P92" s="302" t="s">
        <v>42</v>
      </c>
      <c r="Q92" s="303" t="s">
        <v>42</v>
      </c>
      <c r="R92" s="303" t="s">
        <v>42</v>
      </c>
      <c r="S92" s="304" t="s">
        <v>42</v>
      </c>
      <c r="T92" s="305" t="s">
        <v>42</v>
      </c>
      <c r="U92" s="305"/>
      <c r="V92" s="305" t="s">
        <v>42</v>
      </c>
      <c r="W92" s="305" t="s">
        <v>42</v>
      </c>
      <c r="X92" s="305" t="s">
        <v>42</v>
      </c>
      <c r="Y92" s="306" t="s">
        <v>275</v>
      </c>
      <c r="Z92" s="304" t="s">
        <v>43</v>
      </c>
    </row>
    <row r="93" spans="1:26" ht="39.75" customHeight="1">
      <c r="A93" s="292">
        <v>87</v>
      </c>
      <c r="B93" s="308" t="s">
        <v>44</v>
      </c>
      <c r="C93" s="239" t="s">
        <v>35</v>
      </c>
      <c r="D93" s="309">
        <v>46270949</v>
      </c>
      <c r="E93" s="309">
        <v>102807485</v>
      </c>
      <c r="F93" s="310">
        <v>600125891</v>
      </c>
      <c r="G93" s="297" t="s">
        <v>280</v>
      </c>
      <c r="H93" s="296" t="s">
        <v>37</v>
      </c>
      <c r="I93" s="296" t="s">
        <v>38</v>
      </c>
      <c r="J93" s="296" t="s">
        <v>38</v>
      </c>
      <c r="K93" s="297" t="s">
        <v>280</v>
      </c>
      <c r="L93" s="298">
        <v>1000000</v>
      </c>
      <c r="M93" s="299">
        <f>0.7*L93</f>
        <v>700000</v>
      </c>
      <c r="N93" s="300">
        <v>2026</v>
      </c>
      <c r="O93" s="301">
        <v>2027</v>
      </c>
      <c r="P93" s="311"/>
      <c r="Q93" s="239"/>
      <c r="R93" s="239"/>
      <c r="S93" s="304" t="s">
        <v>42</v>
      </c>
      <c r="T93" s="312" t="s">
        <v>42</v>
      </c>
      <c r="U93" s="313"/>
      <c r="V93" s="314" t="s">
        <v>281</v>
      </c>
      <c r="W93" s="305" t="s">
        <v>42</v>
      </c>
      <c r="X93" s="305"/>
      <c r="Y93" s="307"/>
      <c r="Z93" s="295"/>
    </row>
    <row r="94" spans="1:26" ht="39.75" customHeight="1">
      <c r="A94" s="292">
        <v>88</v>
      </c>
      <c r="B94" s="308" t="s">
        <v>44</v>
      </c>
      <c r="C94" s="239" t="s">
        <v>35</v>
      </c>
      <c r="D94" s="309">
        <v>46270949</v>
      </c>
      <c r="E94" s="309">
        <v>102807485</v>
      </c>
      <c r="F94" s="310">
        <v>600125891</v>
      </c>
      <c r="G94" s="297" t="s">
        <v>282</v>
      </c>
      <c r="H94" s="296" t="s">
        <v>37</v>
      </c>
      <c r="I94" s="296" t="s">
        <v>38</v>
      </c>
      <c r="J94" s="296" t="s">
        <v>38</v>
      </c>
      <c r="K94" s="297" t="s">
        <v>282</v>
      </c>
      <c r="L94" s="315">
        <v>462000000</v>
      </c>
      <c r="M94" s="299">
        <f>0.7*L94</f>
        <v>323400000</v>
      </c>
      <c r="N94" s="300">
        <v>2027</v>
      </c>
      <c r="O94" s="301">
        <v>2030</v>
      </c>
      <c r="P94" s="316" t="s">
        <v>42</v>
      </c>
      <c r="Q94" s="317" t="s">
        <v>42</v>
      </c>
      <c r="R94" s="317" t="s">
        <v>42</v>
      </c>
      <c r="S94" s="318" t="s">
        <v>42</v>
      </c>
      <c r="T94" s="305" t="s">
        <v>42</v>
      </c>
      <c r="U94" s="319" t="s">
        <v>42</v>
      </c>
      <c r="V94" s="320" t="s">
        <v>42</v>
      </c>
      <c r="W94" s="305" t="s">
        <v>42</v>
      </c>
      <c r="X94" s="312" t="s">
        <v>42</v>
      </c>
      <c r="Y94" s="321" t="s">
        <v>283</v>
      </c>
      <c r="Z94" s="322" t="s">
        <v>48</v>
      </c>
    </row>
    <row r="95" spans="1:26" ht="55.9" customHeight="1">
      <c r="A95" s="292">
        <v>89</v>
      </c>
      <c r="B95" s="326" t="s">
        <v>71</v>
      </c>
      <c r="C95" s="324" t="s">
        <v>72</v>
      </c>
      <c r="D95" s="325">
        <v>71005013</v>
      </c>
      <c r="E95" s="324">
        <v>102807299</v>
      </c>
      <c r="F95" s="328">
        <v>600125769</v>
      </c>
      <c r="G95" s="329" t="s">
        <v>284</v>
      </c>
      <c r="H95" s="328" t="s">
        <v>37</v>
      </c>
      <c r="I95" s="328" t="s">
        <v>38</v>
      </c>
      <c r="J95" s="328" t="s">
        <v>74</v>
      </c>
      <c r="K95" s="336" t="s">
        <v>285</v>
      </c>
      <c r="L95" s="331">
        <v>102000000</v>
      </c>
      <c r="M95" s="299">
        <f>7*L95</f>
        <v>714000000</v>
      </c>
      <c r="N95" s="327">
        <v>2027</v>
      </c>
      <c r="O95" s="328">
        <v>2027</v>
      </c>
      <c r="P95" s="316" t="s">
        <v>42</v>
      </c>
      <c r="Q95" s="317" t="s">
        <v>42</v>
      </c>
      <c r="R95" s="317" t="s">
        <v>42</v>
      </c>
      <c r="S95" s="318" t="s">
        <v>42</v>
      </c>
      <c r="T95" s="305" t="s">
        <v>42</v>
      </c>
      <c r="U95" s="313"/>
      <c r="V95" s="314"/>
      <c r="W95" s="305" t="s">
        <v>42</v>
      </c>
      <c r="X95" s="312" t="s">
        <v>42</v>
      </c>
      <c r="Y95" s="307"/>
      <c r="Z95" s="295"/>
    </row>
    <row r="96" spans="1:26" ht="51.75" customHeight="1">
      <c r="A96" s="292">
        <v>90</v>
      </c>
      <c r="B96" s="326" t="s">
        <v>71</v>
      </c>
      <c r="C96" s="324" t="s">
        <v>72</v>
      </c>
      <c r="D96" s="325">
        <v>71005013</v>
      </c>
      <c r="E96" s="324">
        <v>102807299</v>
      </c>
      <c r="F96" s="328">
        <v>600125769</v>
      </c>
      <c r="G96" s="329" t="s">
        <v>286</v>
      </c>
      <c r="H96" s="328" t="s">
        <v>37</v>
      </c>
      <c r="I96" s="328" t="s">
        <v>38</v>
      </c>
      <c r="J96" s="328" t="s">
        <v>74</v>
      </c>
      <c r="K96" s="337" t="s">
        <v>287</v>
      </c>
      <c r="L96" s="331">
        <v>5000000</v>
      </c>
      <c r="M96" s="299">
        <f t="shared" ref="M96:M103" si="8">0.7*L96</f>
        <v>3500000</v>
      </c>
      <c r="N96" s="327">
        <v>2027</v>
      </c>
      <c r="O96" s="328">
        <v>2027</v>
      </c>
      <c r="P96" s="316" t="s">
        <v>42</v>
      </c>
      <c r="Q96" s="317" t="s">
        <v>42</v>
      </c>
      <c r="R96" s="317" t="s">
        <v>42</v>
      </c>
      <c r="S96" s="318" t="s">
        <v>42</v>
      </c>
      <c r="T96" s="305" t="s">
        <v>42</v>
      </c>
      <c r="U96" s="313"/>
      <c r="V96" s="314"/>
      <c r="W96" s="305" t="s">
        <v>42</v>
      </c>
      <c r="X96" s="312" t="s">
        <v>42</v>
      </c>
      <c r="Y96" s="307"/>
      <c r="Z96" s="295"/>
    </row>
    <row r="97" spans="1:26" ht="51.75" customHeight="1">
      <c r="A97" s="292">
        <v>91</v>
      </c>
      <c r="B97" s="326" t="s">
        <v>71</v>
      </c>
      <c r="C97" s="324" t="s">
        <v>72</v>
      </c>
      <c r="D97" s="325">
        <v>71005013</v>
      </c>
      <c r="E97" s="324">
        <v>102807299</v>
      </c>
      <c r="F97" s="328">
        <v>600125769</v>
      </c>
      <c r="G97" s="329" t="s">
        <v>288</v>
      </c>
      <c r="H97" s="328" t="s">
        <v>37</v>
      </c>
      <c r="I97" s="328" t="s">
        <v>38</v>
      </c>
      <c r="J97" s="328" t="s">
        <v>74</v>
      </c>
      <c r="K97" s="337" t="s">
        <v>289</v>
      </c>
      <c r="L97" s="331">
        <v>8000000</v>
      </c>
      <c r="M97" s="299">
        <f t="shared" si="8"/>
        <v>5600000</v>
      </c>
      <c r="N97" s="327">
        <v>2027</v>
      </c>
      <c r="O97" s="328">
        <v>2027</v>
      </c>
      <c r="P97" s="316" t="s">
        <v>42</v>
      </c>
      <c r="Q97" s="317" t="s">
        <v>42</v>
      </c>
      <c r="R97" s="317" t="s">
        <v>42</v>
      </c>
      <c r="S97" s="318" t="s">
        <v>42</v>
      </c>
      <c r="T97" s="305" t="s">
        <v>42</v>
      </c>
      <c r="U97" s="313"/>
      <c r="V97" s="305" t="s">
        <v>42</v>
      </c>
      <c r="W97" s="305"/>
      <c r="X97" s="312"/>
      <c r="Y97" s="307"/>
      <c r="Z97" s="295"/>
    </row>
    <row r="98" spans="1:26" ht="68.25" customHeight="1">
      <c r="A98" s="292">
        <v>92</v>
      </c>
      <c r="B98" s="326" t="s">
        <v>71</v>
      </c>
      <c r="C98" s="324" t="s">
        <v>72</v>
      </c>
      <c r="D98" s="325">
        <v>71005013</v>
      </c>
      <c r="E98" s="324">
        <v>102807299</v>
      </c>
      <c r="F98" s="328">
        <v>600125769</v>
      </c>
      <c r="G98" s="329" t="s">
        <v>290</v>
      </c>
      <c r="H98" s="328" t="s">
        <v>37</v>
      </c>
      <c r="I98" s="328" t="s">
        <v>38</v>
      </c>
      <c r="J98" s="328" t="s">
        <v>74</v>
      </c>
      <c r="K98" s="336" t="s">
        <v>291</v>
      </c>
      <c r="L98" s="332">
        <v>5000000</v>
      </c>
      <c r="M98" s="299">
        <f t="shared" si="8"/>
        <v>3500000</v>
      </c>
      <c r="N98" s="327">
        <v>2026</v>
      </c>
      <c r="O98" s="328">
        <v>2027</v>
      </c>
      <c r="P98" s="316" t="s">
        <v>42</v>
      </c>
      <c r="Q98" s="317" t="s">
        <v>42</v>
      </c>
      <c r="R98" s="317" t="s">
        <v>42</v>
      </c>
      <c r="S98" s="318" t="s">
        <v>42</v>
      </c>
      <c r="T98" s="305" t="s">
        <v>42</v>
      </c>
      <c r="U98" s="313"/>
      <c r="V98" s="305" t="s">
        <v>42</v>
      </c>
      <c r="W98" s="305" t="s">
        <v>42</v>
      </c>
      <c r="X98" s="305" t="s">
        <v>42</v>
      </c>
      <c r="Y98" s="307"/>
      <c r="Z98" s="295"/>
    </row>
    <row r="99" spans="1:26" ht="51" customHeight="1">
      <c r="A99" s="292">
        <v>93</v>
      </c>
      <c r="B99" s="326" t="s">
        <v>71</v>
      </c>
      <c r="C99" s="324" t="s">
        <v>72</v>
      </c>
      <c r="D99" s="325">
        <v>71005013</v>
      </c>
      <c r="E99" s="324">
        <v>102807299</v>
      </c>
      <c r="F99" s="328">
        <v>600125769</v>
      </c>
      <c r="G99" s="329" t="s">
        <v>292</v>
      </c>
      <c r="H99" s="328" t="s">
        <v>37</v>
      </c>
      <c r="I99" s="328" t="s">
        <v>38</v>
      </c>
      <c r="J99" s="328" t="s">
        <v>74</v>
      </c>
      <c r="K99" s="337" t="s">
        <v>302</v>
      </c>
      <c r="L99" s="331">
        <v>5000000</v>
      </c>
      <c r="M99" s="299">
        <f t="shared" si="8"/>
        <v>3500000</v>
      </c>
      <c r="N99" s="327">
        <v>2026</v>
      </c>
      <c r="O99" s="328">
        <v>2027</v>
      </c>
      <c r="P99" s="316" t="s">
        <v>42</v>
      </c>
      <c r="Q99" s="317" t="s">
        <v>42</v>
      </c>
      <c r="R99" s="317" t="s">
        <v>42</v>
      </c>
      <c r="S99" s="318" t="s">
        <v>42</v>
      </c>
      <c r="T99" s="305" t="s">
        <v>42</v>
      </c>
      <c r="U99" s="313"/>
      <c r="V99" s="305" t="s">
        <v>42</v>
      </c>
      <c r="W99" s="305" t="s">
        <v>42</v>
      </c>
      <c r="X99" s="305" t="s">
        <v>42</v>
      </c>
      <c r="Y99" s="307"/>
      <c r="Z99" s="295"/>
    </row>
    <row r="100" spans="1:26" ht="63" customHeight="1">
      <c r="A100" s="292">
        <v>94</v>
      </c>
      <c r="B100" s="326" t="s">
        <v>71</v>
      </c>
      <c r="C100" s="324" t="s">
        <v>72</v>
      </c>
      <c r="D100" s="325">
        <v>71005013</v>
      </c>
      <c r="E100" s="324">
        <v>102807299</v>
      </c>
      <c r="F100" s="328">
        <v>600125769</v>
      </c>
      <c r="G100" s="329" t="s">
        <v>301</v>
      </c>
      <c r="H100" s="328" t="s">
        <v>37</v>
      </c>
      <c r="I100" s="328" t="s">
        <v>38</v>
      </c>
      <c r="J100" s="328" t="s">
        <v>74</v>
      </c>
      <c r="K100" s="337" t="s">
        <v>293</v>
      </c>
      <c r="L100" s="331">
        <v>8000000</v>
      </c>
      <c r="M100" s="299">
        <f t="shared" si="8"/>
        <v>5600000</v>
      </c>
      <c r="N100" s="327">
        <v>2026</v>
      </c>
      <c r="O100" s="328">
        <v>2027</v>
      </c>
      <c r="P100" s="334"/>
      <c r="Q100" s="303"/>
      <c r="R100" s="303"/>
      <c r="S100" s="304" t="s">
        <v>42</v>
      </c>
      <c r="T100" s="312" t="s">
        <v>42</v>
      </c>
      <c r="U100" s="334"/>
      <c r="V100" s="305" t="s">
        <v>42</v>
      </c>
      <c r="W100" s="304"/>
      <c r="X100" s="312"/>
      <c r="Y100" s="307"/>
      <c r="Z100" s="304"/>
    </row>
    <row r="101" spans="1:26" ht="56.25">
      <c r="A101" s="292">
        <v>95</v>
      </c>
      <c r="B101" s="326" t="s">
        <v>71</v>
      </c>
      <c r="C101" s="324" t="s">
        <v>72</v>
      </c>
      <c r="D101" s="325">
        <v>71005013</v>
      </c>
      <c r="E101" s="324">
        <v>102807299</v>
      </c>
      <c r="F101" s="328">
        <v>600125769</v>
      </c>
      <c r="G101" s="329" t="s">
        <v>294</v>
      </c>
      <c r="H101" s="328" t="s">
        <v>37</v>
      </c>
      <c r="I101" s="328" t="s">
        <v>38</v>
      </c>
      <c r="J101" s="328" t="s">
        <v>74</v>
      </c>
      <c r="K101" s="337" t="s">
        <v>295</v>
      </c>
      <c r="L101" s="331">
        <v>2500000</v>
      </c>
      <c r="M101" s="299">
        <f t="shared" si="8"/>
        <v>1750000</v>
      </c>
      <c r="N101" s="327">
        <v>2026</v>
      </c>
      <c r="O101" s="328">
        <v>2027</v>
      </c>
      <c r="P101" s="334"/>
      <c r="Q101" s="303"/>
      <c r="R101" s="303"/>
      <c r="S101" s="304" t="s">
        <v>42</v>
      </c>
      <c r="T101" s="312" t="s">
        <v>42</v>
      </c>
      <c r="U101" s="334"/>
      <c r="V101" s="305" t="s">
        <v>42</v>
      </c>
      <c r="W101" s="305" t="s">
        <v>42</v>
      </c>
      <c r="X101" s="312"/>
      <c r="Y101" s="307"/>
      <c r="Z101" s="304"/>
    </row>
    <row r="102" spans="1:26" ht="60" customHeight="1">
      <c r="A102" s="292">
        <v>96</v>
      </c>
      <c r="B102" s="326" t="s">
        <v>71</v>
      </c>
      <c r="C102" s="324" t="s">
        <v>72</v>
      </c>
      <c r="D102" s="325">
        <v>71005013</v>
      </c>
      <c r="E102" s="324">
        <v>102807299</v>
      </c>
      <c r="F102" s="328">
        <v>600125769</v>
      </c>
      <c r="G102" s="329" t="s">
        <v>296</v>
      </c>
      <c r="H102" s="328" t="s">
        <v>37</v>
      </c>
      <c r="I102" s="328" t="s">
        <v>38</v>
      </c>
      <c r="J102" s="328" t="s">
        <v>74</v>
      </c>
      <c r="K102" s="338" t="s">
        <v>297</v>
      </c>
      <c r="L102" s="331">
        <v>20000000</v>
      </c>
      <c r="M102" s="299">
        <f t="shared" si="8"/>
        <v>14000000</v>
      </c>
      <c r="N102" s="327">
        <v>2026</v>
      </c>
      <c r="O102" s="328">
        <v>2027</v>
      </c>
      <c r="P102" s="334"/>
      <c r="Q102" s="303"/>
      <c r="R102" s="303"/>
      <c r="S102" s="304" t="s">
        <v>42</v>
      </c>
      <c r="T102" s="312" t="s">
        <v>42</v>
      </c>
      <c r="U102" s="334"/>
      <c r="V102" s="305" t="s">
        <v>42</v>
      </c>
      <c r="W102" s="305" t="s">
        <v>42</v>
      </c>
      <c r="X102" s="312" t="s">
        <v>42</v>
      </c>
      <c r="Y102" s="307"/>
      <c r="Z102" s="304"/>
    </row>
    <row r="103" spans="1:26" ht="53.25" customHeight="1">
      <c r="A103" s="292">
        <v>97</v>
      </c>
      <c r="B103" s="326" t="s">
        <v>71</v>
      </c>
      <c r="C103" s="324" t="s">
        <v>72</v>
      </c>
      <c r="D103" s="325">
        <v>71005013</v>
      </c>
      <c r="E103" s="324">
        <v>102807299</v>
      </c>
      <c r="F103" s="328">
        <v>600125769</v>
      </c>
      <c r="G103" s="329" t="s">
        <v>298</v>
      </c>
      <c r="H103" s="328" t="s">
        <v>37</v>
      </c>
      <c r="I103" s="328" t="s">
        <v>38</v>
      </c>
      <c r="J103" s="328" t="s">
        <v>74</v>
      </c>
      <c r="K103" s="338" t="s">
        <v>299</v>
      </c>
      <c r="L103" s="333">
        <v>130000000</v>
      </c>
      <c r="M103" s="299">
        <f t="shared" si="8"/>
        <v>91000000</v>
      </c>
      <c r="N103" s="311">
        <v>2027</v>
      </c>
      <c r="O103" s="295">
        <v>2028</v>
      </c>
      <c r="P103" s="335"/>
      <c r="Q103" s="330"/>
      <c r="R103" s="330"/>
      <c r="S103" s="343" t="s">
        <v>42</v>
      </c>
      <c r="T103" s="341" t="s">
        <v>42</v>
      </c>
      <c r="U103" s="335"/>
      <c r="V103" s="305" t="s">
        <v>42</v>
      </c>
      <c r="W103" s="339"/>
      <c r="X103" s="340"/>
      <c r="Y103" s="335"/>
      <c r="Z103" s="339"/>
    </row>
    <row r="104" spans="1:26" ht="77.25" customHeight="1">
      <c r="A104" s="292">
        <v>98</v>
      </c>
      <c r="B104" s="326" t="s">
        <v>71</v>
      </c>
      <c r="C104" s="324" t="s">
        <v>72</v>
      </c>
      <c r="D104" s="324">
        <v>71005013</v>
      </c>
      <c r="E104" s="324">
        <v>102807299</v>
      </c>
      <c r="F104" s="328">
        <v>600125769</v>
      </c>
      <c r="G104" s="329" t="s">
        <v>192</v>
      </c>
      <c r="H104" s="328" t="s">
        <v>37</v>
      </c>
      <c r="I104" s="328" t="s">
        <v>38</v>
      </c>
      <c r="J104" s="328" t="s">
        <v>74</v>
      </c>
      <c r="K104" s="338" t="s">
        <v>300</v>
      </c>
      <c r="L104" s="333">
        <v>60000000</v>
      </c>
      <c r="M104" s="328">
        <f>0.7*L104</f>
        <v>42000000</v>
      </c>
      <c r="N104" s="327">
        <v>2027</v>
      </c>
      <c r="O104" s="328">
        <v>2028</v>
      </c>
      <c r="P104" s="316" t="s">
        <v>42</v>
      </c>
      <c r="Q104" s="317" t="s">
        <v>42</v>
      </c>
      <c r="R104" s="317" t="s">
        <v>42</v>
      </c>
      <c r="S104" s="304" t="s">
        <v>42</v>
      </c>
      <c r="T104" s="342" t="s">
        <v>42</v>
      </c>
      <c r="U104" s="327"/>
      <c r="V104" s="305" t="s">
        <v>42</v>
      </c>
      <c r="W104" s="305" t="s">
        <v>42</v>
      </c>
      <c r="X104" s="312" t="s">
        <v>42</v>
      </c>
      <c r="Y104" s="327"/>
      <c r="Z104" s="328"/>
    </row>
    <row r="105" spans="1:26" ht="23.25">
      <c r="A105" s="292">
        <v>99</v>
      </c>
      <c r="B105" s="344" t="s">
        <v>113</v>
      </c>
      <c r="C105" s="345" t="s">
        <v>114</v>
      </c>
      <c r="D105" s="345">
        <v>75021617</v>
      </c>
      <c r="E105" s="345">
        <v>102791945</v>
      </c>
      <c r="F105" s="346">
        <v>600125505</v>
      </c>
      <c r="G105" s="371" t="s">
        <v>311</v>
      </c>
      <c r="H105" s="347" t="s">
        <v>37</v>
      </c>
      <c r="I105" s="347" t="s">
        <v>38</v>
      </c>
      <c r="J105" s="347" t="s">
        <v>116</v>
      </c>
      <c r="K105" s="372" t="s">
        <v>312</v>
      </c>
      <c r="L105" s="348">
        <v>6000000</v>
      </c>
      <c r="M105" s="349">
        <f>0.7*L105</f>
        <v>4200000</v>
      </c>
      <c r="N105" s="350">
        <v>2026</v>
      </c>
      <c r="O105" s="351">
        <v>2027</v>
      </c>
      <c r="P105" s="352" t="s">
        <v>42</v>
      </c>
      <c r="Q105" s="352" t="s">
        <v>42</v>
      </c>
      <c r="R105" s="352" t="s">
        <v>42</v>
      </c>
      <c r="S105" s="353" t="s">
        <v>42</v>
      </c>
      <c r="T105" s="352" t="s">
        <v>42</v>
      </c>
      <c r="U105" s="354" t="s">
        <v>42</v>
      </c>
      <c r="V105" s="352" t="s">
        <v>42</v>
      </c>
      <c r="W105" s="352" t="s">
        <v>42</v>
      </c>
      <c r="X105" s="352" t="s">
        <v>42</v>
      </c>
      <c r="Y105" s="357" t="s">
        <v>77</v>
      </c>
      <c r="Z105" s="355"/>
    </row>
    <row r="106" spans="1:26" ht="45.75">
      <c r="A106" s="292">
        <v>100</v>
      </c>
      <c r="B106" s="344" t="s">
        <v>113</v>
      </c>
      <c r="C106" s="345" t="s">
        <v>114</v>
      </c>
      <c r="D106" s="345">
        <v>75021617</v>
      </c>
      <c r="E106" s="345">
        <v>102791945</v>
      </c>
      <c r="F106" s="346">
        <v>600125505</v>
      </c>
      <c r="G106" s="356" t="s">
        <v>303</v>
      </c>
      <c r="H106" s="347" t="s">
        <v>37</v>
      </c>
      <c r="I106" s="347" t="s">
        <v>38</v>
      </c>
      <c r="J106" s="347" t="s">
        <v>116</v>
      </c>
      <c r="K106" s="356" t="s">
        <v>304</v>
      </c>
      <c r="L106" s="348">
        <v>16000000</v>
      </c>
      <c r="M106" s="349">
        <f>0.7*L106</f>
        <v>11200000</v>
      </c>
      <c r="N106" s="350">
        <v>2026</v>
      </c>
      <c r="O106" s="351">
        <v>2027</v>
      </c>
      <c r="P106" s="352" t="s">
        <v>42</v>
      </c>
      <c r="Q106" s="352" t="s">
        <v>42</v>
      </c>
      <c r="R106" s="352" t="s">
        <v>42</v>
      </c>
      <c r="S106" s="352" t="s">
        <v>42</v>
      </c>
      <c r="T106" s="352" t="s">
        <v>42</v>
      </c>
      <c r="U106" s="352" t="s">
        <v>42</v>
      </c>
      <c r="V106" s="352" t="s">
        <v>42</v>
      </c>
      <c r="W106" s="352" t="s">
        <v>42</v>
      </c>
      <c r="X106" s="352" t="s">
        <v>42</v>
      </c>
      <c r="Y106" s="357" t="s">
        <v>77</v>
      </c>
      <c r="Z106" s="355"/>
    </row>
    <row r="107" spans="1:26" ht="23.25">
      <c r="A107" s="292">
        <v>101</v>
      </c>
      <c r="B107" s="344" t="s">
        <v>113</v>
      </c>
      <c r="C107" s="345" t="s">
        <v>114</v>
      </c>
      <c r="D107" s="345">
        <v>75021617</v>
      </c>
      <c r="E107" s="345">
        <v>102791945</v>
      </c>
      <c r="F107" s="346">
        <v>600125505</v>
      </c>
      <c r="G107" s="347" t="s">
        <v>305</v>
      </c>
      <c r="H107" s="347" t="s">
        <v>37</v>
      </c>
      <c r="I107" s="347" t="s">
        <v>38</v>
      </c>
      <c r="J107" s="347" t="s">
        <v>116</v>
      </c>
      <c r="K107" s="372" t="s">
        <v>313</v>
      </c>
      <c r="L107" s="348">
        <v>6000000</v>
      </c>
      <c r="M107" s="349">
        <f>0.7*L107</f>
        <v>4200000</v>
      </c>
      <c r="N107" s="350">
        <v>2026</v>
      </c>
      <c r="O107" s="351">
        <v>2027</v>
      </c>
      <c r="P107" s="352" t="s">
        <v>42</v>
      </c>
      <c r="Q107" s="352" t="s">
        <v>42</v>
      </c>
      <c r="R107" s="352" t="s">
        <v>42</v>
      </c>
      <c r="S107" s="353" t="s">
        <v>42</v>
      </c>
      <c r="T107" s="352" t="s">
        <v>42</v>
      </c>
      <c r="U107" s="354" t="s">
        <v>42</v>
      </c>
      <c r="V107" s="352" t="s">
        <v>42</v>
      </c>
      <c r="W107" s="352" t="s">
        <v>42</v>
      </c>
      <c r="X107" s="352" t="s">
        <v>42</v>
      </c>
      <c r="Y107" s="357" t="s">
        <v>77</v>
      </c>
      <c r="Z107" s="355"/>
    </row>
    <row r="108" spans="1:26" ht="23.25">
      <c r="A108" s="292">
        <v>102</v>
      </c>
      <c r="B108" s="344" t="s">
        <v>113</v>
      </c>
      <c r="C108" s="345" t="s">
        <v>114</v>
      </c>
      <c r="D108" s="345">
        <v>75021617</v>
      </c>
      <c r="E108" s="345">
        <v>102791945</v>
      </c>
      <c r="F108" s="346">
        <v>600125505</v>
      </c>
      <c r="G108" s="356" t="s">
        <v>306</v>
      </c>
      <c r="H108" s="347" t="s">
        <v>37</v>
      </c>
      <c r="I108" s="347" t="s">
        <v>38</v>
      </c>
      <c r="J108" s="347" t="s">
        <v>116</v>
      </c>
      <c r="K108" s="356" t="s">
        <v>306</v>
      </c>
      <c r="L108" s="348">
        <v>2500000</v>
      </c>
      <c r="M108" s="349">
        <f>0.7*L108</f>
        <v>1750000</v>
      </c>
      <c r="N108" s="350">
        <v>2026</v>
      </c>
      <c r="O108" s="351">
        <v>2027</v>
      </c>
      <c r="P108" s="352" t="s">
        <v>42</v>
      </c>
      <c r="Q108" s="352" t="s">
        <v>42</v>
      </c>
      <c r="R108" s="352" t="s">
        <v>42</v>
      </c>
      <c r="S108" s="353" t="s">
        <v>42</v>
      </c>
      <c r="T108" s="352" t="s">
        <v>42</v>
      </c>
      <c r="U108" s="354" t="s">
        <v>42</v>
      </c>
      <c r="V108" s="352" t="s">
        <v>42</v>
      </c>
      <c r="W108" s="352" t="s">
        <v>42</v>
      </c>
      <c r="X108" s="352" t="s">
        <v>42</v>
      </c>
      <c r="Y108" s="358" t="s">
        <v>77</v>
      </c>
      <c r="Z108" s="359"/>
    </row>
    <row r="109" spans="1:26" ht="23.25">
      <c r="A109" s="292">
        <v>103</v>
      </c>
      <c r="B109" s="344" t="s">
        <v>113</v>
      </c>
      <c r="C109" s="345" t="s">
        <v>114</v>
      </c>
      <c r="D109" s="345">
        <v>75021617</v>
      </c>
      <c r="E109" s="345">
        <v>102791945</v>
      </c>
      <c r="F109" s="346">
        <v>600125505</v>
      </c>
      <c r="G109" s="347" t="s">
        <v>266</v>
      </c>
      <c r="H109" s="347" t="s">
        <v>37</v>
      </c>
      <c r="I109" s="347" t="s">
        <v>38</v>
      </c>
      <c r="J109" s="347" t="s">
        <v>116</v>
      </c>
      <c r="K109" s="356" t="s">
        <v>266</v>
      </c>
      <c r="L109" s="360">
        <v>1400000</v>
      </c>
      <c r="M109" s="349">
        <f t="shared" ref="M109:M112" si="9">0.7*L109</f>
        <v>979999.99999999988</v>
      </c>
      <c r="N109" s="350">
        <v>2026</v>
      </c>
      <c r="O109" s="351">
        <v>2027</v>
      </c>
      <c r="P109" s="352" t="s">
        <v>42</v>
      </c>
      <c r="Q109" s="352" t="s">
        <v>42</v>
      </c>
      <c r="R109" s="352" t="s">
        <v>42</v>
      </c>
      <c r="S109" s="353" t="s">
        <v>42</v>
      </c>
      <c r="T109" s="352" t="s">
        <v>42</v>
      </c>
      <c r="U109" s="354" t="s">
        <v>42</v>
      </c>
      <c r="V109" s="352" t="s">
        <v>42</v>
      </c>
      <c r="W109" s="352" t="s">
        <v>42</v>
      </c>
      <c r="X109" s="352" t="s">
        <v>42</v>
      </c>
      <c r="Y109" s="358" t="s">
        <v>77</v>
      </c>
      <c r="Z109" s="359"/>
    </row>
    <row r="110" spans="1:26" ht="23.25">
      <c r="A110" s="292">
        <v>104</v>
      </c>
      <c r="B110" s="344" t="s">
        <v>113</v>
      </c>
      <c r="C110" s="345" t="s">
        <v>114</v>
      </c>
      <c r="D110" s="345">
        <v>75021617</v>
      </c>
      <c r="E110" s="345">
        <v>102791945</v>
      </c>
      <c r="F110" s="346">
        <v>600125505</v>
      </c>
      <c r="G110" s="361" t="s">
        <v>268</v>
      </c>
      <c r="H110" s="347" t="s">
        <v>37</v>
      </c>
      <c r="I110" s="347" t="s">
        <v>38</v>
      </c>
      <c r="J110" s="347" t="s">
        <v>116</v>
      </c>
      <c r="K110" s="373" t="s">
        <v>268</v>
      </c>
      <c r="L110" s="362">
        <v>900000</v>
      </c>
      <c r="M110" s="349">
        <f t="shared" si="9"/>
        <v>630000</v>
      </c>
      <c r="N110" s="350">
        <v>2026</v>
      </c>
      <c r="O110" s="351">
        <v>2027</v>
      </c>
      <c r="P110" s="352" t="s">
        <v>42</v>
      </c>
      <c r="Q110" s="352" t="s">
        <v>42</v>
      </c>
      <c r="R110" s="352" t="s">
        <v>42</v>
      </c>
      <c r="S110" s="353" t="s">
        <v>42</v>
      </c>
      <c r="T110" s="352" t="s">
        <v>42</v>
      </c>
      <c r="U110" s="354" t="s">
        <v>42</v>
      </c>
      <c r="V110" s="352" t="s">
        <v>42</v>
      </c>
      <c r="W110" s="352" t="s">
        <v>42</v>
      </c>
      <c r="X110" s="352" t="s">
        <v>42</v>
      </c>
      <c r="Y110" s="357" t="s">
        <v>77</v>
      </c>
      <c r="Z110" s="363"/>
    </row>
    <row r="111" spans="1:26" ht="23.25">
      <c r="A111" s="292">
        <v>105</v>
      </c>
      <c r="B111" s="344" t="s">
        <v>113</v>
      </c>
      <c r="C111" s="345" t="s">
        <v>114</v>
      </c>
      <c r="D111" s="345">
        <v>75021617</v>
      </c>
      <c r="E111" s="345">
        <v>102791945</v>
      </c>
      <c r="F111" s="346">
        <v>600125505</v>
      </c>
      <c r="G111" s="364" t="s">
        <v>307</v>
      </c>
      <c r="H111" s="347" t="s">
        <v>37</v>
      </c>
      <c r="I111" s="347" t="s">
        <v>38</v>
      </c>
      <c r="J111" s="347" t="s">
        <v>116</v>
      </c>
      <c r="K111" s="364" t="s">
        <v>308</v>
      </c>
      <c r="L111" s="365">
        <v>1200000</v>
      </c>
      <c r="M111" s="349">
        <f t="shared" si="9"/>
        <v>840000</v>
      </c>
      <c r="N111" s="350">
        <v>2026</v>
      </c>
      <c r="O111" s="351">
        <v>2027</v>
      </c>
      <c r="P111" s="352" t="s">
        <v>42</v>
      </c>
      <c r="Q111" s="352" t="s">
        <v>42</v>
      </c>
      <c r="R111" s="352" t="s">
        <v>42</v>
      </c>
      <c r="S111" s="353" t="s">
        <v>42</v>
      </c>
      <c r="T111" s="352" t="s">
        <v>42</v>
      </c>
      <c r="U111" s="354" t="s">
        <v>42</v>
      </c>
      <c r="V111" s="352" t="s">
        <v>42</v>
      </c>
      <c r="W111" s="352" t="s">
        <v>42</v>
      </c>
      <c r="X111" s="354" t="s">
        <v>42</v>
      </c>
      <c r="Y111" s="369"/>
      <c r="Z111" s="355"/>
    </row>
    <row r="112" spans="1:26" ht="23.25">
      <c r="A112" s="292">
        <v>106</v>
      </c>
      <c r="B112" s="366" t="s">
        <v>113</v>
      </c>
      <c r="C112" s="367" t="s">
        <v>114</v>
      </c>
      <c r="D112" s="345">
        <v>75021617</v>
      </c>
      <c r="E112" s="345">
        <v>102791945</v>
      </c>
      <c r="F112" s="346">
        <v>600125505</v>
      </c>
      <c r="G112" s="368" t="s">
        <v>309</v>
      </c>
      <c r="H112" s="347" t="s">
        <v>37</v>
      </c>
      <c r="I112" s="347" t="s">
        <v>38</v>
      </c>
      <c r="J112" s="347" t="s">
        <v>116</v>
      </c>
      <c r="K112" s="374" t="s">
        <v>310</v>
      </c>
      <c r="L112" s="348">
        <v>600000</v>
      </c>
      <c r="M112" s="349">
        <f t="shared" si="9"/>
        <v>420000</v>
      </c>
      <c r="N112" s="350">
        <v>2026</v>
      </c>
      <c r="O112" s="351">
        <v>2027</v>
      </c>
      <c r="P112" s="352" t="s">
        <v>42</v>
      </c>
      <c r="Q112" s="352" t="s">
        <v>42</v>
      </c>
      <c r="R112" s="352" t="s">
        <v>42</v>
      </c>
      <c r="S112" s="353" t="s">
        <v>42</v>
      </c>
      <c r="T112" s="352" t="s">
        <v>42</v>
      </c>
      <c r="U112" s="354" t="s">
        <v>42</v>
      </c>
      <c r="V112" s="352" t="s">
        <v>42</v>
      </c>
      <c r="W112" s="352" t="s">
        <v>42</v>
      </c>
      <c r="X112" s="354" t="s">
        <v>42</v>
      </c>
      <c r="Y112" s="369"/>
      <c r="Z112" s="355"/>
    </row>
    <row r="113" spans="1:29" ht="15.75" thickBot="1">
      <c r="A113" s="165"/>
      <c r="B113" s="166"/>
      <c r="C113" s="167"/>
      <c r="D113" s="168"/>
      <c r="E113" s="168"/>
      <c r="F113" s="169"/>
      <c r="G113" s="170"/>
      <c r="H113" s="171"/>
      <c r="I113" s="171"/>
      <c r="J113" s="170"/>
      <c r="K113" s="171"/>
      <c r="L113" s="172"/>
      <c r="M113" s="173"/>
      <c r="N113" s="174"/>
      <c r="O113" s="169"/>
      <c r="P113" s="175"/>
      <c r="Q113" s="176"/>
      <c r="R113" s="176"/>
      <c r="S113" s="177"/>
      <c r="T113" s="178"/>
      <c r="U113" s="178"/>
      <c r="V113" s="178"/>
      <c r="W113" s="178"/>
      <c r="X113" s="178"/>
      <c r="Y113" s="179"/>
      <c r="Z113" s="177"/>
    </row>
    <row r="114" spans="1:29">
      <c r="A114" s="180"/>
      <c r="B114" s="180"/>
      <c r="C114" s="180"/>
      <c r="D114" s="180"/>
      <c r="F114" s="180"/>
      <c r="G114" s="180"/>
      <c r="H114" s="180"/>
      <c r="I114" s="180"/>
      <c r="J114" s="180"/>
      <c r="K114" s="180"/>
      <c r="L114" s="181"/>
      <c r="M114" s="181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</row>
    <row r="115" spans="1:29">
      <c r="A115" s="182"/>
      <c r="B115" s="183"/>
      <c r="E115" s="184"/>
      <c r="F115" s="184"/>
      <c r="G115" s="183"/>
      <c r="H115" s="183"/>
      <c r="I115" s="183"/>
      <c r="J115" s="184"/>
      <c r="K115" s="183"/>
      <c r="L115" s="185"/>
      <c r="M115" s="185"/>
      <c r="N115" s="186"/>
      <c r="O115" s="186"/>
      <c r="P115" s="187"/>
      <c r="Q115" s="187"/>
      <c r="R115" s="187"/>
      <c r="S115" s="187"/>
      <c r="T115" s="187"/>
      <c r="U115" s="187"/>
      <c r="V115" s="187"/>
      <c r="W115" s="187"/>
      <c r="X115" s="187"/>
      <c r="Y115" s="188"/>
      <c r="Z115" s="187"/>
    </row>
    <row r="116" spans="1:29">
      <c r="A116" s="189"/>
      <c r="B116" s="180"/>
      <c r="C116" s="180"/>
      <c r="D116" s="180"/>
      <c r="F116" s="180"/>
      <c r="G116" s="180"/>
      <c r="H116" s="180"/>
      <c r="I116" s="180"/>
      <c r="J116" s="180"/>
      <c r="K116" s="180"/>
      <c r="L116" s="181"/>
      <c r="M116" s="181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</row>
    <row r="117" spans="1:29" s="191" customFormat="1">
      <c r="A117" s="190" t="s">
        <v>272</v>
      </c>
      <c r="B117" s="190"/>
      <c r="C117" s="190"/>
      <c r="D117" s="190"/>
      <c r="F117" s="190"/>
      <c r="G117" s="192"/>
      <c r="H117" s="190"/>
      <c r="I117" s="190"/>
      <c r="J117" s="190"/>
      <c r="K117" s="190"/>
      <c r="L117" s="193"/>
      <c r="M117" s="193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</row>
    <row r="118" spans="1:29">
      <c r="A118" s="394" t="s">
        <v>314</v>
      </c>
      <c r="B118" s="394"/>
      <c r="C118" s="180"/>
      <c r="D118" s="180"/>
      <c r="F118" s="180"/>
      <c r="G118" s="194"/>
      <c r="H118" s="180"/>
      <c r="I118" s="180"/>
      <c r="J118" s="180"/>
      <c r="K118" s="180"/>
      <c r="L118" s="181"/>
      <c r="M118" s="181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</row>
    <row r="119" spans="1:29" ht="15.75" customHeight="1">
      <c r="D119" s="180"/>
      <c r="E119" s="196"/>
      <c r="F119" s="196"/>
      <c r="G119" s="184"/>
      <c r="H119" s="197"/>
      <c r="I119" s="184"/>
    </row>
    <row r="120" spans="1:29" ht="15.75" customHeight="1">
      <c r="A120" s="180"/>
      <c r="D120" s="180"/>
      <c r="E120" s="196"/>
      <c r="F120" s="180"/>
      <c r="G120" s="180"/>
      <c r="I120" s="180"/>
      <c r="J120" s="180"/>
      <c r="K120" s="180"/>
      <c r="L120" s="180"/>
      <c r="M120" s="180"/>
      <c r="N120" s="180"/>
      <c r="O120" s="181"/>
      <c r="P120" s="181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</row>
    <row r="121" spans="1:29" ht="15.75" customHeight="1">
      <c r="A121" s="198"/>
      <c r="B121" s="199"/>
      <c r="C121" s="199"/>
      <c r="D121" s="180"/>
    </row>
    <row r="122" spans="1:29" ht="15.75" customHeight="1">
      <c r="A122" s="391" t="s">
        <v>209</v>
      </c>
      <c r="B122" s="391"/>
      <c r="C122" s="391"/>
      <c r="D122" s="180"/>
    </row>
    <row r="123" spans="1:29" ht="15.75" customHeight="1">
      <c r="A123" s="389" t="s">
        <v>276</v>
      </c>
      <c r="B123" s="389"/>
      <c r="C123" s="389"/>
      <c r="D123" s="180"/>
    </row>
    <row r="124" spans="1:29" ht="15.75" customHeight="1">
      <c r="A124" s="390" t="s">
        <v>277</v>
      </c>
      <c r="B124" s="390"/>
      <c r="C124" s="390"/>
      <c r="D124" s="180"/>
    </row>
    <row r="125" spans="1:29" s="201" customFormat="1" ht="12.75" hidden="1">
      <c r="A125" s="200" t="s">
        <v>210</v>
      </c>
      <c r="B125" s="184"/>
      <c r="C125" s="184"/>
      <c r="D125" s="184"/>
      <c r="F125" s="184"/>
      <c r="G125" s="184"/>
      <c r="H125" s="184"/>
      <c r="I125" s="184"/>
      <c r="J125" s="184"/>
      <c r="K125" s="184"/>
      <c r="L125" s="185"/>
      <c r="M125" s="185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</row>
    <row r="126" spans="1:29" s="201" customFormat="1" ht="12.75" hidden="1">
      <c r="A126" s="189" t="s">
        <v>211</v>
      </c>
      <c r="B126" s="184"/>
      <c r="C126" s="184"/>
      <c r="D126" s="184"/>
      <c r="F126" s="184"/>
      <c r="G126" s="184"/>
      <c r="H126" s="184"/>
      <c r="I126" s="184"/>
      <c r="J126" s="184"/>
      <c r="K126" s="184"/>
      <c r="L126" s="185"/>
      <c r="M126" s="185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</row>
    <row r="127" spans="1:29" s="201" customFormat="1" ht="15" hidden="1" customHeight="1">
      <c r="A127" s="189" t="s">
        <v>212</v>
      </c>
      <c r="B127" s="184"/>
      <c r="C127" s="184"/>
      <c r="D127" s="184"/>
      <c r="F127" s="184"/>
      <c r="G127" s="184"/>
      <c r="H127" s="184"/>
      <c r="I127" s="184"/>
      <c r="J127" s="184"/>
      <c r="K127" s="184"/>
      <c r="L127" s="185"/>
      <c r="M127" s="185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</row>
    <row r="128" spans="1:29" s="201" customFormat="1" ht="12.75" hidden="1">
      <c r="A128" s="189"/>
      <c r="B128" s="184"/>
      <c r="C128" s="184"/>
      <c r="D128" s="184"/>
      <c r="F128" s="184"/>
      <c r="G128" s="184"/>
      <c r="H128" s="184"/>
      <c r="I128" s="184"/>
      <c r="J128" s="184"/>
      <c r="K128" s="184"/>
      <c r="L128" s="185"/>
      <c r="M128" s="185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</row>
    <row r="129" spans="1:26" s="201" customFormat="1" ht="12.75" hidden="1">
      <c r="A129" s="189" t="s">
        <v>213</v>
      </c>
      <c r="B129" s="184"/>
      <c r="C129" s="184"/>
      <c r="D129" s="184"/>
      <c r="F129" s="184"/>
      <c r="G129" s="184"/>
      <c r="H129" s="184"/>
      <c r="I129" s="184"/>
      <c r="J129" s="184"/>
      <c r="K129" s="184"/>
      <c r="L129" s="185"/>
      <c r="M129" s="185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spans="1:26" s="201" customFormat="1" ht="12.75" hidden="1">
      <c r="A130" s="189"/>
      <c r="B130" s="184"/>
      <c r="C130" s="184"/>
      <c r="D130" s="184"/>
      <c r="F130" s="184"/>
      <c r="G130" s="184"/>
      <c r="H130" s="184"/>
      <c r="I130" s="184"/>
      <c r="J130" s="184"/>
      <c r="K130" s="184"/>
      <c r="L130" s="185"/>
      <c r="M130" s="185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</row>
    <row r="131" spans="1:26" s="201" customFormat="1" ht="12.75" hidden="1">
      <c r="A131" s="202" t="s">
        <v>214</v>
      </c>
      <c r="B131" s="192"/>
      <c r="C131" s="192"/>
      <c r="D131" s="192"/>
      <c r="F131" s="192"/>
      <c r="G131" s="192"/>
      <c r="H131" s="192"/>
      <c r="I131" s="184"/>
      <c r="J131" s="184"/>
      <c r="K131" s="184"/>
      <c r="L131" s="185"/>
      <c r="M131" s="185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</row>
    <row r="132" spans="1:26" s="201" customFormat="1" ht="12.75" hidden="1">
      <c r="A132" s="202" t="s">
        <v>215</v>
      </c>
      <c r="B132" s="192"/>
      <c r="C132" s="192"/>
      <c r="D132" s="192"/>
      <c r="F132" s="192"/>
      <c r="G132" s="192"/>
      <c r="H132" s="192"/>
      <c r="I132" s="184"/>
      <c r="J132" s="184"/>
      <c r="K132" s="184"/>
      <c r="L132" s="185"/>
      <c r="M132" s="185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</row>
    <row r="133" spans="1:26" s="201" customFormat="1" ht="12.75" hidden="1">
      <c r="A133" s="202" t="s">
        <v>216</v>
      </c>
      <c r="B133" s="192"/>
      <c r="C133" s="192"/>
      <c r="D133" s="192"/>
      <c r="F133" s="192"/>
      <c r="G133" s="192"/>
      <c r="H133" s="192"/>
      <c r="I133" s="184"/>
      <c r="J133" s="184"/>
      <c r="K133" s="184"/>
      <c r="L133" s="185"/>
      <c r="M133" s="185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</row>
    <row r="134" spans="1:26" s="201" customFormat="1" ht="12.75" hidden="1">
      <c r="A134" s="202" t="s">
        <v>217</v>
      </c>
      <c r="B134" s="192"/>
      <c r="C134" s="192"/>
      <c r="D134" s="192"/>
      <c r="F134" s="192"/>
      <c r="G134" s="192"/>
      <c r="H134" s="192"/>
      <c r="I134" s="184"/>
      <c r="J134" s="184"/>
      <c r="K134" s="184"/>
      <c r="L134" s="185"/>
      <c r="M134" s="185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s="201" customFormat="1" ht="12.75" hidden="1">
      <c r="A135" s="202" t="s">
        <v>218</v>
      </c>
      <c r="B135" s="192"/>
      <c r="C135" s="192"/>
      <c r="D135" s="192"/>
      <c r="F135" s="192"/>
      <c r="G135" s="192"/>
      <c r="H135" s="192"/>
      <c r="I135" s="184"/>
      <c r="J135" s="184"/>
      <c r="K135" s="184"/>
      <c r="L135" s="185"/>
      <c r="M135" s="185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</row>
    <row r="136" spans="1:26" s="201" customFormat="1" ht="12.75" hidden="1">
      <c r="A136" s="202" t="s">
        <v>219</v>
      </c>
      <c r="B136" s="192"/>
      <c r="C136" s="192"/>
      <c r="D136" s="192"/>
      <c r="E136" s="192"/>
      <c r="F136" s="192"/>
      <c r="G136" s="192"/>
      <c r="H136" s="192"/>
      <c r="I136" s="184"/>
      <c r="J136" s="184"/>
      <c r="K136" s="184"/>
      <c r="L136" s="185"/>
      <c r="M136" s="185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</row>
    <row r="137" spans="1:26" s="201" customFormat="1" ht="12.75" hidden="1">
      <c r="A137" s="202" t="s">
        <v>220</v>
      </c>
      <c r="B137" s="192"/>
      <c r="C137" s="192"/>
      <c r="D137" s="192"/>
      <c r="E137" s="192"/>
      <c r="F137" s="192"/>
      <c r="G137" s="192"/>
      <c r="H137" s="192"/>
      <c r="I137" s="184"/>
      <c r="J137" s="184"/>
      <c r="K137" s="184"/>
      <c r="L137" s="185"/>
      <c r="M137" s="185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</row>
    <row r="138" spans="1:26" s="201" customFormat="1" ht="12.75" hidden="1">
      <c r="A138" s="203" t="s">
        <v>221</v>
      </c>
      <c r="B138" s="196"/>
      <c r="C138" s="196"/>
      <c r="D138" s="196"/>
      <c r="E138" s="196"/>
      <c r="F138" s="184"/>
      <c r="G138" s="184"/>
      <c r="H138" s="184"/>
      <c r="I138" s="184"/>
      <c r="J138" s="184"/>
      <c r="K138" s="184"/>
      <c r="L138" s="185"/>
      <c r="M138" s="185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</row>
    <row r="139" spans="1:26" s="201" customFormat="1" ht="12.75" hidden="1">
      <c r="A139" s="202" t="s">
        <v>222</v>
      </c>
      <c r="B139" s="192"/>
      <c r="C139" s="192"/>
      <c r="D139" s="192"/>
      <c r="E139" s="192"/>
      <c r="F139" s="192"/>
      <c r="G139" s="184"/>
      <c r="H139" s="184"/>
      <c r="I139" s="184"/>
      <c r="J139" s="184"/>
      <c r="K139" s="184"/>
      <c r="L139" s="185"/>
      <c r="M139" s="185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</row>
    <row r="140" spans="1:26" s="201" customFormat="1" ht="12.75" hidden="1">
      <c r="A140" s="202" t="s">
        <v>223</v>
      </c>
      <c r="B140" s="192"/>
      <c r="C140" s="192"/>
      <c r="D140" s="192"/>
      <c r="E140" s="192"/>
      <c r="F140" s="192"/>
      <c r="G140" s="184"/>
      <c r="H140" s="184"/>
      <c r="I140" s="184"/>
      <c r="J140" s="184"/>
      <c r="K140" s="184"/>
      <c r="L140" s="185"/>
      <c r="M140" s="185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</row>
    <row r="141" spans="1:26" s="201" customFormat="1" ht="12.75" hidden="1">
      <c r="A141" s="202"/>
      <c r="B141" s="192"/>
      <c r="C141" s="192"/>
      <c r="D141" s="192"/>
      <c r="E141" s="192"/>
      <c r="F141" s="192"/>
      <c r="G141" s="184"/>
      <c r="H141" s="184"/>
      <c r="I141" s="184"/>
      <c r="J141" s="184"/>
      <c r="K141" s="184"/>
      <c r="L141" s="185"/>
      <c r="M141" s="185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</row>
    <row r="142" spans="1:26" s="201" customFormat="1" ht="12.75" hidden="1">
      <c r="A142" s="202" t="s">
        <v>224</v>
      </c>
      <c r="B142" s="192"/>
      <c r="C142" s="192"/>
      <c r="D142" s="192"/>
      <c r="E142" s="192"/>
      <c r="F142" s="192"/>
      <c r="G142" s="184"/>
      <c r="H142" s="184"/>
      <c r="I142" s="184"/>
      <c r="J142" s="184"/>
      <c r="K142" s="184"/>
      <c r="L142" s="185"/>
      <c r="M142" s="185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</row>
    <row r="143" spans="1:26" s="201" customFormat="1" ht="12.75" hidden="1">
      <c r="A143" s="202" t="s">
        <v>225</v>
      </c>
      <c r="B143" s="192"/>
      <c r="C143" s="192"/>
      <c r="D143" s="192"/>
      <c r="E143" s="192"/>
      <c r="F143" s="192"/>
      <c r="G143" s="184"/>
      <c r="H143" s="184"/>
      <c r="I143" s="184"/>
      <c r="J143" s="184"/>
      <c r="K143" s="184"/>
      <c r="L143" s="185"/>
      <c r="M143" s="185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</row>
    <row r="144" spans="1:26" s="201" customFormat="1" ht="12.75" hidden="1">
      <c r="A144" s="189"/>
      <c r="B144" s="184"/>
      <c r="C144" s="184"/>
      <c r="D144" s="184"/>
      <c r="E144" s="184"/>
      <c r="F144" s="184"/>
      <c r="G144" s="184"/>
      <c r="H144" s="184"/>
      <c r="I144" s="184"/>
      <c r="J144" s="184"/>
      <c r="K144" s="184"/>
      <c r="L144" s="185"/>
      <c r="M144" s="185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</row>
    <row r="145" spans="1:26" s="201" customFormat="1" ht="12.75" hidden="1">
      <c r="A145" s="189" t="s">
        <v>226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5"/>
      <c r="M145" s="185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</row>
    <row r="146" spans="1:26" s="201" customFormat="1" ht="12.75" hidden="1">
      <c r="A146" s="202" t="s">
        <v>227</v>
      </c>
      <c r="B146" s="184"/>
      <c r="C146" s="184"/>
      <c r="D146" s="184"/>
      <c r="E146" s="184"/>
      <c r="F146" s="184"/>
      <c r="G146" s="184"/>
      <c r="H146" s="184"/>
      <c r="I146" s="184"/>
      <c r="J146" s="184"/>
      <c r="K146" s="184"/>
      <c r="L146" s="185"/>
      <c r="M146" s="185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</row>
    <row r="147" spans="1:26" s="201" customFormat="1" ht="12.75" hidden="1">
      <c r="A147" s="189" t="s">
        <v>228</v>
      </c>
      <c r="B147" s="184"/>
      <c r="C147" s="184"/>
      <c r="D147" s="184"/>
      <c r="E147" s="184"/>
      <c r="F147" s="184"/>
      <c r="G147" s="184"/>
      <c r="H147" s="184"/>
      <c r="I147" s="184"/>
      <c r="J147" s="184"/>
      <c r="K147" s="184"/>
      <c r="L147" s="185"/>
      <c r="M147" s="185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</row>
    <row r="148" spans="1:26" hidden="1"/>
    <row r="150" spans="1:26" s="201" customFormat="1" ht="11.25">
      <c r="A150" s="204" t="s">
        <v>229</v>
      </c>
      <c r="B150" s="239"/>
      <c r="C150" s="205" t="s">
        <v>230</v>
      </c>
    </row>
    <row r="151" spans="1:26" s="201" customFormat="1" ht="11.25">
      <c r="A151" s="206"/>
    </row>
    <row r="152" spans="1:26" s="201" customFormat="1" ht="11.25">
      <c r="A152" s="207" t="s">
        <v>210</v>
      </c>
    </row>
    <row r="153" spans="1:26" s="201" customFormat="1" ht="3.95" customHeight="1">
      <c r="A153" s="206"/>
    </row>
    <row r="154" spans="1:26" s="201" customFormat="1" ht="11.25">
      <c r="A154" s="206" t="s">
        <v>231</v>
      </c>
    </row>
    <row r="155" spans="1:26" s="201" customFormat="1" ht="11.25">
      <c r="A155" s="206" t="s">
        <v>232</v>
      </c>
    </row>
    <row r="156" spans="1:26" s="201" customFormat="1" ht="11.25">
      <c r="A156" s="206" t="s">
        <v>233</v>
      </c>
    </row>
    <row r="157" spans="1:26" s="201" customFormat="1" ht="3.95" customHeight="1">
      <c r="A157" s="206"/>
    </row>
    <row r="158" spans="1:26" s="201" customFormat="1" ht="11.25">
      <c r="A158" s="206" t="s">
        <v>213</v>
      </c>
    </row>
    <row r="159" spans="1:26" s="201" customFormat="1" ht="3.95" customHeight="1">
      <c r="A159" s="206"/>
    </row>
    <row r="160" spans="1:26" s="201" customFormat="1" ht="11.25">
      <c r="A160" s="208" t="s">
        <v>214</v>
      </c>
    </row>
    <row r="161" spans="1:1" s="201" customFormat="1" ht="11.25">
      <c r="A161" s="208" t="s">
        <v>215</v>
      </c>
    </row>
    <row r="162" spans="1:1" s="201" customFormat="1" ht="11.25">
      <c r="A162" s="208" t="s">
        <v>216</v>
      </c>
    </row>
    <row r="163" spans="1:1" s="201" customFormat="1" ht="11.25">
      <c r="A163" s="208" t="s">
        <v>217</v>
      </c>
    </row>
    <row r="164" spans="1:1" s="201" customFormat="1" ht="11.25">
      <c r="A164" s="208" t="s">
        <v>218</v>
      </c>
    </row>
    <row r="165" spans="1:1" s="201" customFormat="1" ht="11.25">
      <c r="A165" s="208" t="s">
        <v>219</v>
      </c>
    </row>
    <row r="166" spans="1:1" s="201" customFormat="1" ht="11.25">
      <c r="A166" s="208" t="s">
        <v>234</v>
      </c>
    </row>
    <row r="167" spans="1:1" s="201" customFormat="1" ht="11.25">
      <c r="A167" s="208" t="s">
        <v>220</v>
      </c>
    </row>
    <row r="168" spans="1:1" s="201" customFormat="1" ht="3.95" customHeight="1">
      <c r="A168" s="209" t="s">
        <v>221</v>
      </c>
    </row>
    <row r="169" spans="1:1" s="201" customFormat="1" ht="11.25">
      <c r="A169" s="208" t="s">
        <v>222</v>
      </c>
    </row>
    <row r="170" spans="1:1" s="201" customFormat="1" ht="11.25">
      <c r="A170" s="208" t="s">
        <v>223</v>
      </c>
    </row>
    <row r="171" spans="1:1" s="201" customFormat="1" ht="3.95" customHeight="1">
      <c r="A171" s="208"/>
    </row>
    <row r="172" spans="1:1" s="201" customFormat="1" ht="11.25">
      <c r="A172" s="208" t="s">
        <v>224</v>
      </c>
    </row>
    <row r="173" spans="1:1" s="201" customFormat="1" ht="11.25">
      <c r="A173" s="208" t="s">
        <v>225</v>
      </c>
    </row>
    <row r="174" spans="1:1" s="201" customFormat="1" ht="3.95" customHeight="1">
      <c r="A174" s="206"/>
    </row>
    <row r="175" spans="1:1" s="201" customFormat="1" ht="11.25">
      <c r="A175" s="206" t="s">
        <v>226</v>
      </c>
    </row>
    <row r="176" spans="1:1" s="201" customFormat="1" ht="11.25">
      <c r="A176" s="208" t="s">
        <v>227</v>
      </c>
    </row>
    <row r="177" spans="1:1" s="201" customFormat="1" ht="11.25">
      <c r="A177" s="206" t="s">
        <v>228</v>
      </c>
    </row>
  </sheetData>
  <mergeCells count="33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Z3:Z4"/>
    <mergeCell ref="A123:C123"/>
    <mergeCell ref="A124:C124"/>
    <mergeCell ref="A122:C122"/>
    <mergeCell ref="X3:X4"/>
    <mergeCell ref="A118:B118"/>
    <mergeCell ref="O3:O4"/>
    <mergeCell ref="P3:S3"/>
    <mergeCell ref="T3:T4"/>
    <mergeCell ref="U3:U4"/>
    <mergeCell ref="V3:V4"/>
    <mergeCell ref="Y3:Y4"/>
    <mergeCell ref="E3:E4"/>
    <mergeCell ref="F3:F4"/>
    <mergeCell ref="L3:L4"/>
    <mergeCell ref="M3:M4"/>
    <mergeCell ref="N3:N4"/>
    <mergeCell ref="W3:W4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4"/>
  <sheetViews>
    <sheetView topLeftCell="A45" zoomScale="80" zoomScaleNormal="80" workbookViewId="0">
      <selection activeCell="A57" sqref="A57"/>
    </sheetView>
  </sheetViews>
  <sheetFormatPr defaultRowHeight="15"/>
  <cols>
    <col min="2" max="2" width="26.140625" customWidth="1"/>
    <col min="3" max="3" width="11" customWidth="1"/>
    <col min="5" max="6" width="11.140625" bestFit="1" customWidth="1"/>
    <col min="7" max="7" width="26" customWidth="1"/>
    <col min="8" max="8" width="10.85546875" customWidth="1"/>
    <col min="9" max="9" width="13.85546875" customWidth="1"/>
    <col min="11" max="11" width="41.7109375" customWidth="1"/>
    <col min="12" max="12" width="9.85546875" bestFit="1" customWidth="1"/>
    <col min="17" max="17" width="12.28515625" customWidth="1"/>
    <col min="18" max="18" width="26.42578125" customWidth="1"/>
  </cols>
  <sheetData>
    <row r="1" spans="1:19" ht="15.75" customHeight="1" thickBot="1">
      <c r="A1" s="436" t="s">
        <v>315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</row>
    <row r="2" spans="1:19" ht="15.75" thickBot="1">
      <c r="A2" s="437" t="s">
        <v>1</v>
      </c>
      <c r="B2" s="438" t="s">
        <v>2</v>
      </c>
      <c r="C2" s="439"/>
      <c r="D2" s="439"/>
      <c r="E2" s="439"/>
      <c r="F2" s="439"/>
      <c r="G2" s="440" t="s">
        <v>3</v>
      </c>
      <c r="H2" s="437" t="s">
        <v>316</v>
      </c>
      <c r="I2" s="441" t="s">
        <v>5</v>
      </c>
      <c r="J2" s="440" t="s">
        <v>6</v>
      </c>
      <c r="K2" s="440" t="s">
        <v>7</v>
      </c>
      <c r="L2" s="442" t="s">
        <v>317</v>
      </c>
      <c r="M2" s="442"/>
      <c r="N2" s="443" t="s">
        <v>318</v>
      </c>
      <c r="O2" s="443"/>
      <c r="P2" s="444" t="s">
        <v>319</v>
      </c>
      <c r="Q2" s="444"/>
      <c r="R2" s="443" t="s">
        <v>11</v>
      </c>
      <c r="S2" s="443"/>
    </row>
    <row r="3" spans="1:19" ht="129.75" customHeight="1" thickBot="1">
      <c r="A3" s="437"/>
      <c r="B3" s="445" t="s">
        <v>12</v>
      </c>
      <c r="C3" s="446" t="s">
        <v>13</v>
      </c>
      <c r="D3" s="446" t="s">
        <v>14</v>
      </c>
      <c r="E3" s="446" t="s">
        <v>15</v>
      </c>
      <c r="F3" s="447" t="s">
        <v>16</v>
      </c>
      <c r="G3" s="440"/>
      <c r="H3" s="437"/>
      <c r="I3" s="441"/>
      <c r="J3" s="440"/>
      <c r="K3" s="440"/>
      <c r="L3" s="448" t="s">
        <v>17</v>
      </c>
      <c r="M3" s="449" t="s">
        <v>320</v>
      </c>
      <c r="N3" s="450" t="s">
        <v>19</v>
      </c>
      <c r="O3" s="451" t="s">
        <v>20</v>
      </c>
      <c r="P3" s="452" t="s">
        <v>321</v>
      </c>
      <c r="Q3" s="453" t="s">
        <v>322</v>
      </c>
      <c r="R3" s="454" t="s">
        <v>27</v>
      </c>
      <c r="S3" s="451" t="s">
        <v>28</v>
      </c>
    </row>
    <row r="4" spans="1:19">
      <c r="A4" s="455"/>
      <c r="B4" s="456"/>
      <c r="C4" s="457"/>
      <c r="D4" s="457"/>
      <c r="E4" s="457"/>
      <c r="F4" s="458"/>
      <c r="G4" s="459"/>
      <c r="H4" s="459"/>
      <c r="I4" s="459"/>
      <c r="J4" s="459"/>
      <c r="K4" s="460" t="s">
        <v>33</v>
      </c>
      <c r="L4" s="461"/>
      <c r="M4" s="462"/>
      <c r="N4" s="463"/>
      <c r="O4" s="458"/>
      <c r="P4" s="463"/>
      <c r="Q4" s="458"/>
      <c r="R4" s="459"/>
      <c r="S4" s="459"/>
    </row>
    <row r="5" spans="1:19" ht="33.75">
      <c r="A5" s="464">
        <v>1</v>
      </c>
      <c r="B5" s="465" t="s">
        <v>323</v>
      </c>
      <c r="C5" s="466" t="s">
        <v>324</v>
      </c>
      <c r="D5" s="467">
        <v>70993289</v>
      </c>
      <c r="E5" s="468">
        <v>107613913</v>
      </c>
      <c r="F5" s="469">
        <v>600124746</v>
      </c>
      <c r="G5" s="470" t="s">
        <v>325</v>
      </c>
      <c r="H5" s="471" t="s">
        <v>37</v>
      </c>
      <c r="I5" s="471" t="s">
        <v>38</v>
      </c>
      <c r="J5" s="472" t="s">
        <v>59</v>
      </c>
      <c r="K5" s="470" t="s">
        <v>326</v>
      </c>
      <c r="L5" s="473">
        <v>75000000</v>
      </c>
      <c r="M5" s="474">
        <f t="shared" ref="M5:M10" si="0">0.7*L5</f>
        <v>52500000</v>
      </c>
      <c r="N5" s="475">
        <v>2022</v>
      </c>
      <c r="O5" s="476">
        <v>2024</v>
      </c>
      <c r="P5" s="36" t="s">
        <v>42</v>
      </c>
      <c r="Q5" s="476"/>
      <c r="R5" s="477" t="s">
        <v>327</v>
      </c>
      <c r="S5" s="478" t="s">
        <v>55</v>
      </c>
    </row>
    <row r="6" spans="1:19" ht="22.5">
      <c r="A6" s="464">
        <v>2</v>
      </c>
      <c r="B6" s="465" t="s">
        <v>328</v>
      </c>
      <c r="C6" s="479" t="s">
        <v>329</v>
      </c>
      <c r="D6" s="479">
        <v>75023431</v>
      </c>
      <c r="E6" s="480">
        <v>107613590</v>
      </c>
      <c r="F6" s="481">
        <v>600125009</v>
      </c>
      <c r="G6" s="482" t="s">
        <v>330</v>
      </c>
      <c r="H6" s="471" t="s">
        <v>37</v>
      </c>
      <c r="I6" s="471" t="s">
        <v>38</v>
      </c>
      <c r="J6" s="471" t="s">
        <v>331</v>
      </c>
      <c r="K6" s="471" t="s">
        <v>330</v>
      </c>
      <c r="L6" s="483">
        <v>35000000</v>
      </c>
      <c r="M6" s="474">
        <v>24500000</v>
      </c>
      <c r="N6" s="484">
        <v>2024</v>
      </c>
      <c r="O6" s="481">
        <v>2026</v>
      </c>
      <c r="P6" s="35" t="s">
        <v>42</v>
      </c>
      <c r="Q6" s="36"/>
      <c r="R6" s="25" t="s">
        <v>332</v>
      </c>
      <c r="S6" s="485" t="s">
        <v>48</v>
      </c>
    </row>
    <row r="7" spans="1:19" ht="57">
      <c r="A7" s="464">
        <v>3</v>
      </c>
      <c r="B7" s="465" t="s">
        <v>51</v>
      </c>
      <c r="C7" s="486" t="s">
        <v>52</v>
      </c>
      <c r="D7" s="479">
        <v>75024250</v>
      </c>
      <c r="E7" s="479">
        <v>107613867</v>
      </c>
      <c r="F7" s="481">
        <v>600125971</v>
      </c>
      <c r="G7" s="17" t="s">
        <v>53</v>
      </c>
      <c r="H7" s="471" t="s">
        <v>37</v>
      </c>
      <c r="I7" s="471" t="s">
        <v>38</v>
      </c>
      <c r="J7" s="482" t="s">
        <v>54</v>
      </c>
      <c r="K7" s="17" t="s">
        <v>333</v>
      </c>
      <c r="L7" s="42">
        <v>80000000</v>
      </c>
      <c r="M7" s="43">
        <f>0.7*L7</f>
        <v>56000000</v>
      </c>
      <c r="N7" s="33">
        <v>2024</v>
      </c>
      <c r="O7" s="34">
        <v>2028</v>
      </c>
      <c r="P7" s="35" t="s">
        <v>42</v>
      </c>
      <c r="Q7" s="37" t="s">
        <v>42</v>
      </c>
      <c r="R7" s="25" t="s">
        <v>334</v>
      </c>
      <c r="S7" s="38" t="s">
        <v>55</v>
      </c>
    </row>
    <row r="8" spans="1:19" ht="22.5">
      <c r="A8" s="464">
        <v>4</v>
      </c>
      <c r="B8" s="487" t="s">
        <v>99</v>
      </c>
      <c r="C8" s="488" t="s">
        <v>100</v>
      </c>
      <c r="D8" s="488">
        <v>46271074</v>
      </c>
      <c r="E8" s="489">
        <v>107613662</v>
      </c>
      <c r="F8" s="490">
        <v>600126030</v>
      </c>
      <c r="G8" s="491" t="s">
        <v>335</v>
      </c>
      <c r="H8" s="491" t="s">
        <v>37</v>
      </c>
      <c r="I8" s="491" t="s">
        <v>38</v>
      </c>
      <c r="J8" s="491" t="s">
        <v>102</v>
      </c>
      <c r="K8" s="491" t="s">
        <v>336</v>
      </c>
      <c r="L8" s="492">
        <v>25000000</v>
      </c>
      <c r="M8" s="474">
        <f t="shared" si="0"/>
        <v>17500000</v>
      </c>
      <c r="N8" s="493">
        <v>44986</v>
      </c>
      <c r="O8" s="494">
        <v>45505</v>
      </c>
      <c r="P8" s="35" t="s">
        <v>42</v>
      </c>
      <c r="Q8" s="479"/>
      <c r="R8" s="25" t="s">
        <v>337</v>
      </c>
      <c r="S8" s="495" t="s">
        <v>55</v>
      </c>
    </row>
    <row r="9" spans="1:19" ht="33.75">
      <c r="A9" s="464">
        <v>5</v>
      </c>
      <c r="B9" s="487" t="s">
        <v>338</v>
      </c>
      <c r="C9" s="488" t="s">
        <v>35</v>
      </c>
      <c r="D9" s="496">
        <v>71002391</v>
      </c>
      <c r="E9" s="496">
        <v>107613671</v>
      </c>
      <c r="F9" s="497">
        <v>600125360</v>
      </c>
      <c r="G9" s="491" t="s">
        <v>339</v>
      </c>
      <c r="H9" s="471" t="s">
        <v>37</v>
      </c>
      <c r="I9" s="471" t="s">
        <v>38</v>
      </c>
      <c r="J9" s="491" t="s">
        <v>38</v>
      </c>
      <c r="K9" s="491" t="s">
        <v>340</v>
      </c>
      <c r="L9" s="498">
        <v>130000000</v>
      </c>
      <c r="M9" s="474">
        <v>31534999.449999999</v>
      </c>
      <c r="N9" s="499">
        <v>2023</v>
      </c>
      <c r="O9" s="500">
        <v>2026</v>
      </c>
      <c r="P9" s="35" t="s">
        <v>341</v>
      </c>
      <c r="Q9" s="501"/>
      <c r="R9" s="502" t="s">
        <v>342</v>
      </c>
      <c r="S9" s="495" t="s">
        <v>55</v>
      </c>
    </row>
    <row r="10" spans="1:19" ht="33.75">
      <c r="A10" s="503">
        <v>6</v>
      </c>
      <c r="B10" s="504" t="s">
        <v>71</v>
      </c>
      <c r="C10" s="488" t="s">
        <v>72</v>
      </c>
      <c r="D10" s="479">
        <v>71005013</v>
      </c>
      <c r="E10" s="479">
        <v>107613298</v>
      </c>
      <c r="F10" s="481">
        <v>600125769</v>
      </c>
      <c r="G10" s="491" t="s">
        <v>343</v>
      </c>
      <c r="H10" s="491" t="s">
        <v>37</v>
      </c>
      <c r="I10" s="505" t="s">
        <v>38</v>
      </c>
      <c r="J10" s="505" t="s">
        <v>74</v>
      </c>
      <c r="K10" s="491" t="s">
        <v>344</v>
      </c>
      <c r="L10" s="498">
        <v>40000000</v>
      </c>
      <c r="M10" s="474">
        <f t="shared" si="0"/>
        <v>28000000</v>
      </c>
      <c r="N10" s="506" t="s">
        <v>345</v>
      </c>
      <c r="O10" s="500" t="s">
        <v>76</v>
      </c>
      <c r="P10" s="35" t="s">
        <v>42</v>
      </c>
      <c r="Q10" s="501"/>
      <c r="R10" s="507" t="s">
        <v>346</v>
      </c>
      <c r="S10" s="495" t="s">
        <v>48</v>
      </c>
    </row>
    <row r="11" spans="1:19" ht="23.25">
      <c r="A11" s="503">
        <v>7</v>
      </c>
      <c r="B11" s="508" t="s">
        <v>147</v>
      </c>
      <c r="C11" s="486" t="s">
        <v>148</v>
      </c>
      <c r="D11" s="486">
        <v>46270868</v>
      </c>
      <c r="E11" s="486">
        <v>107613581</v>
      </c>
      <c r="F11" s="509">
        <v>600125866</v>
      </c>
      <c r="G11" s="471" t="s">
        <v>347</v>
      </c>
      <c r="H11" s="471" t="s">
        <v>37</v>
      </c>
      <c r="I11" s="471" t="s">
        <v>38</v>
      </c>
      <c r="J11" s="471" t="s">
        <v>150</v>
      </c>
      <c r="K11" s="471" t="s">
        <v>348</v>
      </c>
      <c r="L11" s="510">
        <v>35000000</v>
      </c>
      <c r="M11" s="474">
        <f>0.7*L11</f>
        <v>24500000</v>
      </c>
      <c r="N11" s="511">
        <v>2023</v>
      </c>
      <c r="O11" s="512">
        <v>2027</v>
      </c>
      <c r="P11" s="22" t="s">
        <v>42</v>
      </c>
      <c r="Q11" s="509"/>
      <c r="R11" s="320" t="s">
        <v>349</v>
      </c>
      <c r="S11" s="25" t="s">
        <v>48</v>
      </c>
    </row>
    <row r="12" spans="1:19" ht="22.5">
      <c r="A12" s="503">
        <v>8</v>
      </c>
      <c r="B12" s="26" t="s">
        <v>350</v>
      </c>
      <c r="C12" s="488" t="s">
        <v>114</v>
      </c>
      <c r="D12" s="488">
        <v>75021617</v>
      </c>
      <c r="E12" s="488">
        <v>107613948</v>
      </c>
      <c r="F12" s="513">
        <v>600125505</v>
      </c>
      <c r="G12" s="491" t="s">
        <v>351</v>
      </c>
      <c r="H12" s="491" t="s">
        <v>37</v>
      </c>
      <c r="I12" s="491" t="s">
        <v>38</v>
      </c>
      <c r="J12" s="491" t="s">
        <v>116</v>
      </c>
      <c r="K12" s="491" t="s">
        <v>352</v>
      </c>
      <c r="L12" s="492">
        <v>55000000</v>
      </c>
      <c r="M12" s="474">
        <f>0.7*L12</f>
        <v>38500000</v>
      </c>
      <c r="N12" s="514">
        <v>2023</v>
      </c>
      <c r="O12" s="513">
        <v>2023</v>
      </c>
      <c r="P12" s="35" t="s">
        <v>42</v>
      </c>
      <c r="Q12" s="36"/>
      <c r="R12" s="507" t="s">
        <v>353</v>
      </c>
      <c r="S12" s="507" t="s">
        <v>55</v>
      </c>
    </row>
    <row r="13" spans="1:19" ht="23.25">
      <c r="A13" s="503">
        <v>9</v>
      </c>
      <c r="B13" s="26" t="s">
        <v>354</v>
      </c>
      <c r="C13" s="488" t="s">
        <v>355</v>
      </c>
      <c r="D13" s="488">
        <v>70990514</v>
      </c>
      <c r="E13" s="488">
        <v>107613824</v>
      </c>
      <c r="F13" s="513">
        <v>600125742</v>
      </c>
      <c r="G13" s="491" t="s">
        <v>356</v>
      </c>
      <c r="H13" s="491" t="s">
        <v>37</v>
      </c>
      <c r="I13" s="491" t="s">
        <v>38</v>
      </c>
      <c r="J13" s="491" t="s">
        <v>158</v>
      </c>
      <c r="K13" s="491" t="s">
        <v>357</v>
      </c>
      <c r="L13" s="515">
        <v>14000000</v>
      </c>
      <c r="M13" s="474">
        <v>9800000</v>
      </c>
      <c r="N13" s="514">
        <v>2023</v>
      </c>
      <c r="O13" s="513">
        <v>2023</v>
      </c>
      <c r="P13" s="35" t="s">
        <v>42</v>
      </c>
      <c r="Q13" s="516"/>
      <c r="R13" s="517" t="s">
        <v>152</v>
      </c>
      <c r="S13" s="507" t="s">
        <v>55</v>
      </c>
    </row>
    <row r="14" spans="1:19">
      <c r="A14" s="518"/>
      <c r="B14" s="519"/>
      <c r="C14" s="520"/>
      <c r="D14" s="520"/>
      <c r="E14" s="520"/>
      <c r="F14" s="521"/>
      <c r="G14" s="522"/>
      <c r="H14" s="522"/>
      <c r="I14" s="522"/>
      <c r="J14" s="522"/>
      <c r="K14" s="66" t="s">
        <v>98</v>
      </c>
      <c r="L14" s="523"/>
      <c r="M14" s="524"/>
      <c r="N14" s="525"/>
      <c r="O14" s="521"/>
      <c r="P14" s="525"/>
      <c r="Q14" s="521"/>
      <c r="R14" s="522"/>
      <c r="S14" s="522"/>
    </row>
    <row r="15" spans="1:19" ht="22.5">
      <c r="A15" s="526">
        <v>10</v>
      </c>
      <c r="B15" s="231" t="s">
        <v>328</v>
      </c>
      <c r="C15" s="527" t="s">
        <v>329</v>
      </c>
      <c r="D15" s="527">
        <v>75023431</v>
      </c>
      <c r="E15" s="528">
        <v>107613590</v>
      </c>
      <c r="F15" s="99">
        <v>600125009</v>
      </c>
      <c r="G15" s="529" t="s">
        <v>358</v>
      </c>
      <c r="H15" s="530" t="s">
        <v>37</v>
      </c>
      <c r="I15" s="530" t="s">
        <v>38</v>
      </c>
      <c r="J15" s="530" t="s">
        <v>331</v>
      </c>
      <c r="K15" s="531" t="s">
        <v>359</v>
      </c>
      <c r="L15" s="532">
        <v>30000</v>
      </c>
      <c r="M15" s="533" t="s">
        <v>106</v>
      </c>
      <c r="N15" s="534">
        <v>45352</v>
      </c>
      <c r="O15" s="535">
        <v>45474</v>
      </c>
      <c r="P15" s="95"/>
      <c r="Q15" s="91"/>
      <c r="R15" s="227" t="s">
        <v>360</v>
      </c>
      <c r="S15" s="141" t="s">
        <v>48</v>
      </c>
    </row>
    <row r="16" spans="1:19" ht="22.5">
      <c r="A16" s="526">
        <v>11</v>
      </c>
      <c r="B16" s="231" t="s">
        <v>328</v>
      </c>
      <c r="C16" s="527" t="s">
        <v>329</v>
      </c>
      <c r="D16" s="527">
        <v>75023431</v>
      </c>
      <c r="E16" s="528">
        <v>107613590</v>
      </c>
      <c r="F16" s="99">
        <v>600125009</v>
      </c>
      <c r="G16" s="529" t="s">
        <v>361</v>
      </c>
      <c r="H16" s="530" t="s">
        <v>37</v>
      </c>
      <c r="I16" s="530" t="s">
        <v>38</v>
      </c>
      <c r="J16" s="530" t="s">
        <v>331</v>
      </c>
      <c r="K16" s="531" t="s">
        <v>362</v>
      </c>
      <c r="L16" s="532">
        <v>70000</v>
      </c>
      <c r="M16" s="533" t="s">
        <v>106</v>
      </c>
      <c r="N16" s="534">
        <v>45383</v>
      </c>
      <c r="O16" s="535">
        <v>45566</v>
      </c>
      <c r="P16" s="95"/>
      <c r="Q16" s="91"/>
      <c r="R16" s="227" t="s">
        <v>363</v>
      </c>
      <c r="S16" s="141" t="s">
        <v>48</v>
      </c>
    </row>
    <row r="17" spans="1:19" ht="22.5">
      <c r="A17" s="526">
        <v>12</v>
      </c>
      <c r="B17" s="231" t="s">
        <v>328</v>
      </c>
      <c r="C17" s="527" t="s">
        <v>329</v>
      </c>
      <c r="D17" s="527">
        <v>75023431</v>
      </c>
      <c r="E17" s="528">
        <v>107613590</v>
      </c>
      <c r="F17" s="99">
        <v>600125009</v>
      </c>
      <c r="G17" s="536" t="s">
        <v>364</v>
      </c>
      <c r="H17" s="530" t="s">
        <v>37</v>
      </c>
      <c r="I17" s="530" t="s">
        <v>38</v>
      </c>
      <c r="J17" s="530" t="s">
        <v>331</v>
      </c>
      <c r="K17" s="530" t="s">
        <v>365</v>
      </c>
      <c r="L17" s="537">
        <v>500000</v>
      </c>
      <c r="M17" s="533" t="s">
        <v>106</v>
      </c>
      <c r="N17" s="534">
        <v>45383</v>
      </c>
      <c r="O17" s="535">
        <v>45748</v>
      </c>
      <c r="P17" s="95"/>
      <c r="Q17" s="91"/>
      <c r="R17" s="227" t="s">
        <v>366</v>
      </c>
      <c r="S17" s="141" t="s">
        <v>48</v>
      </c>
    </row>
    <row r="18" spans="1:19" ht="22.5">
      <c r="A18" s="538">
        <v>13</v>
      </c>
      <c r="B18" s="539" t="s">
        <v>350</v>
      </c>
      <c r="C18" s="540" t="s">
        <v>114</v>
      </c>
      <c r="D18" s="540">
        <v>75021617</v>
      </c>
      <c r="E18" s="540">
        <v>107613948</v>
      </c>
      <c r="F18" s="541">
        <v>600125505</v>
      </c>
      <c r="G18" s="529" t="s">
        <v>367</v>
      </c>
      <c r="H18" s="529" t="s">
        <v>37</v>
      </c>
      <c r="I18" s="529" t="s">
        <v>38</v>
      </c>
      <c r="J18" s="529" t="s">
        <v>116</v>
      </c>
      <c r="K18" s="531" t="s">
        <v>368</v>
      </c>
      <c r="L18" s="532">
        <v>300000</v>
      </c>
      <c r="M18" s="542" t="s">
        <v>106</v>
      </c>
      <c r="N18" s="543">
        <v>2021</v>
      </c>
      <c r="O18" s="541">
        <v>2027</v>
      </c>
      <c r="P18" s="543"/>
      <c r="Q18" s="541"/>
      <c r="R18" s="529"/>
      <c r="S18" s="529"/>
    </row>
    <row r="19" spans="1:19" ht="33.75">
      <c r="A19" s="544">
        <v>14</v>
      </c>
      <c r="B19" s="231" t="s">
        <v>369</v>
      </c>
      <c r="C19" s="527" t="s">
        <v>370</v>
      </c>
      <c r="D19" s="527">
        <v>75023318</v>
      </c>
      <c r="E19" s="528">
        <v>107614014</v>
      </c>
      <c r="F19" s="545">
        <v>600125645</v>
      </c>
      <c r="G19" s="536" t="s">
        <v>371</v>
      </c>
      <c r="H19" s="546" t="s">
        <v>37</v>
      </c>
      <c r="I19" s="530" t="s">
        <v>38</v>
      </c>
      <c r="J19" s="546" t="s">
        <v>97</v>
      </c>
      <c r="K19" s="530" t="s">
        <v>372</v>
      </c>
      <c r="L19" s="537">
        <v>1500000</v>
      </c>
      <c r="M19" s="547" t="s">
        <v>106</v>
      </c>
      <c r="N19" s="147">
        <v>2023</v>
      </c>
      <c r="O19" s="548"/>
      <c r="P19" s="549"/>
      <c r="Q19" s="550"/>
      <c r="R19" s="227" t="s">
        <v>373</v>
      </c>
      <c r="S19" s="141" t="s">
        <v>48</v>
      </c>
    </row>
    <row r="20" spans="1:19" ht="22.5">
      <c r="A20" s="526">
        <v>15</v>
      </c>
      <c r="B20" s="231" t="s">
        <v>374</v>
      </c>
      <c r="C20" s="527" t="s">
        <v>375</v>
      </c>
      <c r="D20" s="527">
        <v>71003550</v>
      </c>
      <c r="E20" s="528">
        <v>107613359</v>
      </c>
      <c r="F20" s="545">
        <v>600124860</v>
      </c>
      <c r="G20" s="536" t="s">
        <v>376</v>
      </c>
      <c r="H20" s="546" t="s">
        <v>37</v>
      </c>
      <c r="I20" s="530" t="s">
        <v>38</v>
      </c>
      <c r="J20" s="546" t="s">
        <v>377</v>
      </c>
      <c r="K20" s="530" t="s">
        <v>378</v>
      </c>
      <c r="L20" s="537">
        <v>50000</v>
      </c>
      <c r="M20" s="547" t="s">
        <v>106</v>
      </c>
      <c r="N20" s="147">
        <v>2023</v>
      </c>
      <c r="O20" s="551">
        <v>2024</v>
      </c>
      <c r="P20" s="549"/>
      <c r="Q20" s="550"/>
      <c r="R20" s="227"/>
      <c r="S20" s="141"/>
    </row>
    <row r="21" spans="1:19" ht="22.5">
      <c r="A21" s="538">
        <v>16</v>
      </c>
      <c r="B21" s="231" t="s">
        <v>374</v>
      </c>
      <c r="C21" s="527" t="s">
        <v>375</v>
      </c>
      <c r="D21" s="527">
        <v>71003550</v>
      </c>
      <c r="E21" s="528">
        <v>107613395</v>
      </c>
      <c r="F21" s="545">
        <v>600124860</v>
      </c>
      <c r="G21" s="536" t="s">
        <v>379</v>
      </c>
      <c r="H21" s="546" t="s">
        <v>37</v>
      </c>
      <c r="I21" s="530" t="s">
        <v>38</v>
      </c>
      <c r="J21" s="546" t="s">
        <v>377</v>
      </c>
      <c r="K21" s="530" t="s">
        <v>380</v>
      </c>
      <c r="L21" s="537">
        <v>1500000</v>
      </c>
      <c r="M21" s="547" t="s">
        <v>106</v>
      </c>
      <c r="N21" s="147">
        <v>2023</v>
      </c>
      <c r="O21" s="552">
        <v>2024</v>
      </c>
      <c r="P21" s="549"/>
      <c r="Q21" s="550"/>
      <c r="R21" s="227"/>
      <c r="S21" s="141"/>
    </row>
    <row r="22" spans="1:19" ht="22.5">
      <c r="A22" s="544">
        <v>17</v>
      </c>
      <c r="B22" s="147" t="s">
        <v>374</v>
      </c>
      <c r="C22" s="527" t="s">
        <v>375</v>
      </c>
      <c r="D22" s="527">
        <v>71003550</v>
      </c>
      <c r="E22" s="528">
        <v>107613395</v>
      </c>
      <c r="F22" s="545">
        <v>600124860</v>
      </c>
      <c r="G22" s="536" t="s">
        <v>381</v>
      </c>
      <c r="H22" s="546" t="s">
        <v>37</v>
      </c>
      <c r="I22" s="530" t="s">
        <v>38</v>
      </c>
      <c r="J22" s="546" t="s">
        <v>377</v>
      </c>
      <c r="K22" s="530" t="s">
        <v>382</v>
      </c>
      <c r="L22" s="537">
        <v>800000</v>
      </c>
      <c r="M22" s="547" t="s">
        <v>106</v>
      </c>
      <c r="N22" s="147">
        <v>2025</v>
      </c>
      <c r="O22" s="552">
        <v>2025</v>
      </c>
      <c r="P22" s="549"/>
      <c r="Q22" s="550"/>
      <c r="R22" s="227"/>
      <c r="S22" s="141"/>
    </row>
    <row r="23" spans="1:19" ht="23.25">
      <c r="A23" s="526">
        <v>18</v>
      </c>
      <c r="B23" s="133" t="s">
        <v>141</v>
      </c>
      <c r="C23" s="527" t="s">
        <v>142</v>
      </c>
      <c r="D23" s="553">
        <v>70994188</v>
      </c>
      <c r="E23" s="554">
        <v>107613379</v>
      </c>
      <c r="F23" s="554">
        <v>600125572</v>
      </c>
      <c r="G23" s="536" t="s">
        <v>383</v>
      </c>
      <c r="H23" s="546" t="s">
        <v>37</v>
      </c>
      <c r="I23" s="530" t="s">
        <v>38</v>
      </c>
      <c r="J23" s="546" t="s">
        <v>144</v>
      </c>
      <c r="K23" s="530" t="s">
        <v>383</v>
      </c>
      <c r="L23" s="537">
        <v>700000</v>
      </c>
      <c r="M23" s="547" t="s">
        <v>106</v>
      </c>
      <c r="N23" s="147">
        <v>2023</v>
      </c>
      <c r="O23" s="552"/>
      <c r="P23" s="549"/>
      <c r="Q23" s="550"/>
      <c r="R23" s="227"/>
      <c r="S23" s="141"/>
    </row>
    <row r="24" spans="1:19" ht="33.75">
      <c r="A24" s="544">
        <v>19</v>
      </c>
      <c r="B24" s="231" t="s">
        <v>71</v>
      </c>
      <c r="C24" s="555" t="s">
        <v>72</v>
      </c>
      <c r="D24" s="553">
        <v>71005013</v>
      </c>
      <c r="E24" s="554">
        <v>107613298</v>
      </c>
      <c r="F24" s="554">
        <v>600125769</v>
      </c>
      <c r="G24" s="556" t="s">
        <v>330</v>
      </c>
      <c r="H24" s="557" t="s">
        <v>37</v>
      </c>
      <c r="I24" s="557" t="s">
        <v>38</v>
      </c>
      <c r="J24" s="558" t="s">
        <v>74</v>
      </c>
      <c r="K24" s="530" t="s">
        <v>384</v>
      </c>
      <c r="L24" s="537">
        <v>100000000</v>
      </c>
      <c r="M24" s="533">
        <f>0.7*L24</f>
        <v>70000000</v>
      </c>
      <c r="N24" s="98">
        <v>2023</v>
      </c>
      <c r="O24" s="99">
        <v>2024</v>
      </c>
      <c r="P24" s="95" t="s">
        <v>42</v>
      </c>
      <c r="Q24" s="91"/>
      <c r="R24" s="559" t="s">
        <v>152</v>
      </c>
      <c r="S24" s="251" t="s">
        <v>55</v>
      </c>
    </row>
    <row r="25" spans="1:19" ht="33.75">
      <c r="A25" s="526">
        <v>20</v>
      </c>
      <c r="B25" s="231" t="s">
        <v>71</v>
      </c>
      <c r="C25" s="555" t="s">
        <v>72</v>
      </c>
      <c r="D25" s="553">
        <v>71005013</v>
      </c>
      <c r="E25" s="554">
        <v>107613298</v>
      </c>
      <c r="F25" s="554">
        <v>600125769</v>
      </c>
      <c r="G25" s="556" t="s">
        <v>385</v>
      </c>
      <c r="H25" s="557" t="s">
        <v>37</v>
      </c>
      <c r="I25" s="557" t="s">
        <v>38</v>
      </c>
      <c r="J25" s="558" t="s">
        <v>74</v>
      </c>
      <c r="K25" s="530" t="s">
        <v>385</v>
      </c>
      <c r="L25" s="560">
        <v>12000000</v>
      </c>
      <c r="M25" s="561">
        <f t="shared" ref="M25:M26" si="1">0.7*L25</f>
        <v>8400000</v>
      </c>
      <c r="N25" s="562">
        <v>2026</v>
      </c>
      <c r="O25" s="563">
        <v>2027</v>
      </c>
      <c r="P25" s="95" t="s">
        <v>42</v>
      </c>
      <c r="Q25" s="91"/>
      <c r="R25" s="227"/>
      <c r="S25" s="141" t="s">
        <v>48</v>
      </c>
    </row>
    <row r="26" spans="1:19" ht="33.75">
      <c r="A26" s="544">
        <v>21</v>
      </c>
      <c r="B26" s="231" t="s">
        <v>71</v>
      </c>
      <c r="C26" s="564" t="s">
        <v>72</v>
      </c>
      <c r="D26" s="553">
        <v>71005013</v>
      </c>
      <c r="E26" s="554">
        <v>107613298</v>
      </c>
      <c r="F26" s="554">
        <v>600125769</v>
      </c>
      <c r="G26" s="556" t="s">
        <v>386</v>
      </c>
      <c r="H26" s="557" t="s">
        <v>37</v>
      </c>
      <c r="I26" s="557" t="s">
        <v>38</v>
      </c>
      <c r="J26" s="556" t="s">
        <v>74</v>
      </c>
      <c r="K26" s="530" t="s">
        <v>386</v>
      </c>
      <c r="L26" s="560">
        <v>5000000</v>
      </c>
      <c r="M26" s="561">
        <f t="shared" si="1"/>
        <v>3500000</v>
      </c>
      <c r="N26" s="562">
        <v>2026</v>
      </c>
      <c r="O26" s="563">
        <v>2026</v>
      </c>
      <c r="P26" s="95" t="s">
        <v>42</v>
      </c>
      <c r="Q26" s="96"/>
      <c r="R26" s="227"/>
      <c r="S26" s="141" t="s">
        <v>48</v>
      </c>
    </row>
    <row r="27" spans="1:19" ht="33.75">
      <c r="A27" s="526">
        <v>22</v>
      </c>
      <c r="B27" s="539" t="s">
        <v>338</v>
      </c>
      <c r="C27" s="565" t="s">
        <v>35</v>
      </c>
      <c r="D27" s="540">
        <v>71002391</v>
      </c>
      <c r="E27" s="540">
        <v>107613671</v>
      </c>
      <c r="F27" s="541">
        <v>600125360</v>
      </c>
      <c r="G27" s="566" t="s">
        <v>387</v>
      </c>
      <c r="H27" s="530" t="s">
        <v>37</v>
      </c>
      <c r="I27" s="530" t="s">
        <v>38</v>
      </c>
      <c r="J27" s="531" t="s">
        <v>38</v>
      </c>
      <c r="K27" s="530" t="s">
        <v>388</v>
      </c>
      <c r="L27" s="567">
        <v>19519576</v>
      </c>
      <c r="M27" s="533" t="s">
        <v>106</v>
      </c>
      <c r="N27" s="568">
        <v>2021</v>
      </c>
      <c r="O27" s="569">
        <v>2026</v>
      </c>
      <c r="P27" s="570" t="s">
        <v>42</v>
      </c>
      <c r="Q27" s="216"/>
      <c r="R27" s="227" t="s">
        <v>389</v>
      </c>
      <c r="S27" s="141" t="s">
        <v>48</v>
      </c>
    </row>
    <row r="28" spans="1:19" ht="33.75">
      <c r="A28" s="544">
        <v>23</v>
      </c>
      <c r="B28" s="539" t="s">
        <v>338</v>
      </c>
      <c r="C28" s="565" t="s">
        <v>35</v>
      </c>
      <c r="D28" s="540">
        <v>71002391</v>
      </c>
      <c r="E28" s="540">
        <v>107613671</v>
      </c>
      <c r="F28" s="541">
        <v>600125360</v>
      </c>
      <c r="G28" s="530" t="s">
        <v>390</v>
      </c>
      <c r="H28" s="530" t="s">
        <v>37</v>
      </c>
      <c r="I28" s="530" t="s">
        <v>38</v>
      </c>
      <c r="J28" s="531" t="s">
        <v>38</v>
      </c>
      <c r="K28" s="530" t="s">
        <v>391</v>
      </c>
      <c r="L28" s="571">
        <v>10000000</v>
      </c>
      <c r="M28" s="83">
        <f t="shared" ref="M28:M29" si="2">0.7*L28</f>
        <v>7000000</v>
      </c>
      <c r="N28" s="572">
        <v>2024</v>
      </c>
      <c r="O28" s="569">
        <v>2026</v>
      </c>
      <c r="P28" s="573" t="s">
        <v>42</v>
      </c>
      <c r="Q28" s="574"/>
      <c r="R28" s="575"/>
      <c r="S28" s="141" t="s">
        <v>48</v>
      </c>
    </row>
    <row r="29" spans="1:19" ht="33.75">
      <c r="A29" s="526">
        <v>24</v>
      </c>
      <c r="B29" s="147" t="s">
        <v>338</v>
      </c>
      <c r="C29" s="142" t="s">
        <v>35</v>
      </c>
      <c r="D29" s="527">
        <v>71002391</v>
      </c>
      <c r="E29" s="527">
        <v>107613671</v>
      </c>
      <c r="F29" s="99">
        <v>600125360</v>
      </c>
      <c r="G29" s="530" t="s">
        <v>392</v>
      </c>
      <c r="H29" s="530" t="s">
        <v>37</v>
      </c>
      <c r="I29" s="530" t="s">
        <v>38</v>
      </c>
      <c r="J29" s="530" t="s">
        <v>38</v>
      </c>
      <c r="K29" s="530" t="s">
        <v>393</v>
      </c>
      <c r="L29" s="576">
        <v>2000000</v>
      </c>
      <c r="M29" s="83">
        <f t="shared" si="2"/>
        <v>1400000</v>
      </c>
      <c r="N29" s="577">
        <v>2024</v>
      </c>
      <c r="O29" s="578">
        <v>2026</v>
      </c>
      <c r="P29" s="91" t="s">
        <v>42</v>
      </c>
      <c r="Q29" s="574"/>
      <c r="R29" s="575"/>
      <c r="S29" s="141" t="s">
        <v>48</v>
      </c>
    </row>
    <row r="30" spans="1:19" ht="50.25" customHeight="1">
      <c r="A30" s="544">
        <v>25</v>
      </c>
      <c r="B30" s="231" t="s">
        <v>51</v>
      </c>
      <c r="C30" s="142" t="s">
        <v>52</v>
      </c>
      <c r="D30" s="527">
        <v>75024250</v>
      </c>
      <c r="E30" s="527">
        <v>102100101</v>
      </c>
      <c r="F30" s="99">
        <v>600125971</v>
      </c>
      <c r="G30" s="530" t="s">
        <v>385</v>
      </c>
      <c r="H30" s="530" t="s">
        <v>37</v>
      </c>
      <c r="I30" s="530" t="s">
        <v>38</v>
      </c>
      <c r="J30" s="536" t="s">
        <v>54</v>
      </c>
      <c r="K30" s="146" t="s">
        <v>394</v>
      </c>
      <c r="L30" s="537">
        <v>16000000</v>
      </c>
      <c r="M30" s="579">
        <f>0.7*L30</f>
        <v>11200000</v>
      </c>
      <c r="N30" s="580">
        <v>2025</v>
      </c>
      <c r="O30" s="581">
        <v>2026</v>
      </c>
      <c r="P30" s="91" t="s">
        <v>42</v>
      </c>
      <c r="Q30" s="216"/>
      <c r="R30" s="582" t="s">
        <v>395</v>
      </c>
      <c r="S30" s="141" t="s">
        <v>55</v>
      </c>
    </row>
    <row r="31" spans="1:19" ht="33.75">
      <c r="A31" s="583">
        <v>26</v>
      </c>
      <c r="B31" s="584" t="s">
        <v>51</v>
      </c>
      <c r="C31" s="585" t="s">
        <v>52</v>
      </c>
      <c r="D31" s="527">
        <v>75024250</v>
      </c>
      <c r="E31" s="527">
        <v>102100101</v>
      </c>
      <c r="F31" s="99">
        <v>600125971</v>
      </c>
      <c r="G31" s="156" t="s">
        <v>177</v>
      </c>
      <c r="H31" s="566" t="s">
        <v>37</v>
      </c>
      <c r="I31" s="566" t="s">
        <v>38</v>
      </c>
      <c r="J31" s="586" t="s">
        <v>54</v>
      </c>
      <c r="K31" s="566" t="s">
        <v>178</v>
      </c>
      <c r="L31" s="587">
        <v>15000000</v>
      </c>
      <c r="M31" s="579">
        <f t="shared" ref="M31:M41" si="3">0.7*L31</f>
        <v>10500000</v>
      </c>
      <c r="N31" s="568">
        <v>2025</v>
      </c>
      <c r="O31" s="569">
        <v>2026</v>
      </c>
      <c r="P31" s="588" t="s">
        <v>42</v>
      </c>
      <c r="Q31" s="589" t="s">
        <v>42</v>
      </c>
      <c r="R31" s="227" t="s">
        <v>179</v>
      </c>
      <c r="S31" s="590"/>
    </row>
    <row r="32" spans="1:19" ht="22.5">
      <c r="A32" s="544">
        <v>27</v>
      </c>
      <c r="B32" s="231" t="s">
        <v>51</v>
      </c>
      <c r="C32" s="142" t="s">
        <v>52</v>
      </c>
      <c r="D32" s="527">
        <v>75024250</v>
      </c>
      <c r="E32" s="527">
        <v>102100101</v>
      </c>
      <c r="F32" s="99">
        <v>600125971</v>
      </c>
      <c r="G32" s="530" t="s">
        <v>396</v>
      </c>
      <c r="H32" s="530" t="s">
        <v>37</v>
      </c>
      <c r="I32" s="530" t="s">
        <v>38</v>
      </c>
      <c r="J32" s="536" t="s">
        <v>54</v>
      </c>
      <c r="K32" s="530" t="s">
        <v>397</v>
      </c>
      <c r="L32" s="537">
        <v>10000000</v>
      </c>
      <c r="M32" s="579">
        <f t="shared" si="3"/>
        <v>7000000</v>
      </c>
      <c r="N32" s="591">
        <v>2024</v>
      </c>
      <c r="O32" s="578">
        <v>2026</v>
      </c>
      <c r="P32" s="139"/>
      <c r="Q32" s="592"/>
      <c r="R32" s="227" t="s">
        <v>398</v>
      </c>
      <c r="S32" s="141"/>
    </row>
    <row r="33" spans="1:19" ht="22.5">
      <c r="A33" s="583">
        <v>28</v>
      </c>
      <c r="B33" s="593" t="s">
        <v>51</v>
      </c>
      <c r="C33" s="594" t="s">
        <v>52</v>
      </c>
      <c r="D33" s="595">
        <v>75024250</v>
      </c>
      <c r="E33" s="595">
        <v>102100101</v>
      </c>
      <c r="F33" s="596">
        <v>600125971</v>
      </c>
      <c r="G33" s="597" t="s">
        <v>399</v>
      </c>
      <c r="H33" s="598" t="s">
        <v>37</v>
      </c>
      <c r="I33" s="598" t="s">
        <v>38</v>
      </c>
      <c r="J33" s="599" t="s">
        <v>54</v>
      </c>
      <c r="K33" s="600" t="s">
        <v>400</v>
      </c>
      <c r="L33" s="537">
        <v>2000000</v>
      </c>
      <c r="M33" s="579">
        <f t="shared" si="3"/>
        <v>1400000</v>
      </c>
      <c r="N33" s="572">
        <v>2024</v>
      </c>
      <c r="O33" s="569">
        <v>2025</v>
      </c>
      <c r="P33" s="139"/>
      <c r="Q33" s="592"/>
      <c r="R33" s="227"/>
      <c r="S33" s="141" t="s">
        <v>48</v>
      </c>
    </row>
    <row r="34" spans="1:19" ht="33.75">
      <c r="A34" s="544">
        <v>29</v>
      </c>
      <c r="B34" s="231" t="s">
        <v>71</v>
      </c>
      <c r="C34" s="555" t="s">
        <v>72</v>
      </c>
      <c r="D34" s="553">
        <v>71005013</v>
      </c>
      <c r="E34" s="554">
        <v>107613298</v>
      </c>
      <c r="F34" s="554">
        <v>600125769</v>
      </c>
      <c r="G34" s="556" t="s">
        <v>401</v>
      </c>
      <c r="H34" s="557" t="s">
        <v>37</v>
      </c>
      <c r="I34" s="557" t="s">
        <v>38</v>
      </c>
      <c r="J34" s="558" t="s">
        <v>74</v>
      </c>
      <c r="K34" s="530" t="s">
        <v>402</v>
      </c>
      <c r="L34" s="560">
        <v>5000000</v>
      </c>
      <c r="M34" s="561">
        <f t="shared" si="3"/>
        <v>3500000</v>
      </c>
      <c r="N34" s="562">
        <v>2026</v>
      </c>
      <c r="O34" s="563">
        <v>2026</v>
      </c>
      <c r="P34" s="95" t="s">
        <v>42</v>
      </c>
      <c r="Q34" s="91"/>
      <c r="R34" s="601" t="s">
        <v>248</v>
      </c>
      <c r="S34" s="141" t="s">
        <v>48</v>
      </c>
    </row>
    <row r="35" spans="1:19" ht="33.75">
      <c r="A35" s="583">
        <v>30</v>
      </c>
      <c r="B35" s="231" t="s">
        <v>71</v>
      </c>
      <c r="C35" s="564" t="s">
        <v>72</v>
      </c>
      <c r="D35" s="553">
        <v>71005013</v>
      </c>
      <c r="E35" s="554">
        <v>107613298</v>
      </c>
      <c r="F35" s="554">
        <v>600125769</v>
      </c>
      <c r="G35" s="602" t="s">
        <v>403</v>
      </c>
      <c r="H35" s="557" t="s">
        <v>37</v>
      </c>
      <c r="I35" s="557" t="s">
        <v>38</v>
      </c>
      <c r="J35" s="556" t="s">
        <v>74</v>
      </c>
      <c r="K35" s="530" t="s">
        <v>404</v>
      </c>
      <c r="L35" s="560">
        <v>500000</v>
      </c>
      <c r="M35" s="561">
        <f t="shared" si="3"/>
        <v>350000</v>
      </c>
      <c r="N35" s="562">
        <v>2026</v>
      </c>
      <c r="O35" s="603">
        <v>2026</v>
      </c>
      <c r="P35" s="91"/>
      <c r="Q35" s="91"/>
      <c r="R35" s="601"/>
      <c r="S35" s="141" t="s">
        <v>48</v>
      </c>
    </row>
    <row r="36" spans="1:19" ht="33.75">
      <c r="A36" s="544">
        <v>31</v>
      </c>
      <c r="B36" s="231" t="s">
        <v>71</v>
      </c>
      <c r="C36" s="564" t="s">
        <v>72</v>
      </c>
      <c r="D36" s="553">
        <v>71005013</v>
      </c>
      <c r="E36" s="554">
        <v>107613298</v>
      </c>
      <c r="F36" s="554">
        <v>600125769</v>
      </c>
      <c r="G36" s="556" t="s">
        <v>405</v>
      </c>
      <c r="H36" s="557" t="s">
        <v>37</v>
      </c>
      <c r="I36" s="557" t="s">
        <v>38</v>
      </c>
      <c r="J36" s="556" t="s">
        <v>74</v>
      </c>
      <c r="K36" s="530" t="s">
        <v>406</v>
      </c>
      <c r="L36" s="560">
        <v>18000000</v>
      </c>
      <c r="M36" s="604">
        <f t="shared" si="3"/>
        <v>12600000</v>
      </c>
      <c r="N36" s="605">
        <v>2027</v>
      </c>
      <c r="O36" s="606">
        <v>2028</v>
      </c>
      <c r="P36" s="95" t="s">
        <v>42</v>
      </c>
      <c r="Q36" s="91"/>
      <c r="R36" s="559" t="s">
        <v>407</v>
      </c>
      <c r="S36" s="141" t="s">
        <v>48</v>
      </c>
    </row>
    <row r="37" spans="1:19" ht="41.25" customHeight="1">
      <c r="A37" s="583">
        <v>32</v>
      </c>
      <c r="B37" s="143" t="s">
        <v>203</v>
      </c>
      <c r="C37" s="142" t="s">
        <v>66</v>
      </c>
      <c r="D37" s="142">
        <v>70983640</v>
      </c>
      <c r="E37" s="142">
        <v>107613565</v>
      </c>
      <c r="F37" s="607">
        <v>600125581</v>
      </c>
      <c r="G37" s="530" t="s">
        <v>408</v>
      </c>
      <c r="H37" s="546" t="s">
        <v>37</v>
      </c>
      <c r="I37" s="530" t="s">
        <v>38</v>
      </c>
      <c r="J37" s="530" t="s">
        <v>68</v>
      </c>
      <c r="K37" s="546" t="s">
        <v>409</v>
      </c>
      <c r="L37" s="608">
        <v>1500000</v>
      </c>
      <c r="M37" s="533">
        <f t="shared" si="3"/>
        <v>1050000</v>
      </c>
      <c r="N37" s="147">
        <v>2025</v>
      </c>
      <c r="O37" s="609">
        <v>2027</v>
      </c>
      <c r="P37" s="231"/>
      <c r="Q37" s="607"/>
      <c r="R37" s="610" t="s">
        <v>410</v>
      </c>
      <c r="S37" s="150"/>
    </row>
    <row r="38" spans="1:19" ht="44.25" customHeight="1">
      <c r="A38" s="544">
        <v>33</v>
      </c>
      <c r="B38" s="143" t="s">
        <v>203</v>
      </c>
      <c r="C38" s="142" t="s">
        <v>66</v>
      </c>
      <c r="D38" s="142">
        <v>70983640</v>
      </c>
      <c r="E38" s="142">
        <v>107613565</v>
      </c>
      <c r="F38" s="607">
        <v>600125581</v>
      </c>
      <c r="G38" s="530" t="s">
        <v>411</v>
      </c>
      <c r="H38" s="546" t="s">
        <v>37</v>
      </c>
      <c r="I38" s="530" t="s">
        <v>38</v>
      </c>
      <c r="J38" s="530" t="s">
        <v>68</v>
      </c>
      <c r="K38" s="546" t="s">
        <v>412</v>
      </c>
      <c r="L38" s="608">
        <v>700000</v>
      </c>
      <c r="M38" s="533">
        <f t="shared" si="3"/>
        <v>489999.99999999994</v>
      </c>
      <c r="N38" s="147">
        <v>2025</v>
      </c>
      <c r="O38" s="609">
        <v>2027</v>
      </c>
      <c r="P38" s="231"/>
      <c r="Q38" s="609"/>
      <c r="R38" s="611"/>
      <c r="S38" s="150"/>
    </row>
    <row r="39" spans="1:19" ht="34.5">
      <c r="A39" s="583">
        <v>34</v>
      </c>
      <c r="B39" s="143" t="s">
        <v>203</v>
      </c>
      <c r="C39" s="142" t="s">
        <v>66</v>
      </c>
      <c r="D39" s="142">
        <v>70983640</v>
      </c>
      <c r="E39" s="142">
        <v>107613565</v>
      </c>
      <c r="F39" s="607">
        <v>600125581</v>
      </c>
      <c r="G39" s="530" t="s">
        <v>413</v>
      </c>
      <c r="H39" s="546" t="s">
        <v>37</v>
      </c>
      <c r="I39" s="530" t="s">
        <v>38</v>
      </c>
      <c r="J39" s="530" t="s">
        <v>68</v>
      </c>
      <c r="K39" s="546" t="s">
        <v>414</v>
      </c>
      <c r="L39" s="608">
        <v>120000</v>
      </c>
      <c r="M39" s="533">
        <f t="shared" si="3"/>
        <v>84000</v>
      </c>
      <c r="N39" s="147">
        <v>2025</v>
      </c>
      <c r="O39" s="609">
        <v>2027</v>
      </c>
      <c r="P39" s="231"/>
      <c r="Q39" s="609"/>
      <c r="R39" s="611"/>
      <c r="S39" s="150"/>
    </row>
    <row r="40" spans="1:19" ht="33.75">
      <c r="A40" s="544">
        <v>35</v>
      </c>
      <c r="B40" s="117" t="s">
        <v>415</v>
      </c>
      <c r="C40" s="142" t="s">
        <v>416</v>
      </c>
      <c r="D40" s="142">
        <v>75024365</v>
      </c>
      <c r="E40" s="142">
        <v>107613557</v>
      </c>
      <c r="F40" s="607">
        <v>600125670</v>
      </c>
      <c r="G40" s="530" t="s">
        <v>417</v>
      </c>
      <c r="H40" s="546" t="s">
        <v>37</v>
      </c>
      <c r="I40" s="530" t="s">
        <v>38</v>
      </c>
      <c r="J40" s="530" t="s">
        <v>131</v>
      </c>
      <c r="K40" s="546" t="s">
        <v>418</v>
      </c>
      <c r="L40" s="608">
        <v>400000</v>
      </c>
      <c r="M40" s="533">
        <f t="shared" si="3"/>
        <v>280000</v>
      </c>
      <c r="N40" s="147">
        <v>2025</v>
      </c>
      <c r="O40" s="609">
        <v>2025</v>
      </c>
      <c r="P40" s="231"/>
      <c r="Q40" s="609"/>
      <c r="R40" s="611"/>
      <c r="S40" s="150"/>
    </row>
    <row r="41" spans="1:19" ht="23.25">
      <c r="A41" s="583">
        <v>36</v>
      </c>
      <c r="B41" s="117" t="s">
        <v>415</v>
      </c>
      <c r="C41" s="142" t="s">
        <v>416</v>
      </c>
      <c r="D41" s="142">
        <v>75024365</v>
      </c>
      <c r="E41" s="142">
        <v>107613557</v>
      </c>
      <c r="F41" s="607">
        <v>600125670</v>
      </c>
      <c r="G41" s="530" t="s">
        <v>417</v>
      </c>
      <c r="H41" s="546" t="s">
        <v>37</v>
      </c>
      <c r="I41" s="530" t="s">
        <v>38</v>
      </c>
      <c r="J41" s="530" t="s">
        <v>131</v>
      </c>
      <c r="K41" s="546" t="s">
        <v>419</v>
      </c>
      <c r="L41" s="608">
        <v>100000</v>
      </c>
      <c r="M41" s="533">
        <f t="shared" si="3"/>
        <v>70000</v>
      </c>
      <c r="N41" s="147">
        <v>2025</v>
      </c>
      <c r="O41" s="609">
        <v>2025</v>
      </c>
      <c r="P41" s="231"/>
      <c r="Q41" s="609"/>
      <c r="R41" s="611"/>
      <c r="S41" s="150"/>
    </row>
    <row r="42" spans="1:19" ht="33.75">
      <c r="A42" s="612">
        <v>37</v>
      </c>
      <c r="B42" s="613" t="s">
        <v>71</v>
      </c>
      <c r="C42" s="614" t="s">
        <v>72</v>
      </c>
      <c r="D42" s="615">
        <v>71005013</v>
      </c>
      <c r="E42" s="616">
        <v>107613298</v>
      </c>
      <c r="F42" s="617">
        <v>600125769</v>
      </c>
      <c r="G42" s="618" t="s">
        <v>420</v>
      </c>
      <c r="H42" s="618" t="s">
        <v>37</v>
      </c>
      <c r="I42" s="618" t="s">
        <v>38</v>
      </c>
      <c r="J42" s="602" t="s">
        <v>74</v>
      </c>
      <c r="K42" s="276" t="s">
        <v>420</v>
      </c>
      <c r="L42" s="323">
        <v>7000000</v>
      </c>
      <c r="M42" s="619">
        <f>0.7*L42</f>
        <v>4900000</v>
      </c>
      <c r="N42" s="620">
        <v>2027</v>
      </c>
      <c r="O42" s="621">
        <v>2028</v>
      </c>
      <c r="P42" s="256" t="s">
        <v>341</v>
      </c>
      <c r="Q42" s="275"/>
      <c r="R42" s="559"/>
      <c r="S42" s="261"/>
    </row>
    <row r="43" spans="1:19" ht="33.75">
      <c r="A43" s="622">
        <v>38</v>
      </c>
      <c r="B43" s="613" t="s">
        <v>71</v>
      </c>
      <c r="C43" s="614" t="s">
        <v>72</v>
      </c>
      <c r="D43" s="615">
        <v>71005013</v>
      </c>
      <c r="E43" s="616">
        <v>107613298</v>
      </c>
      <c r="F43" s="617">
        <v>600125769</v>
      </c>
      <c r="G43" s="618" t="s">
        <v>421</v>
      </c>
      <c r="H43" s="618" t="s">
        <v>37</v>
      </c>
      <c r="I43" s="618" t="s">
        <v>38</v>
      </c>
      <c r="J43" s="602" t="s">
        <v>74</v>
      </c>
      <c r="K43" s="276" t="s">
        <v>421</v>
      </c>
      <c r="L43" s="623">
        <v>1000000</v>
      </c>
      <c r="M43" s="248">
        <f t="shared" ref="M43:M47" si="4">0.7*L43</f>
        <v>700000</v>
      </c>
      <c r="N43" s="624">
        <v>2026</v>
      </c>
      <c r="O43" s="246">
        <v>2027</v>
      </c>
      <c r="P43" s="625"/>
      <c r="Q43" s="283"/>
      <c r="R43" s="559"/>
      <c r="S43" s="281"/>
    </row>
    <row r="44" spans="1:19" ht="33.75">
      <c r="A44" s="612">
        <v>39</v>
      </c>
      <c r="B44" s="613" t="s">
        <v>71</v>
      </c>
      <c r="C44" s="614" t="s">
        <v>72</v>
      </c>
      <c r="D44" s="615">
        <v>71005013</v>
      </c>
      <c r="E44" s="616">
        <v>107613298</v>
      </c>
      <c r="F44" s="617">
        <v>600125769</v>
      </c>
      <c r="G44" s="618" t="s">
        <v>422</v>
      </c>
      <c r="H44" s="618" t="s">
        <v>37</v>
      </c>
      <c r="I44" s="618" t="s">
        <v>38</v>
      </c>
      <c r="J44" s="602" t="s">
        <v>74</v>
      </c>
      <c r="K44" s="276" t="s">
        <v>422</v>
      </c>
      <c r="L44" s="323">
        <v>1000000</v>
      </c>
      <c r="M44" s="619">
        <f t="shared" si="4"/>
        <v>700000</v>
      </c>
      <c r="N44" s="620">
        <v>2027</v>
      </c>
      <c r="O44" s="621">
        <v>2028</v>
      </c>
      <c r="P44" s="626"/>
      <c r="Q44" s="275"/>
      <c r="R44" s="559"/>
      <c r="S44" s="261"/>
    </row>
    <row r="45" spans="1:19" ht="33.75">
      <c r="A45" s="622">
        <v>40</v>
      </c>
      <c r="B45" s="613" t="s">
        <v>71</v>
      </c>
      <c r="C45" s="614" t="s">
        <v>72</v>
      </c>
      <c r="D45" s="615">
        <v>71005013</v>
      </c>
      <c r="E45" s="616">
        <v>107613298</v>
      </c>
      <c r="F45" s="617">
        <v>600125769</v>
      </c>
      <c r="G45" s="618" t="s">
        <v>423</v>
      </c>
      <c r="H45" s="618" t="s">
        <v>37</v>
      </c>
      <c r="I45" s="618" t="s">
        <v>38</v>
      </c>
      <c r="J45" s="602" t="s">
        <v>74</v>
      </c>
      <c r="K45" s="276" t="s">
        <v>423</v>
      </c>
      <c r="L45" s="627">
        <v>1500000</v>
      </c>
      <c r="M45" s="619">
        <f t="shared" si="4"/>
        <v>1050000</v>
      </c>
      <c r="N45" s="620">
        <v>2027</v>
      </c>
      <c r="O45" s="621">
        <v>2028</v>
      </c>
      <c r="P45" s="625"/>
      <c r="Q45" s="283"/>
      <c r="R45" s="628"/>
      <c r="S45" s="281"/>
    </row>
    <row r="46" spans="1:19" ht="33.75">
      <c r="A46" s="612">
        <v>41</v>
      </c>
      <c r="B46" s="613" t="s">
        <v>71</v>
      </c>
      <c r="C46" s="274" t="s">
        <v>72</v>
      </c>
      <c r="D46" s="274">
        <v>71005013</v>
      </c>
      <c r="E46" s="274">
        <v>107613298</v>
      </c>
      <c r="F46" s="275">
        <v>600125769</v>
      </c>
      <c r="G46" s="261" t="s">
        <v>405</v>
      </c>
      <c r="H46" s="261" t="s">
        <v>37</v>
      </c>
      <c r="I46" s="261" t="s">
        <v>38</v>
      </c>
      <c r="J46" s="261" t="s">
        <v>74</v>
      </c>
      <c r="K46" s="276" t="s">
        <v>424</v>
      </c>
      <c r="L46" s="323">
        <v>18000000</v>
      </c>
      <c r="M46" s="619">
        <f t="shared" si="4"/>
        <v>12600000</v>
      </c>
      <c r="N46" s="620">
        <v>2027</v>
      </c>
      <c r="O46" s="621">
        <v>2028</v>
      </c>
      <c r="P46" s="256" t="s">
        <v>341</v>
      </c>
      <c r="Q46" s="275"/>
      <c r="R46" s="629" t="s">
        <v>407</v>
      </c>
      <c r="S46" s="630" t="s">
        <v>48</v>
      </c>
    </row>
    <row r="47" spans="1:19" ht="33.75">
      <c r="A47" s="622">
        <v>42</v>
      </c>
      <c r="B47" s="613" t="s">
        <v>71</v>
      </c>
      <c r="C47" s="274" t="s">
        <v>72</v>
      </c>
      <c r="D47" s="274">
        <v>71005013</v>
      </c>
      <c r="E47" s="274">
        <v>107613298</v>
      </c>
      <c r="F47" s="275">
        <v>600125769</v>
      </c>
      <c r="G47" s="261" t="s">
        <v>425</v>
      </c>
      <c r="H47" s="261" t="s">
        <v>37</v>
      </c>
      <c r="I47" s="261" t="s">
        <v>38</v>
      </c>
      <c r="J47" s="261" t="s">
        <v>74</v>
      </c>
      <c r="K47" s="276" t="s">
        <v>426</v>
      </c>
      <c r="L47" s="247">
        <v>2000000</v>
      </c>
      <c r="M47" s="248">
        <f t="shared" si="4"/>
        <v>1400000</v>
      </c>
      <c r="N47" s="620">
        <v>2027</v>
      </c>
      <c r="O47" s="246">
        <v>2028</v>
      </c>
      <c r="P47" s="631"/>
      <c r="Q47" s="275"/>
      <c r="R47" s="628"/>
      <c r="S47" s="261"/>
    </row>
    <row r="48" spans="1:19" ht="34.5">
      <c r="A48" s="632">
        <v>43</v>
      </c>
      <c r="B48" s="633" t="s">
        <v>71</v>
      </c>
      <c r="C48" s="634" t="s">
        <v>72</v>
      </c>
      <c r="D48" s="635">
        <v>71005013</v>
      </c>
      <c r="E48" s="636">
        <v>107613298</v>
      </c>
      <c r="F48" s="621">
        <v>600125769</v>
      </c>
      <c r="G48" s="637" t="s">
        <v>427</v>
      </c>
      <c r="H48" s="637" t="s">
        <v>37</v>
      </c>
      <c r="I48" s="637" t="s">
        <v>38</v>
      </c>
      <c r="J48" s="637" t="s">
        <v>74</v>
      </c>
      <c r="K48" s="337" t="s">
        <v>428</v>
      </c>
      <c r="L48" s="638">
        <v>8000000</v>
      </c>
      <c r="M48" s="619">
        <f>0.7*L48</f>
        <v>5600000</v>
      </c>
      <c r="N48" s="639">
        <v>2027</v>
      </c>
      <c r="O48" s="621">
        <v>2027</v>
      </c>
      <c r="P48" s="639"/>
      <c r="Q48" s="640"/>
      <c r="R48" s="641"/>
      <c r="S48" s="642"/>
    </row>
    <row r="49" spans="1:19" ht="57">
      <c r="A49" s="643">
        <v>44</v>
      </c>
      <c r="B49" s="633" t="s">
        <v>71</v>
      </c>
      <c r="C49" s="634" t="s">
        <v>72</v>
      </c>
      <c r="D49" s="635">
        <v>71005013</v>
      </c>
      <c r="E49" s="636">
        <v>107613298</v>
      </c>
      <c r="F49" s="621">
        <v>600125769</v>
      </c>
      <c r="G49" s="644" t="s">
        <v>405</v>
      </c>
      <c r="H49" s="637" t="s">
        <v>37</v>
      </c>
      <c r="I49" s="637" t="s">
        <v>38</v>
      </c>
      <c r="J49" s="637" t="s">
        <v>74</v>
      </c>
      <c r="K49" s="645" t="s">
        <v>429</v>
      </c>
      <c r="L49" s="638">
        <v>18000000</v>
      </c>
      <c r="M49" s="619">
        <f>0.7*L49</f>
        <v>12600000</v>
      </c>
      <c r="N49" s="639">
        <v>2027</v>
      </c>
      <c r="O49" s="621">
        <v>2027</v>
      </c>
      <c r="P49" s="646"/>
      <c r="Q49" s="640"/>
      <c r="R49" s="641"/>
      <c r="S49" s="642"/>
    </row>
    <row r="50" spans="1:19" ht="68.25">
      <c r="A50" s="632">
        <v>45</v>
      </c>
      <c r="B50" s="633" t="s">
        <v>71</v>
      </c>
      <c r="C50" s="634" t="s">
        <v>72</v>
      </c>
      <c r="D50" s="635">
        <v>71005013</v>
      </c>
      <c r="E50" s="636">
        <v>107613298</v>
      </c>
      <c r="F50" s="621">
        <v>600125769</v>
      </c>
      <c r="G50" s="644" t="s">
        <v>430</v>
      </c>
      <c r="H50" s="637" t="s">
        <v>37</v>
      </c>
      <c r="I50" s="637" t="s">
        <v>38</v>
      </c>
      <c r="J50" s="637" t="s">
        <v>74</v>
      </c>
      <c r="K50" s="645" t="s">
        <v>431</v>
      </c>
      <c r="L50" s="638">
        <v>8000000</v>
      </c>
      <c r="M50" s="619">
        <f>0.7*L50</f>
        <v>5600000</v>
      </c>
      <c r="N50" s="639">
        <v>2027</v>
      </c>
      <c r="O50" s="621">
        <v>2027</v>
      </c>
      <c r="P50" s="646"/>
      <c r="Q50" s="640"/>
      <c r="R50" s="641"/>
      <c r="S50" s="642"/>
    </row>
    <row r="51" spans="1:19" ht="15.75" thickBot="1">
      <c r="A51" s="647"/>
      <c r="B51" s="648"/>
      <c r="C51" s="649"/>
      <c r="D51" s="650"/>
      <c r="E51" s="651"/>
      <c r="F51" s="651"/>
      <c r="G51" s="652"/>
      <c r="H51" s="653"/>
      <c r="I51" s="653"/>
      <c r="J51" s="652"/>
      <c r="K51" s="654"/>
      <c r="L51" s="655"/>
      <c r="M51" s="656"/>
      <c r="N51" s="657"/>
      <c r="O51" s="658"/>
      <c r="P51" s="659"/>
      <c r="Q51" s="658"/>
      <c r="R51" s="658"/>
      <c r="S51" s="660"/>
    </row>
    <row r="52" spans="1:19">
      <c r="A52" s="180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  <c r="M52" s="181"/>
      <c r="N52" s="180"/>
      <c r="O52" s="180"/>
      <c r="P52" s="180"/>
      <c r="Q52" s="180"/>
      <c r="R52" s="180"/>
      <c r="S52" s="180"/>
    </row>
    <row r="53" spans="1:19">
      <c r="A53" s="180"/>
    </row>
    <row r="54" spans="1:19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1"/>
      <c r="M54" s="181"/>
      <c r="N54" s="180"/>
      <c r="O54" s="180"/>
      <c r="P54" s="180"/>
      <c r="Q54" s="180"/>
      <c r="R54" s="180"/>
      <c r="S54" s="180"/>
    </row>
    <row r="55" spans="1:19" s="191" customFormat="1">
      <c r="A55" s="661" t="s">
        <v>272</v>
      </c>
      <c r="B55" s="190"/>
      <c r="C55" s="190"/>
      <c r="D55" s="190"/>
      <c r="F55" s="190"/>
      <c r="G55" s="190"/>
      <c r="H55" s="190"/>
      <c r="I55" s="190"/>
      <c r="J55" s="190"/>
      <c r="K55" s="190"/>
      <c r="L55" s="193"/>
      <c r="M55" s="193"/>
      <c r="N55" s="190"/>
      <c r="O55" s="190"/>
      <c r="P55" s="190"/>
      <c r="Q55" s="190"/>
      <c r="R55" s="190"/>
      <c r="S55" s="190"/>
    </row>
    <row r="56" spans="1:19" ht="16.5">
      <c r="A56" s="370" t="s">
        <v>314</v>
      </c>
      <c r="B56" s="662"/>
      <c r="C56" s="180"/>
      <c r="D56" s="180"/>
      <c r="F56" s="180"/>
      <c r="G56" s="663"/>
      <c r="H56" s="180"/>
      <c r="I56" s="180"/>
      <c r="J56" s="180"/>
      <c r="K56" s="180"/>
      <c r="L56" s="181"/>
      <c r="M56" s="181"/>
      <c r="N56" s="180"/>
      <c r="O56" s="180"/>
      <c r="P56" s="180"/>
      <c r="Q56" s="180"/>
      <c r="R56" s="180"/>
      <c r="S56" s="180"/>
    </row>
    <row r="57" spans="1:19" ht="16.5">
      <c r="A57" s="195"/>
      <c r="D57" s="180"/>
      <c r="F57" s="180"/>
      <c r="G57" s="663"/>
      <c r="H57" s="180"/>
      <c r="I57" s="180"/>
      <c r="J57" s="180"/>
      <c r="K57" s="180"/>
      <c r="L57" s="181"/>
      <c r="M57" s="181"/>
      <c r="N57" s="180"/>
      <c r="O57" s="180"/>
      <c r="P57" s="180"/>
      <c r="Q57" s="180"/>
      <c r="R57" s="180"/>
      <c r="S57" s="180"/>
    </row>
    <row r="58" spans="1:19" ht="16.5">
      <c r="A58" s="180"/>
      <c r="D58" s="180"/>
      <c r="F58" s="180"/>
      <c r="G58" s="663"/>
      <c r="H58" s="180"/>
      <c r="I58" s="180"/>
      <c r="J58" s="180"/>
      <c r="K58" s="180"/>
      <c r="L58" s="181"/>
      <c r="M58" s="181"/>
      <c r="N58" s="180"/>
      <c r="O58" s="180"/>
      <c r="P58" s="180"/>
      <c r="Q58" s="180"/>
      <c r="R58" s="180"/>
      <c r="S58" s="180"/>
    </row>
    <row r="59" spans="1:19">
      <c r="A59" s="198"/>
      <c r="B59" s="199"/>
      <c r="C59" s="199"/>
      <c r="D59" s="180"/>
      <c r="F59" s="180"/>
      <c r="H59" s="180"/>
      <c r="I59" s="180"/>
      <c r="J59" s="180"/>
      <c r="K59" s="180"/>
      <c r="L59" s="181"/>
      <c r="M59" s="181"/>
      <c r="N59" s="180"/>
      <c r="O59" s="180"/>
      <c r="P59" s="180"/>
      <c r="Q59" s="180"/>
      <c r="R59" s="180"/>
      <c r="S59" s="180"/>
    </row>
    <row r="60" spans="1:19">
      <c r="A60" s="391" t="s">
        <v>432</v>
      </c>
      <c r="B60" s="391"/>
      <c r="C60" s="391"/>
      <c r="D60" s="180"/>
      <c r="F60" s="180"/>
      <c r="H60" s="180"/>
      <c r="I60" s="180"/>
      <c r="J60" s="180"/>
      <c r="K60" s="180"/>
      <c r="L60" s="181"/>
      <c r="M60" s="181"/>
      <c r="N60" s="180"/>
      <c r="O60" s="180"/>
      <c r="P60" s="180"/>
      <c r="Q60" s="180"/>
      <c r="R60" s="180"/>
      <c r="S60" s="180"/>
    </row>
    <row r="61" spans="1:19">
      <c r="A61" s="389" t="s">
        <v>276</v>
      </c>
      <c r="B61" s="389"/>
      <c r="C61" s="389"/>
      <c r="D61" s="180"/>
      <c r="F61" s="180"/>
      <c r="H61" s="180"/>
      <c r="I61" s="180"/>
      <c r="J61" s="180"/>
      <c r="K61" s="180"/>
      <c r="L61" s="181"/>
      <c r="M61" s="181"/>
      <c r="N61" s="180"/>
      <c r="O61" s="180"/>
      <c r="P61" s="180"/>
      <c r="Q61" s="180"/>
      <c r="R61" s="180"/>
      <c r="S61" s="180"/>
    </row>
    <row r="62" spans="1:19">
      <c r="A62" s="390" t="s">
        <v>277</v>
      </c>
      <c r="B62" s="390"/>
      <c r="C62" s="390"/>
      <c r="D62" s="180"/>
      <c r="E62" s="180"/>
      <c r="F62" s="180"/>
      <c r="H62" s="180"/>
      <c r="I62" s="180"/>
      <c r="J62" s="180"/>
      <c r="K62" s="180"/>
      <c r="L62" s="181"/>
      <c r="M62" s="181"/>
      <c r="N62" s="180"/>
      <c r="O62" s="180"/>
      <c r="P62" s="180"/>
      <c r="Q62" s="180"/>
      <c r="R62" s="180"/>
      <c r="S62" s="180"/>
    </row>
    <row r="63" spans="1:19">
      <c r="A63" s="664"/>
      <c r="B63" s="664"/>
      <c r="C63" s="664"/>
      <c r="D63" s="180"/>
      <c r="E63" s="180"/>
      <c r="F63" s="180"/>
      <c r="H63" s="180"/>
      <c r="I63" s="180"/>
      <c r="J63" s="180"/>
      <c r="K63" s="180"/>
      <c r="L63" s="181"/>
      <c r="M63" s="181"/>
      <c r="N63" s="180"/>
      <c r="O63" s="180"/>
      <c r="P63" s="180"/>
      <c r="Q63" s="180"/>
      <c r="R63" s="180"/>
      <c r="S63" s="180"/>
    </row>
    <row r="64" spans="1:19" s="201" customFormat="1" ht="11.25">
      <c r="A64" s="204" t="s">
        <v>229</v>
      </c>
      <c r="B64" s="239"/>
      <c r="C64" s="205" t="s">
        <v>230</v>
      </c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</row>
    <row r="65" spans="1:19" s="201" customFormat="1" ht="11.25">
      <c r="A65" s="184"/>
      <c r="B65" s="184"/>
      <c r="C65" s="184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</row>
    <row r="66" spans="1:19" s="201" customFormat="1" ht="11.25">
      <c r="A66" s="206" t="s">
        <v>433</v>
      </c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</row>
    <row r="67" spans="1:19" s="201" customFormat="1" ht="11.25">
      <c r="A67" s="206" t="s">
        <v>232</v>
      </c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</row>
    <row r="68" spans="1:19" s="201" customFormat="1" ht="11.25">
      <c r="A68" s="206" t="s">
        <v>233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</row>
    <row r="69" spans="1:19" s="201" customFormat="1" ht="3.95" customHeight="1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</row>
    <row r="70" spans="1:19" s="201" customFormat="1" ht="11.25">
      <c r="A70" s="206" t="s">
        <v>434</v>
      </c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</row>
    <row r="71" spans="1:19" s="201" customFormat="1" ht="3.95" customHeight="1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</row>
    <row r="72" spans="1:19" s="201" customFormat="1" ht="11.25">
      <c r="A72" s="208" t="s">
        <v>435</v>
      </c>
      <c r="B72" s="208"/>
      <c r="C72" s="208"/>
      <c r="D72" s="665"/>
      <c r="E72" s="665"/>
      <c r="F72" s="665"/>
      <c r="G72" s="665"/>
      <c r="H72" s="665"/>
      <c r="I72" s="665"/>
      <c r="J72" s="665"/>
      <c r="K72" s="665"/>
      <c r="L72" s="665"/>
      <c r="M72" s="665"/>
      <c r="N72" s="665"/>
      <c r="O72" s="665"/>
      <c r="P72" s="665"/>
      <c r="Q72" s="665"/>
      <c r="R72" s="665"/>
      <c r="S72" s="665"/>
    </row>
    <row r="73" spans="1:19" s="201" customFormat="1" ht="3.95" customHeight="1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</row>
    <row r="74" spans="1:19" s="201" customFormat="1" ht="11.25">
      <c r="A74" s="208" t="s">
        <v>436</v>
      </c>
      <c r="B74" s="208"/>
      <c r="C74" s="208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</row>
  </sheetData>
  <mergeCells count="15">
    <mergeCell ref="P2:Q2"/>
    <mergeCell ref="R2:S2"/>
    <mergeCell ref="A60:C60"/>
    <mergeCell ref="A61:C61"/>
    <mergeCell ref="A62:C6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"/>
  <sheetViews>
    <sheetView zoomScale="90" zoomScaleNormal="90" workbookViewId="0">
      <selection activeCell="A10" sqref="A10"/>
    </sheetView>
  </sheetViews>
  <sheetFormatPr defaultRowHeight="15"/>
  <cols>
    <col min="2" max="2" width="19.140625" customWidth="1"/>
    <col min="3" max="3" width="16.5703125" customWidth="1"/>
    <col min="4" max="4" width="10.5703125" customWidth="1"/>
    <col min="5" max="5" width="20.42578125" customWidth="1"/>
    <col min="6" max="6" width="11.7109375" customWidth="1"/>
    <col min="7" max="7" width="12.140625" customWidth="1"/>
    <col min="8" max="8" width="11.5703125" customWidth="1"/>
    <col min="9" max="9" width="23.42578125" customWidth="1"/>
    <col min="10" max="10" width="10.5703125" customWidth="1"/>
    <col min="11" max="11" width="9.42578125" customWidth="1"/>
    <col min="13" max="13" width="10.140625" customWidth="1"/>
    <col min="18" max="18" width="13.42578125" customWidth="1"/>
  </cols>
  <sheetData>
    <row r="1" spans="1:19" ht="19.5" thickBot="1">
      <c r="A1" s="666" t="s">
        <v>437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</row>
    <row r="2" spans="1:19" ht="15.75" thickBot="1">
      <c r="A2" s="668" t="s">
        <v>1</v>
      </c>
      <c r="B2" s="411" t="s">
        <v>438</v>
      </c>
      <c r="C2" s="377"/>
      <c r="D2" s="377"/>
      <c r="E2" s="669" t="s">
        <v>3</v>
      </c>
      <c r="F2" s="670" t="s">
        <v>4</v>
      </c>
      <c r="G2" s="671" t="s">
        <v>5</v>
      </c>
      <c r="H2" s="672" t="s">
        <v>6</v>
      </c>
      <c r="I2" s="673" t="s">
        <v>7</v>
      </c>
      <c r="J2" s="674" t="s">
        <v>439</v>
      </c>
      <c r="K2" s="675"/>
      <c r="L2" s="676" t="s">
        <v>9</v>
      </c>
      <c r="M2" s="677"/>
      <c r="N2" s="678" t="s">
        <v>440</v>
      </c>
      <c r="O2" s="679"/>
      <c r="P2" s="679"/>
      <c r="Q2" s="679"/>
      <c r="R2" s="676" t="s">
        <v>11</v>
      </c>
      <c r="S2" s="677"/>
    </row>
    <row r="3" spans="1:19" ht="15.75" thickBot="1">
      <c r="A3" s="680"/>
      <c r="B3" s="681" t="s">
        <v>441</v>
      </c>
      <c r="C3" s="682" t="s">
        <v>442</v>
      </c>
      <c r="D3" s="682" t="s">
        <v>443</v>
      </c>
      <c r="E3" s="683"/>
      <c r="F3" s="684"/>
      <c r="G3" s="685"/>
      <c r="H3" s="686"/>
      <c r="I3" s="687"/>
      <c r="J3" s="688" t="s">
        <v>444</v>
      </c>
      <c r="K3" s="688" t="s">
        <v>445</v>
      </c>
      <c r="L3" s="375" t="s">
        <v>19</v>
      </c>
      <c r="M3" s="434" t="s">
        <v>20</v>
      </c>
      <c r="N3" s="689" t="s">
        <v>21</v>
      </c>
      <c r="O3" s="690"/>
      <c r="P3" s="690"/>
      <c r="Q3" s="690"/>
      <c r="R3" s="691" t="s">
        <v>446</v>
      </c>
      <c r="S3" s="692" t="s">
        <v>28</v>
      </c>
    </row>
    <row r="4" spans="1:19" ht="60" customHeight="1" thickBot="1">
      <c r="A4" s="693"/>
      <c r="B4" s="694"/>
      <c r="C4" s="695"/>
      <c r="D4" s="695"/>
      <c r="E4" s="696"/>
      <c r="F4" s="697"/>
      <c r="G4" s="698"/>
      <c r="H4" s="699"/>
      <c r="I4" s="700"/>
      <c r="J4" s="701"/>
      <c r="K4" s="701"/>
      <c r="L4" s="376"/>
      <c r="M4" s="435"/>
      <c r="N4" s="702" t="s">
        <v>29</v>
      </c>
      <c r="O4" s="703" t="s">
        <v>30</v>
      </c>
      <c r="P4" s="704" t="s">
        <v>31</v>
      </c>
      <c r="Q4" s="705" t="s">
        <v>447</v>
      </c>
      <c r="R4" s="386"/>
      <c r="S4" s="396"/>
    </row>
    <row r="5" spans="1:19" ht="34.5" thickBot="1">
      <c r="A5" s="706">
        <v>1</v>
      </c>
      <c r="B5" s="707" t="s">
        <v>448</v>
      </c>
      <c r="C5" s="708" t="s">
        <v>35</v>
      </c>
      <c r="D5" s="709">
        <v>70285217</v>
      </c>
      <c r="E5" s="710" t="s">
        <v>45</v>
      </c>
      <c r="F5" s="710" t="s">
        <v>37</v>
      </c>
      <c r="G5" s="710" t="s">
        <v>38</v>
      </c>
      <c r="H5" s="710" t="s">
        <v>38</v>
      </c>
      <c r="I5" s="711" t="s">
        <v>449</v>
      </c>
      <c r="J5" s="712">
        <v>5300000</v>
      </c>
      <c r="K5" s="713">
        <f>J5/100*70</f>
        <v>3710000</v>
      </c>
      <c r="L5" s="714">
        <v>2025</v>
      </c>
      <c r="M5" s="709">
        <v>2026</v>
      </c>
      <c r="N5" s="715" t="s">
        <v>42</v>
      </c>
      <c r="O5" s="716" t="s">
        <v>42</v>
      </c>
      <c r="P5" s="716" t="s">
        <v>42</v>
      </c>
      <c r="Q5" s="717" t="s">
        <v>42</v>
      </c>
      <c r="R5" s="718" t="s">
        <v>93</v>
      </c>
      <c r="S5" s="717" t="s">
        <v>48</v>
      </c>
    </row>
    <row r="6" spans="1:19">
      <c r="A6" s="719"/>
      <c r="B6" s="180"/>
      <c r="C6" s="180"/>
      <c r="D6" s="180"/>
      <c r="E6" s="180"/>
      <c r="F6" s="180"/>
      <c r="G6" s="180"/>
      <c r="H6" s="180"/>
      <c r="I6" s="180"/>
      <c r="J6" s="181"/>
      <c r="K6" s="181"/>
      <c r="L6" s="180"/>
      <c r="M6" s="180"/>
      <c r="N6" s="180"/>
      <c r="O6" s="180"/>
      <c r="P6" s="180"/>
      <c r="Q6" s="180"/>
      <c r="R6" s="180"/>
      <c r="S6" s="180"/>
    </row>
    <row r="7" spans="1:19">
      <c r="A7" s="719"/>
      <c r="B7" s="180"/>
      <c r="C7" s="180"/>
      <c r="D7" s="180"/>
      <c r="E7" s="180"/>
      <c r="F7" s="180"/>
      <c r="G7" s="180"/>
      <c r="H7" s="180"/>
      <c r="I7" s="180"/>
      <c r="J7" s="181"/>
      <c r="K7" s="181"/>
      <c r="L7" s="180"/>
      <c r="M7" s="180"/>
      <c r="N7" s="180"/>
      <c r="O7" s="180"/>
      <c r="P7" s="180"/>
      <c r="Q7" s="180"/>
      <c r="R7" s="180"/>
      <c r="S7" s="180"/>
    </row>
    <row r="8" spans="1:19">
      <c r="A8" s="661" t="s">
        <v>272</v>
      </c>
      <c r="B8" s="190"/>
      <c r="C8" s="190"/>
      <c r="D8" s="190"/>
      <c r="E8" s="180"/>
      <c r="F8" s="180"/>
      <c r="G8" s="180"/>
      <c r="H8" s="180"/>
      <c r="I8" s="180"/>
      <c r="J8" s="181"/>
      <c r="K8" s="181"/>
      <c r="L8" s="180"/>
      <c r="M8" s="180"/>
      <c r="N8" s="180"/>
      <c r="O8" s="180"/>
      <c r="P8" s="180"/>
      <c r="Q8" s="180"/>
      <c r="R8" s="180"/>
      <c r="S8" s="180"/>
    </row>
    <row r="9" spans="1:19">
      <c r="A9" s="370" t="s">
        <v>314</v>
      </c>
      <c r="B9" s="662"/>
      <c r="C9" s="180"/>
      <c r="D9" s="180"/>
      <c r="E9" s="180"/>
      <c r="F9" s="180"/>
      <c r="G9" s="180"/>
      <c r="H9" s="180"/>
      <c r="I9" s="180"/>
      <c r="J9" s="181"/>
      <c r="K9" s="181"/>
      <c r="L9" s="180"/>
      <c r="M9" s="180"/>
      <c r="N9" s="180"/>
      <c r="O9" s="180"/>
      <c r="P9" s="180"/>
      <c r="Q9" s="180"/>
      <c r="R9" s="180"/>
      <c r="S9" s="180"/>
    </row>
    <row r="10" spans="1:19">
      <c r="A10" s="195"/>
      <c r="D10" s="180"/>
      <c r="E10" s="180"/>
      <c r="F10" s="180"/>
      <c r="G10" s="180"/>
      <c r="H10" s="180"/>
      <c r="I10" s="180"/>
      <c r="J10" s="181"/>
      <c r="K10" s="181"/>
      <c r="L10" s="180"/>
      <c r="M10" s="180"/>
      <c r="N10" s="180"/>
      <c r="O10" s="180"/>
      <c r="P10" s="180"/>
      <c r="Q10" s="180"/>
      <c r="R10" s="180"/>
      <c r="S10" s="180"/>
    </row>
    <row r="11" spans="1:19">
      <c r="A11" s="180"/>
      <c r="D11" s="180"/>
      <c r="E11" s="180"/>
      <c r="F11" s="180"/>
      <c r="G11" s="180"/>
      <c r="H11" s="180"/>
      <c r="I11" s="180"/>
      <c r="J11" s="181"/>
      <c r="K11" s="181"/>
      <c r="L11" s="180"/>
      <c r="M11" s="180"/>
      <c r="N11" s="180"/>
      <c r="O11" s="180"/>
      <c r="P11" s="180"/>
      <c r="Q11" s="180"/>
      <c r="R11" s="180"/>
      <c r="S11" s="180"/>
    </row>
    <row r="12" spans="1:19">
      <c r="A12" s="198"/>
      <c r="B12" s="199"/>
      <c r="C12" s="199"/>
      <c r="D12" s="180"/>
      <c r="E12" s="180"/>
      <c r="F12" s="180"/>
      <c r="G12" s="180"/>
      <c r="H12" s="180"/>
      <c r="I12" s="180"/>
      <c r="J12" s="181"/>
      <c r="K12" s="181"/>
      <c r="L12" s="180"/>
      <c r="M12" s="180"/>
      <c r="N12" s="180"/>
      <c r="O12" s="180"/>
      <c r="P12" s="180"/>
      <c r="Q12" s="180"/>
      <c r="R12" s="180"/>
      <c r="S12" s="180"/>
    </row>
    <row r="13" spans="1:19">
      <c r="A13" s="391" t="s">
        <v>209</v>
      </c>
      <c r="B13" s="391"/>
      <c r="C13" s="391"/>
      <c r="D13" s="180"/>
      <c r="E13" s="180"/>
      <c r="F13" s="180"/>
      <c r="G13" s="180"/>
      <c r="H13" s="180"/>
      <c r="I13" s="180"/>
      <c r="J13" s="181"/>
      <c r="K13" s="181"/>
      <c r="L13" s="180"/>
      <c r="M13" s="180"/>
      <c r="N13" s="180"/>
      <c r="O13" s="180"/>
      <c r="P13" s="180"/>
      <c r="Q13" s="180"/>
      <c r="R13" s="180"/>
      <c r="S13" s="180"/>
    </row>
    <row r="14" spans="1:19">
      <c r="A14" s="389" t="s">
        <v>276</v>
      </c>
      <c r="B14" s="389"/>
      <c r="C14" s="389"/>
      <c r="D14" s="180"/>
      <c r="E14" s="180"/>
      <c r="F14" s="180"/>
      <c r="G14" s="180"/>
      <c r="H14" s="180"/>
      <c r="I14" s="180"/>
      <c r="J14" s="181"/>
      <c r="K14" s="181"/>
      <c r="L14" s="180"/>
      <c r="M14" s="180"/>
      <c r="N14" s="180"/>
      <c r="O14" s="180"/>
      <c r="P14" s="180"/>
      <c r="Q14" s="180"/>
      <c r="R14" s="180"/>
      <c r="S14" s="180"/>
    </row>
    <row r="15" spans="1:19">
      <c r="A15" s="390" t="s">
        <v>277</v>
      </c>
      <c r="B15" s="390"/>
      <c r="C15" s="390"/>
      <c r="D15" s="180"/>
      <c r="E15" s="180"/>
      <c r="F15" s="180"/>
      <c r="G15" s="180"/>
      <c r="H15" s="180"/>
      <c r="I15" s="180"/>
      <c r="J15" s="181"/>
      <c r="K15" s="181"/>
      <c r="L15" s="180"/>
      <c r="M15" s="180"/>
      <c r="N15" s="180"/>
      <c r="O15" s="180"/>
      <c r="P15" s="180"/>
      <c r="Q15" s="180"/>
      <c r="R15" s="180"/>
      <c r="S15" s="180"/>
    </row>
    <row r="16" spans="1:19">
      <c r="A16" s="180"/>
      <c r="B16" s="180"/>
      <c r="C16" s="180"/>
      <c r="D16" s="180"/>
      <c r="E16" s="180"/>
      <c r="F16" s="180"/>
      <c r="G16" s="180"/>
      <c r="H16" s="180"/>
      <c r="I16" s="180"/>
      <c r="J16" s="181"/>
      <c r="K16" s="181"/>
      <c r="L16" s="180"/>
      <c r="M16" s="180"/>
      <c r="N16" s="180"/>
      <c r="O16" s="180"/>
      <c r="P16" s="180"/>
      <c r="Q16" s="180"/>
      <c r="R16" s="180"/>
      <c r="S16" s="180"/>
    </row>
    <row r="17" spans="1:19" ht="15" hidden="1" customHeight="1">
      <c r="A17" s="204" t="s">
        <v>229</v>
      </c>
      <c r="B17" s="720"/>
      <c r="C17" s="205" t="s">
        <v>230</v>
      </c>
      <c r="D17" s="184"/>
      <c r="E17" s="184"/>
      <c r="F17" s="184"/>
      <c r="G17" s="184"/>
      <c r="H17" s="184"/>
      <c r="I17" s="184"/>
      <c r="J17" s="185"/>
      <c r="K17" s="185"/>
      <c r="L17" s="184"/>
      <c r="M17" s="184"/>
      <c r="N17" s="184"/>
      <c r="O17" s="184"/>
      <c r="P17" s="184"/>
      <c r="Q17" s="184"/>
      <c r="R17" s="184"/>
      <c r="S17" s="184"/>
    </row>
    <row r="18" spans="1:19" ht="12" customHeight="1">
      <c r="A18" s="204" t="s">
        <v>229</v>
      </c>
      <c r="B18" s="239"/>
      <c r="C18" s="205" t="s">
        <v>230</v>
      </c>
      <c r="D18" s="184"/>
      <c r="E18" s="184"/>
      <c r="F18" s="184"/>
      <c r="G18" s="184"/>
      <c r="H18" s="184"/>
      <c r="I18" s="184"/>
      <c r="J18" s="185"/>
      <c r="K18" s="185"/>
      <c r="L18" s="184"/>
      <c r="M18" s="184"/>
      <c r="N18" s="184"/>
      <c r="O18" s="184"/>
      <c r="P18" s="184"/>
      <c r="Q18" s="184"/>
      <c r="R18" s="184"/>
      <c r="S18" s="184"/>
    </row>
    <row r="19" spans="1:19">
      <c r="A19" s="184"/>
      <c r="B19" s="184"/>
      <c r="C19" s="184"/>
      <c r="D19" s="184"/>
      <c r="E19" s="184"/>
      <c r="F19" s="184"/>
      <c r="G19" s="184"/>
      <c r="H19" s="184"/>
      <c r="I19" s="184"/>
      <c r="J19" s="185"/>
      <c r="K19" s="185"/>
      <c r="L19" s="184"/>
      <c r="M19" s="184"/>
      <c r="N19" s="184"/>
      <c r="O19" s="184"/>
      <c r="P19" s="184"/>
      <c r="Q19" s="184"/>
      <c r="R19" s="184"/>
      <c r="S19" s="184"/>
    </row>
    <row r="20" spans="1:19">
      <c r="A20" s="184" t="s">
        <v>450</v>
      </c>
      <c r="B20" s="184"/>
      <c r="C20" s="184"/>
      <c r="D20" s="184"/>
      <c r="E20" s="184"/>
      <c r="F20" s="184"/>
      <c r="G20" s="184"/>
      <c r="H20" s="184"/>
      <c r="I20" s="184"/>
      <c r="J20" s="185"/>
      <c r="K20" s="185"/>
      <c r="L20" s="184"/>
      <c r="M20" s="184"/>
      <c r="N20" s="184"/>
      <c r="O20" s="184"/>
      <c r="P20" s="184"/>
      <c r="Q20" s="184"/>
      <c r="R20" s="184"/>
      <c r="S20" s="184"/>
    </row>
    <row r="21" spans="1:19">
      <c r="A21" s="184" t="s">
        <v>231</v>
      </c>
      <c r="B21" s="184"/>
      <c r="C21" s="184"/>
      <c r="D21" s="184"/>
      <c r="E21" s="184"/>
      <c r="F21" s="184"/>
      <c r="G21" s="184"/>
      <c r="H21" s="184"/>
      <c r="I21" s="184"/>
      <c r="J21" s="185"/>
      <c r="K21" s="185"/>
      <c r="L21" s="184"/>
      <c r="M21" s="184"/>
      <c r="N21" s="184"/>
      <c r="O21" s="184"/>
      <c r="P21" s="184"/>
      <c r="Q21" s="184"/>
      <c r="R21" s="184"/>
      <c r="S21" s="184"/>
    </row>
    <row r="22" spans="1:19">
      <c r="A22" s="184" t="s">
        <v>232</v>
      </c>
      <c r="B22" s="184"/>
      <c r="C22" s="184"/>
      <c r="D22" s="184"/>
      <c r="E22" s="184"/>
      <c r="F22" s="184"/>
      <c r="G22" s="184"/>
      <c r="H22" s="184"/>
      <c r="I22" s="184"/>
      <c r="J22" s="185"/>
      <c r="K22" s="185"/>
      <c r="L22" s="184"/>
      <c r="M22" s="184"/>
      <c r="N22" s="184"/>
      <c r="O22" s="184"/>
      <c r="P22" s="184"/>
      <c r="Q22" s="184"/>
      <c r="R22" s="184"/>
      <c r="S22" s="184"/>
    </row>
    <row r="23" spans="1:19">
      <c r="A23" s="184" t="s">
        <v>233</v>
      </c>
      <c r="B23" s="184"/>
      <c r="C23" s="184"/>
      <c r="D23" s="184"/>
      <c r="E23" s="184"/>
      <c r="F23" s="184"/>
      <c r="G23" s="184"/>
      <c r="H23" s="184"/>
      <c r="I23" s="184"/>
      <c r="J23" s="185"/>
      <c r="K23" s="185"/>
      <c r="L23" s="184"/>
      <c r="M23" s="184"/>
      <c r="N23" s="184"/>
      <c r="O23" s="184"/>
      <c r="P23" s="184"/>
      <c r="Q23" s="184"/>
      <c r="R23" s="184"/>
      <c r="S23" s="184"/>
    </row>
    <row r="24" spans="1:19" ht="6" customHeight="1">
      <c r="A24" s="184"/>
      <c r="B24" s="184"/>
      <c r="C24" s="184"/>
      <c r="D24" s="184"/>
      <c r="E24" s="184"/>
      <c r="F24" s="184"/>
      <c r="G24" s="184"/>
      <c r="H24" s="184"/>
      <c r="I24" s="184"/>
      <c r="J24" s="185"/>
      <c r="K24" s="185"/>
      <c r="L24" s="184"/>
      <c r="M24" s="184"/>
      <c r="N24" s="184"/>
      <c r="O24" s="184"/>
      <c r="P24" s="184"/>
      <c r="Q24" s="184"/>
      <c r="R24" s="184"/>
      <c r="S24" s="184"/>
    </row>
    <row r="25" spans="1:19">
      <c r="A25" s="184" t="s">
        <v>213</v>
      </c>
      <c r="B25" s="184"/>
      <c r="C25" s="184"/>
      <c r="D25" s="184"/>
      <c r="E25" s="184"/>
      <c r="F25" s="184"/>
      <c r="G25" s="184"/>
      <c r="H25" s="184"/>
      <c r="I25" s="184"/>
      <c r="J25" s="185"/>
      <c r="K25" s="185"/>
      <c r="L25" s="184"/>
      <c r="M25" s="184"/>
      <c r="N25" s="184"/>
      <c r="O25" s="184"/>
      <c r="P25" s="184"/>
      <c r="Q25" s="184"/>
      <c r="R25" s="184"/>
      <c r="S25" s="184"/>
    </row>
    <row r="26" spans="1:19" ht="6" customHeight="1">
      <c r="A26" s="184"/>
      <c r="B26" s="184"/>
      <c r="C26" s="184"/>
      <c r="D26" s="184"/>
      <c r="E26" s="184"/>
      <c r="F26" s="184"/>
      <c r="G26" s="184"/>
      <c r="H26" s="184"/>
      <c r="I26" s="184"/>
      <c r="J26" s="185"/>
      <c r="K26" s="185"/>
      <c r="L26" s="184"/>
      <c r="M26" s="184"/>
      <c r="N26" s="184"/>
      <c r="O26" s="184"/>
      <c r="P26" s="184"/>
      <c r="Q26" s="184"/>
      <c r="R26" s="184"/>
      <c r="S26" s="184"/>
    </row>
    <row r="27" spans="1:19">
      <c r="A27" s="192" t="s">
        <v>451</v>
      </c>
      <c r="B27" s="192"/>
      <c r="C27" s="192"/>
      <c r="D27" s="192"/>
      <c r="E27" s="192"/>
      <c r="F27" s="192"/>
      <c r="G27" s="192"/>
      <c r="H27" s="192"/>
      <c r="I27" s="192"/>
      <c r="J27" s="721"/>
      <c r="K27" s="721"/>
      <c r="L27" s="184"/>
      <c r="M27" s="184"/>
      <c r="N27" s="184"/>
      <c r="O27" s="184"/>
      <c r="P27" s="184"/>
      <c r="Q27" s="184"/>
      <c r="R27" s="184"/>
      <c r="S27" s="184"/>
    </row>
    <row r="28" spans="1:19">
      <c r="A28" s="192" t="s">
        <v>215</v>
      </c>
      <c r="B28" s="192"/>
      <c r="C28" s="192"/>
      <c r="D28" s="192"/>
      <c r="E28" s="192"/>
      <c r="F28" s="192"/>
      <c r="G28" s="192"/>
      <c r="H28" s="192"/>
      <c r="I28" s="192"/>
      <c r="J28" s="721"/>
      <c r="K28" s="721"/>
      <c r="L28" s="184"/>
      <c r="M28" s="184"/>
      <c r="N28" s="184"/>
      <c r="O28" s="184"/>
      <c r="P28" s="184"/>
      <c r="Q28" s="184"/>
      <c r="R28" s="184"/>
      <c r="S28" s="184"/>
    </row>
    <row r="29" spans="1:19">
      <c r="A29" s="192" t="s">
        <v>216</v>
      </c>
      <c r="B29" s="192"/>
      <c r="C29" s="192"/>
      <c r="D29" s="192"/>
      <c r="E29" s="192"/>
      <c r="F29" s="192"/>
      <c r="G29" s="192"/>
      <c r="H29" s="192"/>
      <c r="I29" s="192"/>
      <c r="J29" s="721"/>
      <c r="K29" s="721"/>
      <c r="L29" s="184"/>
      <c r="M29" s="184"/>
      <c r="N29" s="184"/>
      <c r="O29" s="184"/>
      <c r="P29" s="184"/>
      <c r="Q29" s="184"/>
      <c r="R29" s="184"/>
      <c r="S29" s="184"/>
    </row>
    <row r="30" spans="1:19">
      <c r="A30" s="192" t="s">
        <v>217</v>
      </c>
      <c r="B30" s="192"/>
      <c r="C30" s="192"/>
      <c r="D30" s="192"/>
      <c r="E30" s="192"/>
      <c r="F30" s="192"/>
      <c r="G30" s="192"/>
      <c r="H30" s="192"/>
      <c r="I30" s="192"/>
      <c r="J30" s="721"/>
      <c r="K30" s="721"/>
      <c r="L30" s="184"/>
      <c r="M30" s="184"/>
      <c r="N30" s="184"/>
      <c r="O30" s="184"/>
      <c r="P30" s="184"/>
      <c r="Q30" s="184"/>
      <c r="R30" s="184"/>
      <c r="S30" s="184"/>
    </row>
    <row r="31" spans="1:19">
      <c r="A31" s="192" t="s">
        <v>218</v>
      </c>
      <c r="B31" s="192"/>
      <c r="C31" s="192"/>
      <c r="D31" s="192"/>
      <c r="E31" s="192"/>
      <c r="F31" s="192"/>
      <c r="G31" s="192"/>
      <c r="H31" s="192"/>
      <c r="I31" s="192"/>
      <c r="J31" s="721"/>
      <c r="K31" s="721"/>
      <c r="L31" s="184"/>
      <c r="M31" s="184"/>
      <c r="N31" s="184"/>
      <c r="O31" s="184"/>
      <c r="P31" s="184"/>
      <c r="Q31" s="184"/>
      <c r="R31" s="184"/>
      <c r="S31" s="184"/>
    </row>
    <row r="32" spans="1:19">
      <c r="A32" s="192" t="s">
        <v>219</v>
      </c>
      <c r="B32" s="192"/>
      <c r="C32" s="192"/>
      <c r="D32" s="192"/>
      <c r="E32" s="192"/>
      <c r="F32" s="192"/>
      <c r="G32" s="192"/>
      <c r="H32" s="192"/>
      <c r="I32" s="192"/>
      <c r="J32" s="721"/>
      <c r="K32" s="721"/>
      <c r="L32" s="184"/>
      <c r="M32" s="184"/>
      <c r="N32" s="184"/>
      <c r="O32" s="184"/>
      <c r="P32" s="184"/>
      <c r="Q32" s="184"/>
      <c r="R32" s="184"/>
      <c r="S32" s="184"/>
    </row>
    <row r="33" spans="1:19">
      <c r="A33" s="192" t="s">
        <v>234</v>
      </c>
      <c r="B33" s="192"/>
      <c r="C33" s="192"/>
      <c r="D33" s="192"/>
      <c r="E33" s="192"/>
      <c r="F33" s="192"/>
      <c r="G33" s="192"/>
      <c r="H33" s="192"/>
      <c r="I33" s="192"/>
      <c r="J33" s="721"/>
      <c r="K33" s="721"/>
      <c r="L33" s="184"/>
      <c r="M33" s="184"/>
      <c r="N33" s="184"/>
      <c r="O33" s="184"/>
      <c r="P33" s="184"/>
      <c r="Q33" s="184"/>
      <c r="R33" s="184"/>
      <c r="S33" s="184"/>
    </row>
    <row r="34" spans="1:19">
      <c r="A34" s="192" t="s">
        <v>220</v>
      </c>
      <c r="B34" s="192"/>
      <c r="C34" s="192"/>
      <c r="D34" s="192"/>
      <c r="E34" s="192"/>
      <c r="F34" s="192"/>
      <c r="G34" s="192"/>
      <c r="H34" s="192"/>
      <c r="I34" s="192"/>
      <c r="J34" s="721"/>
      <c r="K34" s="721"/>
      <c r="L34" s="184"/>
      <c r="M34" s="184"/>
      <c r="N34" s="184"/>
      <c r="O34" s="184"/>
      <c r="P34" s="184"/>
      <c r="Q34" s="184"/>
      <c r="R34" s="184"/>
      <c r="S34" s="184"/>
    </row>
    <row r="35" spans="1:19" ht="6" customHeight="1">
      <c r="A35" s="192"/>
      <c r="B35" s="192"/>
      <c r="C35" s="192"/>
      <c r="D35" s="192"/>
      <c r="E35" s="192"/>
      <c r="F35" s="192"/>
      <c r="G35" s="192"/>
      <c r="H35" s="192"/>
      <c r="I35" s="192"/>
      <c r="J35" s="721"/>
      <c r="K35" s="721"/>
      <c r="L35" s="184"/>
      <c r="M35" s="184"/>
      <c r="N35" s="184"/>
      <c r="O35" s="184"/>
      <c r="P35" s="184"/>
      <c r="Q35" s="184"/>
      <c r="R35" s="184"/>
      <c r="S35" s="184"/>
    </row>
    <row r="36" spans="1:19">
      <c r="A36" s="192" t="s">
        <v>452</v>
      </c>
      <c r="B36" s="192"/>
      <c r="C36" s="192"/>
      <c r="D36" s="192"/>
      <c r="E36" s="192"/>
      <c r="F36" s="192"/>
      <c r="G36" s="192"/>
      <c r="H36" s="192"/>
      <c r="I36" s="192"/>
      <c r="J36" s="721"/>
      <c r="K36" s="721"/>
      <c r="L36" s="184"/>
      <c r="M36" s="184"/>
      <c r="N36" s="184"/>
      <c r="O36" s="184"/>
      <c r="P36" s="184"/>
      <c r="Q36" s="184"/>
      <c r="R36" s="184"/>
      <c r="S36" s="184"/>
    </row>
    <row r="37" spans="1:19">
      <c r="A37" s="192" t="s">
        <v>223</v>
      </c>
      <c r="B37" s="192"/>
      <c r="C37" s="192"/>
      <c r="D37" s="192"/>
      <c r="E37" s="192"/>
      <c r="F37" s="192"/>
      <c r="G37" s="192"/>
      <c r="H37" s="192"/>
      <c r="I37" s="192"/>
      <c r="J37" s="721"/>
      <c r="K37" s="721"/>
      <c r="L37" s="184"/>
      <c r="M37" s="184"/>
      <c r="N37" s="184"/>
      <c r="O37" s="184"/>
      <c r="P37" s="184"/>
      <c r="Q37" s="184"/>
      <c r="R37" s="184"/>
      <c r="S37" s="184"/>
    </row>
    <row r="38" spans="1:19" ht="6" customHeight="1">
      <c r="A38" s="192"/>
      <c r="B38" s="192"/>
      <c r="C38" s="192"/>
      <c r="D38" s="192"/>
      <c r="E38" s="192"/>
      <c r="F38" s="192"/>
      <c r="G38" s="192"/>
      <c r="H38" s="192"/>
      <c r="I38" s="192"/>
      <c r="J38" s="721"/>
      <c r="K38" s="721"/>
      <c r="L38" s="184"/>
      <c r="M38" s="184"/>
      <c r="N38" s="184"/>
      <c r="O38" s="184"/>
      <c r="P38" s="184"/>
      <c r="Q38" s="184"/>
      <c r="R38" s="184"/>
      <c r="S38" s="184"/>
    </row>
    <row r="39" spans="1:19">
      <c r="A39" s="192" t="s">
        <v>224</v>
      </c>
      <c r="B39" s="192"/>
      <c r="C39" s="192"/>
      <c r="D39" s="192"/>
      <c r="E39" s="192"/>
      <c r="F39" s="192"/>
      <c r="G39" s="192"/>
      <c r="H39" s="192"/>
      <c r="I39" s="192"/>
      <c r="J39" s="721"/>
      <c r="K39" s="721"/>
      <c r="L39" s="184"/>
      <c r="M39" s="184"/>
      <c r="N39" s="184"/>
      <c r="O39" s="184"/>
      <c r="P39" s="184"/>
      <c r="Q39" s="184"/>
      <c r="R39" s="184"/>
      <c r="S39" s="184"/>
    </row>
    <row r="40" spans="1:19">
      <c r="A40" s="192" t="s">
        <v>225</v>
      </c>
      <c r="B40" s="192"/>
      <c r="C40" s="192"/>
      <c r="D40" s="192"/>
      <c r="E40" s="192"/>
      <c r="F40" s="192"/>
      <c r="G40" s="192"/>
      <c r="H40" s="192"/>
      <c r="I40" s="192"/>
      <c r="J40" s="721"/>
      <c r="K40" s="721"/>
      <c r="L40" s="184"/>
      <c r="M40" s="184"/>
      <c r="N40" s="184"/>
      <c r="O40" s="184"/>
      <c r="P40" s="184"/>
      <c r="Q40" s="184"/>
      <c r="R40" s="184"/>
      <c r="S40" s="184"/>
    </row>
    <row r="41" spans="1:19" ht="6" customHeight="1">
      <c r="A41" s="184"/>
      <c r="B41" s="184"/>
      <c r="C41" s="184"/>
      <c r="D41" s="184"/>
      <c r="E41" s="184"/>
      <c r="F41" s="184"/>
      <c r="G41" s="184"/>
      <c r="H41" s="184"/>
      <c r="I41" s="184"/>
      <c r="J41" s="185"/>
      <c r="K41" s="185"/>
      <c r="L41" s="184"/>
      <c r="M41" s="184"/>
      <c r="N41" s="184"/>
      <c r="O41" s="184"/>
      <c r="P41" s="184"/>
      <c r="Q41" s="184"/>
      <c r="R41" s="184"/>
      <c r="S41" s="184"/>
    </row>
    <row r="42" spans="1:19">
      <c r="A42" s="184" t="s">
        <v>226</v>
      </c>
      <c r="B42" s="184"/>
      <c r="C42" s="184"/>
      <c r="D42" s="184"/>
      <c r="E42" s="184"/>
      <c r="F42" s="184"/>
      <c r="G42" s="184"/>
      <c r="H42" s="184"/>
      <c r="I42" s="184"/>
      <c r="J42" s="185"/>
      <c r="K42" s="185"/>
      <c r="L42" s="184"/>
      <c r="M42" s="184"/>
      <c r="N42" s="184"/>
      <c r="O42" s="184"/>
      <c r="P42" s="184"/>
      <c r="Q42" s="184"/>
      <c r="R42" s="184"/>
      <c r="S42" s="184"/>
    </row>
    <row r="43" spans="1:19">
      <c r="A43" s="184" t="s">
        <v>227</v>
      </c>
      <c r="B43" s="184"/>
      <c r="C43" s="184"/>
      <c r="D43" s="184"/>
      <c r="E43" s="184"/>
      <c r="F43" s="184"/>
      <c r="G43" s="184"/>
      <c r="H43" s="184"/>
      <c r="I43" s="184"/>
      <c r="J43" s="185"/>
      <c r="K43" s="185"/>
      <c r="L43" s="184"/>
      <c r="M43" s="184"/>
      <c r="N43" s="184"/>
      <c r="O43" s="184"/>
      <c r="P43" s="184"/>
      <c r="Q43" s="184"/>
      <c r="R43" s="184"/>
      <c r="S43" s="184"/>
    </row>
    <row r="44" spans="1:19">
      <c r="A44" s="184" t="s">
        <v>228</v>
      </c>
      <c r="B44" s="184"/>
      <c r="C44" s="184"/>
      <c r="D44" s="184"/>
      <c r="E44" s="184"/>
      <c r="F44" s="184"/>
      <c r="G44" s="184"/>
      <c r="H44" s="184"/>
      <c r="I44" s="184"/>
      <c r="J44" s="185"/>
      <c r="K44" s="185"/>
      <c r="L44" s="184"/>
      <c r="M44" s="184"/>
      <c r="N44" s="184"/>
      <c r="O44" s="184"/>
      <c r="P44" s="184"/>
      <c r="Q44" s="184"/>
      <c r="R44" s="184"/>
      <c r="S44" s="184"/>
    </row>
  </sheetData>
  <mergeCells count="25">
    <mergeCell ref="R3:R4"/>
    <mergeCell ref="S3:S4"/>
    <mergeCell ref="A13:C13"/>
    <mergeCell ref="A14:C14"/>
    <mergeCell ref="A15:C15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Zájm vzd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</cp:lastModifiedBy>
  <dcterms:created xsi:type="dcterms:W3CDTF">2024-10-22T13:54:01Z</dcterms:created>
  <dcterms:modified xsi:type="dcterms:W3CDTF">2026-06-25T06:58:38Z</dcterms:modified>
</cp:coreProperties>
</file>