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Users\vendu\Documents\Docs\MAP_IV\realizace\aktualizace_MAP\20250731_dokumentace_final\SR_MAP\"/>
    </mc:Choice>
  </mc:AlternateContent>
  <xr:revisionPtr revIDLastSave="0" documentId="13_ncr:1_{2A32AB96-05AA-4741-A303-8B07DCB6610D}" xr6:coauthVersionLast="47" xr6:coauthVersionMax="47" xr10:uidLastSave="{00000000-0000-0000-0000-000000000000}"/>
  <bookViews>
    <workbookView xWindow="28680" yWindow="-120" windowWidth="29040" windowHeight="15720" tabRatio="710" activeTab="2" xr2:uid="{00000000-000D-0000-FFFF-FFFF00000000}"/>
  </bookViews>
  <sheets>
    <sheet name="MŠ" sheetId="6" r:id="rId1"/>
    <sheet name="ZŠ" sheetId="7" r:id="rId2"/>
    <sheet name="zajmové, neformalní, cel" sheetId="8" r:id="rId3"/>
  </sheets>
  <definedNames>
    <definedName name="_xlnm.Print_Area" localSheetId="0">MŠ!$A$1:$S$33</definedName>
    <definedName name="_xlnm.Print_Area" localSheetId="2">'zajmové, neformalní, cel'!$A$1:$T$19</definedName>
    <definedName name="_xlnm.Print_Area" localSheetId="1">ZŠ!$A$1:$Z$46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1" i="7" l="1"/>
  <c r="M17" i="7"/>
  <c r="M16" i="7"/>
  <c r="M33" i="6"/>
  <c r="M32" i="6"/>
  <c r="M31" i="6"/>
  <c r="M20" i="6"/>
  <c r="M19" i="6"/>
  <c r="M18" i="6"/>
  <c r="M21" i="6"/>
  <c r="M26" i="6"/>
  <c r="M25" i="6"/>
  <c r="M13" i="6"/>
  <c r="M30" i="6"/>
  <c r="L11" i="8"/>
  <c r="M40" i="7"/>
  <c r="M39" i="7"/>
  <c r="M38" i="7"/>
  <c r="M35" i="7"/>
  <c r="M29" i="6"/>
  <c r="M28" i="6"/>
  <c r="M27" i="6"/>
  <c r="M15" i="7"/>
  <c r="M14" i="7"/>
  <c r="M13" i="7"/>
  <c r="M12" i="7"/>
  <c r="M11" i="7"/>
  <c r="M26" i="7"/>
  <c r="M25" i="7"/>
  <c r="M24" i="6" l="1"/>
  <c r="M46" i="7" l="1"/>
  <c r="M45" i="7"/>
  <c r="M44" i="7"/>
  <c r="M43" i="7"/>
  <c r="M42" i="7"/>
  <c r="M28" i="7"/>
  <c r="L7" i="8"/>
  <c r="L8" i="8"/>
  <c r="L9" i="8"/>
  <c r="L10" i="8"/>
  <c r="L5" i="8"/>
  <c r="M21" i="7"/>
  <c r="M22" i="7"/>
  <c r="M23" i="7"/>
  <c r="M24" i="7"/>
  <c r="M27" i="7"/>
  <c r="M31" i="7"/>
  <c r="M29" i="7"/>
  <c r="M30" i="7"/>
  <c r="M32" i="7"/>
  <c r="M33" i="7"/>
  <c r="M34" i="7"/>
  <c r="M9" i="7"/>
  <c r="M10" i="7"/>
  <c r="M18" i="7"/>
  <c r="M19" i="7"/>
  <c r="M20" i="7"/>
  <c r="M7" i="7"/>
  <c r="M8" i="7"/>
  <c r="M5" i="7"/>
  <c r="M8" i="6"/>
  <c r="M9" i="6"/>
  <c r="M10" i="6"/>
  <c r="M11" i="6"/>
  <c r="M12" i="6"/>
  <c r="M17" i="6"/>
  <c r="M22" i="6"/>
  <c r="M23" i="6"/>
  <c r="M7" i="6" l="1"/>
  <c r="M6" i="6"/>
  <c r="M5" i="6"/>
  <c r="L6" i="8" l="1"/>
  <c r="M6" i="7"/>
</calcChain>
</file>

<file path=xl/sharedStrings.xml><?xml version="1.0" encoding="utf-8"?>
<sst xmlns="http://schemas.openxmlformats.org/spreadsheetml/2006/main" count="1017" uniqueCount="349">
  <si>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</si>
  <si>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</si>
  <si>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</si>
  <si>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</si>
  <si>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</si>
  <si>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</si>
  <si>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</si>
  <si>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</si>
  <si>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</si>
  <si>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</si>
  <si>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</si>
  <si>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</si>
  <si>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</si>
  <si>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</si>
  <si>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</si>
  <si>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</si>
  <si>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</si>
  <si>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</si>
  <si>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</si>
  <si>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</si>
  <si>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</si>
  <si>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</si>
  <si>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</si>
  <si>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Strategický rámec MAP - seznam investičních priorit ZŠ (2021-2027)</t>
  </si>
  <si>
    <t>Kraj realizace</t>
  </si>
  <si>
    <t>s vazbou na podporovanou oblast</t>
  </si>
  <si>
    <t>rekonstrukce učeben neúplných škol v CLLD</t>
  </si>
  <si>
    <t>budování zázemí družin a školních klubů</t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</si>
  <si>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</si>
  <si>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</si>
  <si>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</si>
  <si>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</si>
  <si>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</si>
  <si>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t>Název organizace</t>
  </si>
  <si>
    <t>Zřizovatel (název)</t>
  </si>
  <si>
    <t>IČ organizace</t>
  </si>
  <si>
    <t>celkové výdaje projektu</t>
  </si>
  <si>
    <t xml:space="preserve">cizí jazyky
</t>
  </si>
  <si>
    <t>do výše stanovené alokace</t>
  </si>
  <si>
    <t>Obec s rozšířenou působností - realizace</t>
  </si>
  <si>
    <t>konektivita</t>
  </si>
  <si>
    <t>vnitřní/venkovní zázemí pro komunitní aktivity vedoucí k sociální inkluzi</t>
  </si>
  <si>
    <t>z toho předpokládané výdaje EFRR</t>
  </si>
  <si>
    <t>Pardubický</t>
  </si>
  <si>
    <t>Mateřská škola Býšť</t>
  </si>
  <si>
    <t>Obec Býšť</t>
  </si>
  <si>
    <t>Rekonstrukce kuchyně a provozních prostor</t>
  </si>
  <si>
    <t>Holice</t>
  </si>
  <si>
    <t>Býšť</t>
  </si>
  <si>
    <t>Stavební úpravy - voda, kanalizace, elektřina, obklady, dlažba; Modernizace kuchyně</t>
  </si>
  <si>
    <t>6/2022</t>
  </si>
  <si>
    <t>8/2022</t>
  </si>
  <si>
    <t>NE</t>
  </si>
  <si>
    <t>výběr dodavatele</t>
  </si>
  <si>
    <t>Bezbariérový přístup do umýváren a na WC, modernizace v I. Oddělení</t>
  </si>
  <si>
    <t>2022</t>
  </si>
  <si>
    <t>2023</t>
  </si>
  <si>
    <t>diskuse</t>
  </si>
  <si>
    <t>Stavební úpravy</t>
  </si>
  <si>
    <t>Doplnění herních prvků v zahradě MŠ</t>
  </si>
  <si>
    <t>Výměna nevyhovujících herních prvků za nové, vybudování záhonků pro děti, doplnění zeleně</t>
  </si>
  <si>
    <t>x</t>
  </si>
  <si>
    <t>Mateřská škola Dolní Roveň</t>
  </si>
  <si>
    <t>Obec Dolní Roveň</t>
  </si>
  <si>
    <t>Výměna otvorových výplní v MŠ. Jedná se o památkové chráněný objekt, u kterého nelze realizovat zateplení. Možnosti snížení energetické náročnosti budovy (památkově chráněné objekty).</t>
  </si>
  <si>
    <t>2021</t>
  </si>
  <si>
    <t>2027</t>
  </si>
  <si>
    <t>záměr</t>
  </si>
  <si>
    <t>Vybudování odpočinkové/relaxační/výukové místnosti na stávajícím nevyužívaném balkónu MŠ = navýšení kapacity</t>
  </si>
  <si>
    <t>Dolní Roveň</t>
  </si>
  <si>
    <t>Vybudování nových učeben včetně sociálního zařízení = navýšení kapacity</t>
  </si>
  <si>
    <t>Výměna střešní krytiny a rekonstrukce vazby střechy Masarykocy základní školy Dolní Roveň, okres Pardubice</t>
  </si>
  <si>
    <t>Výměna střešní krytiny, latí a rekonstrukce vazby střechy dle stavu a potřeby</t>
  </si>
  <si>
    <t>Mateřská škola Dolní Ředice</t>
  </si>
  <si>
    <t>Obec Dolní Ředice</t>
  </si>
  <si>
    <t>Rozšíření kapacity MŠ</t>
  </si>
  <si>
    <t>Dolní Ředice</t>
  </si>
  <si>
    <t>Přístavba nového objektu zvýší kapacitu dětí o 25 dětí</t>
  </si>
  <si>
    <t>2024</t>
  </si>
  <si>
    <t>2025</t>
  </si>
  <si>
    <t>Lesní mateřská škola Hlubáček</t>
  </si>
  <si>
    <t>Navýšení kapacity
lesní mateřské
školy</t>
  </si>
  <si>
    <t>Rozšíření prostoru stávajícího zázemí,
koupě kamen na tuhá paliva, pořízení
dalšího nábytku (stoly, židle, skříně,
apod.,), učební pomůcky, venkovní i
vnitřní herní prvky,
tablety+příslušenství+so2ware,
notebook+příslušenství+so2ware,</t>
  </si>
  <si>
    <t>9/2021</t>
  </si>
  <si>
    <t>9/2022</t>
  </si>
  <si>
    <t>Podaná žádost na
KHS Pardubice a
Krajský úřad
Pardubice</t>
  </si>
  <si>
    <t>Rozšíření prostoru stávajícího zázemí,
koupě kamen na tuhá paliva,pořízení
dalšího nábytku (stoly, židle, skříně,
apod.,), navýšení počtu nádobí a
dalšího příslušenství</t>
  </si>
  <si>
    <t>Mateřská škola Uhersko</t>
  </si>
  <si>
    <t>Obec Uhersko</t>
  </si>
  <si>
    <t>Rozšíření MŠ o jednu třídu</t>
  </si>
  <si>
    <t>Drobné stavební úpravy (rozvody vody a přidělání záchodků) pořízení nábytku (stoly, židličky, úložné skříně).</t>
  </si>
  <si>
    <t>7/2022</t>
  </si>
  <si>
    <t>studie proveditelnosti</t>
  </si>
  <si>
    <t>Základní škola Edurda Nápravníka, Býšť</t>
  </si>
  <si>
    <t>6/2023</t>
  </si>
  <si>
    <t>8/2024</t>
  </si>
  <si>
    <t>600096149</t>
  </si>
  <si>
    <t>Přástavba/nástavba školy
Vybudování 3 odborných učeben - matematiky, jazyková učebna, přírodopis/zeměpis; včetně vybudování kabinetů a skladu pomůcek
1/ projektová dokumentace; 2/ stavební práce; 3/ pořízení základního vybavení nábytkem; 4/ učební pomůcky + ICT vybavení</t>
  </si>
  <si>
    <t>Přístavba/nástavba školy
vybudování 2 odborných učeben a volnočasové a reedukční zóny
Zázemí pro polytechnickou výuku a školní družinu; jazyková učebna
včetně ubytování a kabinetů a skladu pomůcek
1/ projektová dokumentace; 2/ stavební práce; 3/ pořízení základního vybavení nábytkem; 4/ učební pomůcky + ICT</t>
  </si>
  <si>
    <t>Vybudování zázemí pro ŠPP ze stávajícího kabinetu.
1/ Drobné stavební úpravy; 2/ Vybavení kuchyňkou Nákup vybavení (gauč, židle…)</t>
  </si>
  <si>
    <t>Vybudování zázemí pro školní poradenské pracoviště</t>
  </si>
  <si>
    <t>6/2024</t>
  </si>
  <si>
    <t>8/2023</t>
  </si>
  <si>
    <t>přípravná fáze</t>
  </si>
  <si>
    <t>Modernizace jídelny</t>
  </si>
  <si>
    <t>Podlahy, osvětlení, výmalba, nábytek</t>
  </si>
  <si>
    <t>Masarykova zákldní škola Dolní Roveň</t>
  </si>
  <si>
    <t>00191086</t>
  </si>
  <si>
    <t>600096076</t>
  </si>
  <si>
    <t>Vybudování školního poradenského pracoviště Masarykovy základní školy Dolní Roveň, okres Pardubice (u budovy čp. 200)</t>
  </si>
  <si>
    <t>Vybudování místnosti pro výchocvného poradce a školního psychologa (taktéž místnost pro zasedání výchovné komise a jednání s OSPOD) a jejího zázemí z prostoru stávající posilovny; stavební úpravy (vybudování nových příček, opravy stěn, zazdění dvěří, oprava podlahy, rozvody vody a ele; nábytek (stoly, židle, skříně apod.), počítačktřiny apod.)</t>
  </si>
  <si>
    <t>Přebudování nových/rekonstrukce stávajících polytechnických učeben + zajištění bezbariérovosti (budova Dolní Roveň 200)</t>
  </si>
  <si>
    <t>Stavební úpravy: Vybudování výtahu (bezbariérovost), přebudování stávajících učeben - dospoziční úpravy, vybavení nábytkem a výukovým vybavením pro potřeby chemických, fyzikálních a přírodovědných oborů, nové rozvody elektřiny a zřízení dalších systémů potřebných pro učebny tohoto typu</t>
  </si>
  <si>
    <t>Výměna otvorových výplní v objektu ZŠ (památkově chráněný objekt)</t>
  </si>
  <si>
    <t>Výměna otvorových výplní v ZŠ. Jedná se o památkové chráněné objekty, u kterých nelze realizovat zateplení obálky budovy, výměna oekn a dveří je jedním z možností snížení energetických náročností budovy (památkově chráněné objekty).</t>
  </si>
  <si>
    <t>Nové výukové, odpočinkové a zábavně-sportovní prvky na školní dvůr a venkovní učebna Masarykovy základní školy Dolní Roveň, okres Pardubice (u bodovy čp. 200)</t>
  </si>
  <si>
    <t>Nové podium + terasovitá místa k sezení pro výuku a kulturně společenské akce školy, odpočinkové prvky a sezení pro možnost samostudia pro žáky, hrací a sportovní prvky včetně dopadových ploch ve školním dvoře. Vhodná úprava povrchů (chodníky, trávník), revitalizace zeleně a prostranství dvora, venkovní nábytek (lavičky).</t>
  </si>
  <si>
    <t>Výstavba nové sportovní haly - tělocvičny</t>
  </si>
  <si>
    <t>Realizace nové sportovní haly, na prostranství vedle školy (čp. 200), včetně kompletního vybavení pro halové druhy sportu = všestranný rozvoj žáků</t>
  </si>
  <si>
    <t>Výměna střešní krytiny a rekonstrukce vazby střechy Masarykovy základní školy Dolní Roveň, okres Pardubice</t>
  </si>
  <si>
    <t>Výměna stávajícího zdroje vytápění u obou objektů školy</t>
  </si>
  <si>
    <t>Výměna stávajícího zdroje vytápění u obou objektů školy (čp 200 i čp 76). V budovách budou osazeny úspornější kondenzační plynové kotle nebo tepelná čerpadla</t>
  </si>
  <si>
    <t>Modernizace sportovních venkovních hřišť</t>
  </si>
  <si>
    <t>Oplocení, bezpečnostní prvky, povrchy, příslušenství</t>
  </si>
  <si>
    <t>Základní škola Horní Jelení</t>
  </si>
  <si>
    <t>Úprava venkovních prostor</t>
  </si>
  <si>
    <t>Malý lanový park</t>
  </si>
  <si>
    <t>Dopravní hřiště</t>
  </si>
  <si>
    <t>Terénní úpravy, výsadba, herní prvky</t>
  </si>
  <si>
    <t>Vybavení školního hřiště pro rozvoj motoriky</t>
  </si>
  <si>
    <t>Realizace hřiště na stávající asfaltové ploše, dopravní značení, jízdní prostřdky - kola, koloběžky</t>
  </si>
  <si>
    <t>Město Horní Jelení</t>
  </si>
  <si>
    <t>Horní Jelení</t>
  </si>
  <si>
    <t>Základní škola Horní Ředice</t>
  </si>
  <si>
    <t>Obec Horní Ředice</t>
  </si>
  <si>
    <t>Horní Ředice</t>
  </si>
  <si>
    <t>studie</t>
  </si>
  <si>
    <t>Obnova
nástrojového
vybavení pro
ZUŠ Karla
Malicha</t>
  </si>
  <si>
    <t>Hudební nástroje a příslušenství k
nástrojům, notové stojany, pouzdra,
obaly, …</t>
  </si>
  <si>
    <t>finanční plán od 2012 –
Průběžně řešeno z
rozpočtu školy a
účelové dotace od
zřizovatele</t>
  </si>
  <si>
    <t>Nahrávací
studio pro
Holicko (ZUŠ
Karla Malicha)</t>
  </si>
  <si>
    <t>Osvětlovací a
audio technika
pro společenský
sál ZUŠ Karla
Malicha</t>
  </si>
  <si>
    <t>Nahrávací technika a vybavení studia
na profesionální úrovni (vynikající
podmínky v budově ZUŠ Karla
Malicha)</t>
  </si>
  <si>
    <t>Dovybavení stávajícího vybavení
společenského sálu kvalitní
osvětlovací a audio technikou</t>
  </si>
  <si>
    <t>Bezpečná ZUŠ
Karla Malicha</t>
  </si>
  <si>
    <t>Interpretační
kurzy,
workshopy,
tvůrčí dílny</t>
  </si>
  <si>
    <t>Soustředění,
výchovné
koncerty</t>
  </si>
  <si>
    <t>Soustředění souborů, sborů a
orchestrů ZUŠ Karla Malicha, účast
našich žáků na výchovných
koncertech Filharmonie Hradec
Králové a Komorní filharmonie
Pardubice, Východočeská galerie
Pardubice atd.</t>
  </si>
  <si>
    <t>Pozvání významných umělců,
interpretů a pedagogů, kteří se
budou věnovat žákům ZUŠ Karla
Malicha</t>
  </si>
  <si>
    <t>Dovybavení kamerového systému,
domovní telefony, zabezpečení
budovy</t>
  </si>
  <si>
    <t>vize školy</t>
  </si>
  <si>
    <t>finanční plán</t>
  </si>
  <si>
    <t>vize školy
2018–2020 – hrazeno
ze Šablon II</t>
  </si>
  <si>
    <t>Základní umělecká škola Karla Malicha</t>
  </si>
  <si>
    <t>Město Holice</t>
  </si>
  <si>
    <t>Základní škola Holice, Holubova 47</t>
  </si>
  <si>
    <t>Jazyková učebná pro 16 žáků</t>
  </si>
  <si>
    <t>Vybavení vhodným nábytkem (stoly, židle, skříně), interaktivní tabule, dataprojektor, kompletní vybavení pro výuku jazyků - jazyková laboratoř (sluchátka, řídící jednotka, software), počítač, monitor a nezbytné programové vybavení</t>
  </si>
  <si>
    <t>záměr, zpracování PD</t>
  </si>
  <si>
    <t>příprava projektové dokumentace, monitoring možností typu učebny</t>
  </si>
  <si>
    <t>Modernizace školní dílny</t>
  </si>
  <si>
    <t>Vybavení učebny fyziky</t>
  </si>
  <si>
    <t>Stavební úpravy, pracovní stoly pro žáky, židle, učební pomůcky, nářadí, dílenský nábytek (pro uložení nářadí)</t>
  </si>
  <si>
    <t>Vybavení moderními technologiemi - digitální pomůcky pro výuku - dataprojektor, vizualizér, měřící sytém Pasco pro skupiny žáků, einsteinTMTablet + příslušenství + software</t>
  </si>
  <si>
    <t xml:space="preserve">příprava projektové dokumentace </t>
  </si>
  <si>
    <t>tvorba rozpočtu, monitoring možných dodavatelů, projektová dokumentaci</t>
  </si>
  <si>
    <t>Základní škola Holice, Komenského 100</t>
  </si>
  <si>
    <t>Základní škola Holice, Komenského 101</t>
  </si>
  <si>
    <t>Vybudování hřiště ve dvoře 1. stupně v Holubově ulici</t>
  </si>
  <si>
    <t>Úprava současné travnaté plochy a přidání herních prvků pro sportování prvků venkovní výuky. Vybudování venkovní učebny.</t>
  </si>
  <si>
    <t>projekt je v diskusi ve škole i se zřizovatelem</t>
  </si>
  <si>
    <t>Doplnění herních prvků na zahradě ŠD v Růžičkově ulici</t>
  </si>
  <si>
    <t>Pořízení nového vybavení do dílny ZŠ Holice, Komenského</t>
  </si>
  <si>
    <t>Vybavení učebny fyziky a chemie ZŠ Holice, Komenského</t>
  </si>
  <si>
    <t>Kvalitní připojení k internetu a vnitřní konektivita ve 2 budovách ZŠ Holice, Komenského</t>
  </si>
  <si>
    <t>Jelikož máme ve družině plnou kapacitu děti, nestačí nám na venkovní aktivity herní prvky, chtěli bychom je rozšířit</t>
  </si>
  <si>
    <t>Nové vybavení školní dílny: nábytek (pracovní stoly, židle, skříně na nářadí apod.), učební pomůcky (tabule, sady nářadí, svěráky apod)</t>
  </si>
  <si>
    <t>Nové vybavení učebny a chemie: nábytek (učitelský stůl), učební pomůcky</t>
  </si>
  <si>
    <t>Kvalitní připojení k internetu a vnitřní konektivita ve 2 budovách ZŠ Holice, Komenského: instalace datového rozvaděče, WiFi controler, switch s potřebnými parametry, nezbytná kabeláž ke školnímu serveru, AP vnitřní - acess point (WiFi přístupový bod), nezbytné program. vybavení</t>
  </si>
  <si>
    <t>projektová dokumentace</t>
  </si>
  <si>
    <t>Projekt je v diskusi, vybíráme herní prvky a diskutujeme nad celkovou koncepcí zahrady</t>
  </si>
  <si>
    <t>181102358</t>
  </si>
  <si>
    <t>Uhersko</t>
  </si>
  <si>
    <t>000191086</t>
  </si>
  <si>
    <t>048159778</t>
  </si>
  <si>
    <t>060157941</t>
  </si>
  <si>
    <t>048159786</t>
  </si>
  <si>
    <t>102306915</t>
  </si>
  <si>
    <t>048159787</t>
  </si>
  <si>
    <t>048159788</t>
  </si>
  <si>
    <t>048159789</t>
  </si>
  <si>
    <t>048159790</t>
  </si>
  <si>
    <t>Výměna otvorových výplní v objektu MŠ</t>
  </si>
  <si>
    <t>10/2022</t>
  </si>
  <si>
    <t>10/2023</t>
  </si>
  <si>
    <t>Mateřská škola Holice, Holubova</t>
  </si>
  <si>
    <t>Obec Holice</t>
  </si>
  <si>
    <t>Vybudování venkovní
učebny na zahradě
mateřské školy</t>
  </si>
  <si>
    <t>Vybudování dřevostavby – přístřešek - altán
nábytek (stoly, židle, skříně, apod.),</t>
  </si>
  <si>
    <t>Projektová
dokumentace</t>
  </si>
  <si>
    <t>Energeticky-úsporná opatření v MŠ</t>
  </si>
  <si>
    <t>Změna zdroje vytápění, fotovoltaika, opatření ke snížení spotřeby energií</t>
  </si>
  <si>
    <t>2026</t>
  </si>
  <si>
    <t xml:space="preserve">Vybudování přírodovědné herny na zahradě v MŠ </t>
  </si>
  <si>
    <t>Zkvalitnění výuky v MŠ</t>
  </si>
  <si>
    <t>Energeticky úsporná opatření v ZŠ</t>
  </si>
  <si>
    <t>Kompletní rekonstrukce rozvodů vody, topení, elektro v ZŠ</t>
  </si>
  <si>
    <t>Fotovoltaika, regulace otopné soustavy, výměna svítidel a spotřebičů, venkovní žaluzie</t>
  </si>
  <si>
    <t>Výměna vnitřních rozvodů</t>
  </si>
  <si>
    <t>Učebna a vybavení pro výuku robotiky</t>
  </si>
  <si>
    <t>Zařízení učebny nábytkem a vybavení pomůckami - technické a robotické stavebnice, software, 3D tiskárna</t>
  </si>
  <si>
    <t>Základní škola Dolní Ředice</t>
  </si>
  <si>
    <t>48160881</t>
  </si>
  <si>
    <t>102306893</t>
  </si>
  <si>
    <t>Osazení el předokenních stínících prvků</t>
  </si>
  <si>
    <t>Rekonstrukce tělocvičny s přístavbou tribun</t>
  </si>
  <si>
    <t>Kompletní rekonstrukce objektu vč. VZT a přístavby tribun</t>
  </si>
  <si>
    <t>7/2027</t>
  </si>
  <si>
    <t>7/2028</t>
  </si>
  <si>
    <t>7/2024</t>
  </si>
  <si>
    <t>7/2025</t>
  </si>
  <si>
    <t>zpracování PD</t>
  </si>
  <si>
    <t>Investiční záměr</t>
  </si>
  <si>
    <t>v přípravě poptávkové řízení</t>
  </si>
  <si>
    <t>Výměna zdroje vytápění</t>
  </si>
  <si>
    <t>Výměna plynových kotlů za tepelné čerpadlo vč. geotermálních vrtů</t>
  </si>
  <si>
    <t>9/2025</t>
  </si>
  <si>
    <t>Osazení FVE na střešní konstrukce objektu</t>
  </si>
  <si>
    <t>FVE + bateriové úložiště pro úsporu energie</t>
  </si>
  <si>
    <t>7/2026</t>
  </si>
  <si>
    <t>9/2026</t>
  </si>
  <si>
    <t>Modernizace kuchyně</t>
  </si>
  <si>
    <t>Kompletní rekonstrukce kuchyně vč. vybavení a obslužnch skladů</t>
  </si>
  <si>
    <t>Rekonstrukce elektroinstalace</t>
  </si>
  <si>
    <t>Kompletní rekonstrukce elektroinstalace vč. osvětlení</t>
  </si>
  <si>
    <t>9/2027</t>
  </si>
  <si>
    <t>7/2029</t>
  </si>
  <si>
    <t>9/2024</t>
  </si>
  <si>
    <t>Vybavení kabinetů pedagogů základním nábytkem</t>
  </si>
  <si>
    <t>8/2025</t>
  </si>
  <si>
    <t>Mateřská škola Horní Ředice, okres Pardubice</t>
  </si>
  <si>
    <t>1/2024</t>
  </si>
  <si>
    <t>12/2025</t>
  </si>
  <si>
    <t>Doplnění zahrady MŠ</t>
  </si>
  <si>
    <t>Vybavení MŠ pračkou, sušičkou a náhradními sadami ručníků</t>
  </si>
  <si>
    <t>Prádelna pro MŠ</t>
  </si>
  <si>
    <t>9/2023</t>
  </si>
  <si>
    <t>Tvorba rozpočtu, monitoring možných dodavatelů</t>
  </si>
  <si>
    <t>Energeticky úsporná opatření</t>
  </si>
  <si>
    <t>Vybudování FVE v MŠ</t>
  </si>
  <si>
    <t>Záměr</t>
  </si>
  <si>
    <t>Výměna plynových kotlů</t>
  </si>
  <si>
    <t>Vybudování přírodní zahrady a modernizace školní zahrady</t>
  </si>
  <si>
    <t>Vybudování FVE v ZŠ</t>
  </si>
  <si>
    <t>Výměna plynových kotlů a s tím spojené staveb úpravy</t>
  </si>
  <si>
    <t>Zahrada jako součást výuky, pozorování přírodních jevů, rostlin a živočichů na vlastní oči, pěstitelské práce - vytvoření záhonů, pěstování vlastních plodin, ochrana přírody - naučné tabule, kompost + nové vhodnější herní prvky pro děti.</t>
  </si>
  <si>
    <t>Dům dětí a mládeže</t>
  </si>
  <si>
    <t>Přístavba objektu DDM</t>
  </si>
  <si>
    <t>X</t>
  </si>
  <si>
    <t>Mgr. Ondřej Výborný</t>
  </si>
  <si>
    <t>předseda ŘV</t>
  </si>
  <si>
    <t>Stínění okenních otvorů jižních fasád objektu</t>
  </si>
  <si>
    <t>Rekonstruke střešních konstrukcí objektu na vstupní hale</t>
  </si>
  <si>
    <t>Rekonstrukce střešních konstrukcí objektu</t>
  </si>
  <si>
    <t>Vybavení kabinetů pro pedagogy</t>
  </si>
  <si>
    <r>
      <t xml:space="preserve">Výdaje projektu  </t>
    </r>
    <r>
      <rPr>
        <sz val="10"/>
        <rFont val="Calibri"/>
        <family val="2"/>
        <scheme val="minor"/>
      </rPr>
      <t xml:space="preserve">v Kč </t>
    </r>
    <r>
      <rPr>
        <i/>
        <vertAlign val="superscript"/>
        <sz val="10"/>
        <rFont val="Calibri"/>
        <family val="2"/>
        <scheme val="minor"/>
      </rPr>
      <t>1)</t>
    </r>
  </si>
  <si>
    <r>
      <t xml:space="preserve">Předpokládaný termín realizace </t>
    </r>
    <r>
      <rPr>
        <i/>
        <sz val="10"/>
        <rFont val="Calibri"/>
        <family val="2"/>
        <scheme val="minor"/>
      </rPr>
      <t>měsíc, rok</t>
    </r>
  </si>
  <si>
    <r>
      <t>Typ projektu</t>
    </r>
    <r>
      <rPr>
        <sz val="10"/>
        <rFont val="Calibri"/>
        <family val="2"/>
        <scheme val="minor"/>
      </rPr>
      <t xml:space="preserve"> </t>
    </r>
    <r>
      <rPr>
        <vertAlign val="superscript"/>
        <sz val="10"/>
        <rFont val="Calibri"/>
        <family val="2"/>
        <scheme val="minor"/>
      </rPr>
      <t>2)</t>
    </r>
  </si>
  <si>
    <t xml:space="preserve">zázemí pro školní poradenské pracoviště </t>
  </si>
  <si>
    <r>
      <t>přírodní vědy</t>
    </r>
    <r>
      <rPr>
        <vertAlign val="superscript"/>
        <sz val="10"/>
        <rFont val="Calibri"/>
        <family val="2"/>
        <scheme val="minor"/>
      </rPr>
      <t>3)</t>
    </r>
    <r>
      <rPr>
        <sz val="10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</si>
  <si>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rFont val="Calibri"/>
        <family val="2"/>
        <scheme val="minor"/>
      </rPr>
      <t>4)</t>
    </r>
  </si>
  <si>
    <r>
      <t>práce s digi. tech.</t>
    </r>
    <r>
      <rPr>
        <vertAlign val="superscript"/>
        <sz val="10"/>
        <rFont val="Calibri"/>
        <family val="2"/>
        <scheme val="minor"/>
      </rPr>
      <t>5)</t>
    </r>
    <r>
      <rPr>
        <sz val="10"/>
        <rFont val="Calibri"/>
        <family val="2"/>
        <scheme val="minor"/>
      </rPr>
      <t xml:space="preserve">
</t>
    </r>
  </si>
  <si>
    <r>
      <t>Výdaje projektu</t>
    </r>
    <r>
      <rPr>
        <b/>
        <i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 xml:space="preserve">v Kč </t>
    </r>
    <r>
      <rPr>
        <vertAlign val="superscript"/>
        <sz val="10"/>
        <rFont val="Calibri"/>
        <family val="2"/>
        <scheme val="minor"/>
      </rPr>
      <t>1)</t>
    </r>
  </si>
  <si>
    <r>
      <t xml:space="preserve">Typ projektu </t>
    </r>
    <r>
      <rPr>
        <vertAlign val="superscript"/>
        <sz val="10"/>
        <rFont val="Calibri"/>
        <family val="2"/>
        <scheme val="minor"/>
      </rPr>
      <t>2)</t>
    </r>
  </si>
  <si>
    <t>stručný popis, např. zpracovaná PD, zajištěné výkupy, výber dodavatele</t>
  </si>
  <si>
    <r>
      <t>práce s digitálními tech.</t>
    </r>
    <r>
      <rPr>
        <vertAlign val="superscript"/>
        <sz val="10"/>
        <rFont val="Calibri"/>
        <family val="2"/>
        <scheme val="minor"/>
      </rPr>
      <t>5)</t>
    </r>
    <r>
      <rPr>
        <sz val="10"/>
        <rFont val="Calibri"/>
        <family val="2"/>
        <scheme val="minor"/>
      </rPr>
      <t xml:space="preserve">
</t>
    </r>
  </si>
  <si>
    <t>Mateřská škola Holice, Staroholická, okr. Pardubice</t>
  </si>
  <si>
    <t>MěÚ Holice</t>
  </si>
  <si>
    <t>Zahrada zážitků</t>
  </si>
  <si>
    <t>Záměr rozšíření školní zahrady do přední části pozemku- pořízení vybavení</t>
  </si>
  <si>
    <r>
      <rPr>
        <strike/>
        <sz val="10"/>
        <color rgb="FFFF0000"/>
        <rFont val="Calibri"/>
        <family val="2"/>
        <charset val="238"/>
        <scheme val="minor"/>
      </rPr>
      <t>9 000 000</t>
    </r>
    <r>
      <rPr>
        <sz val="10"/>
        <color rgb="FFFF0000"/>
        <rFont val="Calibri"/>
        <family val="2"/>
        <charset val="238"/>
        <scheme val="minor"/>
      </rPr>
      <t xml:space="preserve">
5 000 000</t>
    </r>
  </si>
  <si>
    <t>2028</t>
  </si>
  <si>
    <t>Výstavba venkovní učebny se zázemím – (elektřina, voda) učebna bude přednostně pro polytechnickou výchovu dětí - dílenský ponk s nářadím, dětská kuchyňka s vybavením, WC, umyvadlo, nábytek (skříň na pomůcky, stoly, židle), tabule</t>
  </si>
  <si>
    <t>Vybudování venkovní učebny na zahradě MŠ</t>
  </si>
  <si>
    <r>
      <rPr>
        <strike/>
        <sz val="10"/>
        <rFont val="Calibri"/>
        <family val="2"/>
        <charset val="238"/>
        <scheme val="minor"/>
      </rPr>
      <t>Projektová
dokumentace</t>
    </r>
    <r>
      <rPr>
        <sz val="10"/>
        <rFont val="Calibri"/>
        <family val="2"/>
        <charset val="238"/>
        <scheme val="minor"/>
      </rPr>
      <t xml:space="preserve">
</t>
    </r>
    <r>
      <rPr>
        <sz val="10"/>
        <color rgb="FFFF0000"/>
        <rFont val="Calibri"/>
        <family val="2"/>
        <charset val="238"/>
        <scheme val="minor"/>
      </rPr>
      <t>Probíhá realizace projektu.</t>
    </r>
  </si>
  <si>
    <r>
      <rPr>
        <strike/>
        <sz val="10"/>
        <rFont val="Calibri"/>
        <family val="2"/>
        <charset val="238"/>
        <scheme val="minor"/>
      </rPr>
      <t>12/2025</t>
    </r>
    <r>
      <rPr>
        <sz val="10"/>
        <rFont val="Calibri"/>
        <family val="2"/>
        <charset val="238"/>
        <scheme val="minor"/>
      </rPr>
      <t xml:space="preserve">
</t>
    </r>
    <r>
      <rPr>
        <sz val="10"/>
        <color rgb="FFFF0000"/>
        <rFont val="Calibri"/>
        <family val="2"/>
        <charset val="238"/>
        <scheme val="minor"/>
      </rPr>
      <t>11/2025</t>
    </r>
  </si>
  <si>
    <r>
      <rPr>
        <strike/>
        <sz val="10"/>
        <rFont val="Calibri"/>
        <family val="2"/>
        <charset val="238"/>
        <scheme val="minor"/>
      </rPr>
      <t>2 000 000</t>
    </r>
    <r>
      <rPr>
        <sz val="10"/>
        <rFont val="Calibri"/>
        <family val="2"/>
        <charset val="238"/>
        <scheme val="minor"/>
      </rPr>
      <t xml:space="preserve">
</t>
    </r>
    <r>
      <rPr>
        <sz val="10"/>
        <color rgb="FFFF0000"/>
        <rFont val="Calibri"/>
        <family val="2"/>
        <charset val="238"/>
        <scheme val="minor"/>
      </rPr>
      <t>650 000</t>
    </r>
  </si>
  <si>
    <r>
      <t>Úprava současné travnaté plochy a přidání prvků pro hru, rozvojmotoriky a rozšíření venkovní výuky, nákup učebních pomůcek.</t>
    </r>
    <r>
      <rPr>
        <strike/>
        <sz val="10"/>
        <rFont val="Calibri"/>
        <family val="2"/>
        <charset val="238"/>
        <scheme val="minor"/>
      </rPr>
      <t xml:space="preserve"> </t>
    </r>
    <r>
      <rPr>
        <strike/>
        <sz val="10"/>
        <color rgb="FFFF0000"/>
        <rFont val="Calibri"/>
        <family val="2"/>
        <charset val="238"/>
        <scheme val="minor"/>
      </rPr>
      <t>Vbudování venkovní učebny.</t>
    </r>
  </si>
  <si>
    <t>Vybudování venkovní učebny MŠ</t>
  </si>
  <si>
    <t>Terénní a stavební práce, nábytek (stoly, lavice, židle), pomůcky.</t>
  </si>
  <si>
    <t>2/2025</t>
  </si>
  <si>
    <t>12/2027</t>
  </si>
  <si>
    <r>
      <rPr>
        <strike/>
        <sz val="10"/>
        <rFont val="Calibri"/>
        <family val="2"/>
        <charset val="238"/>
        <scheme val="minor"/>
      </rPr>
      <t>6/2024</t>
    </r>
    <r>
      <rPr>
        <sz val="10"/>
        <rFont val="Calibri"/>
        <family val="2"/>
        <charset val="238"/>
        <scheme val="minor"/>
      </rPr>
      <t xml:space="preserve">
</t>
    </r>
    <r>
      <rPr>
        <sz val="10"/>
        <color rgb="FFFF0000"/>
        <rFont val="Calibri"/>
        <family val="2"/>
        <charset val="238"/>
        <scheme val="minor"/>
      </rPr>
      <t>12/2027</t>
    </r>
  </si>
  <si>
    <r>
      <rPr>
        <strike/>
        <sz val="10"/>
        <rFont val="Calibri"/>
        <family val="2"/>
        <charset val="238"/>
        <scheme val="minor"/>
      </rPr>
      <t>12/2025</t>
    </r>
    <r>
      <rPr>
        <sz val="10"/>
        <rFont val="Calibri"/>
        <family val="2"/>
        <charset val="238"/>
        <scheme val="minor"/>
      </rPr>
      <t xml:space="preserve">
</t>
    </r>
    <r>
      <rPr>
        <sz val="10"/>
        <color rgb="FFFF0000"/>
        <rFont val="Calibri"/>
        <family val="2"/>
        <charset val="238"/>
        <scheme val="minor"/>
      </rPr>
      <t>12/2027</t>
    </r>
  </si>
  <si>
    <r>
      <rPr>
        <strike/>
        <sz val="10"/>
        <rFont val="Calibri"/>
        <family val="2"/>
        <charset val="238"/>
        <scheme val="minor"/>
      </rPr>
      <t>Nové výukové programy</t>
    </r>
    <r>
      <rPr>
        <sz val="10"/>
        <rFont val="Calibri"/>
        <family val="2"/>
        <charset val="238"/>
        <scheme val="minor"/>
      </rPr>
      <t xml:space="preserve">
</t>
    </r>
    <r>
      <rPr>
        <sz val="10"/>
        <color rgb="FFFF0000"/>
        <rFont val="Calibri"/>
        <family val="2"/>
        <charset val="238"/>
        <scheme val="minor"/>
      </rPr>
      <t>Digitální gramotnost</t>
    </r>
  </si>
  <si>
    <r>
      <t>Dokoupení programů pro interaktivní výuku na stávající interaktivní tabuli, notebook, reproduktor,</t>
    </r>
    <r>
      <rPr>
        <sz val="10"/>
        <color rgb="FFFF0000"/>
        <rFont val="Calibri"/>
        <family val="2"/>
        <charset val="238"/>
        <scheme val="minor"/>
      </rPr>
      <t xml:space="preserve"> tablety, robotické hračky a pomůcky.</t>
    </r>
  </si>
  <si>
    <r>
      <rPr>
        <strike/>
        <sz val="10"/>
        <rFont val="Calibri"/>
        <family val="2"/>
        <charset val="238"/>
        <scheme val="minor"/>
      </rPr>
      <t>9/2023</t>
    </r>
    <r>
      <rPr>
        <sz val="10"/>
        <rFont val="Calibri"/>
        <family val="2"/>
        <charset val="238"/>
        <scheme val="minor"/>
      </rPr>
      <t xml:space="preserve">
</t>
    </r>
    <r>
      <rPr>
        <sz val="10"/>
        <color rgb="FFFF0000"/>
        <rFont val="Calibri"/>
        <family val="2"/>
        <charset val="238"/>
        <scheme val="minor"/>
      </rPr>
      <t>12/2027</t>
    </r>
  </si>
  <si>
    <r>
      <t xml:space="preserve">Tvorba rozpočtu, monitoring </t>
    </r>
    <r>
      <rPr>
        <sz val="10"/>
        <color rgb="FFFF0000"/>
        <rFont val="Calibri"/>
        <family val="2"/>
        <charset val="238"/>
        <scheme val="minor"/>
      </rPr>
      <t>možných dodatelů</t>
    </r>
    <r>
      <rPr>
        <sz val="10"/>
        <rFont val="Calibri"/>
        <family val="2"/>
        <charset val="238"/>
        <scheme val="minor"/>
      </rPr>
      <t xml:space="preserve">  </t>
    </r>
  </si>
  <si>
    <t>Rozšíření školní zahrady o nové edukační prvky</t>
  </si>
  <si>
    <t>Pořízení nových edukačních prvků z přírodního materiálu (pozorovatelna, vodní edukační prvek - vodní dráha) a dále nové semínkovny a knihobudky pro sdílení a vyměňování nevyužitých přebytků semínek či knih.</t>
  </si>
  <si>
    <t>Příprava dokumentace pro podání žádosti o dotaci</t>
  </si>
  <si>
    <t>Vybavení venkovního prostoru novými úložnými prostory</t>
  </si>
  <si>
    <t>Obnova a údržba parkovacího stání</t>
  </si>
  <si>
    <t>Týmová supervize – vize a hodnoty LMŠ Hlubáček</t>
  </si>
  <si>
    <t>Pořízení nových úložných prosotr pro efektivnější uložení stávajících i nových pomůcek pro výuku.</t>
  </si>
  <si>
    <t>Úprava stávajícího parkovacího stání pro osobní automobily a pořízení nového stojanu na kola z přírodního materiálu.</t>
  </si>
  <si>
    <t>Týmová supervize zaměření na další rozvoj školky.</t>
  </si>
  <si>
    <t>Kontaktování supervizora, domluvená úvodní schůzka.</t>
  </si>
  <si>
    <t>Mateřská škola Holice Pardubická, okres Pardubice</t>
  </si>
  <si>
    <t>Vybavení MŠ interaktivními pomůckami a obnova zahrady, venkovní učebna</t>
  </si>
  <si>
    <t>Drobné stavební úpravy (rozvody vody a elektřiny apod.), nábytek (stoly, židle, herní prvky, pítka na školní zahradu apod.), interaktivní dotyková tabule. Venkovní dřevěná učebna a vybavení.</t>
  </si>
  <si>
    <t>6/2026</t>
  </si>
  <si>
    <t>8/2027</t>
  </si>
  <si>
    <t>PD NE</t>
  </si>
  <si>
    <t>Mateřská škola  Chvojenec, okr. Pardubice</t>
  </si>
  <si>
    <t>Obec Chvojenec</t>
  </si>
  <si>
    <t>Vybudování dětského hřiště na šklní zahradě MŠ Chvojenec</t>
  </si>
  <si>
    <t>Chvojenec</t>
  </si>
  <si>
    <t>Spodní stavba pod EPDM - ibrubníky, štěrkové lože, terénn úpravy, likvidace zeminy, vylití litou gumou, na které budou grafické herní prvky - skákací panák, bludiště, hra zvířátka, hra zrcadlo, cíl a start. Dále tu bude zabudovaná šplhací sestava o rozměrech 2 x 1,3 x 0,96 m. Celková plocha 91 m2.</t>
  </si>
  <si>
    <t>6/2025</t>
  </si>
  <si>
    <t>8/2026</t>
  </si>
  <si>
    <t xml:space="preserve">PD  </t>
  </si>
  <si>
    <t>Výměna průlezky</t>
  </si>
  <si>
    <t>Výměna průlezky, která nespňuje bezpečnost při používání za novou.</t>
  </si>
  <si>
    <r>
      <rPr>
        <strike/>
        <sz val="11"/>
        <rFont val="Calibri"/>
        <family val="2"/>
        <charset val="238"/>
        <scheme val="minor"/>
      </rPr>
      <t>2022</t>
    </r>
    <r>
      <rPr>
        <sz val="11"/>
        <rFont val="Calibri"/>
        <family val="2"/>
        <scheme val="minor"/>
      </rPr>
      <t xml:space="preserve">
</t>
    </r>
    <r>
      <rPr>
        <sz val="11"/>
        <color rgb="FFFF0000"/>
        <rFont val="Calibri"/>
        <family val="2"/>
        <charset val="238"/>
        <scheme val="minor"/>
      </rPr>
      <t>2025</t>
    </r>
  </si>
  <si>
    <r>
      <rPr>
        <strike/>
        <sz val="11"/>
        <rFont val="Calibri"/>
        <family val="2"/>
        <charset val="238"/>
        <scheme val="minor"/>
      </rPr>
      <t>2024</t>
    </r>
    <r>
      <rPr>
        <sz val="11"/>
        <rFont val="Calibri"/>
        <family val="2"/>
        <scheme val="minor"/>
      </rPr>
      <t xml:space="preserve">
</t>
    </r>
    <r>
      <rPr>
        <sz val="11"/>
        <color rgb="FFFF0000"/>
        <rFont val="Calibri"/>
        <family val="2"/>
        <charset val="238"/>
        <scheme val="minor"/>
      </rPr>
      <t>2027</t>
    </r>
  </si>
  <si>
    <t>Řízené větrání učeben s rekuperací odpadního tepla</t>
  </si>
  <si>
    <t>Osazení rekupeačních jednotek s řízeným větráním učeben</t>
  </si>
  <si>
    <t>10/2028</t>
  </si>
  <si>
    <t>Přístavba šatny</t>
  </si>
  <si>
    <t>Přístavba šatnen v dvorní části areálu školy</t>
  </si>
  <si>
    <t>10/2029</t>
  </si>
  <si>
    <t>příprava PD</t>
  </si>
  <si>
    <r>
      <rPr>
        <strike/>
        <sz val="11"/>
        <rFont val="Calibri"/>
        <family val="2"/>
        <charset val="238"/>
        <scheme val="minor"/>
      </rPr>
      <t>Výstavba tělocvičny</t>
    </r>
    <r>
      <rPr>
        <sz val="11"/>
        <color rgb="FFFF0000"/>
        <rFont val="Calibri"/>
        <family val="2"/>
        <charset val="238"/>
        <scheme val="minor"/>
      </rPr>
      <t xml:space="preserve">
Výstavba sportovní haly</t>
    </r>
  </si>
  <si>
    <r>
      <t xml:space="preserve">Vybudování nového zařízení pro provozování kolektivní sportů a dalších volnočasových aktivit </t>
    </r>
    <r>
      <rPr>
        <sz val="11"/>
        <color rgb="FFFF0000"/>
        <rFont val="Calibri"/>
        <family val="2"/>
        <charset val="238"/>
        <scheme val="minor"/>
      </rPr>
      <t>v obco Horní Ředice</t>
    </r>
  </si>
  <si>
    <r>
      <rPr>
        <strike/>
        <sz val="11"/>
        <rFont val="Calibri"/>
        <family val="2"/>
        <charset val="238"/>
        <scheme val="minor"/>
      </rPr>
      <t>1/2024</t>
    </r>
    <r>
      <rPr>
        <sz val="11"/>
        <rFont val="Calibri"/>
        <family val="2"/>
        <scheme val="minor"/>
      </rPr>
      <t xml:space="preserve">
</t>
    </r>
    <r>
      <rPr>
        <sz val="11"/>
        <color rgb="FFFF0000"/>
        <rFont val="Calibri"/>
        <family val="2"/>
        <charset val="238"/>
        <scheme val="minor"/>
      </rPr>
      <t>1/2026</t>
    </r>
  </si>
  <si>
    <r>
      <rPr>
        <strike/>
        <sz val="11"/>
        <rFont val="Calibri"/>
        <family val="2"/>
        <charset val="238"/>
        <scheme val="minor"/>
      </rPr>
      <t>12/2025</t>
    </r>
    <r>
      <rPr>
        <sz val="11"/>
        <rFont val="Calibri"/>
        <family val="2"/>
        <scheme val="minor"/>
      </rPr>
      <t xml:space="preserve">
</t>
    </r>
    <r>
      <rPr>
        <sz val="11"/>
        <color rgb="FFFF0000"/>
        <rFont val="Calibri"/>
        <family val="2"/>
        <charset val="238"/>
        <scheme val="minor"/>
      </rPr>
      <t>12/2027</t>
    </r>
  </si>
  <si>
    <t>Rekonstrukce školní tělocvičny v budově základní školy</t>
  </si>
  <si>
    <t>Rekonstrukce tělocvičny Základní školy Horní Ředice zahrnující:
- výměnu podlahy,
- rekonstrukci sociálního zařízení,
- výmalbu tělocvičny a přidružených místností,
- modernizaci osvětlení v tělocvičně,
- instalaci rekuperace,
- úpravu skladovacích prostor a
- výměnu pevně instalovaných cvičebních prvků.</t>
  </si>
  <si>
    <t>Zpracovaný projektový záměr</t>
  </si>
  <si>
    <r>
      <rPr>
        <strike/>
        <sz val="11"/>
        <rFont val="Calibri"/>
        <family val="2"/>
        <charset val="238"/>
        <scheme val="minor"/>
      </rPr>
      <t>1/2024</t>
    </r>
    <r>
      <rPr>
        <sz val="11"/>
        <rFont val="Calibri"/>
        <family val="2"/>
        <scheme val="minor"/>
      </rPr>
      <t xml:space="preserve"> 
</t>
    </r>
    <r>
      <rPr>
        <sz val="11"/>
        <color rgb="FFFF0000"/>
        <rFont val="Calibri"/>
        <family val="2"/>
        <charset val="238"/>
        <scheme val="minor"/>
      </rPr>
      <t>1/2025</t>
    </r>
  </si>
  <si>
    <r>
      <rPr>
        <strike/>
        <sz val="11"/>
        <rFont val="Calibri"/>
        <family val="2"/>
        <charset val="238"/>
        <scheme val="minor"/>
      </rPr>
      <t>12/2025</t>
    </r>
    <r>
      <rPr>
        <sz val="11"/>
        <rFont val="Calibri"/>
        <family val="2"/>
        <scheme val="minor"/>
      </rPr>
      <t xml:space="preserve">
</t>
    </r>
    <r>
      <rPr>
        <sz val="11"/>
        <color rgb="FFFF0000"/>
        <rFont val="Calibri"/>
        <family val="2"/>
        <charset val="238"/>
        <scheme val="minor"/>
      </rPr>
      <t>12/2026</t>
    </r>
  </si>
  <si>
    <r>
      <rPr>
        <strike/>
        <sz val="11"/>
        <rFont val="Calibri"/>
        <family val="2"/>
        <charset val="238"/>
        <scheme val="minor"/>
      </rPr>
      <t>1/2024</t>
    </r>
    <r>
      <rPr>
        <sz val="11"/>
        <rFont val="Calibri"/>
        <family val="2"/>
        <scheme val="minor"/>
      </rPr>
      <t xml:space="preserve">
</t>
    </r>
    <r>
      <rPr>
        <sz val="11"/>
        <color rgb="FFFF0000"/>
        <rFont val="Calibri"/>
        <family val="2"/>
        <charset val="238"/>
        <scheme val="minor"/>
      </rPr>
      <t>1/2025</t>
    </r>
  </si>
  <si>
    <r>
      <t xml:space="preserve">Navržená přístavba objektu DDM bude řešena jako jednopodlažní zděný objekt s plochou, částečně zelenou střechou, založený na základových pasech se stěnovým nosným systémem. Přístavbou navazující na západní fasádu objektu DDM (prostor mezi západní fasádou a ulicí Holubova) by byla rozšířená užitná plocha objektu, kdy v 1.NP by byla umístěna tělocvična (ve stávající poloze tělocvičny by nově vznikly nové </t>
    </r>
    <r>
      <rPr>
        <sz val="11"/>
        <color rgb="FFFF0000"/>
        <rFont val="Calibri"/>
        <family val="2"/>
        <charset val="238"/>
        <scheme val="minor"/>
      </rPr>
      <t xml:space="preserve">polytechnické </t>
    </r>
    <r>
      <rPr>
        <sz val="11"/>
        <rFont val="Calibri"/>
        <family val="2"/>
        <scheme val="minor"/>
      </rPr>
      <t xml:space="preserve">učebny) a ve 2. NP by se nacházela venkovní </t>
    </r>
    <r>
      <rPr>
        <sz val="11"/>
        <color rgb="FFFF0000"/>
        <rFont val="Calibri"/>
        <family val="2"/>
        <charset val="238"/>
        <scheme val="minor"/>
      </rPr>
      <t xml:space="preserve">přírodovědná </t>
    </r>
    <r>
      <rPr>
        <sz val="11"/>
        <rFont val="Calibri"/>
        <family val="2"/>
        <scheme val="minor"/>
      </rPr>
      <t>učebna. Dále je uvažováno se stínícím objektem v místě venkovní terasy (2. NP). Půdorysný rozměr je navržen cca 12x12m, zastavěna plocha 144m2, nově vzniklá užitná plocha cca 230 m2.</t>
    </r>
  </si>
  <si>
    <r>
      <rPr>
        <strike/>
        <sz val="11"/>
        <rFont val="Calibri"/>
        <family val="2"/>
        <charset val="238"/>
        <scheme val="minor"/>
      </rPr>
      <t>2025</t>
    </r>
    <r>
      <rPr>
        <sz val="11"/>
        <rFont val="Calibri"/>
        <family val="2"/>
        <scheme val="minor"/>
      </rPr>
      <t xml:space="preserve">
</t>
    </r>
    <r>
      <rPr>
        <sz val="11"/>
        <color rgb="FFFF0000"/>
        <rFont val="Calibri"/>
        <family val="2"/>
        <charset val="238"/>
        <scheme val="minor"/>
      </rPr>
      <t>6/2025</t>
    </r>
  </si>
  <si>
    <r>
      <rPr>
        <strike/>
        <sz val="11"/>
        <rFont val="Calibri"/>
        <family val="2"/>
        <charset val="238"/>
        <scheme val="minor"/>
      </rPr>
      <t>2026</t>
    </r>
    <r>
      <rPr>
        <sz val="11"/>
        <rFont val="Calibri"/>
        <family val="2"/>
        <scheme val="minor"/>
      </rPr>
      <t xml:space="preserve"> 
</t>
    </r>
    <r>
      <rPr>
        <sz val="11"/>
        <color rgb="FFFF0000"/>
        <rFont val="Calibri"/>
        <family val="2"/>
        <charset val="238"/>
        <scheme val="minor"/>
      </rPr>
      <t>12/2027</t>
    </r>
  </si>
  <si>
    <r>
      <rPr>
        <strike/>
        <sz val="11"/>
        <rFont val="Calibri"/>
        <family val="2"/>
        <charset val="238"/>
        <scheme val="minor"/>
      </rPr>
      <t>Příprava projektové dokumentace</t>
    </r>
    <r>
      <rPr>
        <sz val="11"/>
        <rFont val="Calibri"/>
        <family val="2"/>
        <scheme val="minor"/>
      </rPr>
      <t xml:space="preserve">
</t>
    </r>
    <r>
      <rPr>
        <sz val="11"/>
        <color rgb="FFFF0000"/>
        <rFont val="Calibri"/>
        <family val="2"/>
        <charset val="238"/>
        <scheme val="minor"/>
      </rPr>
      <t>PD NE</t>
    </r>
  </si>
  <si>
    <t>Strategický rámec MAP IV Holicko ze dne 31.7.2025</t>
  </si>
  <si>
    <r>
      <t>Schváleno dne 31.7.2025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scheme val="minor"/>
      </rPr>
      <t xml:space="preserve"> Řídícím výborem MAP Holicko IV.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</si>
</sst>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sz val="16"/>
      <color theme="1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i/>
      <vertAlign val="superscript"/>
      <sz val="10"/>
      <name val="Calibri"/>
      <family val="2"/>
      <scheme val="minor"/>
    </font>
    <font>
      <i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26"/>
      <name val="Calibri"/>
      <family val="2"/>
      <scheme val="minor"/>
    </font>
    <font>
      <b/>
      <i/>
      <sz val="10"/>
      <name val="Calibri"/>
      <family val="2"/>
      <scheme val="minor"/>
    </font>
    <font>
      <strike/>
      <sz val="10"/>
      <color rgb="FFFF0000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strike/>
      <sz val="10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26"/>
      <color rgb="FFFF0000"/>
      <name val="Calibri"/>
      <family val="2"/>
      <scheme val="minor"/>
    </font>
    <font>
      <strike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3" fontId="0" fillId="0" borderId="0" xfId="0" applyNumberForma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3" fontId="2" fillId="0" borderId="0" xfId="0" applyNumberFormat="1" applyFont="1" applyAlignment="1" applyProtection="1">
      <alignment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vertical="center" wrapText="1"/>
      <protection locked="0"/>
    </xf>
    <xf numFmtId="3" fontId="2" fillId="3" borderId="1" xfId="0" applyNumberFormat="1" applyFont="1" applyFill="1" applyBorder="1" applyAlignment="1" applyProtection="1">
      <alignment vertical="center" wrapText="1"/>
      <protection locked="0"/>
    </xf>
    <xf numFmtId="49" fontId="2" fillId="3" borderId="1" xfId="0" applyNumberFormat="1" applyFont="1" applyFill="1" applyBorder="1" applyAlignment="1" applyProtection="1">
      <alignment vertical="center" wrapText="1"/>
      <protection locked="0"/>
    </xf>
    <xf numFmtId="49" fontId="8" fillId="3" borderId="1" xfId="0" applyNumberFormat="1" applyFont="1" applyFill="1" applyBorder="1" applyAlignment="1" applyProtection="1">
      <alignment vertical="center" wrapText="1"/>
      <protection locked="0"/>
    </xf>
    <xf numFmtId="0" fontId="13" fillId="3" borderId="1" xfId="0" applyFont="1" applyFill="1" applyBorder="1" applyAlignment="1" applyProtection="1">
      <alignment vertical="center" wrapText="1"/>
      <protection locked="0"/>
    </xf>
    <xf numFmtId="0" fontId="13" fillId="3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3" fontId="2" fillId="2" borderId="1" xfId="0" applyNumberFormat="1" applyFont="1" applyFill="1" applyBorder="1" applyAlignment="1" applyProtection="1">
      <alignment vertical="center" wrapText="1"/>
      <protection locked="0"/>
    </xf>
    <xf numFmtId="49" fontId="2" fillId="2" borderId="1" xfId="0" applyNumberFormat="1" applyFont="1" applyFill="1" applyBorder="1" applyAlignment="1" applyProtection="1">
      <alignment vertical="center" wrapText="1"/>
      <protection locked="0"/>
    </xf>
    <xf numFmtId="0" fontId="13" fillId="2" borderId="1" xfId="0" applyFont="1" applyFill="1" applyBorder="1" applyAlignment="1" applyProtection="1">
      <alignment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3" fontId="5" fillId="3" borderId="1" xfId="0" applyNumberFormat="1" applyFont="1" applyFill="1" applyBorder="1" applyAlignment="1" applyProtection="1">
      <alignment vertical="center" wrapText="1"/>
      <protection locked="0"/>
    </xf>
    <xf numFmtId="49" fontId="5" fillId="3" borderId="1" xfId="0" applyNumberFormat="1" applyFont="1" applyFill="1" applyBorder="1" applyAlignment="1" applyProtection="1">
      <alignment vertical="center" wrapText="1"/>
      <protection locked="0"/>
    </xf>
    <xf numFmtId="0" fontId="8" fillId="2" borderId="1" xfId="0" applyFont="1" applyFill="1" applyBorder="1" applyAlignment="1" applyProtection="1">
      <alignment vertical="center" wrapText="1"/>
      <protection locked="0"/>
    </xf>
    <xf numFmtId="3" fontId="8" fillId="2" borderId="1" xfId="0" applyNumberFormat="1" applyFont="1" applyFill="1" applyBorder="1" applyAlignment="1" applyProtection="1">
      <alignment vertical="center" wrapText="1"/>
      <protection locked="0"/>
    </xf>
    <xf numFmtId="49" fontId="8" fillId="2" borderId="1" xfId="0" applyNumberFormat="1" applyFont="1" applyFill="1" applyBorder="1" applyAlignment="1" applyProtection="1">
      <alignment vertical="center" wrapText="1"/>
      <protection locked="0"/>
    </xf>
    <xf numFmtId="0" fontId="14" fillId="2" borderId="1" xfId="0" applyFont="1" applyFill="1" applyBorder="1" applyAlignment="1" applyProtection="1">
      <alignment vertical="center" wrapText="1"/>
      <protection locked="0"/>
    </xf>
    <xf numFmtId="0" fontId="8" fillId="3" borderId="1" xfId="0" applyFont="1" applyFill="1" applyBorder="1" applyAlignment="1" applyProtection="1">
      <alignment vertical="center" wrapText="1"/>
      <protection locked="0"/>
    </xf>
    <xf numFmtId="3" fontId="8" fillId="3" borderId="1" xfId="0" applyNumberFormat="1" applyFont="1" applyFill="1" applyBorder="1" applyAlignment="1" applyProtection="1">
      <alignment vertical="center" wrapText="1"/>
      <protection locked="0"/>
    </xf>
    <xf numFmtId="0" fontId="14" fillId="3" borderId="1" xfId="0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4" fillId="3" borderId="1" xfId="0" applyFont="1" applyFill="1" applyBorder="1" applyAlignment="1" applyProtection="1">
      <alignment vertical="center" wrapText="1"/>
      <protection locked="0"/>
    </xf>
    <xf numFmtId="0" fontId="8" fillId="3" borderId="5" xfId="0" applyFont="1" applyFill="1" applyBorder="1" applyAlignment="1" applyProtection="1">
      <alignment vertical="center" wrapText="1"/>
      <protection locked="0"/>
    </xf>
    <xf numFmtId="0" fontId="8" fillId="3" borderId="6" xfId="0" applyFont="1" applyFill="1" applyBorder="1" applyAlignment="1" applyProtection="1">
      <alignment vertical="center" wrapText="1"/>
      <protection locked="0"/>
    </xf>
    <xf numFmtId="49" fontId="8" fillId="3" borderId="5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 applyProtection="1">
      <alignment horizontal="left" vertical="center" wrapText="1"/>
      <protection locked="0"/>
    </xf>
    <xf numFmtId="49" fontId="16" fillId="3" borderId="1" xfId="0" applyNumberFormat="1" applyFont="1" applyFill="1" applyBorder="1" applyAlignment="1" applyProtection="1">
      <alignment horizontal="left" vertical="center" wrapText="1"/>
      <protection locked="0"/>
    </xf>
    <xf numFmtId="3" fontId="16" fillId="3" borderId="1" xfId="0" applyNumberFormat="1" applyFont="1" applyFill="1" applyBorder="1" applyAlignment="1" applyProtection="1">
      <alignment horizontal="left" vertical="center" wrapText="1"/>
      <protection locked="0"/>
    </xf>
    <xf numFmtId="0" fontId="21" fillId="3" borderId="1" xfId="0" applyFont="1" applyFill="1" applyBorder="1" applyAlignment="1" applyProtection="1">
      <alignment horizontal="center" vertical="center" wrapText="1"/>
      <protection locked="0"/>
    </xf>
    <xf numFmtId="0" fontId="16" fillId="3" borderId="1" xfId="0" applyFont="1" applyFill="1" applyBorder="1" applyAlignment="1" applyProtection="1">
      <alignment horizontal="center" vertical="center" wrapText="1"/>
      <protection locked="0"/>
    </xf>
    <xf numFmtId="0" fontId="16" fillId="3" borderId="1" xfId="0" applyFont="1" applyFill="1" applyBorder="1" applyAlignment="1" applyProtection="1">
      <alignment vertical="center" wrapText="1"/>
      <protection locked="0"/>
    </xf>
    <xf numFmtId="3" fontId="16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vertical="center" wrapText="1"/>
      <protection locked="0"/>
    </xf>
    <xf numFmtId="49" fontId="16" fillId="2" borderId="1" xfId="0" applyNumberFormat="1" applyFont="1" applyFill="1" applyBorder="1" applyAlignment="1" applyProtection="1">
      <alignment vertical="center" wrapText="1"/>
      <protection locked="0"/>
    </xf>
    <xf numFmtId="0" fontId="16" fillId="2" borderId="1" xfId="0" applyFont="1" applyFill="1" applyBorder="1" applyAlignment="1" applyProtection="1">
      <alignment horizontal="left" vertical="center" wrapText="1"/>
      <protection locked="0"/>
    </xf>
    <xf numFmtId="3" fontId="16" fillId="2" borderId="1" xfId="0" applyNumberFormat="1" applyFont="1" applyFill="1" applyBorder="1" applyAlignment="1" applyProtection="1">
      <alignment vertical="center" wrapText="1"/>
      <protection locked="0"/>
    </xf>
    <xf numFmtId="0" fontId="21" fillId="2" borderId="1" xfId="0" applyFont="1" applyFill="1" applyBorder="1" applyAlignment="1" applyProtection="1">
      <alignment horizontal="center" vertical="center" wrapText="1"/>
      <protection locked="0"/>
    </xf>
    <xf numFmtId="49" fontId="16" fillId="3" borderId="1" xfId="0" applyNumberFormat="1" applyFont="1" applyFill="1" applyBorder="1" applyAlignment="1" applyProtection="1">
      <alignment vertical="center" wrapText="1"/>
      <protection locked="0"/>
    </xf>
    <xf numFmtId="3" fontId="16" fillId="3" borderId="1" xfId="0" applyNumberFormat="1" applyFont="1" applyFill="1" applyBorder="1" applyAlignment="1" applyProtection="1">
      <alignment vertical="center" wrapText="1"/>
      <protection locked="0"/>
    </xf>
    <xf numFmtId="3" fontId="16" fillId="2" borderId="1" xfId="0" applyNumberFormat="1" applyFont="1" applyFill="1" applyBorder="1" applyAlignment="1" applyProtection="1">
      <alignment vertical="center"/>
      <protection locked="0"/>
    </xf>
    <xf numFmtId="49" fontId="16" fillId="2" borderId="1" xfId="0" applyNumberFormat="1" applyFont="1" applyFill="1" applyBorder="1" applyAlignment="1" applyProtection="1">
      <alignment vertical="center"/>
      <protection locked="0"/>
    </xf>
    <xf numFmtId="2" fontId="16" fillId="2" borderId="1" xfId="0" applyNumberFormat="1" applyFont="1" applyFill="1" applyBorder="1" applyAlignment="1" applyProtection="1">
      <alignment horizontal="center" vertical="center"/>
      <protection locked="0"/>
    </xf>
    <xf numFmtId="2" fontId="16" fillId="2" borderId="1" xfId="0" applyNumberFormat="1" applyFont="1" applyFill="1" applyBorder="1" applyAlignment="1" applyProtection="1">
      <alignment vertical="center" wrapText="1"/>
      <protection locked="0"/>
    </xf>
    <xf numFmtId="2" fontId="16" fillId="2" borderId="1" xfId="0" applyNumberFormat="1" applyFont="1" applyFill="1" applyBorder="1" applyAlignment="1" applyProtection="1">
      <alignment horizontal="left" vertical="center" wrapText="1"/>
      <protection locked="0"/>
    </xf>
    <xf numFmtId="2" fontId="2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 applyProtection="1">
      <alignment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3" fontId="16" fillId="0" borderId="0" xfId="0" applyNumberFormat="1" applyFont="1" applyAlignment="1" applyProtection="1">
      <alignment vertical="center"/>
      <protection locked="0"/>
    </xf>
    <xf numFmtId="3" fontId="16" fillId="2" borderId="0" xfId="0" applyNumberFormat="1" applyFont="1" applyFill="1" applyAlignment="1" applyProtection="1">
      <alignment vertical="center"/>
      <protection locked="0"/>
    </xf>
    <xf numFmtId="0" fontId="16" fillId="0" borderId="0" xfId="0" applyFont="1" applyProtection="1">
      <protection locked="0"/>
    </xf>
    <xf numFmtId="0" fontId="16" fillId="0" borderId="1" xfId="0" applyFont="1" applyBorder="1" applyProtection="1">
      <protection locked="0"/>
    </xf>
    <xf numFmtId="0" fontId="16" fillId="0" borderId="1" xfId="0" applyFont="1" applyBorder="1" applyAlignment="1" applyProtection="1">
      <alignment horizontal="center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3" fontId="16" fillId="0" borderId="1" xfId="0" applyNumberFormat="1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3" fontId="16" fillId="0" borderId="0" xfId="0" applyNumberFormat="1" applyFont="1" applyProtection="1">
      <protection locked="0"/>
    </xf>
    <xf numFmtId="0" fontId="5" fillId="2" borderId="1" xfId="0" applyFont="1" applyFill="1" applyBorder="1" applyAlignment="1" applyProtection="1">
      <alignment vertical="center" wrapText="1"/>
      <protection locked="0"/>
    </xf>
    <xf numFmtId="0" fontId="5" fillId="0" borderId="5" xfId="0" applyFont="1" applyBorder="1" applyAlignment="1" applyProtection="1">
      <alignment vertical="center" wrapText="1"/>
      <protection locked="0"/>
    </xf>
    <xf numFmtId="3" fontId="5" fillId="0" borderId="5" xfId="0" applyNumberFormat="1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49" fontId="5" fillId="0" borderId="1" xfId="0" applyNumberFormat="1" applyFont="1" applyBorder="1" applyAlignment="1" applyProtection="1">
      <alignment vertical="center" wrapText="1"/>
      <protection locked="0"/>
    </xf>
    <xf numFmtId="3" fontId="5" fillId="0" borderId="1" xfId="0" applyNumberFormat="1" applyFont="1" applyBorder="1" applyAlignment="1" applyProtection="1">
      <alignment vertical="center" wrapText="1"/>
      <protection locked="0"/>
    </xf>
    <xf numFmtId="3" fontId="5" fillId="3" borderId="1" xfId="0" applyNumberFormat="1" applyFont="1" applyFill="1" applyBorder="1" applyAlignment="1" applyProtection="1">
      <alignment horizontal="right" vertical="center" wrapText="1"/>
      <protection locked="0"/>
    </xf>
    <xf numFmtId="0" fontId="8" fillId="3" borderId="1" xfId="0" applyFont="1" applyFill="1" applyBorder="1" applyAlignment="1" applyProtection="1">
      <alignment horizontal="left" vertical="center" wrapText="1"/>
      <protection locked="0"/>
    </xf>
    <xf numFmtId="0" fontId="5" fillId="3" borderId="1" xfId="0" applyFont="1" applyFill="1" applyBorder="1" applyAlignment="1" applyProtection="1">
      <alignment vertical="center" wrapText="1"/>
      <protection locked="0"/>
    </xf>
    <xf numFmtId="0" fontId="5" fillId="3" borderId="1" xfId="0" applyFont="1" applyFill="1" applyBorder="1" applyAlignment="1" applyProtection="1">
      <alignment horizontal="left" vertical="center" wrapText="1"/>
      <protection locked="0"/>
    </xf>
    <xf numFmtId="0" fontId="24" fillId="3" borderId="1" xfId="0" applyFont="1" applyFill="1" applyBorder="1" applyAlignment="1" applyProtection="1">
      <alignment horizontal="center" vertical="center" wrapText="1"/>
      <protection locked="0"/>
    </xf>
    <xf numFmtId="3" fontId="8" fillId="3" borderId="5" xfId="0" applyNumberFormat="1" applyFont="1" applyFill="1" applyBorder="1" applyAlignment="1" applyProtection="1">
      <alignment horizontal="right" vertical="center" wrapText="1"/>
      <protection locked="0"/>
    </xf>
    <xf numFmtId="0" fontId="5" fillId="3" borderId="5" xfId="0" applyFont="1" applyFill="1" applyBorder="1" applyAlignment="1" applyProtection="1">
      <alignment vertical="center" wrapText="1"/>
      <protection locked="0"/>
    </xf>
    <xf numFmtId="0" fontId="5" fillId="3" borderId="6" xfId="0" applyFont="1" applyFill="1" applyBorder="1" applyAlignment="1" applyProtection="1">
      <alignment vertical="center" wrapText="1"/>
      <protection locked="0"/>
    </xf>
    <xf numFmtId="3" fontId="5" fillId="3" borderId="5" xfId="0" applyNumberFormat="1" applyFont="1" applyFill="1" applyBorder="1" applyAlignment="1" applyProtection="1">
      <alignment horizontal="right" vertical="center" wrapText="1"/>
      <protection locked="0"/>
    </xf>
    <xf numFmtId="49" fontId="5" fillId="3" borderId="5" xfId="0" applyNumberFormat="1" applyFont="1" applyFill="1" applyBorder="1" applyAlignment="1" applyProtection="1">
      <alignment vertical="center" wrapText="1"/>
      <protection locked="0"/>
    </xf>
    <xf numFmtId="49" fontId="5" fillId="2" borderId="1" xfId="0" applyNumberFormat="1" applyFont="1" applyFill="1" applyBorder="1" applyAlignment="1" applyProtection="1">
      <alignment vertical="center" wrapText="1"/>
      <protection locked="0"/>
    </xf>
    <xf numFmtId="3" fontId="5" fillId="2" borderId="1" xfId="0" applyNumberFormat="1" applyFont="1" applyFill="1" applyBorder="1" applyAlignment="1" applyProtection="1">
      <alignment vertical="center" wrapText="1"/>
      <protection locked="0"/>
    </xf>
    <xf numFmtId="0" fontId="24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49" fontId="9" fillId="3" borderId="1" xfId="0" applyNumberFormat="1" applyFont="1" applyFill="1" applyBorder="1" applyAlignment="1" applyProtection="1">
      <alignment vertical="center" wrapText="1"/>
      <protection locked="0"/>
    </xf>
    <xf numFmtId="0" fontId="27" fillId="0" borderId="1" xfId="0" applyFont="1" applyBorder="1" applyAlignment="1" applyProtection="1">
      <alignment horizontal="center" vertical="center"/>
      <protection locked="0"/>
    </xf>
    <xf numFmtId="0" fontId="27" fillId="3" borderId="1" xfId="0" applyFont="1" applyFill="1" applyBorder="1" applyAlignment="1" applyProtection="1">
      <alignment horizontal="left" vertical="center" wrapText="1"/>
      <protection locked="0"/>
    </xf>
    <xf numFmtId="49" fontId="27" fillId="3" borderId="1" xfId="0" applyNumberFormat="1" applyFont="1" applyFill="1" applyBorder="1" applyAlignment="1" applyProtection="1">
      <alignment horizontal="left" vertical="center" wrapText="1"/>
      <protection locked="0"/>
    </xf>
    <xf numFmtId="0" fontId="27" fillId="3" borderId="1" xfId="0" applyFont="1" applyFill="1" applyBorder="1" applyAlignment="1" applyProtection="1">
      <alignment vertical="center" wrapText="1"/>
      <protection locked="0"/>
    </xf>
    <xf numFmtId="3" fontId="27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28" fillId="3" borderId="1" xfId="0" applyFont="1" applyFill="1" applyBorder="1" applyAlignment="1" applyProtection="1">
      <alignment horizontal="center" vertical="center" wrapText="1"/>
      <protection locked="0"/>
    </xf>
    <xf numFmtId="0" fontId="27" fillId="3" borderId="1" xfId="0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49" fontId="9" fillId="2" borderId="1" xfId="0" applyNumberFormat="1" applyFont="1" applyFill="1" applyBorder="1" applyAlignment="1" applyProtection="1">
      <alignment vertical="center" wrapText="1"/>
      <protection locked="0"/>
    </xf>
    <xf numFmtId="0" fontId="27" fillId="2" borderId="1" xfId="0" applyFont="1" applyFill="1" applyBorder="1" applyAlignment="1" applyProtection="1">
      <alignment vertical="center" wrapText="1"/>
      <protection locked="0"/>
    </xf>
    <xf numFmtId="49" fontId="27" fillId="2" borderId="1" xfId="0" applyNumberFormat="1" applyFont="1" applyFill="1" applyBorder="1" applyAlignment="1" applyProtection="1">
      <alignment vertical="center" wrapText="1"/>
      <protection locked="0"/>
    </xf>
    <xf numFmtId="0" fontId="27" fillId="2" borderId="1" xfId="0" applyFont="1" applyFill="1" applyBorder="1" applyAlignment="1" applyProtection="1">
      <alignment horizontal="left" vertical="center" wrapText="1"/>
      <protection locked="0"/>
    </xf>
    <xf numFmtId="3" fontId="27" fillId="2" borderId="1" xfId="0" applyNumberFormat="1" applyFont="1" applyFill="1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3" fontId="15" fillId="0" borderId="1" xfId="0" applyNumberFormat="1" applyFont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3" fontId="12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66FF99"/>
      <color rgb="FF458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40"/>
  <sheetViews>
    <sheetView zoomScale="110" zoomScaleNormal="110" workbookViewId="0">
      <pane ySplit="4" topLeftCell="A32" activePane="bottomLeft" state="frozen"/>
      <selection pane="bottomLeft" activeCell="F8" sqref="F8"/>
    </sheetView>
  </sheetViews>
  <sheetFormatPr defaultColWidth="9.28515625" defaultRowHeight="15" x14ac:dyDescent="0.25"/>
  <cols>
    <col min="1" max="1" width="7.28515625" style="2" customWidth="1"/>
    <col min="2" max="2" width="9.28515625" style="2" customWidth="1"/>
    <col min="3" max="4" width="9.28515625" style="2"/>
    <col min="5" max="6" width="10" style="2" bestFit="1" customWidth="1"/>
    <col min="7" max="7" width="21" style="2" customWidth="1"/>
    <col min="8" max="9" width="12.85546875" style="2" customWidth="1"/>
    <col min="10" max="10" width="11.7109375" style="2" customWidth="1"/>
    <col min="11" max="11" width="42.28515625" style="2" customWidth="1"/>
    <col min="12" max="13" width="13.140625" style="4" customWidth="1"/>
    <col min="14" max="15" width="9.28515625" style="2"/>
    <col min="16" max="16" width="13.7109375" style="2" customWidth="1"/>
    <col min="17" max="17" width="13.28515625" style="2" customWidth="1"/>
    <col min="18" max="18" width="10.28515625" style="2" customWidth="1"/>
    <col min="19" max="16384" width="9.28515625" style="2"/>
  </cols>
  <sheetData>
    <row r="1" spans="1:19" ht="19.5" thickBot="1" x14ac:dyDescent="0.3">
      <c r="A1" s="121" t="s">
        <v>347</v>
      </c>
    </row>
    <row r="2" spans="1:19" ht="18.75" x14ac:dyDescent="0.25">
      <c r="A2" s="123" t="s">
        <v>0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5"/>
    </row>
    <row r="3" spans="1:19" ht="27.2" customHeight="1" x14ac:dyDescent="0.25">
      <c r="A3" s="126" t="s">
        <v>1</v>
      </c>
      <c r="B3" s="126" t="s">
        <v>2</v>
      </c>
      <c r="C3" s="126"/>
      <c r="D3" s="126"/>
      <c r="E3" s="126"/>
      <c r="F3" s="126"/>
      <c r="G3" s="126" t="s">
        <v>3</v>
      </c>
      <c r="H3" s="122" t="s">
        <v>4</v>
      </c>
      <c r="I3" s="128" t="s">
        <v>39</v>
      </c>
      <c r="J3" s="126" t="s">
        <v>5</v>
      </c>
      <c r="K3" s="126" t="s">
        <v>6</v>
      </c>
      <c r="L3" s="127" t="s">
        <v>7</v>
      </c>
      <c r="M3" s="127"/>
      <c r="N3" s="122" t="s">
        <v>8</v>
      </c>
      <c r="O3" s="122"/>
      <c r="P3" s="122" t="s">
        <v>9</v>
      </c>
      <c r="Q3" s="122"/>
      <c r="R3" s="122" t="s">
        <v>10</v>
      </c>
      <c r="S3" s="122"/>
    </row>
    <row r="4" spans="1:19" ht="102" x14ac:dyDescent="0.25">
      <c r="A4" s="126"/>
      <c r="B4" s="6" t="s">
        <v>11</v>
      </c>
      <c r="C4" s="6" t="s">
        <v>12</v>
      </c>
      <c r="D4" s="6" t="s">
        <v>13</v>
      </c>
      <c r="E4" s="6" t="s">
        <v>14</v>
      </c>
      <c r="F4" s="6" t="s">
        <v>15</v>
      </c>
      <c r="G4" s="126"/>
      <c r="H4" s="122"/>
      <c r="I4" s="128"/>
      <c r="J4" s="126"/>
      <c r="K4" s="126"/>
      <c r="L4" s="7" t="s">
        <v>16</v>
      </c>
      <c r="M4" s="7" t="s">
        <v>42</v>
      </c>
      <c r="N4" s="8" t="s">
        <v>17</v>
      </c>
      <c r="O4" s="8" t="s">
        <v>18</v>
      </c>
      <c r="P4" s="9" t="s">
        <v>19</v>
      </c>
      <c r="Q4" s="9" t="s">
        <v>20</v>
      </c>
      <c r="R4" s="8" t="s">
        <v>21</v>
      </c>
      <c r="S4" s="8" t="s">
        <v>22</v>
      </c>
    </row>
    <row r="5" spans="1:19" ht="25.5" x14ac:dyDescent="0.25">
      <c r="A5" s="1">
        <v>1</v>
      </c>
      <c r="B5" s="17" t="s">
        <v>44</v>
      </c>
      <c r="C5" s="17" t="s">
        <v>45</v>
      </c>
      <c r="D5" s="17">
        <v>60157151</v>
      </c>
      <c r="E5" s="17">
        <v>60157151</v>
      </c>
      <c r="F5" s="17">
        <v>600093355</v>
      </c>
      <c r="G5" s="17" t="s">
        <v>46</v>
      </c>
      <c r="H5" s="17" t="s">
        <v>43</v>
      </c>
      <c r="I5" s="17" t="s">
        <v>47</v>
      </c>
      <c r="J5" s="17" t="s">
        <v>48</v>
      </c>
      <c r="K5" s="17" t="s">
        <v>49</v>
      </c>
      <c r="L5" s="18">
        <v>2500000</v>
      </c>
      <c r="M5" s="18">
        <f>L5/100*85</f>
        <v>2125000</v>
      </c>
      <c r="N5" s="19" t="s">
        <v>50</v>
      </c>
      <c r="O5" s="20" t="s">
        <v>102</v>
      </c>
      <c r="P5" s="21"/>
      <c r="Q5" s="22" t="s">
        <v>61</v>
      </c>
      <c r="R5" s="17" t="s">
        <v>53</v>
      </c>
      <c r="S5" s="17" t="s">
        <v>52</v>
      </c>
    </row>
    <row r="6" spans="1:19" ht="51" customHeight="1" x14ac:dyDescent="0.25">
      <c r="A6" s="1">
        <v>2</v>
      </c>
      <c r="B6" s="17" t="s">
        <v>44</v>
      </c>
      <c r="C6" s="17" t="s">
        <v>45</v>
      </c>
      <c r="D6" s="17">
        <v>60157151</v>
      </c>
      <c r="E6" s="17">
        <v>60157151</v>
      </c>
      <c r="F6" s="17">
        <v>600093355</v>
      </c>
      <c r="G6" s="17" t="s">
        <v>54</v>
      </c>
      <c r="H6" s="17" t="s">
        <v>43</v>
      </c>
      <c r="I6" s="17" t="s">
        <v>47</v>
      </c>
      <c r="J6" s="17" t="s">
        <v>48</v>
      </c>
      <c r="K6" s="17" t="s">
        <v>58</v>
      </c>
      <c r="L6" s="18">
        <v>1000000</v>
      </c>
      <c r="M6" s="18">
        <f>L6/100*85</f>
        <v>850000</v>
      </c>
      <c r="N6" s="19" t="s">
        <v>55</v>
      </c>
      <c r="O6" s="19" t="s">
        <v>56</v>
      </c>
      <c r="P6" s="21"/>
      <c r="Q6" s="22" t="s">
        <v>61</v>
      </c>
      <c r="R6" s="17" t="s">
        <v>57</v>
      </c>
      <c r="S6" s="17" t="s">
        <v>52</v>
      </c>
    </row>
    <row r="7" spans="1:19" ht="25.5" x14ac:dyDescent="0.25">
      <c r="A7" s="1">
        <v>3</v>
      </c>
      <c r="B7" s="17" t="s">
        <v>44</v>
      </c>
      <c r="C7" s="17" t="s">
        <v>45</v>
      </c>
      <c r="D7" s="17">
        <v>60157151</v>
      </c>
      <c r="E7" s="17">
        <v>60157151</v>
      </c>
      <c r="F7" s="17">
        <v>600093355</v>
      </c>
      <c r="G7" s="17" t="s">
        <v>59</v>
      </c>
      <c r="H7" s="17" t="s">
        <v>43</v>
      </c>
      <c r="I7" s="17" t="s">
        <v>47</v>
      </c>
      <c r="J7" s="17" t="s">
        <v>48</v>
      </c>
      <c r="K7" s="17" t="s">
        <v>60</v>
      </c>
      <c r="L7" s="18">
        <v>1500000</v>
      </c>
      <c r="M7" s="18">
        <f>L7/100*85</f>
        <v>1275000</v>
      </c>
      <c r="N7" s="19" t="s">
        <v>55</v>
      </c>
      <c r="O7" s="19" t="s">
        <v>56</v>
      </c>
      <c r="P7" s="21"/>
      <c r="Q7" s="21"/>
      <c r="R7" s="17" t="s">
        <v>57</v>
      </c>
      <c r="S7" s="17" t="s">
        <v>52</v>
      </c>
    </row>
    <row r="8" spans="1:19" ht="51" x14ac:dyDescent="0.25">
      <c r="A8" s="1">
        <v>4</v>
      </c>
      <c r="B8" s="23" t="s">
        <v>62</v>
      </c>
      <c r="C8" s="23" t="s">
        <v>63</v>
      </c>
      <c r="D8" s="23">
        <v>70997209</v>
      </c>
      <c r="E8" s="23">
        <v>107584387</v>
      </c>
      <c r="F8" s="23">
        <v>600095533</v>
      </c>
      <c r="G8" s="23" t="s">
        <v>192</v>
      </c>
      <c r="H8" s="23" t="s">
        <v>43</v>
      </c>
      <c r="I8" s="23" t="s">
        <v>47</v>
      </c>
      <c r="J8" s="23" t="s">
        <v>69</v>
      </c>
      <c r="K8" s="23" t="s">
        <v>64</v>
      </c>
      <c r="L8" s="24">
        <v>6000000</v>
      </c>
      <c r="M8" s="24">
        <f t="shared" ref="M8:M23" si="0">L8/100*85</f>
        <v>5100000</v>
      </c>
      <c r="N8" s="25" t="s">
        <v>65</v>
      </c>
      <c r="O8" s="25" t="s">
        <v>66</v>
      </c>
      <c r="P8" s="26"/>
      <c r="Q8" s="26"/>
      <c r="R8" s="23" t="s">
        <v>67</v>
      </c>
      <c r="S8" s="23" t="s">
        <v>52</v>
      </c>
    </row>
    <row r="9" spans="1:19" ht="76.5" x14ac:dyDescent="0.25">
      <c r="A9" s="1">
        <v>5</v>
      </c>
      <c r="B9" s="23" t="s">
        <v>62</v>
      </c>
      <c r="C9" s="23" t="s">
        <v>63</v>
      </c>
      <c r="D9" s="23">
        <v>70997209</v>
      </c>
      <c r="E9" s="23">
        <v>107584387</v>
      </c>
      <c r="F9" s="23">
        <v>600095533</v>
      </c>
      <c r="G9" s="23" t="s">
        <v>68</v>
      </c>
      <c r="H9" s="23" t="s">
        <v>43</v>
      </c>
      <c r="I9" s="23" t="s">
        <v>47</v>
      </c>
      <c r="J9" s="23" t="s">
        <v>69</v>
      </c>
      <c r="K9" s="23" t="s">
        <v>68</v>
      </c>
      <c r="L9" s="24">
        <v>3500000</v>
      </c>
      <c r="M9" s="24">
        <f t="shared" si="0"/>
        <v>2975000</v>
      </c>
      <c r="N9" s="25" t="s">
        <v>65</v>
      </c>
      <c r="O9" s="25" t="s">
        <v>66</v>
      </c>
      <c r="P9" s="27" t="s">
        <v>61</v>
      </c>
      <c r="Q9" s="26"/>
      <c r="R9" s="23" t="s">
        <v>67</v>
      </c>
      <c r="S9" s="23" t="s">
        <v>52</v>
      </c>
    </row>
    <row r="10" spans="1:19" ht="51" x14ac:dyDescent="0.25">
      <c r="A10" s="1">
        <v>6</v>
      </c>
      <c r="B10" s="23" t="s">
        <v>62</v>
      </c>
      <c r="C10" s="23" t="s">
        <v>63</v>
      </c>
      <c r="D10" s="23">
        <v>70997209</v>
      </c>
      <c r="E10" s="23">
        <v>107584387</v>
      </c>
      <c r="F10" s="23">
        <v>600095533</v>
      </c>
      <c r="G10" s="23" t="s">
        <v>70</v>
      </c>
      <c r="H10" s="23" t="s">
        <v>43</v>
      </c>
      <c r="I10" s="23" t="s">
        <v>47</v>
      </c>
      <c r="J10" s="23" t="s">
        <v>69</v>
      </c>
      <c r="K10" s="23" t="s">
        <v>70</v>
      </c>
      <c r="L10" s="24">
        <v>8500000</v>
      </c>
      <c r="M10" s="24">
        <f t="shared" si="0"/>
        <v>7225000</v>
      </c>
      <c r="N10" s="25" t="s">
        <v>65</v>
      </c>
      <c r="O10" s="25" t="s">
        <v>66</v>
      </c>
      <c r="P10" s="27" t="s">
        <v>61</v>
      </c>
      <c r="Q10" s="26"/>
      <c r="R10" s="23" t="s">
        <v>67</v>
      </c>
      <c r="S10" s="23" t="s">
        <v>52</v>
      </c>
    </row>
    <row r="11" spans="1:19" ht="63.75" x14ac:dyDescent="0.25">
      <c r="A11" s="1">
        <v>7</v>
      </c>
      <c r="B11" s="23" t="s">
        <v>62</v>
      </c>
      <c r="C11" s="23" t="s">
        <v>63</v>
      </c>
      <c r="D11" s="23">
        <v>70997209</v>
      </c>
      <c r="E11" s="23">
        <v>107584387</v>
      </c>
      <c r="F11" s="23">
        <v>600095533</v>
      </c>
      <c r="G11" s="23" t="s">
        <v>71</v>
      </c>
      <c r="H11" s="23" t="s">
        <v>43</v>
      </c>
      <c r="I11" s="23" t="s">
        <v>47</v>
      </c>
      <c r="J11" s="23" t="s">
        <v>69</v>
      </c>
      <c r="K11" s="23" t="s">
        <v>72</v>
      </c>
      <c r="L11" s="24">
        <v>4000000</v>
      </c>
      <c r="M11" s="24">
        <f t="shared" si="0"/>
        <v>3400000</v>
      </c>
      <c r="N11" s="25" t="s">
        <v>65</v>
      </c>
      <c r="O11" s="25" t="s">
        <v>66</v>
      </c>
      <c r="P11" s="26"/>
      <c r="Q11" s="26"/>
      <c r="R11" s="23" t="s">
        <v>67</v>
      </c>
      <c r="S11" s="23" t="s">
        <v>52</v>
      </c>
    </row>
    <row r="12" spans="1:19" ht="51" x14ac:dyDescent="0.25">
      <c r="A12" s="1">
        <v>8</v>
      </c>
      <c r="B12" s="17" t="s">
        <v>73</v>
      </c>
      <c r="C12" s="17" t="s">
        <v>74</v>
      </c>
      <c r="D12" s="17">
        <v>75019256</v>
      </c>
      <c r="E12" s="17">
        <v>107585065</v>
      </c>
      <c r="F12" s="17">
        <v>600095819</v>
      </c>
      <c r="G12" s="17" t="s">
        <v>75</v>
      </c>
      <c r="H12" s="17" t="s">
        <v>43</v>
      </c>
      <c r="I12" s="17" t="s">
        <v>47</v>
      </c>
      <c r="J12" s="17" t="s">
        <v>76</v>
      </c>
      <c r="K12" s="17" t="s">
        <v>77</v>
      </c>
      <c r="L12" s="18">
        <v>35000000</v>
      </c>
      <c r="M12" s="18">
        <f t="shared" si="0"/>
        <v>29750000</v>
      </c>
      <c r="N12" s="19" t="s">
        <v>78</v>
      </c>
      <c r="O12" s="19" t="s">
        <v>79</v>
      </c>
      <c r="P12" s="22" t="s">
        <v>61</v>
      </c>
      <c r="Q12" s="22"/>
      <c r="R12" s="17" t="s">
        <v>57</v>
      </c>
      <c r="S12" s="17" t="s">
        <v>52</v>
      </c>
    </row>
    <row r="13" spans="1:19" ht="51" x14ac:dyDescent="0.25">
      <c r="A13" s="1">
        <v>9</v>
      </c>
      <c r="B13" s="34" t="s">
        <v>73</v>
      </c>
      <c r="C13" s="34" t="s">
        <v>74</v>
      </c>
      <c r="D13" s="34">
        <v>75019256</v>
      </c>
      <c r="E13" s="34">
        <v>107585065</v>
      </c>
      <c r="F13" s="34">
        <v>600095819</v>
      </c>
      <c r="G13" s="34" t="s">
        <v>200</v>
      </c>
      <c r="H13" s="34" t="s">
        <v>43</v>
      </c>
      <c r="I13" s="34" t="s">
        <v>47</v>
      </c>
      <c r="J13" s="34" t="s">
        <v>76</v>
      </c>
      <c r="K13" s="34" t="s">
        <v>201</v>
      </c>
      <c r="L13" s="87" t="s">
        <v>280</v>
      </c>
      <c r="M13" s="28">
        <f>5000000*0.85</f>
        <v>4250000</v>
      </c>
      <c r="N13" s="29" t="s">
        <v>202</v>
      </c>
      <c r="O13" s="29" t="s">
        <v>281</v>
      </c>
      <c r="P13" s="34"/>
      <c r="Q13" s="36"/>
      <c r="R13" s="34" t="s">
        <v>136</v>
      </c>
      <c r="S13" s="34" t="s">
        <v>52</v>
      </c>
    </row>
    <row r="14" spans="1:19" ht="145.35" customHeight="1" x14ac:dyDescent="0.25">
      <c r="A14" s="16">
        <v>10</v>
      </c>
      <c r="B14" s="89" t="s">
        <v>73</v>
      </c>
      <c r="C14" s="89" t="s">
        <v>74</v>
      </c>
      <c r="D14" s="89">
        <v>75019256</v>
      </c>
      <c r="E14" s="89">
        <v>107585065</v>
      </c>
      <c r="F14" s="89">
        <v>600095819</v>
      </c>
      <c r="G14" s="90" t="s">
        <v>283</v>
      </c>
      <c r="H14" s="89" t="s">
        <v>43</v>
      </c>
      <c r="I14" s="89" t="s">
        <v>47</v>
      </c>
      <c r="J14" s="89" t="s">
        <v>76</v>
      </c>
      <c r="K14" s="90" t="s">
        <v>282</v>
      </c>
      <c r="L14" s="28">
        <v>3000000</v>
      </c>
      <c r="M14" s="28">
        <v>2550000</v>
      </c>
      <c r="N14" s="29" t="s">
        <v>202</v>
      </c>
      <c r="O14" s="29" t="s">
        <v>202</v>
      </c>
      <c r="P14" s="89"/>
      <c r="Q14" s="91"/>
      <c r="R14" s="89" t="s">
        <v>136</v>
      </c>
      <c r="S14" s="89" t="s">
        <v>52</v>
      </c>
    </row>
    <row r="15" spans="1:19" ht="21" x14ac:dyDescent="0.25">
      <c r="A15" s="16"/>
      <c r="B15" s="34"/>
      <c r="C15" s="34"/>
      <c r="D15" s="34"/>
      <c r="E15" s="34"/>
      <c r="F15" s="34"/>
      <c r="G15" s="88"/>
      <c r="H15" s="34"/>
      <c r="I15" s="34"/>
      <c r="J15" s="34"/>
      <c r="K15" s="88"/>
      <c r="L15" s="35"/>
      <c r="M15" s="35"/>
      <c r="N15" s="20"/>
      <c r="O15" s="20"/>
      <c r="P15" s="34"/>
      <c r="Q15" s="36"/>
      <c r="R15" s="34"/>
      <c r="S15" s="34"/>
    </row>
    <row r="16" spans="1:19" ht="51" x14ac:dyDescent="0.25">
      <c r="A16" s="16">
        <v>11</v>
      </c>
      <c r="B16" s="34" t="s">
        <v>73</v>
      </c>
      <c r="C16" s="34" t="s">
        <v>74</v>
      </c>
      <c r="D16" s="34">
        <v>75019256</v>
      </c>
      <c r="E16" s="34">
        <v>107585065</v>
      </c>
      <c r="F16" s="34">
        <v>600095819</v>
      </c>
      <c r="G16" s="37" t="s">
        <v>203</v>
      </c>
      <c r="H16" s="34" t="s">
        <v>43</v>
      </c>
      <c r="I16" s="34" t="s">
        <v>47</v>
      </c>
      <c r="J16" s="34" t="s">
        <v>76</v>
      </c>
      <c r="K16" s="37" t="s">
        <v>204</v>
      </c>
      <c r="L16" s="35">
        <v>3000000</v>
      </c>
      <c r="M16" s="35">
        <v>2550000</v>
      </c>
      <c r="N16" s="20" t="s">
        <v>78</v>
      </c>
      <c r="O16" s="20" t="s">
        <v>202</v>
      </c>
      <c r="P16" s="34"/>
      <c r="Q16" s="36"/>
      <c r="R16" s="34" t="s">
        <v>136</v>
      </c>
      <c r="S16" s="34" t="s">
        <v>52</v>
      </c>
    </row>
    <row r="17" spans="1:19" ht="102" x14ac:dyDescent="0.25">
      <c r="A17" s="16">
        <v>12</v>
      </c>
      <c r="B17" s="30" t="s">
        <v>80</v>
      </c>
      <c r="C17" s="30" t="s">
        <v>80</v>
      </c>
      <c r="D17" s="30">
        <v>7844549</v>
      </c>
      <c r="E17" s="32" t="s">
        <v>181</v>
      </c>
      <c r="F17" s="30">
        <v>181102358</v>
      </c>
      <c r="G17" s="30" t="s">
        <v>81</v>
      </c>
      <c r="H17" s="30" t="s">
        <v>43</v>
      </c>
      <c r="I17" s="30" t="s">
        <v>47</v>
      </c>
      <c r="J17" s="30" t="s">
        <v>47</v>
      </c>
      <c r="K17" s="30" t="s">
        <v>82</v>
      </c>
      <c r="L17" s="31">
        <v>300000</v>
      </c>
      <c r="M17" s="31">
        <f t="shared" si="0"/>
        <v>255000</v>
      </c>
      <c r="N17" s="32" t="s">
        <v>83</v>
      </c>
      <c r="O17" s="32" t="s">
        <v>84</v>
      </c>
      <c r="P17" s="38" t="s">
        <v>61</v>
      </c>
      <c r="Q17" s="38"/>
      <c r="R17" s="30" t="s">
        <v>85</v>
      </c>
      <c r="S17" s="30" t="s">
        <v>52</v>
      </c>
    </row>
    <row r="18" spans="1:19" ht="76.5" x14ac:dyDescent="0.25">
      <c r="A18" s="16">
        <v>13</v>
      </c>
      <c r="B18" s="81" t="s">
        <v>80</v>
      </c>
      <c r="C18" s="81" t="s">
        <v>80</v>
      </c>
      <c r="D18" s="81">
        <v>7844549</v>
      </c>
      <c r="E18" s="97" t="s">
        <v>181</v>
      </c>
      <c r="F18" s="81">
        <v>181102358</v>
      </c>
      <c r="G18" s="81" t="s">
        <v>301</v>
      </c>
      <c r="H18" s="81" t="s">
        <v>43</v>
      </c>
      <c r="I18" s="81" t="s">
        <v>47</v>
      </c>
      <c r="J18" s="81" t="s">
        <v>47</v>
      </c>
      <c r="K18" s="81" t="s">
        <v>304</v>
      </c>
      <c r="L18" s="98">
        <v>100000</v>
      </c>
      <c r="M18" s="98">
        <f t="shared" si="0"/>
        <v>85000</v>
      </c>
      <c r="N18" s="97" t="s">
        <v>290</v>
      </c>
      <c r="O18" s="97" t="s">
        <v>291</v>
      </c>
      <c r="P18" s="38"/>
      <c r="Q18" s="38"/>
      <c r="R18" s="81" t="s">
        <v>300</v>
      </c>
      <c r="S18" s="81" t="s">
        <v>52</v>
      </c>
    </row>
    <row r="19" spans="1:19" ht="76.5" x14ac:dyDescent="0.25">
      <c r="A19" s="16">
        <v>14</v>
      </c>
      <c r="B19" s="81" t="s">
        <v>80</v>
      </c>
      <c r="C19" s="81" t="s">
        <v>80</v>
      </c>
      <c r="D19" s="81">
        <v>7844549</v>
      </c>
      <c r="E19" s="97" t="s">
        <v>181</v>
      </c>
      <c r="F19" s="81">
        <v>181102358</v>
      </c>
      <c r="G19" s="81" t="s">
        <v>302</v>
      </c>
      <c r="H19" s="81" t="s">
        <v>43</v>
      </c>
      <c r="I19" s="81" t="s">
        <v>47</v>
      </c>
      <c r="J19" s="81" t="s">
        <v>47</v>
      </c>
      <c r="K19" s="81" t="s">
        <v>305</v>
      </c>
      <c r="L19" s="98">
        <v>20000</v>
      </c>
      <c r="M19" s="98">
        <f t="shared" si="0"/>
        <v>17000</v>
      </c>
      <c r="N19" s="97" t="s">
        <v>290</v>
      </c>
      <c r="O19" s="97" t="s">
        <v>291</v>
      </c>
      <c r="P19" s="38"/>
      <c r="Q19" s="38"/>
      <c r="R19" s="81" t="s">
        <v>300</v>
      </c>
      <c r="S19" s="81" t="s">
        <v>52</v>
      </c>
    </row>
    <row r="20" spans="1:19" ht="89.25" x14ac:dyDescent="0.25">
      <c r="A20" s="16">
        <v>15</v>
      </c>
      <c r="B20" s="81" t="s">
        <v>80</v>
      </c>
      <c r="C20" s="81" t="s">
        <v>80</v>
      </c>
      <c r="D20" s="81">
        <v>7844549</v>
      </c>
      <c r="E20" s="97" t="s">
        <v>181</v>
      </c>
      <c r="F20" s="81">
        <v>181102358</v>
      </c>
      <c r="G20" s="81" t="s">
        <v>303</v>
      </c>
      <c r="H20" s="81" t="s">
        <v>43</v>
      </c>
      <c r="I20" s="81" t="s">
        <v>47</v>
      </c>
      <c r="J20" s="81" t="s">
        <v>47</v>
      </c>
      <c r="K20" s="81" t="s">
        <v>306</v>
      </c>
      <c r="L20" s="98">
        <v>25000</v>
      </c>
      <c r="M20" s="98">
        <f t="shared" si="0"/>
        <v>21250</v>
      </c>
      <c r="N20" s="97" t="s">
        <v>290</v>
      </c>
      <c r="O20" s="97" t="s">
        <v>291</v>
      </c>
      <c r="P20" s="38"/>
      <c r="Q20" s="38"/>
      <c r="R20" s="81" t="s">
        <v>307</v>
      </c>
      <c r="S20" s="81" t="s">
        <v>52</v>
      </c>
    </row>
    <row r="21" spans="1:19" ht="76.5" x14ac:dyDescent="0.25">
      <c r="A21" s="16">
        <v>16</v>
      </c>
      <c r="B21" s="81" t="s">
        <v>80</v>
      </c>
      <c r="C21" s="81" t="s">
        <v>80</v>
      </c>
      <c r="D21" s="81">
        <v>7844549</v>
      </c>
      <c r="E21" s="97" t="s">
        <v>181</v>
      </c>
      <c r="F21" s="81">
        <v>181102358</v>
      </c>
      <c r="G21" s="81" t="s">
        <v>298</v>
      </c>
      <c r="H21" s="81" t="s">
        <v>43</v>
      </c>
      <c r="I21" s="81" t="s">
        <v>47</v>
      </c>
      <c r="J21" s="81" t="s">
        <v>47</v>
      </c>
      <c r="K21" s="81" t="s">
        <v>299</v>
      </c>
      <c r="L21" s="98">
        <v>250000</v>
      </c>
      <c r="M21" s="98">
        <f t="shared" si="0"/>
        <v>212500</v>
      </c>
      <c r="N21" s="97" t="s">
        <v>290</v>
      </c>
      <c r="O21" s="97" t="s">
        <v>291</v>
      </c>
      <c r="P21" s="99"/>
      <c r="Q21" s="99"/>
      <c r="R21" s="81" t="s">
        <v>300</v>
      </c>
      <c r="S21" s="81" t="s">
        <v>52</v>
      </c>
    </row>
    <row r="22" spans="1:19" ht="102" x14ac:dyDescent="0.25">
      <c r="A22" s="16">
        <v>17</v>
      </c>
      <c r="B22" s="30" t="s">
        <v>80</v>
      </c>
      <c r="C22" s="30" t="s">
        <v>80</v>
      </c>
      <c r="D22" s="30">
        <v>7844549</v>
      </c>
      <c r="E22" s="32" t="s">
        <v>181</v>
      </c>
      <c r="F22" s="30">
        <v>181102358</v>
      </c>
      <c r="G22" s="30" t="s">
        <v>81</v>
      </c>
      <c r="H22" s="30" t="s">
        <v>43</v>
      </c>
      <c r="I22" s="30" t="s">
        <v>47</v>
      </c>
      <c r="J22" s="30" t="s">
        <v>47</v>
      </c>
      <c r="K22" s="30" t="s">
        <v>86</v>
      </c>
      <c r="L22" s="31">
        <v>100000</v>
      </c>
      <c r="M22" s="31">
        <f t="shared" si="0"/>
        <v>85000</v>
      </c>
      <c r="N22" s="32" t="s">
        <v>83</v>
      </c>
      <c r="O22" s="32" t="s">
        <v>84</v>
      </c>
      <c r="P22" s="38" t="s">
        <v>61</v>
      </c>
      <c r="Q22" s="38"/>
      <c r="R22" s="30" t="s">
        <v>85</v>
      </c>
      <c r="S22" s="30" t="s">
        <v>52</v>
      </c>
    </row>
    <row r="23" spans="1:19" ht="38.25" x14ac:dyDescent="0.25">
      <c r="A23" s="16">
        <v>18</v>
      </c>
      <c r="B23" s="34" t="s">
        <v>87</v>
      </c>
      <c r="C23" s="34" t="s">
        <v>88</v>
      </c>
      <c r="D23" s="34">
        <v>71007547</v>
      </c>
      <c r="E23" s="34">
        <v>107585278</v>
      </c>
      <c r="F23" s="34">
        <v>600095908</v>
      </c>
      <c r="G23" s="34" t="s">
        <v>89</v>
      </c>
      <c r="H23" s="34" t="s">
        <v>43</v>
      </c>
      <c r="I23" s="34" t="s">
        <v>47</v>
      </c>
      <c r="J23" s="34" t="s">
        <v>182</v>
      </c>
      <c r="K23" s="34" t="s">
        <v>90</v>
      </c>
      <c r="L23" s="35">
        <v>500000</v>
      </c>
      <c r="M23" s="35">
        <f t="shared" si="0"/>
        <v>425000</v>
      </c>
      <c r="N23" s="20" t="s">
        <v>91</v>
      </c>
      <c r="O23" s="20"/>
      <c r="P23" s="36" t="s">
        <v>61</v>
      </c>
      <c r="Q23" s="39"/>
      <c r="R23" s="34" t="s">
        <v>92</v>
      </c>
      <c r="S23" s="34" t="s">
        <v>52</v>
      </c>
    </row>
    <row r="24" spans="1:19" s="3" customFormat="1" ht="51" x14ac:dyDescent="0.25">
      <c r="A24" s="16">
        <v>19</v>
      </c>
      <c r="B24" s="30" t="s">
        <v>195</v>
      </c>
      <c r="C24" s="30" t="s">
        <v>196</v>
      </c>
      <c r="D24" s="30">
        <v>48159743</v>
      </c>
      <c r="E24" s="30">
        <v>48159743</v>
      </c>
      <c r="F24" s="30">
        <v>600095282</v>
      </c>
      <c r="G24" s="30" t="s">
        <v>197</v>
      </c>
      <c r="H24" s="30" t="s">
        <v>43</v>
      </c>
      <c r="I24" s="30" t="s">
        <v>47</v>
      </c>
      <c r="J24" s="30" t="s">
        <v>47</v>
      </c>
      <c r="K24" s="30" t="s">
        <v>198</v>
      </c>
      <c r="L24" s="31">
        <v>500000</v>
      </c>
      <c r="M24" s="31">
        <f>L24/100*85</f>
        <v>425000</v>
      </c>
      <c r="N24" s="32" t="s">
        <v>50</v>
      </c>
      <c r="O24" s="32" t="s">
        <v>94</v>
      </c>
      <c r="P24" s="33"/>
      <c r="Q24" s="33"/>
      <c r="R24" s="30" t="s">
        <v>199</v>
      </c>
      <c r="S24" s="30" t="s">
        <v>52</v>
      </c>
    </row>
    <row r="25" spans="1:19" ht="76.5" x14ac:dyDescent="0.25">
      <c r="A25" s="16">
        <v>20</v>
      </c>
      <c r="B25" s="40" t="s">
        <v>240</v>
      </c>
      <c r="C25" s="34" t="s">
        <v>134</v>
      </c>
      <c r="D25" s="41">
        <v>14183994</v>
      </c>
      <c r="E25" s="34"/>
      <c r="F25" s="34">
        <v>691015686</v>
      </c>
      <c r="G25" s="41" t="s">
        <v>243</v>
      </c>
      <c r="H25" s="34" t="s">
        <v>43</v>
      </c>
      <c r="I25" s="34" t="s">
        <v>47</v>
      </c>
      <c r="J25" s="40" t="s">
        <v>135</v>
      </c>
      <c r="K25" s="34" t="s">
        <v>287</v>
      </c>
      <c r="L25" s="92" t="s">
        <v>286</v>
      </c>
      <c r="M25" s="35">
        <f>650000/100*85</f>
        <v>552500</v>
      </c>
      <c r="N25" s="42" t="s">
        <v>241</v>
      </c>
      <c r="O25" s="20" t="s">
        <v>285</v>
      </c>
      <c r="P25" s="40"/>
      <c r="Q25" s="34"/>
      <c r="R25" s="40" t="s">
        <v>284</v>
      </c>
      <c r="S25" s="34" t="s">
        <v>52</v>
      </c>
    </row>
    <row r="26" spans="1:19" s="5" customFormat="1" ht="76.5" x14ac:dyDescent="0.25">
      <c r="A26" s="16">
        <v>21</v>
      </c>
      <c r="B26" s="93" t="s">
        <v>240</v>
      </c>
      <c r="C26" s="89" t="s">
        <v>134</v>
      </c>
      <c r="D26" s="94">
        <v>14183994</v>
      </c>
      <c r="E26" s="89"/>
      <c r="F26" s="89">
        <v>691015686</v>
      </c>
      <c r="G26" s="94" t="s">
        <v>288</v>
      </c>
      <c r="H26" s="89" t="s">
        <v>43</v>
      </c>
      <c r="I26" s="89" t="s">
        <v>47</v>
      </c>
      <c r="J26" s="93" t="s">
        <v>135</v>
      </c>
      <c r="K26" s="89" t="s">
        <v>289</v>
      </c>
      <c r="L26" s="95">
        <v>1500000</v>
      </c>
      <c r="M26" s="28">
        <f>L26/100*85</f>
        <v>1275000</v>
      </c>
      <c r="N26" s="96" t="s">
        <v>290</v>
      </c>
      <c r="O26" s="29" t="s">
        <v>291</v>
      </c>
      <c r="P26" s="93"/>
      <c r="Q26" s="89"/>
      <c r="R26" s="93" t="s">
        <v>67</v>
      </c>
      <c r="S26" s="89" t="s">
        <v>52</v>
      </c>
    </row>
    <row r="27" spans="1:19" ht="76.5" x14ac:dyDescent="0.25">
      <c r="A27" s="16">
        <v>22</v>
      </c>
      <c r="B27" s="34" t="s">
        <v>240</v>
      </c>
      <c r="C27" s="34" t="s">
        <v>134</v>
      </c>
      <c r="D27" s="34">
        <v>14183994</v>
      </c>
      <c r="E27" s="34"/>
      <c r="F27" s="34">
        <v>691015686</v>
      </c>
      <c r="G27" s="34" t="s">
        <v>245</v>
      </c>
      <c r="H27" s="34" t="s">
        <v>43</v>
      </c>
      <c r="I27" s="34" t="s">
        <v>47</v>
      </c>
      <c r="J27" s="34" t="s">
        <v>135</v>
      </c>
      <c r="K27" s="34" t="s">
        <v>244</v>
      </c>
      <c r="L27" s="35">
        <v>100000</v>
      </c>
      <c r="M27" s="35">
        <f t="shared" ref="M27:M33" si="1">L27/100*85</f>
        <v>85000</v>
      </c>
      <c r="N27" s="20" t="s">
        <v>246</v>
      </c>
      <c r="O27" s="20" t="s">
        <v>292</v>
      </c>
      <c r="P27" s="34"/>
      <c r="Q27" s="34"/>
      <c r="R27" s="34" t="s">
        <v>247</v>
      </c>
      <c r="S27" s="34" t="s">
        <v>52</v>
      </c>
    </row>
    <row r="28" spans="1:19" ht="76.5" x14ac:dyDescent="0.25">
      <c r="A28" s="16">
        <v>23</v>
      </c>
      <c r="B28" s="34" t="s">
        <v>240</v>
      </c>
      <c r="C28" s="34" t="s">
        <v>134</v>
      </c>
      <c r="D28" s="34">
        <v>14183994</v>
      </c>
      <c r="E28" s="34"/>
      <c r="F28" s="34">
        <v>691015686</v>
      </c>
      <c r="G28" s="34" t="s">
        <v>248</v>
      </c>
      <c r="H28" s="34" t="s">
        <v>43</v>
      </c>
      <c r="I28" s="34" t="s">
        <v>47</v>
      </c>
      <c r="J28" s="34" t="s">
        <v>135</v>
      </c>
      <c r="K28" s="34" t="s">
        <v>249</v>
      </c>
      <c r="L28" s="35">
        <v>2000000</v>
      </c>
      <c r="M28" s="35">
        <f t="shared" si="1"/>
        <v>1700000</v>
      </c>
      <c r="N28" s="20" t="s">
        <v>241</v>
      </c>
      <c r="O28" s="20" t="s">
        <v>293</v>
      </c>
      <c r="P28" s="34"/>
      <c r="Q28" s="34"/>
      <c r="R28" s="34" t="s">
        <v>250</v>
      </c>
      <c r="S28" s="34" t="s">
        <v>52</v>
      </c>
    </row>
    <row r="29" spans="1:19" ht="76.5" x14ac:dyDescent="0.25">
      <c r="A29" s="16">
        <v>24</v>
      </c>
      <c r="B29" s="34" t="s">
        <v>240</v>
      </c>
      <c r="C29" s="34" t="s">
        <v>134</v>
      </c>
      <c r="D29" s="34">
        <v>14183994</v>
      </c>
      <c r="E29" s="34"/>
      <c r="F29" s="34">
        <v>691015686</v>
      </c>
      <c r="G29" s="34" t="s">
        <v>294</v>
      </c>
      <c r="H29" s="34" t="s">
        <v>43</v>
      </c>
      <c r="I29" s="34" t="s">
        <v>47</v>
      </c>
      <c r="J29" s="34" t="s">
        <v>135</v>
      </c>
      <c r="K29" s="34" t="s">
        <v>295</v>
      </c>
      <c r="L29" s="35">
        <v>100000</v>
      </c>
      <c r="M29" s="35">
        <f t="shared" si="1"/>
        <v>85000</v>
      </c>
      <c r="N29" s="20" t="s">
        <v>246</v>
      </c>
      <c r="O29" s="20" t="s">
        <v>296</v>
      </c>
      <c r="P29" s="34"/>
      <c r="Q29" s="34"/>
      <c r="R29" s="34" t="s">
        <v>297</v>
      </c>
      <c r="S29" s="34" t="s">
        <v>52</v>
      </c>
    </row>
    <row r="30" spans="1:19" s="5" customFormat="1" ht="86.1" customHeight="1" x14ac:dyDescent="0.25">
      <c r="A30" s="100">
        <v>25</v>
      </c>
      <c r="B30" s="84" t="s">
        <v>276</v>
      </c>
      <c r="C30" s="82" t="s">
        <v>277</v>
      </c>
      <c r="D30" s="84">
        <v>60158581</v>
      </c>
      <c r="E30" s="82"/>
      <c r="F30" s="84">
        <v>600095461</v>
      </c>
      <c r="G30" s="82" t="s">
        <v>278</v>
      </c>
      <c r="H30" s="81" t="s">
        <v>43</v>
      </c>
      <c r="I30" s="81" t="s">
        <v>47</v>
      </c>
      <c r="J30" s="82" t="s">
        <v>47</v>
      </c>
      <c r="K30" s="84" t="s">
        <v>279</v>
      </c>
      <c r="L30" s="83">
        <v>700000</v>
      </c>
      <c r="M30" s="86">
        <f t="shared" si="1"/>
        <v>595000</v>
      </c>
      <c r="N30" s="85" t="s">
        <v>202</v>
      </c>
      <c r="O30" s="85" t="s">
        <v>66</v>
      </c>
      <c r="P30" s="84"/>
      <c r="Q30" s="84"/>
      <c r="R30" s="84" t="s">
        <v>67</v>
      </c>
      <c r="S30" s="84" t="s">
        <v>52</v>
      </c>
    </row>
    <row r="31" spans="1:19" ht="86.65" customHeight="1" x14ac:dyDescent="0.25">
      <c r="A31" s="16">
        <v>26</v>
      </c>
      <c r="B31" s="81" t="s">
        <v>308</v>
      </c>
      <c r="C31" s="84" t="s">
        <v>277</v>
      </c>
      <c r="D31" s="84">
        <v>48159735</v>
      </c>
      <c r="E31" s="84"/>
      <c r="F31" s="84">
        <v>600095274</v>
      </c>
      <c r="G31" s="84" t="s">
        <v>309</v>
      </c>
      <c r="H31" s="81" t="s">
        <v>43</v>
      </c>
      <c r="I31" s="81" t="s">
        <v>47</v>
      </c>
      <c r="J31" s="84" t="s">
        <v>47</v>
      </c>
      <c r="K31" s="84" t="s">
        <v>310</v>
      </c>
      <c r="L31" s="86">
        <v>1000000</v>
      </c>
      <c r="M31" s="86">
        <f t="shared" si="1"/>
        <v>850000</v>
      </c>
      <c r="N31" s="85" t="s">
        <v>311</v>
      </c>
      <c r="O31" s="85" t="s">
        <v>312</v>
      </c>
      <c r="P31" s="84"/>
      <c r="Q31" s="84"/>
      <c r="R31" s="84" t="s">
        <v>313</v>
      </c>
      <c r="S31" s="84" t="s">
        <v>52</v>
      </c>
    </row>
    <row r="32" spans="1:19" ht="76.5" x14ac:dyDescent="0.25">
      <c r="A32" s="16">
        <v>27</v>
      </c>
      <c r="B32" s="84" t="s">
        <v>314</v>
      </c>
      <c r="C32" s="84" t="s">
        <v>315</v>
      </c>
      <c r="D32" s="84">
        <v>70986771</v>
      </c>
      <c r="E32" s="84"/>
      <c r="F32" s="84">
        <v>669000086</v>
      </c>
      <c r="G32" s="84" t="s">
        <v>316</v>
      </c>
      <c r="H32" s="81" t="s">
        <v>43</v>
      </c>
      <c r="I32" s="81" t="s">
        <v>47</v>
      </c>
      <c r="J32" s="84" t="s">
        <v>317</v>
      </c>
      <c r="K32" s="84" t="s">
        <v>318</v>
      </c>
      <c r="L32" s="86">
        <v>639378.92000000004</v>
      </c>
      <c r="M32" s="86">
        <f t="shared" si="1"/>
        <v>543472.08200000005</v>
      </c>
      <c r="N32" s="85" t="s">
        <v>319</v>
      </c>
      <c r="O32" s="85" t="s">
        <v>320</v>
      </c>
      <c r="P32" s="84"/>
      <c r="Q32" s="84"/>
      <c r="R32" s="84" t="s">
        <v>321</v>
      </c>
      <c r="S32" s="84" t="s">
        <v>52</v>
      </c>
    </row>
    <row r="33" spans="1:19" ht="63.75" x14ac:dyDescent="0.25">
      <c r="A33" s="16">
        <v>28</v>
      </c>
      <c r="B33" s="84" t="s">
        <v>314</v>
      </c>
      <c r="C33" s="84" t="s">
        <v>315</v>
      </c>
      <c r="D33" s="84">
        <v>70986771</v>
      </c>
      <c r="E33" s="84"/>
      <c r="F33" s="84">
        <v>669000086</v>
      </c>
      <c r="G33" s="84" t="s">
        <v>322</v>
      </c>
      <c r="H33" s="81" t="s">
        <v>43</v>
      </c>
      <c r="I33" s="81" t="s">
        <v>47</v>
      </c>
      <c r="J33" s="84" t="s">
        <v>317</v>
      </c>
      <c r="K33" s="84" t="s">
        <v>323</v>
      </c>
      <c r="L33" s="86">
        <v>380000</v>
      </c>
      <c r="M33" s="86">
        <f t="shared" si="1"/>
        <v>323000</v>
      </c>
      <c r="N33" s="85" t="s">
        <v>217</v>
      </c>
      <c r="O33" s="85" t="s">
        <v>217</v>
      </c>
      <c r="P33" s="84"/>
      <c r="Q33" s="84"/>
      <c r="R33" s="84" t="s">
        <v>53</v>
      </c>
      <c r="S33" s="84" t="s">
        <v>52</v>
      </c>
    </row>
    <row r="34" spans="1:19" x14ac:dyDescent="0.25">
      <c r="A34" s="10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2"/>
      <c r="M34" s="12"/>
      <c r="N34" s="13"/>
      <c r="O34" s="13"/>
      <c r="P34" s="11"/>
      <c r="Q34" s="11"/>
      <c r="R34" s="11"/>
      <c r="S34" s="11"/>
    </row>
    <row r="35" spans="1:19" x14ac:dyDescent="0.25">
      <c r="A35" s="10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2"/>
      <c r="M35" s="12"/>
      <c r="N35" s="13"/>
      <c r="O35" s="13"/>
      <c r="P35" s="11"/>
      <c r="Q35" s="11"/>
      <c r="R35" s="11"/>
      <c r="S35" s="11"/>
    </row>
    <row r="36" spans="1:19" s="14" customFormat="1" x14ac:dyDescent="0.25">
      <c r="A36" s="3"/>
      <c r="B36" s="3"/>
      <c r="C36" s="3"/>
      <c r="L36" s="15"/>
      <c r="M36" s="15"/>
    </row>
    <row r="38" spans="1:19" x14ac:dyDescent="0.25">
      <c r="A38" s="3"/>
      <c r="B38" s="3"/>
      <c r="C38" s="3"/>
    </row>
    <row r="40" spans="1:19" x14ac:dyDescent="0.25">
      <c r="A40" s="3"/>
    </row>
  </sheetData>
  <sheetProtection algorithmName="SHA-512" hashValue="oGfTEY5ZHGPVsELTH0IKBav360E8rHyZgOIR/l9LzTDSYXvXtWNhH366r1XpgmG9ZmpSwr1cW3hYGLXsE03BKw==" saltValue="UlRkLF1E3uphg9aBkdM6Cw==" spinCount="100000" sheet="1" objects="1" scenarios="1" formatCells="0" formatRows="0" insertRows="0" insertHyperlinks="0" sort="0" autoFilter="0" pivotTables="0"/>
  <mergeCells count="12">
    <mergeCell ref="N3:O3"/>
    <mergeCell ref="P3:Q3"/>
    <mergeCell ref="R3:S3"/>
    <mergeCell ref="A2:S2"/>
    <mergeCell ref="A3:A4"/>
    <mergeCell ref="B3:F3"/>
    <mergeCell ref="G3:G4"/>
    <mergeCell ref="J3:J4"/>
    <mergeCell ref="K3:K4"/>
    <mergeCell ref="L3:M3"/>
    <mergeCell ref="H3:H4"/>
    <mergeCell ref="I3:I4"/>
  </mergeCells>
  <pageMargins left="0.70866141732283472" right="0.70866141732283472" top="0.78740157480314965" bottom="0.78740157480314965" header="0.31496062992125984" footer="0.31496062992125984"/>
  <pageSetup paperSize="8" scale="77" fitToHeight="1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64"/>
  <sheetViews>
    <sheetView topLeftCell="A44" zoomScale="85" zoomScaleNormal="85" workbookViewId="0">
      <selection activeCell="D7" sqref="D7"/>
    </sheetView>
  </sheetViews>
  <sheetFormatPr defaultColWidth="9.28515625" defaultRowHeight="15" x14ac:dyDescent="0.25"/>
  <cols>
    <col min="1" max="1" width="6.5703125" style="43" customWidth="1"/>
    <col min="2" max="3" width="9.28515625" style="43"/>
    <col min="4" max="4" width="12.7109375" style="43" bestFit="1" customWidth="1"/>
    <col min="5" max="5" width="9.28515625" style="43"/>
    <col min="6" max="6" width="11.5703125" style="43" bestFit="1" customWidth="1"/>
    <col min="7" max="7" width="16.28515625" style="43" customWidth="1"/>
    <col min="8" max="9" width="14.28515625" style="43" customWidth="1"/>
    <col min="10" max="10" width="14.7109375" style="43" customWidth="1"/>
    <col min="11" max="11" width="39.42578125" style="43" customWidth="1"/>
    <col min="12" max="12" width="13.85546875" style="70" customWidth="1"/>
    <col min="13" max="13" width="15.42578125" style="70" customWidth="1"/>
    <col min="14" max="15" width="9.28515625" style="43"/>
    <col min="16" max="16" width="8.42578125" style="43" customWidth="1"/>
    <col min="17" max="19" width="10.42578125" style="43" customWidth="1"/>
    <col min="20" max="21" width="13.42578125" style="43" customWidth="1"/>
    <col min="22" max="23" width="14" style="43" customWidth="1"/>
    <col min="24" max="24" width="12.28515625" style="43" customWidth="1"/>
    <col min="25" max="26" width="10.28515625" style="43" customWidth="1"/>
    <col min="27" max="16384" width="9.28515625" style="43"/>
  </cols>
  <sheetData>
    <row r="1" spans="1:26" ht="18" customHeight="1" x14ac:dyDescent="0.25">
      <c r="A1" s="129" t="s">
        <v>23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</row>
    <row r="2" spans="1:26" ht="29.1" customHeight="1" x14ac:dyDescent="0.25">
      <c r="A2" s="130" t="s">
        <v>1</v>
      </c>
      <c r="B2" s="130" t="s">
        <v>2</v>
      </c>
      <c r="C2" s="130"/>
      <c r="D2" s="130"/>
      <c r="E2" s="130"/>
      <c r="F2" s="130"/>
      <c r="G2" s="130" t="s">
        <v>3</v>
      </c>
      <c r="H2" s="132" t="s">
        <v>24</v>
      </c>
      <c r="I2" s="132" t="s">
        <v>39</v>
      </c>
      <c r="J2" s="130" t="s">
        <v>5</v>
      </c>
      <c r="K2" s="130" t="s">
        <v>6</v>
      </c>
      <c r="L2" s="133" t="s">
        <v>265</v>
      </c>
      <c r="M2" s="133"/>
      <c r="N2" s="132" t="s">
        <v>266</v>
      </c>
      <c r="O2" s="132"/>
      <c r="P2" s="132" t="s">
        <v>267</v>
      </c>
      <c r="Q2" s="132"/>
      <c r="R2" s="132"/>
      <c r="S2" s="132"/>
      <c r="T2" s="132"/>
      <c r="U2" s="132"/>
      <c r="V2" s="132"/>
      <c r="W2" s="132"/>
      <c r="X2" s="132"/>
      <c r="Y2" s="132" t="s">
        <v>10</v>
      </c>
      <c r="Z2" s="132"/>
    </row>
    <row r="3" spans="1:26" ht="14.85" customHeight="1" x14ac:dyDescent="0.25">
      <c r="A3" s="130"/>
      <c r="B3" s="130" t="s">
        <v>11</v>
      </c>
      <c r="C3" s="130" t="s">
        <v>12</v>
      </c>
      <c r="D3" s="130" t="s">
        <v>13</v>
      </c>
      <c r="E3" s="130" t="s">
        <v>14</v>
      </c>
      <c r="F3" s="130" t="s">
        <v>15</v>
      </c>
      <c r="G3" s="130"/>
      <c r="H3" s="132"/>
      <c r="I3" s="132"/>
      <c r="J3" s="130"/>
      <c r="K3" s="130"/>
      <c r="L3" s="135" t="s">
        <v>16</v>
      </c>
      <c r="M3" s="135" t="s">
        <v>42</v>
      </c>
      <c r="N3" s="134" t="s">
        <v>17</v>
      </c>
      <c r="O3" s="134" t="s">
        <v>18</v>
      </c>
      <c r="P3" s="130" t="s">
        <v>25</v>
      </c>
      <c r="Q3" s="130"/>
      <c r="R3" s="130"/>
      <c r="S3" s="130"/>
      <c r="T3" s="131" t="s">
        <v>26</v>
      </c>
      <c r="U3" s="131" t="s">
        <v>268</v>
      </c>
      <c r="V3" s="131" t="s">
        <v>41</v>
      </c>
      <c r="W3" s="131" t="s">
        <v>27</v>
      </c>
      <c r="X3" s="131" t="s">
        <v>40</v>
      </c>
      <c r="Y3" s="134" t="s">
        <v>21</v>
      </c>
      <c r="Z3" s="134" t="s">
        <v>22</v>
      </c>
    </row>
    <row r="4" spans="1:26" ht="96.75" customHeight="1" x14ac:dyDescent="0.25">
      <c r="A4" s="130"/>
      <c r="B4" s="130"/>
      <c r="C4" s="130"/>
      <c r="D4" s="130"/>
      <c r="E4" s="130"/>
      <c r="F4" s="130"/>
      <c r="G4" s="130"/>
      <c r="H4" s="132"/>
      <c r="I4" s="132"/>
      <c r="J4" s="130"/>
      <c r="K4" s="130"/>
      <c r="L4" s="135"/>
      <c r="M4" s="135"/>
      <c r="N4" s="134"/>
      <c r="O4" s="134"/>
      <c r="P4" s="44" t="s">
        <v>37</v>
      </c>
      <c r="Q4" s="44" t="s">
        <v>269</v>
      </c>
      <c r="R4" s="44" t="s">
        <v>270</v>
      </c>
      <c r="S4" s="44" t="s">
        <v>271</v>
      </c>
      <c r="T4" s="131"/>
      <c r="U4" s="131"/>
      <c r="V4" s="131"/>
      <c r="W4" s="131"/>
      <c r="X4" s="131"/>
      <c r="Y4" s="134"/>
      <c r="Z4" s="134"/>
    </row>
    <row r="5" spans="1:26" ht="135" x14ac:dyDescent="0.25">
      <c r="A5" s="46">
        <v>1</v>
      </c>
      <c r="B5" s="47" t="s">
        <v>93</v>
      </c>
      <c r="C5" s="47" t="s">
        <v>45</v>
      </c>
      <c r="D5" s="48">
        <v>48160881</v>
      </c>
      <c r="E5" s="47">
        <v>48160881</v>
      </c>
      <c r="F5" s="48" t="s">
        <v>96</v>
      </c>
      <c r="G5" s="47" t="s">
        <v>263</v>
      </c>
      <c r="H5" s="47" t="s">
        <v>43</v>
      </c>
      <c r="I5" s="47" t="s">
        <v>47</v>
      </c>
      <c r="J5" s="47" t="s">
        <v>48</v>
      </c>
      <c r="K5" s="47" t="s">
        <v>97</v>
      </c>
      <c r="L5" s="49">
        <v>90000000</v>
      </c>
      <c r="M5" s="49">
        <f>L5/100*85</f>
        <v>76500000</v>
      </c>
      <c r="N5" s="48" t="s">
        <v>219</v>
      </c>
      <c r="O5" s="48" t="s">
        <v>220</v>
      </c>
      <c r="P5" s="50" t="s">
        <v>61</v>
      </c>
      <c r="Q5" s="50" t="s">
        <v>61</v>
      </c>
      <c r="R5" s="50" t="s">
        <v>61</v>
      </c>
      <c r="S5" s="50"/>
      <c r="T5" s="50"/>
      <c r="U5" s="50"/>
      <c r="V5" s="50"/>
      <c r="W5" s="50"/>
      <c r="X5" s="50"/>
      <c r="Y5" s="51" t="s">
        <v>221</v>
      </c>
      <c r="Z5" s="51" t="s">
        <v>52</v>
      </c>
    </row>
    <row r="6" spans="1:26" ht="152.25" customHeight="1" x14ac:dyDescent="0.25">
      <c r="A6" s="46">
        <v>2</v>
      </c>
      <c r="B6" s="47" t="s">
        <v>93</v>
      </c>
      <c r="C6" s="47" t="s">
        <v>45</v>
      </c>
      <c r="D6" s="48" t="s">
        <v>212</v>
      </c>
      <c r="E6" s="47">
        <v>48160881</v>
      </c>
      <c r="F6" s="48" t="s">
        <v>96</v>
      </c>
      <c r="G6" s="47" t="s">
        <v>262</v>
      </c>
      <c r="H6" s="47" t="s">
        <v>43</v>
      </c>
      <c r="I6" s="47" t="s">
        <v>47</v>
      </c>
      <c r="J6" s="47" t="s">
        <v>48</v>
      </c>
      <c r="K6" s="47" t="s">
        <v>98</v>
      </c>
      <c r="L6" s="49">
        <v>18000000</v>
      </c>
      <c r="M6" s="49">
        <f>L6/100*85</f>
        <v>15300000</v>
      </c>
      <c r="N6" s="48" t="s">
        <v>218</v>
      </c>
      <c r="O6" s="48" t="s">
        <v>236</v>
      </c>
      <c r="P6" s="50" t="s">
        <v>61</v>
      </c>
      <c r="Q6" s="50"/>
      <c r="R6" s="50" t="s">
        <v>61</v>
      </c>
      <c r="S6" s="50"/>
      <c r="T6" s="50"/>
      <c r="U6" s="50"/>
      <c r="V6" s="50"/>
      <c r="W6" s="50" t="s">
        <v>61</v>
      </c>
      <c r="X6" s="50"/>
      <c r="Y6" s="51" t="s">
        <v>222</v>
      </c>
      <c r="Z6" s="51" t="s">
        <v>52</v>
      </c>
    </row>
    <row r="7" spans="1:26" ht="75" x14ac:dyDescent="0.25">
      <c r="A7" s="46">
        <v>3</v>
      </c>
      <c r="B7" s="47" t="s">
        <v>93</v>
      </c>
      <c r="C7" s="47" t="s">
        <v>45</v>
      </c>
      <c r="D7" s="48">
        <v>48160881</v>
      </c>
      <c r="E7" s="47">
        <v>48160881</v>
      </c>
      <c r="F7" s="48" t="s">
        <v>96</v>
      </c>
      <c r="G7" s="52" t="s">
        <v>100</v>
      </c>
      <c r="H7" s="47" t="s">
        <v>43</v>
      </c>
      <c r="I7" s="47" t="s">
        <v>47</v>
      </c>
      <c r="J7" s="47" t="s">
        <v>48</v>
      </c>
      <c r="K7" s="52" t="s">
        <v>99</v>
      </c>
      <c r="L7" s="53">
        <v>2000000</v>
      </c>
      <c r="M7" s="53">
        <f t="shared" ref="M7:M30" si="0">L7/100*85</f>
        <v>1700000</v>
      </c>
      <c r="N7" s="54" t="s">
        <v>219</v>
      </c>
      <c r="O7" s="54" t="s">
        <v>237</v>
      </c>
      <c r="P7" s="50"/>
      <c r="Q7" s="50"/>
      <c r="R7" s="50"/>
      <c r="S7" s="50"/>
      <c r="T7" s="50"/>
      <c r="U7" s="50" t="s">
        <v>61</v>
      </c>
      <c r="V7" s="50"/>
      <c r="W7" s="50"/>
      <c r="X7" s="50"/>
      <c r="Y7" s="51" t="s">
        <v>222</v>
      </c>
      <c r="Z7" s="51" t="s">
        <v>52</v>
      </c>
    </row>
    <row r="8" spans="1:26" ht="75" x14ac:dyDescent="0.25">
      <c r="A8" s="46">
        <v>4</v>
      </c>
      <c r="B8" s="47" t="s">
        <v>93</v>
      </c>
      <c r="C8" s="47" t="s">
        <v>45</v>
      </c>
      <c r="D8" s="48">
        <v>48160881</v>
      </c>
      <c r="E8" s="47">
        <v>48160881</v>
      </c>
      <c r="F8" s="48" t="s">
        <v>96</v>
      </c>
      <c r="G8" s="52" t="s">
        <v>261</v>
      </c>
      <c r="H8" s="47" t="s">
        <v>43</v>
      </c>
      <c r="I8" s="47" t="s">
        <v>47</v>
      </c>
      <c r="J8" s="47" t="s">
        <v>48</v>
      </c>
      <c r="K8" s="52" t="s">
        <v>214</v>
      </c>
      <c r="L8" s="53">
        <v>3000000</v>
      </c>
      <c r="M8" s="53">
        <f t="shared" si="0"/>
        <v>2550000</v>
      </c>
      <c r="N8" s="54" t="s">
        <v>101</v>
      </c>
      <c r="O8" s="54" t="s">
        <v>95</v>
      </c>
      <c r="P8" s="50"/>
      <c r="Q8" s="50"/>
      <c r="R8" s="50"/>
      <c r="S8" s="50"/>
      <c r="T8" s="50"/>
      <c r="U8" s="50"/>
      <c r="V8" s="50"/>
      <c r="W8" s="50"/>
      <c r="X8" s="50"/>
      <c r="Y8" s="51" t="s">
        <v>223</v>
      </c>
      <c r="Z8" s="51" t="s">
        <v>52</v>
      </c>
    </row>
    <row r="9" spans="1:26" ht="75" x14ac:dyDescent="0.25">
      <c r="A9" s="46">
        <v>5</v>
      </c>
      <c r="B9" s="47" t="s">
        <v>93</v>
      </c>
      <c r="C9" s="47" t="s">
        <v>45</v>
      </c>
      <c r="D9" s="48">
        <v>48160881</v>
      </c>
      <c r="E9" s="47">
        <v>48160881</v>
      </c>
      <c r="F9" s="48" t="s">
        <v>96</v>
      </c>
      <c r="G9" s="52" t="s">
        <v>264</v>
      </c>
      <c r="H9" s="47" t="s">
        <v>43</v>
      </c>
      <c r="I9" s="47" t="s">
        <v>47</v>
      </c>
      <c r="J9" s="47" t="s">
        <v>48</v>
      </c>
      <c r="K9" s="52" t="s">
        <v>238</v>
      </c>
      <c r="L9" s="53">
        <v>3500000</v>
      </c>
      <c r="M9" s="53">
        <f t="shared" si="0"/>
        <v>2975000</v>
      </c>
      <c r="N9" s="54" t="s">
        <v>220</v>
      </c>
      <c r="O9" s="54" t="s">
        <v>239</v>
      </c>
      <c r="P9" s="50"/>
      <c r="Q9" s="50"/>
      <c r="R9" s="50"/>
      <c r="S9" s="50"/>
      <c r="T9" s="50"/>
      <c r="U9" s="50"/>
      <c r="V9" s="50"/>
      <c r="W9" s="50"/>
      <c r="X9" s="50"/>
      <c r="Y9" s="51" t="s">
        <v>222</v>
      </c>
      <c r="Z9" s="51" t="s">
        <v>52</v>
      </c>
    </row>
    <row r="10" spans="1:26" ht="75" x14ac:dyDescent="0.25">
      <c r="A10" s="46">
        <v>6</v>
      </c>
      <c r="B10" s="47" t="s">
        <v>93</v>
      </c>
      <c r="C10" s="47" t="s">
        <v>45</v>
      </c>
      <c r="D10" s="48">
        <v>48160881</v>
      </c>
      <c r="E10" s="47">
        <v>48160881</v>
      </c>
      <c r="F10" s="48" t="s">
        <v>96</v>
      </c>
      <c r="G10" s="52" t="s">
        <v>104</v>
      </c>
      <c r="H10" s="47" t="s">
        <v>43</v>
      </c>
      <c r="I10" s="47" t="s">
        <v>47</v>
      </c>
      <c r="J10" s="47" t="s">
        <v>48</v>
      </c>
      <c r="K10" s="52" t="s">
        <v>105</v>
      </c>
      <c r="L10" s="53">
        <v>4500000</v>
      </c>
      <c r="M10" s="53">
        <f t="shared" si="0"/>
        <v>3825000</v>
      </c>
      <c r="N10" s="54" t="s">
        <v>56</v>
      </c>
      <c r="O10" s="54" t="s">
        <v>78</v>
      </c>
      <c r="P10" s="50"/>
      <c r="Q10" s="50"/>
      <c r="R10" s="50"/>
      <c r="S10" s="50"/>
      <c r="T10" s="50"/>
      <c r="U10" s="50"/>
      <c r="V10" s="50"/>
      <c r="W10" s="50"/>
      <c r="X10" s="50"/>
      <c r="Y10" s="51" t="s">
        <v>103</v>
      </c>
      <c r="Z10" s="51" t="s">
        <v>52</v>
      </c>
    </row>
    <row r="11" spans="1:26" ht="75" x14ac:dyDescent="0.25">
      <c r="A11" s="46">
        <v>7</v>
      </c>
      <c r="B11" s="47" t="s">
        <v>93</v>
      </c>
      <c r="C11" s="47" t="s">
        <v>45</v>
      </c>
      <c r="D11" s="48">
        <v>48160881</v>
      </c>
      <c r="E11" s="47">
        <v>48160881</v>
      </c>
      <c r="F11" s="48" t="s">
        <v>96</v>
      </c>
      <c r="G11" s="52" t="s">
        <v>215</v>
      </c>
      <c r="H11" s="47" t="s">
        <v>43</v>
      </c>
      <c r="I11" s="47" t="s">
        <v>47</v>
      </c>
      <c r="J11" s="47" t="s">
        <v>48</v>
      </c>
      <c r="K11" s="52" t="s">
        <v>216</v>
      </c>
      <c r="L11" s="53">
        <v>43000000</v>
      </c>
      <c r="M11" s="53">
        <f t="shared" si="0"/>
        <v>36550000</v>
      </c>
      <c r="N11" s="54" t="s">
        <v>217</v>
      </c>
      <c r="O11" s="54" t="s">
        <v>218</v>
      </c>
      <c r="P11" s="50"/>
      <c r="Q11" s="50"/>
      <c r="R11" s="50"/>
      <c r="S11" s="50"/>
      <c r="T11" s="50"/>
      <c r="U11" s="50"/>
      <c r="V11" s="50"/>
      <c r="W11" s="50"/>
      <c r="X11" s="50"/>
      <c r="Y11" s="51" t="s">
        <v>222</v>
      </c>
      <c r="Z11" s="51" t="s">
        <v>52</v>
      </c>
    </row>
    <row r="12" spans="1:26" ht="75" x14ac:dyDescent="0.25">
      <c r="A12" s="46">
        <v>8</v>
      </c>
      <c r="B12" s="47" t="s">
        <v>93</v>
      </c>
      <c r="C12" s="47" t="s">
        <v>45</v>
      </c>
      <c r="D12" s="48">
        <v>48160881</v>
      </c>
      <c r="E12" s="47">
        <v>48160881</v>
      </c>
      <c r="F12" s="48" t="s">
        <v>96</v>
      </c>
      <c r="G12" s="52" t="s">
        <v>224</v>
      </c>
      <c r="H12" s="47" t="s">
        <v>43</v>
      </c>
      <c r="I12" s="47" t="s">
        <v>47</v>
      </c>
      <c r="J12" s="47" t="s">
        <v>48</v>
      </c>
      <c r="K12" s="52" t="s">
        <v>225</v>
      </c>
      <c r="L12" s="53">
        <v>10000000</v>
      </c>
      <c r="M12" s="53">
        <f t="shared" si="0"/>
        <v>8500000</v>
      </c>
      <c r="N12" s="54" t="s">
        <v>220</v>
      </c>
      <c r="O12" s="54" t="s">
        <v>226</v>
      </c>
      <c r="P12" s="50"/>
      <c r="Q12" s="50"/>
      <c r="R12" s="50"/>
      <c r="S12" s="50"/>
      <c r="T12" s="50"/>
      <c r="U12" s="50"/>
      <c r="V12" s="50"/>
      <c r="W12" s="50"/>
      <c r="X12" s="50"/>
      <c r="Y12" s="51" t="s">
        <v>222</v>
      </c>
      <c r="Z12" s="51" t="s">
        <v>52</v>
      </c>
    </row>
    <row r="13" spans="1:26" ht="75" x14ac:dyDescent="0.25">
      <c r="A13" s="46">
        <v>9</v>
      </c>
      <c r="B13" s="47" t="s">
        <v>93</v>
      </c>
      <c r="C13" s="47" t="s">
        <v>45</v>
      </c>
      <c r="D13" s="48">
        <v>48160881</v>
      </c>
      <c r="E13" s="47">
        <v>48160881</v>
      </c>
      <c r="F13" s="48" t="s">
        <v>96</v>
      </c>
      <c r="G13" s="52" t="s">
        <v>227</v>
      </c>
      <c r="H13" s="47" t="s">
        <v>43</v>
      </c>
      <c r="I13" s="47" t="s">
        <v>47</v>
      </c>
      <c r="J13" s="47" t="s">
        <v>48</v>
      </c>
      <c r="K13" s="52" t="s">
        <v>228</v>
      </c>
      <c r="L13" s="53">
        <v>6000000</v>
      </c>
      <c r="M13" s="53">
        <f t="shared" si="0"/>
        <v>5100000</v>
      </c>
      <c r="N13" s="54" t="s">
        <v>229</v>
      </c>
      <c r="O13" s="54" t="s">
        <v>230</v>
      </c>
      <c r="P13" s="50"/>
      <c r="Q13" s="50"/>
      <c r="R13" s="50"/>
      <c r="S13" s="50"/>
      <c r="T13" s="50"/>
      <c r="U13" s="50"/>
      <c r="V13" s="50"/>
      <c r="W13" s="50"/>
      <c r="X13" s="50"/>
      <c r="Y13" s="51" t="s">
        <v>222</v>
      </c>
      <c r="Z13" s="51" t="s">
        <v>52</v>
      </c>
    </row>
    <row r="14" spans="1:26" ht="75" x14ac:dyDescent="0.25">
      <c r="A14" s="46">
        <v>10</v>
      </c>
      <c r="B14" s="47" t="s">
        <v>93</v>
      </c>
      <c r="C14" s="47" t="s">
        <v>45</v>
      </c>
      <c r="D14" s="48">
        <v>48160881</v>
      </c>
      <c r="E14" s="47">
        <v>48160881</v>
      </c>
      <c r="F14" s="48" t="s">
        <v>96</v>
      </c>
      <c r="G14" s="52" t="s">
        <v>231</v>
      </c>
      <c r="H14" s="47" t="s">
        <v>43</v>
      </c>
      <c r="I14" s="47" t="s">
        <v>47</v>
      </c>
      <c r="J14" s="47" t="s">
        <v>48</v>
      </c>
      <c r="K14" s="52" t="s">
        <v>232</v>
      </c>
      <c r="L14" s="53">
        <v>5000000</v>
      </c>
      <c r="M14" s="53">
        <f t="shared" si="0"/>
        <v>4250000</v>
      </c>
      <c r="N14" s="54" t="s">
        <v>229</v>
      </c>
      <c r="O14" s="54" t="s">
        <v>230</v>
      </c>
      <c r="P14" s="50"/>
      <c r="Q14" s="50"/>
      <c r="R14" s="50"/>
      <c r="S14" s="50"/>
      <c r="T14" s="50"/>
      <c r="U14" s="50"/>
      <c r="V14" s="50"/>
      <c r="W14" s="50"/>
      <c r="X14" s="50"/>
      <c r="Y14" s="51" t="s">
        <v>222</v>
      </c>
      <c r="Z14" s="51" t="s">
        <v>52</v>
      </c>
    </row>
    <row r="15" spans="1:26" ht="75" x14ac:dyDescent="0.25">
      <c r="A15" s="46">
        <v>11</v>
      </c>
      <c r="B15" s="47" t="s">
        <v>93</v>
      </c>
      <c r="C15" s="47" t="s">
        <v>45</v>
      </c>
      <c r="D15" s="48">
        <v>48160881</v>
      </c>
      <c r="E15" s="47">
        <v>48160881</v>
      </c>
      <c r="F15" s="48" t="s">
        <v>96</v>
      </c>
      <c r="G15" s="52" t="s">
        <v>233</v>
      </c>
      <c r="H15" s="47" t="s">
        <v>43</v>
      </c>
      <c r="I15" s="47" t="s">
        <v>47</v>
      </c>
      <c r="J15" s="47" t="s">
        <v>48</v>
      </c>
      <c r="K15" s="52" t="s">
        <v>234</v>
      </c>
      <c r="L15" s="53">
        <v>8000000</v>
      </c>
      <c r="M15" s="53">
        <f t="shared" si="0"/>
        <v>6800000</v>
      </c>
      <c r="N15" s="54" t="s">
        <v>217</v>
      </c>
      <c r="O15" s="54" t="s">
        <v>235</v>
      </c>
      <c r="P15" s="50"/>
      <c r="Q15" s="50"/>
      <c r="R15" s="50"/>
      <c r="S15" s="50"/>
      <c r="T15" s="50"/>
      <c r="U15" s="50"/>
      <c r="V15" s="50"/>
      <c r="W15" s="50"/>
      <c r="X15" s="50"/>
      <c r="Y15" s="51" t="s">
        <v>222</v>
      </c>
      <c r="Z15" s="51" t="s">
        <v>52</v>
      </c>
    </row>
    <row r="16" spans="1:26" s="110" customFormat="1" ht="75" x14ac:dyDescent="0.25">
      <c r="A16" s="102">
        <v>12</v>
      </c>
      <c r="B16" s="103" t="s">
        <v>93</v>
      </c>
      <c r="C16" s="103" t="s">
        <v>45</v>
      </c>
      <c r="D16" s="104">
        <v>48160881</v>
      </c>
      <c r="E16" s="103">
        <v>48160881</v>
      </c>
      <c r="F16" s="104" t="s">
        <v>96</v>
      </c>
      <c r="G16" s="105" t="s">
        <v>326</v>
      </c>
      <c r="H16" s="103" t="s">
        <v>43</v>
      </c>
      <c r="I16" s="103" t="s">
        <v>47</v>
      </c>
      <c r="J16" s="103" t="s">
        <v>48</v>
      </c>
      <c r="K16" s="105" t="s">
        <v>327</v>
      </c>
      <c r="L16" s="106">
        <v>4000000</v>
      </c>
      <c r="M16" s="106">
        <f t="shared" si="0"/>
        <v>3400000</v>
      </c>
      <c r="N16" s="107" t="s">
        <v>218</v>
      </c>
      <c r="O16" s="107" t="s">
        <v>328</v>
      </c>
      <c r="P16" s="108"/>
      <c r="Q16" s="108"/>
      <c r="R16" s="108"/>
      <c r="S16" s="108"/>
      <c r="T16" s="108" t="s">
        <v>258</v>
      </c>
      <c r="U16" s="108"/>
      <c r="V16" s="108"/>
      <c r="W16" s="108"/>
      <c r="X16" s="108"/>
      <c r="Y16" s="109"/>
      <c r="Z16" s="109" t="s">
        <v>52</v>
      </c>
    </row>
    <row r="17" spans="1:26" s="110" customFormat="1" ht="75" x14ac:dyDescent="0.25">
      <c r="A17" s="102">
        <v>13</v>
      </c>
      <c r="B17" s="103" t="s">
        <v>93</v>
      </c>
      <c r="C17" s="103" t="s">
        <v>45</v>
      </c>
      <c r="D17" s="104">
        <v>48160881</v>
      </c>
      <c r="E17" s="103">
        <v>48160881</v>
      </c>
      <c r="F17" s="104" t="s">
        <v>96</v>
      </c>
      <c r="G17" s="105" t="s">
        <v>329</v>
      </c>
      <c r="H17" s="103" t="s">
        <v>43</v>
      </c>
      <c r="I17" s="103" t="s">
        <v>47</v>
      </c>
      <c r="J17" s="103" t="s">
        <v>48</v>
      </c>
      <c r="K17" s="105" t="s">
        <v>330</v>
      </c>
      <c r="L17" s="106">
        <v>6000000</v>
      </c>
      <c r="M17" s="106">
        <f t="shared" si="0"/>
        <v>5100000</v>
      </c>
      <c r="N17" s="107" t="s">
        <v>236</v>
      </c>
      <c r="O17" s="107" t="s">
        <v>331</v>
      </c>
      <c r="P17" s="108"/>
      <c r="Q17" s="108"/>
      <c r="R17" s="108"/>
      <c r="S17" s="108"/>
      <c r="T17" s="108" t="s">
        <v>258</v>
      </c>
      <c r="U17" s="108"/>
      <c r="V17" s="108"/>
      <c r="W17" s="108"/>
      <c r="X17" s="108"/>
      <c r="Y17" s="109" t="s">
        <v>332</v>
      </c>
      <c r="Z17" s="109" t="s">
        <v>52</v>
      </c>
    </row>
    <row r="18" spans="1:26" ht="150" x14ac:dyDescent="0.25">
      <c r="A18" s="46">
        <v>14</v>
      </c>
      <c r="B18" s="55" t="s">
        <v>106</v>
      </c>
      <c r="C18" s="55" t="s">
        <v>63</v>
      </c>
      <c r="D18" s="56" t="s">
        <v>107</v>
      </c>
      <c r="E18" s="56" t="s">
        <v>183</v>
      </c>
      <c r="F18" s="56" t="s">
        <v>108</v>
      </c>
      <c r="G18" s="55" t="s">
        <v>109</v>
      </c>
      <c r="H18" s="57" t="s">
        <v>43</v>
      </c>
      <c r="I18" s="57" t="s">
        <v>47</v>
      </c>
      <c r="J18" s="55" t="s">
        <v>69</v>
      </c>
      <c r="K18" s="55" t="s">
        <v>110</v>
      </c>
      <c r="L18" s="58">
        <v>800000</v>
      </c>
      <c r="M18" s="58">
        <f t="shared" si="0"/>
        <v>680000</v>
      </c>
      <c r="N18" s="56" t="s">
        <v>55</v>
      </c>
      <c r="O18" s="56" t="s">
        <v>78</v>
      </c>
      <c r="P18" s="59"/>
      <c r="Q18" s="59"/>
      <c r="R18" s="59"/>
      <c r="S18" s="59"/>
      <c r="T18" s="59"/>
      <c r="U18" s="59" t="s">
        <v>61</v>
      </c>
      <c r="V18" s="59" t="s">
        <v>61</v>
      </c>
      <c r="W18" s="59"/>
      <c r="X18" s="59"/>
      <c r="Y18" s="55" t="s">
        <v>67</v>
      </c>
      <c r="Z18" s="55" t="s">
        <v>52</v>
      </c>
    </row>
    <row r="19" spans="1:26" ht="135" x14ac:dyDescent="0.25">
      <c r="A19" s="46">
        <v>15</v>
      </c>
      <c r="B19" s="55" t="s">
        <v>106</v>
      </c>
      <c r="C19" s="55" t="s">
        <v>63</v>
      </c>
      <c r="D19" s="56" t="s">
        <v>107</v>
      </c>
      <c r="E19" s="56" t="s">
        <v>183</v>
      </c>
      <c r="F19" s="56" t="s">
        <v>108</v>
      </c>
      <c r="G19" s="55" t="s">
        <v>111</v>
      </c>
      <c r="H19" s="57" t="s">
        <v>43</v>
      </c>
      <c r="I19" s="57" t="s">
        <v>47</v>
      </c>
      <c r="J19" s="55" t="s">
        <v>69</v>
      </c>
      <c r="K19" s="55" t="s">
        <v>112</v>
      </c>
      <c r="L19" s="58">
        <v>12000000</v>
      </c>
      <c r="M19" s="58">
        <f t="shared" si="0"/>
        <v>10200000</v>
      </c>
      <c r="N19" s="56" t="s">
        <v>55</v>
      </c>
      <c r="O19" s="56" t="s">
        <v>79</v>
      </c>
      <c r="P19" s="59"/>
      <c r="Q19" s="59" t="s">
        <v>61</v>
      </c>
      <c r="R19" s="59" t="s">
        <v>61</v>
      </c>
      <c r="S19" s="59" t="s">
        <v>61</v>
      </c>
      <c r="T19" s="59"/>
      <c r="U19" s="59" t="s">
        <v>61</v>
      </c>
      <c r="V19" s="59"/>
      <c r="W19" s="59"/>
      <c r="X19" s="59" t="s">
        <v>61</v>
      </c>
      <c r="Y19" s="55" t="s">
        <v>67</v>
      </c>
      <c r="Z19" s="55" t="s">
        <v>52</v>
      </c>
    </row>
    <row r="20" spans="1:26" ht="90" x14ac:dyDescent="0.25">
      <c r="A20" s="46">
        <v>16</v>
      </c>
      <c r="B20" s="55" t="s">
        <v>106</v>
      </c>
      <c r="C20" s="55" t="s">
        <v>63</v>
      </c>
      <c r="D20" s="56" t="s">
        <v>107</v>
      </c>
      <c r="E20" s="56" t="s">
        <v>183</v>
      </c>
      <c r="F20" s="56" t="s">
        <v>108</v>
      </c>
      <c r="G20" s="55" t="s">
        <v>113</v>
      </c>
      <c r="H20" s="57" t="s">
        <v>43</v>
      </c>
      <c r="I20" s="57" t="s">
        <v>47</v>
      </c>
      <c r="J20" s="55" t="s">
        <v>69</v>
      </c>
      <c r="K20" s="55" t="s">
        <v>114</v>
      </c>
      <c r="L20" s="58">
        <v>18000000</v>
      </c>
      <c r="M20" s="58">
        <f t="shared" si="0"/>
        <v>15300000</v>
      </c>
      <c r="N20" s="56" t="s">
        <v>65</v>
      </c>
      <c r="O20" s="56" t="s">
        <v>66</v>
      </c>
      <c r="P20" s="59"/>
      <c r="Q20" s="59"/>
      <c r="R20" s="59"/>
      <c r="S20" s="59"/>
      <c r="T20" s="59"/>
      <c r="U20" s="59" t="s">
        <v>61</v>
      </c>
      <c r="V20" s="59"/>
      <c r="W20" s="59" t="s">
        <v>61</v>
      </c>
      <c r="X20" s="59"/>
      <c r="Y20" s="55" t="s">
        <v>67</v>
      </c>
      <c r="Z20" s="55" t="s">
        <v>52</v>
      </c>
    </row>
    <row r="21" spans="1:26" ht="180" x14ac:dyDescent="0.25">
      <c r="A21" s="46">
        <v>17</v>
      </c>
      <c r="B21" s="55" t="s">
        <v>106</v>
      </c>
      <c r="C21" s="55" t="s">
        <v>63</v>
      </c>
      <c r="D21" s="56" t="s">
        <v>107</v>
      </c>
      <c r="E21" s="56" t="s">
        <v>183</v>
      </c>
      <c r="F21" s="56" t="s">
        <v>108</v>
      </c>
      <c r="G21" s="55" t="s">
        <v>115</v>
      </c>
      <c r="H21" s="57" t="s">
        <v>43</v>
      </c>
      <c r="I21" s="57" t="s">
        <v>47</v>
      </c>
      <c r="J21" s="55" t="s">
        <v>69</v>
      </c>
      <c r="K21" s="55" t="s">
        <v>116</v>
      </c>
      <c r="L21" s="58">
        <v>5000000</v>
      </c>
      <c r="M21" s="58">
        <f t="shared" si="0"/>
        <v>4250000</v>
      </c>
      <c r="N21" s="56" t="s">
        <v>65</v>
      </c>
      <c r="O21" s="56" t="s">
        <v>66</v>
      </c>
      <c r="P21" s="59" t="s">
        <v>61</v>
      </c>
      <c r="Q21" s="59" t="s">
        <v>61</v>
      </c>
      <c r="R21" s="59" t="s">
        <v>61</v>
      </c>
      <c r="S21" s="59"/>
      <c r="T21" s="59"/>
      <c r="U21" s="59"/>
      <c r="V21" s="59" t="s">
        <v>61</v>
      </c>
      <c r="W21" s="59" t="s">
        <v>61</v>
      </c>
      <c r="X21" s="59"/>
      <c r="Y21" s="55" t="s">
        <v>67</v>
      </c>
      <c r="Z21" s="55" t="s">
        <v>52</v>
      </c>
    </row>
    <row r="22" spans="1:26" ht="90" x14ac:dyDescent="0.25">
      <c r="A22" s="46">
        <v>18</v>
      </c>
      <c r="B22" s="55" t="s">
        <v>106</v>
      </c>
      <c r="C22" s="55" t="s">
        <v>63</v>
      </c>
      <c r="D22" s="56" t="s">
        <v>107</v>
      </c>
      <c r="E22" s="56" t="s">
        <v>183</v>
      </c>
      <c r="F22" s="56" t="s">
        <v>108</v>
      </c>
      <c r="G22" s="55" t="s">
        <v>117</v>
      </c>
      <c r="H22" s="57" t="s">
        <v>43</v>
      </c>
      <c r="I22" s="57" t="s">
        <v>47</v>
      </c>
      <c r="J22" s="55" t="s">
        <v>69</v>
      </c>
      <c r="K22" s="55" t="s">
        <v>118</v>
      </c>
      <c r="L22" s="58">
        <v>45000000</v>
      </c>
      <c r="M22" s="58">
        <f t="shared" si="0"/>
        <v>38250000</v>
      </c>
      <c r="N22" s="56" t="s">
        <v>65</v>
      </c>
      <c r="O22" s="56" t="s">
        <v>66</v>
      </c>
      <c r="P22" s="59"/>
      <c r="Q22" s="59"/>
      <c r="R22" s="59"/>
      <c r="S22" s="59"/>
      <c r="T22" s="59"/>
      <c r="U22" s="59"/>
      <c r="V22" s="59"/>
      <c r="W22" s="59" t="s">
        <v>61</v>
      </c>
      <c r="X22" s="59"/>
      <c r="Y22" s="55" t="s">
        <v>67</v>
      </c>
      <c r="Z22" s="55" t="s">
        <v>52</v>
      </c>
    </row>
    <row r="23" spans="1:26" ht="120" x14ac:dyDescent="0.25">
      <c r="A23" s="46">
        <v>19</v>
      </c>
      <c r="B23" s="55" t="s">
        <v>106</v>
      </c>
      <c r="C23" s="55" t="s">
        <v>63</v>
      </c>
      <c r="D23" s="56" t="s">
        <v>107</v>
      </c>
      <c r="E23" s="56" t="s">
        <v>183</v>
      </c>
      <c r="F23" s="56" t="s">
        <v>108</v>
      </c>
      <c r="G23" s="55" t="s">
        <v>119</v>
      </c>
      <c r="H23" s="57" t="s">
        <v>43</v>
      </c>
      <c r="I23" s="57" t="s">
        <v>47</v>
      </c>
      <c r="J23" s="55" t="s">
        <v>69</v>
      </c>
      <c r="K23" s="55" t="s">
        <v>72</v>
      </c>
      <c r="L23" s="58">
        <v>9000000</v>
      </c>
      <c r="M23" s="58">
        <f t="shared" si="0"/>
        <v>7650000</v>
      </c>
      <c r="N23" s="56" t="s">
        <v>65</v>
      </c>
      <c r="O23" s="56" t="s">
        <v>66</v>
      </c>
      <c r="P23" s="59"/>
      <c r="Q23" s="59"/>
      <c r="R23" s="59"/>
      <c r="S23" s="59"/>
      <c r="T23" s="59"/>
      <c r="U23" s="59"/>
      <c r="V23" s="59"/>
      <c r="W23" s="59"/>
      <c r="X23" s="59"/>
      <c r="Y23" s="55" t="s">
        <v>67</v>
      </c>
      <c r="Z23" s="55" t="s">
        <v>52</v>
      </c>
    </row>
    <row r="24" spans="1:26" ht="90" x14ac:dyDescent="0.25">
      <c r="A24" s="46">
        <v>20</v>
      </c>
      <c r="B24" s="55" t="s">
        <v>106</v>
      </c>
      <c r="C24" s="55" t="s">
        <v>63</v>
      </c>
      <c r="D24" s="56" t="s">
        <v>107</v>
      </c>
      <c r="E24" s="56" t="s">
        <v>183</v>
      </c>
      <c r="F24" s="56" t="s">
        <v>108</v>
      </c>
      <c r="G24" s="55" t="s">
        <v>120</v>
      </c>
      <c r="H24" s="57" t="s">
        <v>43</v>
      </c>
      <c r="I24" s="57" t="s">
        <v>47</v>
      </c>
      <c r="J24" s="55" t="s">
        <v>69</v>
      </c>
      <c r="K24" s="55" t="s">
        <v>121</v>
      </c>
      <c r="L24" s="58">
        <v>2500000</v>
      </c>
      <c r="M24" s="58">
        <f t="shared" si="0"/>
        <v>2125000</v>
      </c>
      <c r="N24" s="56" t="s">
        <v>55</v>
      </c>
      <c r="O24" s="56" t="s">
        <v>79</v>
      </c>
      <c r="P24" s="59"/>
      <c r="Q24" s="59"/>
      <c r="R24" s="59"/>
      <c r="S24" s="59"/>
      <c r="T24" s="59"/>
      <c r="U24" s="59"/>
      <c r="V24" s="59"/>
      <c r="W24" s="59"/>
      <c r="X24" s="59"/>
      <c r="Y24" s="55" t="s">
        <v>158</v>
      </c>
      <c r="Z24" s="55" t="s">
        <v>52</v>
      </c>
    </row>
    <row r="25" spans="1:26" ht="60" x14ac:dyDescent="0.25">
      <c r="A25" s="46">
        <v>21</v>
      </c>
      <c r="B25" s="52" t="s">
        <v>211</v>
      </c>
      <c r="C25" s="52" t="s">
        <v>74</v>
      </c>
      <c r="D25" s="52">
        <v>75019337</v>
      </c>
      <c r="E25" s="60" t="s">
        <v>213</v>
      </c>
      <c r="F25" s="52">
        <v>600096424</v>
      </c>
      <c r="G25" s="52" t="s">
        <v>205</v>
      </c>
      <c r="H25" s="47" t="s">
        <v>43</v>
      </c>
      <c r="I25" s="52" t="s">
        <v>47</v>
      </c>
      <c r="J25" s="52" t="s">
        <v>76</v>
      </c>
      <c r="K25" s="52" t="s">
        <v>207</v>
      </c>
      <c r="L25" s="61">
        <v>5000000</v>
      </c>
      <c r="M25" s="61">
        <f t="shared" si="0"/>
        <v>4250000</v>
      </c>
      <c r="N25" s="60" t="s">
        <v>78</v>
      </c>
      <c r="O25" s="60" t="s">
        <v>79</v>
      </c>
      <c r="P25" s="50"/>
      <c r="Q25" s="50"/>
      <c r="R25" s="50"/>
      <c r="S25" s="50"/>
      <c r="T25" s="50"/>
      <c r="U25" s="50"/>
      <c r="V25" s="50"/>
      <c r="W25" s="50"/>
      <c r="X25" s="50"/>
      <c r="Y25" s="52" t="s">
        <v>136</v>
      </c>
      <c r="Z25" s="52" t="s">
        <v>52</v>
      </c>
    </row>
    <row r="26" spans="1:26" ht="75" x14ac:dyDescent="0.25">
      <c r="A26" s="46">
        <v>22</v>
      </c>
      <c r="B26" s="52" t="s">
        <v>211</v>
      </c>
      <c r="C26" s="52" t="s">
        <v>74</v>
      </c>
      <c r="D26" s="52">
        <v>75019337</v>
      </c>
      <c r="E26" s="60" t="s">
        <v>213</v>
      </c>
      <c r="F26" s="52">
        <v>600096424</v>
      </c>
      <c r="G26" s="52" t="s">
        <v>206</v>
      </c>
      <c r="H26" s="47" t="s">
        <v>43</v>
      </c>
      <c r="I26" s="52" t="s">
        <v>47</v>
      </c>
      <c r="J26" s="52" t="s">
        <v>76</v>
      </c>
      <c r="K26" s="52" t="s">
        <v>208</v>
      </c>
      <c r="L26" s="61">
        <v>15500000</v>
      </c>
      <c r="M26" s="61">
        <f t="shared" si="0"/>
        <v>13175000</v>
      </c>
      <c r="N26" s="60" t="s">
        <v>79</v>
      </c>
      <c r="O26" s="60" t="s">
        <v>202</v>
      </c>
      <c r="P26" s="50"/>
      <c r="Q26" s="50"/>
      <c r="R26" s="50"/>
      <c r="S26" s="50"/>
      <c r="T26" s="50"/>
      <c r="U26" s="50"/>
      <c r="V26" s="50"/>
      <c r="W26" s="50"/>
      <c r="X26" s="50"/>
      <c r="Y26" s="52" t="s">
        <v>136</v>
      </c>
      <c r="Z26" s="52" t="s">
        <v>52</v>
      </c>
    </row>
    <row r="27" spans="1:26" ht="150" x14ac:dyDescent="0.25">
      <c r="A27" s="46">
        <v>23</v>
      </c>
      <c r="B27" s="55" t="s">
        <v>155</v>
      </c>
      <c r="C27" s="55" t="s">
        <v>154</v>
      </c>
      <c r="D27" s="55">
        <v>48159778</v>
      </c>
      <c r="E27" s="56" t="s">
        <v>184</v>
      </c>
      <c r="F27" s="55">
        <v>600096513</v>
      </c>
      <c r="G27" s="55" t="s">
        <v>156</v>
      </c>
      <c r="H27" s="57" t="s">
        <v>43</v>
      </c>
      <c r="I27" s="57" t="s">
        <v>47</v>
      </c>
      <c r="J27" s="55" t="s">
        <v>47</v>
      </c>
      <c r="K27" s="55" t="s">
        <v>157</v>
      </c>
      <c r="L27" s="58">
        <v>1000000</v>
      </c>
      <c r="M27" s="58">
        <f t="shared" si="0"/>
        <v>850000</v>
      </c>
      <c r="N27" s="56" t="s">
        <v>94</v>
      </c>
      <c r="O27" s="56" t="s">
        <v>102</v>
      </c>
      <c r="P27" s="59" t="s">
        <v>61</v>
      </c>
      <c r="Q27" s="59"/>
      <c r="R27" s="59"/>
      <c r="S27" s="59" t="s">
        <v>61</v>
      </c>
      <c r="T27" s="59"/>
      <c r="U27" s="59"/>
      <c r="V27" s="59"/>
      <c r="W27" s="59"/>
      <c r="X27" s="59"/>
      <c r="Y27" s="55" t="s">
        <v>159</v>
      </c>
      <c r="Z27" s="55" t="s">
        <v>52</v>
      </c>
    </row>
    <row r="28" spans="1:26" ht="75" x14ac:dyDescent="0.25">
      <c r="A28" s="46">
        <v>24</v>
      </c>
      <c r="B28" s="55" t="s">
        <v>155</v>
      </c>
      <c r="C28" s="55" t="s">
        <v>154</v>
      </c>
      <c r="D28" s="55">
        <v>48159778</v>
      </c>
      <c r="E28" s="56" t="s">
        <v>184</v>
      </c>
      <c r="F28" s="55">
        <v>600096513</v>
      </c>
      <c r="G28" s="55" t="s">
        <v>160</v>
      </c>
      <c r="H28" s="57" t="s">
        <v>43</v>
      </c>
      <c r="I28" s="57" t="s">
        <v>47</v>
      </c>
      <c r="J28" s="55" t="s">
        <v>47</v>
      </c>
      <c r="K28" s="55" t="s">
        <v>162</v>
      </c>
      <c r="L28" s="62">
        <v>1000000</v>
      </c>
      <c r="M28" s="62">
        <f t="shared" si="0"/>
        <v>850000</v>
      </c>
      <c r="N28" s="63" t="s">
        <v>101</v>
      </c>
      <c r="O28" s="63" t="s">
        <v>95</v>
      </c>
      <c r="P28" s="59"/>
      <c r="Q28" s="59"/>
      <c r="R28" s="59" t="s">
        <v>61</v>
      </c>
      <c r="S28" s="59"/>
      <c r="T28" s="59"/>
      <c r="U28" s="59"/>
      <c r="V28" s="59"/>
      <c r="W28" s="59"/>
      <c r="X28" s="59" t="s">
        <v>61</v>
      </c>
      <c r="Y28" s="55" t="s">
        <v>164</v>
      </c>
      <c r="Z28" s="55" t="s">
        <v>52</v>
      </c>
    </row>
    <row r="29" spans="1:26" ht="150" x14ac:dyDescent="0.25">
      <c r="A29" s="46">
        <v>25</v>
      </c>
      <c r="B29" s="55" t="s">
        <v>155</v>
      </c>
      <c r="C29" s="55" t="s">
        <v>154</v>
      </c>
      <c r="D29" s="55">
        <v>48159778</v>
      </c>
      <c r="E29" s="56" t="s">
        <v>184</v>
      </c>
      <c r="F29" s="55">
        <v>600096513</v>
      </c>
      <c r="G29" s="55" t="s">
        <v>161</v>
      </c>
      <c r="H29" s="57" t="s">
        <v>43</v>
      </c>
      <c r="I29" s="57" t="s">
        <v>47</v>
      </c>
      <c r="J29" s="55" t="s">
        <v>47</v>
      </c>
      <c r="K29" s="55" t="s">
        <v>163</v>
      </c>
      <c r="L29" s="58">
        <v>1000000</v>
      </c>
      <c r="M29" s="58">
        <f t="shared" si="0"/>
        <v>850000</v>
      </c>
      <c r="N29" s="56" t="s">
        <v>193</v>
      </c>
      <c r="O29" s="56" t="s">
        <v>102</v>
      </c>
      <c r="P29" s="59"/>
      <c r="Q29" s="59" t="s">
        <v>61</v>
      </c>
      <c r="R29" s="59"/>
      <c r="S29" s="59" t="s">
        <v>61</v>
      </c>
      <c r="T29" s="59"/>
      <c r="U29" s="59"/>
      <c r="V29" s="59"/>
      <c r="W29" s="59"/>
      <c r="X29" s="59"/>
      <c r="Y29" s="55" t="s">
        <v>165</v>
      </c>
      <c r="Z29" s="55" t="s">
        <v>52</v>
      </c>
    </row>
    <row r="30" spans="1:26" ht="150" x14ac:dyDescent="0.25">
      <c r="A30" s="46">
        <v>26</v>
      </c>
      <c r="B30" s="55" t="s">
        <v>155</v>
      </c>
      <c r="C30" s="55" t="s">
        <v>154</v>
      </c>
      <c r="D30" s="55">
        <v>48159778</v>
      </c>
      <c r="E30" s="56" t="s">
        <v>184</v>
      </c>
      <c r="F30" s="55">
        <v>600096513</v>
      </c>
      <c r="G30" s="55" t="s">
        <v>209</v>
      </c>
      <c r="H30" s="57" t="s">
        <v>43</v>
      </c>
      <c r="I30" s="57" t="s">
        <v>47</v>
      </c>
      <c r="J30" s="55" t="s">
        <v>47</v>
      </c>
      <c r="K30" s="55" t="s">
        <v>210</v>
      </c>
      <c r="L30" s="58">
        <v>1000000</v>
      </c>
      <c r="M30" s="58">
        <f t="shared" si="0"/>
        <v>850000</v>
      </c>
      <c r="N30" s="56" t="s">
        <v>194</v>
      </c>
      <c r="O30" s="56" t="s">
        <v>51</v>
      </c>
      <c r="P30" s="59"/>
      <c r="Q30" s="59"/>
      <c r="R30" s="59"/>
      <c r="S30" s="59" t="s">
        <v>61</v>
      </c>
      <c r="T30" s="59"/>
      <c r="U30" s="59"/>
      <c r="V30" s="59"/>
      <c r="W30" s="59"/>
      <c r="X30" s="59"/>
      <c r="Y30" s="55" t="s">
        <v>165</v>
      </c>
      <c r="Z30" s="55" t="s">
        <v>52</v>
      </c>
    </row>
    <row r="31" spans="1:26" ht="60" x14ac:dyDescent="0.25">
      <c r="A31" s="46">
        <v>27</v>
      </c>
      <c r="B31" s="52" t="s">
        <v>124</v>
      </c>
      <c r="C31" s="52" t="s">
        <v>131</v>
      </c>
      <c r="D31" s="52">
        <v>60157941</v>
      </c>
      <c r="E31" s="60" t="s">
        <v>185</v>
      </c>
      <c r="F31" s="52">
        <v>6000096262</v>
      </c>
      <c r="G31" s="52" t="s">
        <v>122</v>
      </c>
      <c r="H31" s="47" t="s">
        <v>43</v>
      </c>
      <c r="I31" s="47" t="s">
        <v>47</v>
      </c>
      <c r="J31" s="52" t="s">
        <v>132</v>
      </c>
      <c r="K31" s="52" t="s">
        <v>123</v>
      </c>
      <c r="L31" s="61">
        <v>3000000</v>
      </c>
      <c r="M31" s="61">
        <f t="shared" ref="M31:M41" si="1">L31/100*85</f>
        <v>2550000</v>
      </c>
      <c r="N31" s="60" t="s">
        <v>55</v>
      </c>
      <c r="O31" s="60" t="s">
        <v>56</v>
      </c>
      <c r="P31" s="50"/>
      <c r="Q31" s="50"/>
      <c r="R31" s="50"/>
      <c r="S31" s="50"/>
      <c r="T31" s="50"/>
      <c r="U31" s="50"/>
      <c r="V31" s="50"/>
      <c r="W31" s="50" t="s">
        <v>61</v>
      </c>
      <c r="X31" s="50" t="s">
        <v>61</v>
      </c>
      <c r="Y31" s="52" t="s">
        <v>67</v>
      </c>
      <c r="Z31" s="52" t="s">
        <v>52</v>
      </c>
    </row>
    <row r="32" spans="1:26" ht="60" x14ac:dyDescent="0.25">
      <c r="A32" s="46">
        <v>28</v>
      </c>
      <c r="B32" s="52" t="s">
        <v>124</v>
      </c>
      <c r="C32" s="52" t="s">
        <v>131</v>
      </c>
      <c r="D32" s="52">
        <v>60157941</v>
      </c>
      <c r="E32" s="60" t="s">
        <v>185</v>
      </c>
      <c r="F32" s="52">
        <v>6000096262</v>
      </c>
      <c r="G32" s="52" t="s">
        <v>125</v>
      </c>
      <c r="H32" s="47" t="s">
        <v>43</v>
      </c>
      <c r="I32" s="47" t="s">
        <v>47</v>
      </c>
      <c r="J32" s="52" t="s">
        <v>132</v>
      </c>
      <c r="K32" s="52" t="s">
        <v>128</v>
      </c>
      <c r="L32" s="61">
        <v>1500000</v>
      </c>
      <c r="M32" s="61">
        <f t="shared" si="1"/>
        <v>1275000</v>
      </c>
      <c r="N32" s="60" t="s">
        <v>55</v>
      </c>
      <c r="O32" s="60" t="s">
        <v>78</v>
      </c>
      <c r="P32" s="50"/>
      <c r="Q32" s="50"/>
      <c r="R32" s="50"/>
      <c r="S32" s="50"/>
      <c r="T32" s="50"/>
      <c r="U32" s="50"/>
      <c r="V32" s="50"/>
      <c r="W32" s="50" t="s">
        <v>61</v>
      </c>
      <c r="X32" s="50" t="s">
        <v>61</v>
      </c>
      <c r="Y32" s="52" t="s">
        <v>67</v>
      </c>
      <c r="Z32" s="52" t="s">
        <v>52</v>
      </c>
    </row>
    <row r="33" spans="1:26" ht="60" x14ac:dyDescent="0.25">
      <c r="A33" s="46">
        <v>29</v>
      </c>
      <c r="B33" s="52" t="s">
        <v>124</v>
      </c>
      <c r="C33" s="52" t="s">
        <v>131</v>
      </c>
      <c r="D33" s="52">
        <v>60157941</v>
      </c>
      <c r="E33" s="60" t="s">
        <v>185</v>
      </c>
      <c r="F33" s="52">
        <v>6000096262</v>
      </c>
      <c r="G33" s="52" t="s">
        <v>126</v>
      </c>
      <c r="H33" s="47" t="s">
        <v>43</v>
      </c>
      <c r="I33" s="47" t="s">
        <v>47</v>
      </c>
      <c r="J33" s="52" t="s">
        <v>132</v>
      </c>
      <c r="K33" s="52" t="s">
        <v>129</v>
      </c>
      <c r="L33" s="61">
        <v>500000</v>
      </c>
      <c r="M33" s="61">
        <f t="shared" si="1"/>
        <v>425000</v>
      </c>
      <c r="N33" s="101" t="s">
        <v>324</v>
      </c>
      <c r="O33" s="101" t="s">
        <v>325</v>
      </c>
      <c r="P33" s="50"/>
      <c r="Q33" s="50"/>
      <c r="R33" s="50"/>
      <c r="S33" s="50"/>
      <c r="T33" s="50"/>
      <c r="U33" s="50"/>
      <c r="V33" s="50"/>
      <c r="W33" s="50" t="s">
        <v>61</v>
      </c>
      <c r="X33" s="50" t="s">
        <v>61</v>
      </c>
      <c r="Y33" s="52" t="s">
        <v>67</v>
      </c>
      <c r="Z33" s="52" t="s">
        <v>52</v>
      </c>
    </row>
    <row r="34" spans="1:26" ht="60" x14ac:dyDescent="0.25">
      <c r="A34" s="46">
        <v>30</v>
      </c>
      <c r="B34" s="52" t="s">
        <v>124</v>
      </c>
      <c r="C34" s="52" t="s">
        <v>131</v>
      </c>
      <c r="D34" s="52">
        <v>60157941</v>
      </c>
      <c r="E34" s="60" t="s">
        <v>185</v>
      </c>
      <c r="F34" s="52">
        <v>6000096262</v>
      </c>
      <c r="G34" s="52" t="s">
        <v>127</v>
      </c>
      <c r="H34" s="47" t="s">
        <v>43</v>
      </c>
      <c r="I34" s="47" t="s">
        <v>47</v>
      </c>
      <c r="J34" s="52" t="s">
        <v>132</v>
      </c>
      <c r="K34" s="52" t="s">
        <v>130</v>
      </c>
      <c r="L34" s="61">
        <v>600000</v>
      </c>
      <c r="M34" s="61">
        <f t="shared" si="1"/>
        <v>510000</v>
      </c>
      <c r="N34" s="60" t="s">
        <v>55</v>
      </c>
      <c r="O34" s="60" t="s">
        <v>78</v>
      </c>
      <c r="P34" s="50"/>
      <c r="Q34" s="50"/>
      <c r="R34" s="50"/>
      <c r="S34" s="50"/>
      <c r="T34" s="50"/>
      <c r="U34" s="50"/>
      <c r="V34" s="50"/>
      <c r="W34" s="50" t="s">
        <v>61</v>
      </c>
      <c r="X34" s="50" t="s">
        <v>61</v>
      </c>
      <c r="Y34" s="52" t="s">
        <v>67</v>
      </c>
      <c r="Z34" s="52" t="s">
        <v>52</v>
      </c>
    </row>
    <row r="35" spans="1:26" ht="60" x14ac:dyDescent="0.25">
      <c r="A35" s="46">
        <v>31</v>
      </c>
      <c r="B35" s="55" t="s">
        <v>133</v>
      </c>
      <c r="C35" s="55" t="s">
        <v>134</v>
      </c>
      <c r="D35" s="55">
        <v>70987106</v>
      </c>
      <c r="E35" s="56" t="s">
        <v>187</v>
      </c>
      <c r="F35" s="55">
        <v>600096432</v>
      </c>
      <c r="G35" s="111" t="s">
        <v>333</v>
      </c>
      <c r="H35" s="57" t="s">
        <v>43</v>
      </c>
      <c r="I35" s="55" t="s">
        <v>47</v>
      </c>
      <c r="J35" s="55" t="s">
        <v>135</v>
      </c>
      <c r="K35" s="55" t="s">
        <v>334</v>
      </c>
      <c r="L35" s="58">
        <v>50000000</v>
      </c>
      <c r="M35" s="58">
        <f t="shared" si="1"/>
        <v>42500000</v>
      </c>
      <c r="N35" s="112" t="s">
        <v>335</v>
      </c>
      <c r="O35" s="112" t="s">
        <v>336</v>
      </c>
      <c r="P35" s="59"/>
      <c r="Q35" s="59"/>
      <c r="R35" s="59"/>
      <c r="S35" s="59"/>
      <c r="T35" s="59"/>
      <c r="U35" s="59"/>
      <c r="V35" s="59" t="s">
        <v>61</v>
      </c>
      <c r="W35" s="59"/>
      <c r="X35" s="59"/>
      <c r="Y35" s="55" t="s">
        <v>136</v>
      </c>
      <c r="Z35" s="55" t="s">
        <v>52</v>
      </c>
    </row>
    <row r="36" spans="1:26" s="68" customFormat="1" ht="17.25" hidden="1" customHeight="1" x14ac:dyDescent="0.25">
      <c r="A36" s="64"/>
      <c r="B36" s="65"/>
      <c r="C36" s="65"/>
      <c r="D36" s="65"/>
      <c r="E36" s="65"/>
      <c r="F36" s="65"/>
      <c r="G36" s="65"/>
      <c r="H36" s="66"/>
      <c r="I36" s="65"/>
      <c r="J36" s="65"/>
      <c r="K36" s="65"/>
      <c r="L36" s="65"/>
      <c r="M36" s="65"/>
      <c r="N36" s="65"/>
      <c r="O36" s="65"/>
      <c r="P36" s="67"/>
      <c r="Q36" s="67"/>
      <c r="R36" s="67"/>
      <c r="S36" s="67"/>
      <c r="T36" s="67"/>
      <c r="U36" s="67"/>
      <c r="V36" s="67"/>
      <c r="W36" s="67"/>
      <c r="X36" s="67"/>
      <c r="Y36" s="65"/>
      <c r="Z36" s="65"/>
    </row>
    <row r="37" spans="1:26" s="68" customFormat="1" ht="40.5" hidden="1" customHeight="1" x14ac:dyDescent="0.25">
      <c r="A37" s="69"/>
      <c r="B37" s="55"/>
      <c r="C37" s="55"/>
      <c r="D37" s="55"/>
      <c r="E37" s="56"/>
      <c r="F37" s="55"/>
      <c r="G37" s="55"/>
      <c r="H37" s="57"/>
      <c r="I37" s="55"/>
      <c r="J37" s="55"/>
      <c r="K37" s="55"/>
      <c r="L37" s="58"/>
      <c r="M37" s="58"/>
      <c r="N37" s="56"/>
      <c r="O37" s="56"/>
      <c r="P37" s="59"/>
      <c r="Q37" s="59"/>
      <c r="R37" s="59"/>
      <c r="S37" s="59"/>
      <c r="T37" s="59"/>
      <c r="U37" s="59"/>
      <c r="V37" s="59"/>
      <c r="W37" s="59"/>
      <c r="X37" s="59"/>
      <c r="Y37" s="55"/>
      <c r="Z37" s="55"/>
    </row>
    <row r="38" spans="1:26" ht="60" x14ac:dyDescent="0.25">
      <c r="A38" s="46">
        <v>32</v>
      </c>
      <c r="B38" s="55" t="s">
        <v>133</v>
      </c>
      <c r="C38" s="55" t="s">
        <v>134</v>
      </c>
      <c r="D38" s="55">
        <v>70987106</v>
      </c>
      <c r="E38" s="56" t="s">
        <v>187</v>
      </c>
      <c r="F38" s="55">
        <v>600096432</v>
      </c>
      <c r="G38" s="55" t="s">
        <v>248</v>
      </c>
      <c r="H38" s="57" t="s">
        <v>43</v>
      </c>
      <c r="I38" s="55" t="s">
        <v>47</v>
      </c>
      <c r="J38" s="55" t="s">
        <v>135</v>
      </c>
      <c r="K38" s="55" t="s">
        <v>253</v>
      </c>
      <c r="L38" s="58">
        <v>2000000</v>
      </c>
      <c r="M38" s="58">
        <f t="shared" si="1"/>
        <v>1700000</v>
      </c>
      <c r="N38" s="112" t="s">
        <v>340</v>
      </c>
      <c r="O38" s="112" t="s">
        <v>341</v>
      </c>
      <c r="P38" s="59"/>
      <c r="Q38" s="59"/>
      <c r="R38" s="59"/>
      <c r="S38" s="59"/>
      <c r="T38" s="59"/>
      <c r="U38" s="59"/>
      <c r="V38" s="59"/>
      <c r="W38" s="59"/>
      <c r="X38" s="59"/>
      <c r="Y38" s="55" t="s">
        <v>250</v>
      </c>
      <c r="Z38" s="55" t="s">
        <v>52</v>
      </c>
    </row>
    <row r="39" spans="1:26" ht="60" x14ac:dyDescent="0.25">
      <c r="A39" s="46">
        <v>33</v>
      </c>
      <c r="B39" s="55" t="s">
        <v>133</v>
      </c>
      <c r="C39" s="55" t="s">
        <v>134</v>
      </c>
      <c r="D39" s="55">
        <v>70987106</v>
      </c>
      <c r="E39" s="56" t="s">
        <v>187</v>
      </c>
      <c r="F39" s="55">
        <v>600096432</v>
      </c>
      <c r="G39" s="55" t="s">
        <v>251</v>
      </c>
      <c r="H39" s="57" t="s">
        <v>43</v>
      </c>
      <c r="I39" s="55" t="s">
        <v>47</v>
      </c>
      <c r="J39" s="55" t="s">
        <v>135</v>
      </c>
      <c r="K39" s="55" t="s">
        <v>254</v>
      </c>
      <c r="L39" s="58">
        <v>300000</v>
      </c>
      <c r="M39" s="58">
        <f t="shared" si="1"/>
        <v>255000</v>
      </c>
      <c r="N39" s="56" t="s">
        <v>241</v>
      </c>
      <c r="O39" s="56" t="s">
        <v>242</v>
      </c>
      <c r="P39" s="59"/>
      <c r="Q39" s="59"/>
      <c r="R39" s="59"/>
      <c r="S39" s="59"/>
      <c r="T39" s="59"/>
      <c r="U39" s="59"/>
      <c r="V39" s="59"/>
      <c r="W39" s="59"/>
      <c r="X39" s="59"/>
      <c r="Y39" s="55" t="s">
        <v>250</v>
      </c>
      <c r="Z39" s="55" t="s">
        <v>52</v>
      </c>
    </row>
    <row r="40" spans="1:26" ht="90" x14ac:dyDescent="0.25">
      <c r="A40" s="46">
        <v>34</v>
      </c>
      <c r="B40" s="55" t="s">
        <v>133</v>
      </c>
      <c r="C40" s="55" t="s">
        <v>134</v>
      </c>
      <c r="D40" s="55">
        <v>70987106</v>
      </c>
      <c r="E40" s="56" t="s">
        <v>187</v>
      </c>
      <c r="F40" s="55">
        <v>600096432</v>
      </c>
      <c r="G40" s="55" t="s">
        <v>252</v>
      </c>
      <c r="H40" s="57" t="s">
        <v>43</v>
      </c>
      <c r="I40" s="55" t="s">
        <v>47</v>
      </c>
      <c r="J40" s="55" t="s">
        <v>135</v>
      </c>
      <c r="K40" s="55" t="s">
        <v>255</v>
      </c>
      <c r="L40" s="58">
        <v>500000</v>
      </c>
      <c r="M40" s="58">
        <f t="shared" si="1"/>
        <v>425000</v>
      </c>
      <c r="N40" s="112" t="s">
        <v>342</v>
      </c>
      <c r="O40" s="112" t="s">
        <v>341</v>
      </c>
      <c r="P40" s="59"/>
      <c r="Q40" s="59"/>
      <c r="R40" s="59"/>
      <c r="S40" s="59"/>
      <c r="T40" s="59"/>
      <c r="U40" s="59"/>
      <c r="V40" s="59"/>
      <c r="W40" s="59"/>
      <c r="X40" s="59"/>
      <c r="Y40" s="55" t="s">
        <v>250</v>
      </c>
      <c r="Z40" s="55" t="s">
        <v>52</v>
      </c>
    </row>
    <row r="41" spans="1:26" s="110" customFormat="1" ht="163.69999999999999" customHeight="1" x14ac:dyDescent="0.25">
      <c r="A41" s="102">
        <v>35</v>
      </c>
      <c r="B41" s="113" t="s">
        <v>133</v>
      </c>
      <c r="C41" s="113" t="s">
        <v>134</v>
      </c>
      <c r="D41" s="113">
        <v>70987106</v>
      </c>
      <c r="E41" s="114" t="s">
        <v>187</v>
      </c>
      <c r="F41" s="113">
        <v>600096432</v>
      </c>
      <c r="G41" s="113" t="s">
        <v>337</v>
      </c>
      <c r="H41" s="115" t="s">
        <v>43</v>
      </c>
      <c r="I41" s="113" t="s">
        <v>47</v>
      </c>
      <c r="J41" s="113" t="s">
        <v>135</v>
      </c>
      <c r="K41" s="113" t="s">
        <v>338</v>
      </c>
      <c r="L41" s="116">
        <v>2500000</v>
      </c>
      <c r="M41" s="116">
        <f t="shared" si="1"/>
        <v>2125000</v>
      </c>
      <c r="N41" s="114" t="s">
        <v>319</v>
      </c>
      <c r="O41" s="114" t="s">
        <v>311</v>
      </c>
      <c r="P41" s="120"/>
      <c r="Q41" s="120"/>
      <c r="R41" s="120"/>
      <c r="S41" s="120"/>
      <c r="T41" s="120"/>
      <c r="U41" s="120"/>
      <c r="V41" s="120" t="s">
        <v>258</v>
      </c>
      <c r="W41" s="120"/>
      <c r="X41" s="120"/>
      <c r="Y41" s="113" t="s">
        <v>339</v>
      </c>
      <c r="Z41" s="113" t="s">
        <v>52</v>
      </c>
    </row>
    <row r="42" spans="1:26" ht="90" x14ac:dyDescent="0.25">
      <c r="A42" s="46">
        <v>36</v>
      </c>
      <c r="B42" s="52" t="s">
        <v>166</v>
      </c>
      <c r="C42" s="52" t="s">
        <v>154</v>
      </c>
      <c r="D42" s="52">
        <v>48159786</v>
      </c>
      <c r="E42" s="60" t="s">
        <v>186</v>
      </c>
      <c r="F42" s="52">
        <v>600096611</v>
      </c>
      <c r="G42" s="52" t="s">
        <v>168</v>
      </c>
      <c r="H42" s="47" t="s">
        <v>43</v>
      </c>
      <c r="I42" s="52" t="s">
        <v>47</v>
      </c>
      <c r="J42" s="52" t="s">
        <v>47</v>
      </c>
      <c r="K42" s="52" t="s">
        <v>169</v>
      </c>
      <c r="L42" s="61">
        <v>2000000</v>
      </c>
      <c r="M42" s="61">
        <f>L42/100*85</f>
        <v>1700000</v>
      </c>
      <c r="N42" s="52">
        <v>2022</v>
      </c>
      <c r="O42" s="52">
        <v>2023</v>
      </c>
      <c r="P42" s="50" t="s">
        <v>61</v>
      </c>
      <c r="Q42" s="50" t="s">
        <v>61</v>
      </c>
      <c r="R42" s="50"/>
      <c r="S42" s="50"/>
      <c r="T42" s="50"/>
      <c r="U42" s="50"/>
      <c r="V42" s="50"/>
      <c r="W42" s="50"/>
      <c r="X42" s="50"/>
      <c r="Y42" s="52" t="s">
        <v>170</v>
      </c>
      <c r="Z42" s="52" t="s">
        <v>52</v>
      </c>
    </row>
    <row r="43" spans="1:26" ht="150" x14ac:dyDescent="0.25">
      <c r="A43" s="46">
        <v>37</v>
      </c>
      <c r="B43" s="52" t="s">
        <v>167</v>
      </c>
      <c r="C43" s="52" t="s">
        <v>154</v>
      </c>
      <c r="D43" s="52">
        <v>48159786</v>
      </c>
      <c r="E43" s="60" t="s">
        <v>188</v>
      </c>
      <c r="F43" s="52">
        <v>600096611</v>
      </c>
      <c r="G43" s="52" t="s">
        <v>171</v>
      </c>
      <c r="H43" s="47" t="s">
        <v>43</v>
      </c>
      <c r="I43" s="52" t="s">
        <v>47</v>
      </c>
      <c r="J43" s="52" t="s">
        <v>47</v>
      </c>
      <c r="K43" s="52" t="s">
        <v>175</v>
      </c>
      <c r="L43" s="61">
        <v>300000</v>
      </c>
      <c r="M43" s="61">
        <f>L43/100*85</f>
        <v>255000</v>
      </c>
      <c r="N43" s="52">
        <v>2022</v>
      </c>
      <c r="O43" s="52">
        <v>2022</v>
      </c>
      <c r="P43" s="50"/>
      <c r="Q43" s="50"/>
      <c r="R43" s="50"/>
      <c r="S43" s="50"/>
      <c r="T43" s="50"/>
      <c r="U43" s="50"/>
      <c r="V43" s="50"/>
      <c r="W43" s="50" t="s">
        <v>61</v>
      </c>
      <c r="X43" s="50"/>
      <c r="Y43" s="52" t="s">
        <v>180</v>
      </c>
      <c r="Z43" s="52" t="s">
        <v>52</v>
      </c>
    </row>
    <row r="44" spans="1:26" ht="75" x14ac:dyDescent="0.25">
      <c r="A44" s="46">
        <v>38</v>
      </c>
      <c r="B44" s="52" t="s">
        <v>166</v>
      </c>
      <c r="C44" s="52" t="s">
        <v>154</v>
      </c>
      <c r="D44" s="52">
        <v>48159786</v>
      </c>
      <c r="E44" s="60" t="s">
        <v>189</v>
      </c>
      <c r="F44" s="52">
        <v>600096611</v>
      </c>
      <c r="G44" s="52" t="s">
        <v>172</v>
      </c>
      <c r="H44" s="47" t="s">
        <v>43</v>
      </c>
      <c r="I44" s="52" t="s">
        <v>47</v>
      </c>
      <c r="J44" s="52" t="s">
        <v>47</v>
      </c>
      <c r="K44" s="52" t="s">
        <v>176</v>
      </c>
      <c r="L44" s="61">
        <v>350000</v>
      </c>
      <c r="M44" s="61">
        <f>L44/100*85</f>
        <v>297500</v>
      </c>
      <c r="N44" s="52">
        <v>2022</v>
      </c>
      <c r="O44" s="52">
        <v>2027</v>
      </c>
      <c r="P44" s="50"/>
      <c r="Q44" s="50"/>
      <c r="R44" s="50" t="s">
        <v>61</v>
      </c>
      <c r="S44" s="50"/>
      <c r="T44" s="50"/>
      <c r="U44" s="50"/>
      <c r="V44" s="50"/>
      <c r="W44" s="50"/>
      <c r="X44" s="50"/>
      <c r="Y44" s="52" t="s">
        <v>179</v>
      </c>
      <c r="Z44" s="52" t="s">
        <v>52</v>
      </c>
    </row>
    <row r="45" spans="1:26" ht="75" x14ac:dyDescent="0.25">
      <c r="A45" s="46">
        <v>39</v>
      </c>
      <c r="B45" s="52" t="s">
        <v>166</v>
      </c>
      <c r="C45" s="52" t="s">
        <v>154</v>
      </c>
      <c r="D45" s="52">
        <v>48159786</v>
      </c>
      <c r="E45" s="60" t="s">
        <v>190</v>
      </c>
      <c r="F45" s="52">
        <v>600096611</v>
      </c>
      <c r="G45" s="52" t="s">
        <v>173</v>
      </c>
      <c r="H45" s="47" t="s">
        <v>43</v>
      </c>
      <c r="I45" s="52" t="s">
        <v>47</v>
      </c>
      <c r="J45" s="52" t="s">
        <v>47</v>
      </c>
      <c r="K45" s="52" t="s">
        <v>177</v>
      </c>
      <c r="L45" s="61">
        <v>50000</v>
      </c>
      <c r="M45" s="61">
        <f>L45/100*85</f>
        <v>42500</v>
      </c>
      <c r="N45" s="52">
        <v>2022</v>
      </c>
      <c r="O45" s="52">
        <v>2027</v>
      </c>
      <c r="P45" s="50"/>
      <c r="Q45" s="50" t="s">
        <v>61</v>
      </c>
      <c r="R45" s="50"/>
      <c r="S45" s="50"/>
      <c r="T45" s="50"/>
      <c r="U45" s="50"/>
      <c r="V45" s="50"/>
      <c r="W45" s="50"/>
      <c r="X45" s="50"/>
      <c r="Y45" s="52" t="s">
        <v>179</v>
      </c>
      <c r="Z45" s="52" t="s">
        <v>52</v>
      </c>
    </row>
    <row r="46" spans="1:26" ht="120" x14ac:dyDescent="0.25">
      <c r="A46" s="46">
        <v>40</v>
      </c>
      <c r="B46" s="52" t="s">
        <v>166</v>
      </c>
      <c r="C46" s="52" t="s">
        <v>154</v>
      </c>
      <c r="D46" s="52">
        <v>48159786</v>
      </c>
      <c r="E46" s="60" t="s">
        <v>191</v>
      </c>
      <c r="F46" s="52">
        <v>600096611</v>
      </c>
      <c r="G46" s="52" t="s">
        <v>174</v>
      </c>
      <c r="H46" s="47" t="s">
        <v>43</v>
      </c>
      <c r="I46" s="52" t="s">
        <v>47</v>
      </c>
      <c r="J46" s="52" t="s">
        <v>47</v>
      </c>
      <c r="K46" s="52" t="s">
        <v>178</v>
      </c>
      <c r="L46" s="61">
        <v>120000</v>
      </c>
      <c r="M46" s="61">
        <f>L46/100*85</f>
        <v>102000</v>
      </c>
      <c r="N46" s="52">
        <v>2022</v>
      </c>
      <c r="O46" s="52">
        <v>2027</v>
      </c>
      <c r="P46" s="50"/>
      <c r="Q46" s="50"/>
      <c r="R46" s="50"/>
      <c r="S46" s="50"/>
      <c r="T46" s="50"/>
      <c r="U46" s="50"/>
      <c r="V46" s="50"/>
      <c r="W46" s="50"/>
      <c r="X46" s="50" t="s">
        <v>61</v>
      </c>
      <c r="Y46" s="52" t="s">
        <v>179</v>
      </c>
      <c r="Z46" s="52" t="s">
        <v>52</v>
      </c>
    </row>
    <row r="64" spans="1:13" s="68" customFormat="1" x14ac:dyDescent="0.25">
      <c r="A64" s="43"/>
      <c r="B64" s="43"/>
      <c r="C64" s="43"/>
      <c r="D64" s="43"/>
      <c r="E64" s="43"/>
      <c r="F64" s="43"/>
      <c r="G64" s="43"/>
      <c r="H64" s="43"/>
      <c r="I64" s="43"/>
      <c r="L64" s="71"/>
      <c r="M64" s="71"/>
    </row>
  </sheetData>
  <sheetProtection algorithmName="SHA-512" hashValue="emsxyAxS/CihKBV0FPLashta2ZcYw6e4zCuh8PEUANdi1obHLWkQuJg2TdAqhuXIKdZnpZLD8Pz8RKQQMRZ14Q==" saltValue="t84/bmv2/NTqZ1BxcdOXfQ==" spinCount="100000" sheet="1" objects="1" scenarios="1" formatCells="0" formatRows="0" insertRows="0" insertHyperlinks="0" sort="0" autoFilter="0" pivotTables="0"/>
  <mergeCells count="29">
    <mergeCell ref="B2:F2"/>
    <mergeCell ref="L2:M2"/>
    <mergeCell ref="N2:O2"/>
    <mergeCell ref="Y2:Z2"/>
    <mergeCell ref="Y3:Y4"/>
    <mergeCell ref="Z3:Z4"/>
    <mergeCell ref="L3:L4"/>
    <mergeCell ref="M3:M4"/>
    <mergeCell ref="N3:N4"/>
    <mergeCell ref="O3:O4"/>
    <mergeCell ref="H2:H4"/>
    <mergeCell ref="W3:W4"/>
    <mergeCell ref="I2:I4"/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</mergeCells>
  <pageMargins left="0.70866141732283472" right="0.70866141732283472" top="0.78740157480314965" bottom="0.78740157480314965" header="0.31496062992125984" footer="0.31496062992125984"/>
  <pageSetup paperSize="8" scale="54" fitToHeight="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37"/>
  <sheetViews>
    <sheetView tabSelected="1" topLeftCell="B1" zoomScaleNormal="100" workbookViewId="0">
      <pane ySplit="4" topLeftCell="A11" activePane="bottomLeft" state="frozen"/>
      <selection activeCell="B1" sqref="B1"/>
      <selection pane="bottomLeft" activeCell="J6" sqref="J6"/>
    </sheetView>
  </sheetViews>
  <sheetFormatPr defaultColWidth="8.7109375" defaultRowHeight="15" x14ac:dyDescent="0.25"/>
  <cols>
    <col min="1" max="1" width="14.28515625" style="72" hidden="1" customWidth="1"/>
    <col min="2" max="2" width="7.28515625" style="72" customWidth="1"/>
    <col min="3" max="3" width="18.28515625" style="72" customWidth="1"/>
    <col min="4" max="4" width="17.5703125" style="72" customWidth="1"/>
    <col min="5" max="5" width="9.7109375" style="72" customWidth="1"/>
    <col min="6" max="6" width="22.28515625" style="72" customWidth="1"/>
    <col min="7" max="8" width="13.7109375" style="72" customWidth="1"/>
    <col min="9" max="9" width="16.7109375" style="72" customWidth="1"/>
    <col min="10" max="10" width="39.42578125" style="72" customWidth="1"/>
    <col min="11" max="11" width="12.5703125" style="80" customWidth="1"/>
    <col min="12" max="12" width="13" style="80" customWidth="1"/>
    <col min="13" max="13" width="9" style="72" customWidth="1"/>
    <col min="14" max="14" width="8.7109375" style="72"/>
    <col min="15" max="18" width="11.140625" style="72" customWidth="1"/>
    <col min="19" max="20" width="10.5703125" style="72" customWidth="1"/>
    <col min="21" max="16384" width="8.7109375" style="72"/>
  </cols>
  <sheetData>
    <row r="1" spans="1:20" ht="21.75" customHeight="1" x14ac:dyDescent="0.3">
      <c r="A1" s="136" t="s">
        <v>30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</row>
    <row r="2" spans="1:20" ht="30" customHeight="1" x14ac:dyDescent="0.25">
      <c r="A2" s="130" t="s">
        <v>31</v>
      </c>
      <c r="B2" s="130" t="s">
        <v>1</v>
      </c>
      <c r="C2" s="130" t="s">
        <v>32</v>
      </c>
      <c r="D2" s="130"/>
      <c r="E2" s="130"/>
      <c r="F2" s="130" t="s">
        <v>3</v>
      </c>
      <c r="G2" s="132" t="s">
        <v>24</v>
      </c>
      <c r="H2" s="132" t="s">
        <v>39</v>
      </c>
      <c r="I2" s="132" t="s">
        <v>5</v>
      </c>
      <c r="J2" s="130" t="s">
        <v>6</v>
      </c>
      <c r="K2" s="133" t="s">
        <v>272</v>
      </c>
      <c r="L2" s="133"/>
      <c r="M2" s="137" t="s">
        <v>266</v>
      </c>
      <c r="N2" s="137"/>
      <c r="O2" s="138" t="s">
        <v>273</v>
      </c>
      <c r="P2" s="138"/>
      <c r="Q2" s="138"/>
      <c r="R2" s="138"/>
      <c r="S2" s="137" t="s">
        <v>10</v>
      </c>
      <c r="T2" s="137"/>
    </row>
    <row r="3" spans="1:20" ht="22.35" customHeight="1" x14ac:dyDescent="0.25">
      <c r="A3" s="130"/>
      <c r="B3" s="130"/>
      <c r="C3" s="130" t="s">
        <v>33</v>
      </c>
      <c r="D3" s="130" t="s">
        <v>34</v>
      </c>
      <c r="E3" s="130" t="s">
        <v>35</v>
      </c>
      <c r="F3" s="130"/>
      <c r="G3" s="132"/>
      <c r="H3" s="132"/>
      <c r="I3" s="132"/>
      <c r="J3" s="130"/>
      <c r="K3" s="135" t="s">
        <v>36</v>
      </c>
      <c r="L3" s="135" t="s">
        <v>42</v>
      </c>
      <c r="M3" s="134" t="s">
        <v>17</v>
      </c>
      <c r="N3" s="134" t="s">
        <v>18</v>
      </c>
      <c r="O3" s="131" t="s">
        <v>25</v>
      </c>
      <c r="P3" s="131"/>
      <c r="Q3" s="131"/>
      <c r="R3" s="131"/>
      <c r="S3" s="134" t="s">
        <v>274</v>
      </c>
      <c r="T3" s="134" t="s">
        <v>22</v>
      </c>
    </row>
    <row r="4" spans="1:20" ht="68.25" customHeight="1" x14ac:dyDescent="0.25">
      <c r="A4" s="130"/>
      <c r="B4" s="130"/>
      <c r="C4" s="130"/>
      <c r="D4" s="130"/>
      <c r="E4" s="130"/>
      <c r="F4" s="130"/>
      <c r="G4" s="132"/>
      <c r="H4" s="132"/>
      <c r="I4" s="132"/>
      <c r="J4" s="130"/>
      <c r="K4" s="135"/>
      <c r="L4" s="135"/>
      <c r="M4" s="134"/>
      <c r="N4" s="134"/>
      <c r="O4" s="45" t="s">
        <v>37</v>
      </c>
      <c r="P4" s="45" t="s">
        <v>269</v>
      </c>
      <c r="Q4" s="45" t="s">
        <v>270</v>
      </c>
      <c r="R4" s="45" t="s">
        <v>275</v>
      </c>
      <c r="S4" s="134"/>
      <c r="T4" s="134"/>
    </row>
    <row r="5" spans="1:20" ht="165" x14ac:dyDescent="0.25">
      <c r="A5" s="73">
        <v>1</v>
      </c>
      <c r="B5" s="74">
        <v>1</v>
      </c>
      <c r="C5" s="75" t="s">
        <v>153</v>
      </c>
      <c r="D5" s="46" t="s">
        <v>154</v>
      </c>
      <c r="E5" s="46">
        <v>48159760</v>
      </c>
      <c r="F5" s="75" t="s">
        <v>137</v>
      </c>
      <c r="G5" s="46" t="s">
        <v>43</v>
      </c>
      <c r="H5" s="46" t="s">
        <v>47</v>
      </c>
      <c r="I5" s="46" t="s">
        <v>47</v>
      </c>
      <c r="J5" s="76" t="s">
        <v>138</v>
      </c>
      <c r="K5" s="77">
        <v>1000000</v>
      </c>
      <c r="L5" s="77">
        <f>K5/100*85</f>
        <v>850000</v>
      </c>
      <c r="M5" s="46">
        <v>2021</v>
      </c>
      <c r="N5" s="46">
        <v>2023</v>
      </c>
      <c r="O5" s="46"/>
      <c r="P5" s="46"/>
      <c r="Q5" s="46"/>
      <c r="R5" s="46"/>
      <c r="S5" s="75" t="s">
        <v>139</v>
      </c>
      <c r="T5" s="46" t="s">
        <v>52</v>
      </c>
    </row>
    <row r="6" spans="1:20" ht="60" x14ac:dyDescent="0.25">
      <c r="A6" s="73">
        <v>2</v>
      </c>
      <c r="B6" s="74">
        <v>2</v>
      </c>
      <c r="C6" s="75" t="s">
        <v>153</v>
      </c>
      <c r="D6" s="46" t="s">
        <v>154</v>
      </c>
      <c r="E6" s="46">
        <v>48159760</v>
      </c>
      <c r="F6" s="75" t="s">
        <v>140</v>
      </c>
      <c r="G6" s="46" t="s">
        <v>43</v>
      </c>
      <c r="H6" s="46" t="s">
        <v>47</v>
      </c>
      <c r="I6" s="46" t="s">
        <v>47</v>
      </c>
      <c r="J6" s="76" t="s">
        <v>142</v>
      </c>
      <c r="K6" s="77">
        <v>1500000</v>
      </c>
      <c r="L6" s="77">
        <f>K6/100*85</f>
        <v>1275000</v>
      </c>
      <c r="M6" s="46">
        <v>2021</v>
      </c>
      <c r="N6" s="46">
        <v>2027</v>
      </c>
      <c r="O6" s="46"/>
      <c r="P6" s="46"/>
      <c r="Q6" s="78" t="s">
        <v>61</v>
      </c>
      <c r="R6" s="78" t="s">
        <v>61</v>
      </c>
      <c r="S6" s="46" t="s">
        <v>150</v>
      </c>
      <c r="T6" s="46" t="s">
        <v>52</v>
      </c>
    </row>
    <row r="7" spans="1:20" ht="75" x14ac:dyDescent="0.25">
      <c r="A7" s="73">
        <v>3</v>
      </c>
      <c r="B7" s="74">
        <v>3</v>
      </c>
      <c r="C7" s="75" t="s">
        <v>153</v>
      </c>
      <c r="D7" s="46" t="s">
        <v>154</v>
      </c>
      <c r="E7" s="46">
        <v>48159760</v>
      </c>
      <c r="F7" s="75" t="s">
        <v>141</v>
      </c>
      <c r="G7" s="46" t="s">
        <v>43</v>
      </c>
      <c r="H7" s="46" t="s">
        <v>47</v>
      </c>
      <c r="I7" s="46" t="s">
        <v>47</v>
      </c>
      <c r="J7" s="75" t="s">
        <v>143</v>
      </c>
      <c r="K7" s="77">
        <v>500000</v>
      </c>
      <c r="L7" s="77">
        <f t="shared" ref="L7:L11" si="0">K7/100*85</f>
        <v>425000</v>
      </c>
      <c r="M7" s="46">
        <v>2021</v>
      </c>
      <c r="N7" s="46">
        <v>2023</v>
      </c>
      <c r="O7" s="46"/>
      <c r="P7" s="46"/>
      <c r="Q7" s="46"/>
      <c r="R7" s="46"/>
      <c r="S7" s="46" t="s">
        <v>150</v>
      </c>
      <c r="T7" s="46" t="s">
        <v>52</v>
      </c>
    </row>
    <row r="8" spans="1:20" ht="45" x14ac:dyDescent="0.25">
      <c r="A8" s="73"/>
      <c r="B8" s="74">
        <v>4</v>
      </c>
      <c r="C8" s="75" t="s">
        <v>153</v>
      </c>
      <c r="D8" s="46" t="s">
        <v>154</v>
      </c>
      <c r="E8" s="46">
        <v>48159760</v>
      </c>
      <c r="F8" s="75" t="s">
        <v>144</v>
      </c>
      <c r="G8" s="46" t="s">
        <v>43</v>
      </c>
      <c r="H8" s="46" t="s">
        <v>47</v>
      </c>
      <c r="I8" s="46" t="s">
        <v>47</v>
      </c>
      <c r="J8" s="75" t="s">
        <v>149</v>
      </c>
      <c r="K8" s="77">
        <v>200000</v>
      </c>
      <c r="L8" s="77">
        <f t="shared" si="0"/>
        <v>170000</v>
      </c>
      <c r="M8" s="46">
        <v>2021</v>
      </c>
      <c r="N8" s="46">
        <v>2023</v>
      </c>
      <c r="O8" s="46"/>
      <c r="P8" s="46"/>
      <c r="Q8" s="46"/>
      <c r="R8" s="46"/>
      <c r="S8" s="75" t="s">
        <v>151</v>
      </c>
      <c r="T8" s="46" t="s">
        <v>52</v>
      </c>
    </row>
    <row r="9" spans="1:20" ht="75" x14ac:dyDescent="0.25">
      <c r="A9" s="73"/>
      <c r="B9" s="74">
        <v>5</v>
      </c>
      <c r="C9" s="75" t="s">
        <v>153</v>
      </c>
      <c r="D9" s="46" t="s">
        <v>154</v>
      </c>
      <c r="E9" s="46">
        <v>48159760</v>
      </c>
      <c r="F9" s="75" t="s">
        <v>145</v>
      </c>
      <c r="G9" s="46" t="s">
        <v>43</v>
      </c>
      <c r="H9" s="46" t="s">
        <v>47</v>
      </c>
      <c r="I9" s="46" t="s">
        <v>47</v>
      </c>
      <c r="J9" s="75" t="s">
        <v>148</v>
      </c>
      <c r="K9" s="77">
        <v>500000</v>
      </c>
      <c r="L9" s="77">
        <f t="shared" si="0"/>
        <v>425000</v>
      </c>
      <c r="M9" s="46">
        <v>2021</v>
      </c>
      <c r="N9" s="46">
        <v>2023</v>
      </c>
      <c r="O9" s="46"/>
      <c r="P9" s="46"/>
      <c r="Q9" s="46"/>
      <c r="R9" s="46"/>
      <c r="S9" s="75" t="s">
        <v>152</v>
      </c>
      <c r="T9" s="46" t="s">
        <v>52</v>
      </c>
    </row>
    <row r="10" spans="1:20" ht="105" x14ac:dyDescent="0.25">
      <c r="A10" s="73"/>
      <c r="B10" s="74">
        <v>6</v>
      </c>
      <c r="C10" s="75" t="s">
        <v>153</v>
      </c>
      <c r="D10" s="46" t="s">
        <v>154</v>
      </c>
      <c r="E10" s="46">
        <v>48159760</v>
      </c>
      <c r="F10" s="75" t="s">
        <v>146</v>
      </c>
      <c r="G10" s="46" t="s">
        <v>43</v>
      </c>
      <c r="H10" s="46" t="s">
        <v>47</v>
      </c>
      <c r="I10" s="46" t="s">
        <v>47</v>
      </c>
      <c r="J10" s="75" t="s">
        <v>147</v>
      </c>
      <c r="K10" s="77">
        <v>500000</v>
      </c>
      <c r="L10" s="77">
        <f t="shared" si="0"/>
        <v>425000</v>
      </c>
      <c r="M10" s="46">
        <v>2021</v>
      </c>
      <c r="N10" s="46">
        <v>2023</v>
      </c>
      <c r="O10" s="46"/>
      <c r="P10" s="46"/>
      <c r="Q10" s="46"/>
      <c r="R10" s="46"/>
      <c r="S10" s="46" t="s">
        <v>150</v>
      </c>
      <c r="T10" s="46" t="s">
        <v>52</v>
      </c>
    </row>
    <row r="11" spans="1:20" s="79" customFormat="1" ht="270" x14ac:dyDescent="0.25">
      <c r="B11" s="46">
        <v>7</v>
      </c>
      <c r="C11" s="46" t="s">
        <v>256</v>
      </c>
      <c r="D11" s="46" t="s">
        <v>154</v>
      </c>
      <c r="E11" s="46">
        <v>48159751</v>
      </c>
      <c r="F11" s="46" t="s">
        <v>257</v>
      </c>
      <c r="G11" s="46" t="s">
        <v>43</v>
      </c>
      <c r="H11" s="46" t="s">
        <v>47</v>
      </c>
      <c r="I11" s="46" t="s">
        <v>47</v>
      </c>
      <c r="J11" s="75" t="s">
        <v>343</v>
      </c>
      <c r="K11" s="77">
        <v>14000000</v>
      </c>
      <c r="L11" s="77">
        <f t="shared" si="0"/>
        <v>11900000</v>
      </c>
      <c r="M11" s="117" t="s">
        <v>344</v>
      </c>
      <c r="N11" s="117" t="s">
        <v>345</v>
      </c>
      <c r="O11" s="118" t="s">
        <v>258</v>
      </c>
      <c r="P11" s="46" t="s">
        <v>258</v>
      </c>
      <c r="Q11" s="46" t="s">
        <v>258</v>
      </c>
      <c r="R11" s="119" t="s">
        <v>258</v>
      </c>
      <c r="S11" s="117" t="s">
        <v>346</v>
      </c>
      <c r="T11" s="46" t="s">
        <v>52</v>
      </c>
    </row>
    <row r="13" spans="1:20" x14ac:dyDescent="0.25">
      <c r="C13" s="72" t="s">
        <v>348</v>
      </c>
    </row>
    <row r="14" spans="1:20" x14ac:dyDescent="0.25">
      <c r="P14" s="72" t="s">
        <v>259</v>
      </c>
    </row>
    <row r="15" spans="1:20" x14ac:dyDescent="0.25">
      <c r="P15" s="72" t="s">
        <v>260</v>
      </c>
    </row>
    <row r="16" spans="1:20" x14ac:dyDescent="0.25">
      <c r="A16" s="72" t="s">
        <v>38</v>
      </c>
    </row>
    <row r="18" spans="1:1" ht="16.149999999999999" customHeight="1" x14ac:dyDescent="0.25"/>
    <row r="24" spans="1:1" x14ac:dyDescent="0.25">
      <c r="A24" s="72" t="s">
        <v>28</v>
      </c>
    </row>
    <row r="25" spans="1:1" x14ac:dyDescent="0.25">
      <c r="A25" s="72" t="s">
        <v>29</v>
      </c>
    </row>
    <row r="37" ht="16.149999999999999" customHeight="1" x14ac:dyDescent="0.25"/>
  </sheetData>
  <sheetProtection algorithmName="SHA-512" hashValue="8l17giGxlw1amWYNg+EhImtSy1jSmeGuryxUhMApk7/8lcvy1gED5PxkIXDGeiHzVm7JKCSn+r+tY2P1spSxYA==" saltValue="okZBRxcqfTWH3a2qIHRIcA==" spinCount="100000" sheet="1" objects="1" scenarios="1" formatCells="0" formatRows="0" insertRows="0" insertHyperlinks="0" sort="0" autoFilter="0" pivotTables="0"/>
  <mergeCells count="23"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  <mergeCell ref="E3:E4"/>
    <mergeCell ref="K3:K4"/>
    <mergeCell ref="L3:L4"/>
    <mergeCell ref="M3:M4"/>
    <mergeCell ref="N3:N4"/>
    <mergeCell ref="G2:G4"/>
    <mergeCell ref="H2:H4"/>
  </mergeCells>
  <pageMargins left="0.70866141732283472" right="0.70866141732283472" top="0.78740157480314965" bottom="0.78740157480314965" header="0.31496062992125984" footer="0.31496062992125984"/>
  <pageSetup paperSize="8" scale="72" fitToHeight="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15OPMSMT0001-28-154315</_dlc_DocId>
    <_dlc_DocIdUrl xmlns="0104a4cd-1400-468e-be1b-c7aad71d7d5a">
      <Url>https://op.msmt.cz/_layouts/15/DocIdRedir.aspx?ID=15OPMSMT0001-28-154315</Url>
      <Description>15OPMSMT0001-28-154315</Description>
    </_dlc_DocIdUrl>
  </documentManagement>
</p:properties>
</file>

<file path=customXml/itemProps1.xml><?xml version="1.0" encoding="utf-8"?>
<ds:datastoreItem xmlns:ds="http://schemas.openxmlformats.org/officeDocument/2006/customXml" ds:itemID="{7E5A9A13-BF88-458F-AA79-F534F401CCF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A4370AA7-ED17-40D3-B6CB-9DECDEE5F4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200AB8-BF5C-4A41-8FDD-11F6A6D1876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1475C52-C20B-4778-B923-B6C837C3C5C9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0104a4cd-1400-468e-be1b-c7aad71d7d5a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MŠ</vt:lpstr>
      <vt:lpstr>ZŠ</vt:lpstr>
      <vt:lpstr>zajmové, neformalní, cel</vt:lpstr>
      <vt:lpstr>MŠ!Oblast_tisku</vt:lpstr>
      <vt:lpstr>'zajmové, neformalní, cel'!Oblast_tisku</vt:lpstr>
      <vt:lpstr>ZŠ!Oblast_tisku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Vendula Maříková</cp:lastModifiedBy>
  <cp:revision/>
  <cp:lastPrinted>2025-07-31T11:53:28Z</cp:lastPrinted>
  <dcterms:created xsi:type="dcterms:W3CDTF">2020-07-22T07:46:04Z</dcterms:created>
  <dcterms:modified xsi:type="dcterms:W3CDTF">2025-08-13T07:06:36Z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67cb6407-7dbd-4381-91f1-68d114aebd57</vt:lpwstr>
  </property>
</Properties>
</file>