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https://krstredocesky-my.sharepoint.com/personal/macova_kr-s_cz/Documents/Plocha/"/>
    </mc:Choice>
  </mc:AlternateContent>
  <xr:revisionPtr revIDLastSave="0" documentId="8_{4A43099C-2496-486E-886B-62554F485E78}" xr6:coauthVersionLast="47" xr6:coauthVersionMax="47" xr10:uidLastSave="{00000000-0000-0000-0000-000000000000}"/>
  <bookViews>
    <workbookView xWindow="-110" yWindow="-110" windowWidth="19420" windowHeight="11500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7" i="7" l="1"/>
  <c r="M46" i="7"/>
  <c r="M45" i="7"/>
  <c r="M44" i="7"/>
  <c r="M43" i="7"/>
  <c r="M42" i="7"/>
  <c r="M41" i="7"/>
  <c r="M40" i="7" l="1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 l="1"/>
  <c r="M17" i="7"/>
  <c r="M16" i="7"/>
  <c r="M15" i="7"/>
  <c r="M14" i="7"/>
  <c r="M13" i="7"/>
  <c r="M12" i="7"/>
  <c r="M11" i="7"/>
  <c r="M10" i="7" l="1"/>
  <c r="M9" i="7"/>
  <c r="M8" i="7"/>
  <c r="M7" i="7"/>
  <c r="M6" i="7"/>
  <c r="M28" i="6" l="1"/>
  <c r="M27" i="6"/>
  <c r="M26" i="6"/>
  <c r="M25" i="6"/>
  <c r="M10" i="6"/>
  <c r="M9" i="6"/>
  <c r="M24" i="6"/>
  <c r="M23" i="6"/>
  <c r="M22" i="6"/>
  <c r="M21" i="6" l="1"/>
  <c r="M20" i="6"/>
  <c r="M19" i="6"/>
  <c r="M13" i="6" l="1"/>
  <c r="M14" i="6"/>
  <c r="M15" i="6"/>
  <c r="M16" i="6"/>
  <c r="M17" i="6"/>
  <c r="M18" i="6"/>
  <c r="M12" i="6" l="1"/>
  <c r="M8" i="6" l="1"/>
  <c r="M7" i="6"/>
  <c r="M6" i="6"/>
  <c r="M5" i="6"/>
  <c r="M4" i="6" l="1"/>
  <c r="L6" i="8" l="1"/>
  <c r="L5" i="8"/>
</calcChain>
</file>

<file path=xl/sharedStrings.xml><?xml version="1.0" encoding="utf-8"?>
<sst xmlns="http://schemas.openxmlformats.org/spreadsheetml/2006/main" count="848" uniqueCount="282">
  <si>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</si>
  <si>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</si>
  <si>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</si>
  <si>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</si>
  <si>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</si>
  <si>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</si>
  <si>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</si>
  <si>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</si>
  <si>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</si>
  <si>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</si>
  <si>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</si>
  <si>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</si>
  <si>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</si>
  <si>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</si>
  <si>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</si>
  <si>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</si>
  <si>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</si>
  <si>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</si>
  <si>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</si>
  <si>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</si>
  <si>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</si>
  <si>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</si>
  <si>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</si>
  <si>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</si>
  <si>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</si>
  <si>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</si>
  <si>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</si>
  <si>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</si>
  <si>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</si>
  <si>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</si>
  <si>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</si>
  <si>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</si>
  <si>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</si>
  <si>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</si>
  <si>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</si>
  <si>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</si>
  <si>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</si>
  <si>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</si>
  <si>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</si>
  <si>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</si>
  <si>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</si>
  <si>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</si>
  <si>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</si>
  <si>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</si>
  <si>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</si>
  <si>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</si>
  <si>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</si>
  <si>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</si>
  <si>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</si>
  <si>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</si>
  <si>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</si>
  <si>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</si>
  <si>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</si>
  <si>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</si>
  <si>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</si>
  <si>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</si>
  <si>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</si>
  <si>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</si>
  <si>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</si>
  <si>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</si>
  <si>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</si>
  <si>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</si>
  <si>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</si>
  <si>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</si>
  <si>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</si>
  <si>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</si>
  <si>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</si>
  <si>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</si>
  <si>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</si>
  <si>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>•           Průřezová témata RVP ZV: Environmentální výchova.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</si>
  <si>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</si>
  <si>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</si>
  <si>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</si>
  <si>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</si>
  <si>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</si>
  <si>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</si>
  <si>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</si>
  <si>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</si>
  <si>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</si>
  <si>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</si>
  <si>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</si>
  <si>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</si>
  <si>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</si>
  <si>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</si>
  <si>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</si>
  <si>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</si>
  <si>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</si>
  <si>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</si>
  <si>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</si>
  <si>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</si>
  <si>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</si>
  <si>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</si>
  <si>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</si>
  <si>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</si>
  <si>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</si>
  <si>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</si>
  <si>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</si>
  <si>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</si>
  <si>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</si>
  <si>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</si>
  <si>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</si>
  <si>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Vzorec méně rozvinutý (85 % EFRR)</t>
  </si>
  <si>
    <t>Vzorec přechodový region (70 % EFRR)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</si>
  <si>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</si>
  <si>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</si>
  <si>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</si>
  <si>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</si>
  <si>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</si>
  <si>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</si>
  <si>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</si>
  <si>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</si>
  <si>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</si>
  <si>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</si>
  <si>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 xml:space="preserve">1) Uveďte celkové předpokládané náklady na realizaci projektu. </t>
  </si>
  <si>
    <t xml:space="preserve">Podíl EFRR bude vypočten dle podílu spolufinancování z EU v daném kraji. 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</si>
  <si>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https://www.mmr.cz/cs/microsites/uzemni-dimenze/regionalni-rozvoj/map-kap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</si>
  <si>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ZŠ a MŠ Vrchotovy Janovice</t>
  </si>
  <si>
    <t>Obec Vrchotovy Janovice</t>
  </si>
  <si>
    <t>Vybudování nové MŠ</t>
  </si>
  <si>
    <t>ORP Votice</t>
  </si>
  <si>
    <t>Vrchotovy Janovice</t>
  </si>
  <si>
    <t>Vybudování nové MŠ Vrchotovy Janovice</t>
  </si>
  <si>
    <t>X</t>
  </si>
  <si>
    <t>Bude zpracována PD</t>
  </si>
  <si>
    <t>ne</t>
  </si>
  <si>
    <t>Obec Heřmaničky</t>
  </si>
  <si>
    <t>Vybudování školní dílny pro polytechnickou výchovu</t>
  </si>
  <si>
    <t>Heřmaničky</t>
  </si>
  <si>
    <t xml:space="preserve"> Učebna pro polytechnickou výuku</t>
  </si>
  <si>
    <t xml:space="preserve">MŠ Heřmaničky                 </t>
  </si>
  <si>
    <t>Vybavení učebny v MŠ</t>
  </si>
  <si>
    <t>Vybavení školy vhodným nábytkem pro děti - stávající je již zastaralý.</t>
  </si>
  <si>
    <t>výběr dodavatele</t>
  </si>
  <si>
    <t xml:space="preserve">MŠ Heřmaničky                </t>
  </si>
  <si>
    <t>Rekonstrukce školní výdejny</t>
  </si>
  <si>
    <t>Vybudování zázemí školní výdejny a modernizace školní jídelny - stávající stav je již nevyhovující.</t>
  </si>
  <si>
    <t xml:space="preserve">MŠ Heřmaničky              </t>
  </si>
  <si>
    <t>Rekonstrukce školní zahrady</t>
  </si>
  <si>
    <t>Pořízení nového oplocení školní zahrady včetně pojezdové brány a herních prvků - zajištění bezpečností dětí.</t>
  </si>
  <si>
    <t>ZŠ a MŠ Olbramovice</t>
  </si>
  <si>
    <t>Obec Olbramovice</t>
  </si>
  <si>
    <t>Obnova školní zahrady a herních prvků</t>
  </si>
  <si>
    <t>Olbramovice</t>
  </si>
  <si>
    <t>Obec Jankov</t>
  </si>
  <si>
    <t>Zkvalitnění výuky pro MŠ</t>
  </si>
  <si>
    <t>Jankov</t>
  </si>
  <si>
    <t>Vybudování venkovní polytechnické učebny a vybavení dílny</t>
  </si>
  <si>
    <t>Obnova fasády budovy MŠ</t>
  </si>
  <si>
    <t>Obnova fasády budovy č.p. 10</t>
  </si>
  <si>
    <t>Výměna oken budovy školy</t>
  </si>
  <si>
    <t>Výměna oken budovy č.p. 10</t>
  </si>
  <si>
    <t xml:space="preserve">Zabezpečení budovy školy </t>
  </si>
  <si>
    <t>Výměna vstupních dvěří do budovy, dálkové otevírání dveří, zabezpečení kamerami, vstup dětem a zaměstnancům přes čipy.</t>
  </si>
  <si>
    <t>Vybavení zahrady přírodními a herními prvky</t>
  </si>
  <si>
    <t>Nákup herních prvků</t>
  </si>
  <si>
    <t>ZŠ a MŠ Jankov</t>
  </si>
  <si>
    <t>Zakoupení učebních pomůcek a ICT techniky do výuky</t>
  </si>
  <si>
    <t>Rekonstrukce střechy č.p. 10, zpevnění stropu 2 nadzemního podlaží</t>
  </si>
  <si>
    <t>Zpevnění stropu 1 nadzemního podlaží budovy č.p. 10, rekonstrukce stropu z důvodu přemístění školní družiny do této budovy</t>
  </si>
  <si>
    <t>Rekonstrukce střechy a sociálních zařízení tělocvičny školy</t>
  </si>
  <si>
    <t>Rekonstrukce tělocvičny</t>
  </si>
  <si>
    <t>Rekonstrukce č.p.10 - 2.fáze</t>
  </si>
  <si>
    <t>Rekonstrukce č.p.10 -1. fáze</t>
  </si>
  <si>
    <t>2025+</t>
  </si>
  <si>
    <t>Město Votice</t>
  </si>
  <si>
    <t>Vnitřní prostor pro tělovýchovné chvilky</t>
  </si>
  <si>
    <t>Votice</t>
  </si>
  <si>
    <t>MŠ nemá samostatný vnitřní prostor pro tělovýchovu a sport dětí. V současné době cvičí děti omezeně na kobercích ve třídách. Možnost půdní vestavby na staré budově MŠ nebo samostatná budova na pozemku MŠ.</t>
  </si>
  <si>
    <t>Modernizace vnitřních prostor MŠ (stará budova)</t>
  </si>
  <si>
    <t>Dokončit započatou modernizaci vnitřních prostor staré budovy MŠ (osvětlení, podlahová krytina, …)</t>
  </si>
  <si>
    <t>ZŠ a MŠ Votice</t>
  </si>
  <si>
    <t>Obnova a modernizace herních ploch na školní zahradě</t>
  </si>
  <si>
    <t>Zkvalitnění a rozšíření pohybových a volnočasových aktivit dětí</t>
  </si>
  <si>
    <t>2026+</t>
  </si>
  <si>
    <t>v přípravě</t>
  </si>
  <si>
    <t>MŠ Ratměřice</t>
  </si>
  <si>
    <t>Obec Ratměřice</t>
  </si>
  <si>
    <t>Ratměřice</t>
  </si>
  <si>
    <t>Oplocení školkové zahrady</t>
  </si>
  <si>
    <t>Částečně zrealizováno</t>
  </si>
  <si>
    <t>Vybavení školkové kuchyně</t>
  </si>
  <si>
    <t>Nové nerezové stoly, vozík</t>
  </si>
  <si>
    <t>Vybudování polytechnické dílny</t>
  </si>
  <si>
    <t>ZŠ a MŠ Miličín</t>
  </si>
  <si>
    <t>Obec Miličín</t>
  </si>
  <si>
    <t>Vybavení zahrady přírodními prvky pro MŠ</t>
  </si>
  <si>
    <t>Realizace výstavby nízkoenergetické MŠ</t>
  </si>
  <si>
    <t>Miličín</t>
  </si>
  <si>
    <t>x</t>
  </si>
  <si>
    <t>Bude vybrán dodavatel</t>
  </si>
  <si>
    <t>2021+</t>
  </si>
  <si>
    <t>investiční záměr zrušen z důvodu duplikace</t>
  </si>
  <si>
    <t xml:space="preserve"> Podpis</t>
  </si>
  <si>
    <t xml:space="preserve">obec Vrchotovy Janovice </t>
  </si>
  <si>
    <t>Vybavení školní družiny a klubu</t>
  </si>
  <si>
    <t>vybavení ŠD a ŠK</t>
  </si>
  <si>
    <t xml:space="preserve">zpracování PD </t>
  </si>
  <si>
    <t>Vybavení odborných učeben</t>
  </si>
  <si>
    <t>Vybavení odborných učeben – PC učebna, cizí jazyky, polytechnickou  učebna, matematicko-fyzikální učebna, cvič. kuchyň</t>
  </si>
  <si>
    <t>Vybavení venkovního sportovního hřiště</t>
  </si>
  <si>
    <t>vybavení sportovního hřiště</t>
  </si>
  <si>
    <t>Rekonstrukce kuchyně  a jídelny ZŠ včetně vzduchotechniky</t>
  </si>
  <si>
    <t>rekonstrukce kuchyně a jídelny</t>
  </si>
  <si>
    <t>zpracování PD  pro SP</t>
  </si>
  <si>
    <t>ne, soutěž dodavatele</t>
  </si>
  <si>
    <t xml:space="preserve">Obec Vrchotovy Janovice </t>
  </si>
  <si>
    <t xml:space="preserve">Oobec Vrchotovy Janovice </t>
  </si>
  <si>
    <t>Vybudování přírodní učebny</t>
  </si>
  <si>
    <t>vybudování přírodní učebny</t>
  </si>
  <si>
    <t>Revitalizace okolí areálu školy</t>
  </si>
  <si>
    <t>revitalizace areálu školy</t>
  </si>
  <si>
    <t>ZŠ a MŠ Jankov, okres Benešov</t>
  </si>
  <si>
    <t>Rozšíření prostor školní družiny na zlepšení volnočasových aktivit ZŠ a MŠ Jankov</t>
  </si>
  <si>
    <t>Vybudování nových tříd školní družiny v č.p. 10, vybavení nábytkem, výměna střechy a zateplení.</t>
  </si>
  <si>
    <t>Vybudování multifunkční polytechnické místnosti ZŠ Jankov včetně vybavení</t>
  </si>
  <si>
    <t>Nová odborná pracovna a její vybavení</t>
  </si>
  <si>
    <t>Uzavření hlavního vchodu školy novými vstupními dvěřmi, dálkové otevírání dveří, zabezpečení kamerami, vstup dětem a zaměstnancům přes čipy.</t>
  </si>
  <si>
    <t>Výměna povrchu sálu tělocvičny v ZŠ a MŠ Jankov</t>
  </si>
  <si>
    <t>Výměna stávajících parket za nový protiskluzový povrch</t>
  </si>
  <si>
    <t>Výměna povrchu školního dvora v ZŠ Jankov</t>
  </si>
  <si>
    <t>Výměna povrchu školního dvora</t>
  </si>
  <si>
    <t>Šatní skříňky  v ZŠ Jankov</t>
  </si>
  <si>
    <t>zakoupení šatních skříněk pro žáky školy</t>
  </si>
  <si>
    <t>Zkvalitnění výuky pro ZŠ</t>
  </si>
  <si>
    <t>zakoupení učebních pomůcek a ICT techniky do výuky</t>
  </si>
  <si>
    <t>nákup nových spotřebičů a zařízení umožňující provoz školní kuchyně</t>
  </si>
  <si>
    <t>2023+</t>
  </si>
  <si>
    <t>2024+</t>
  </si>
  <si>
    <t>příprava PD</t>
  </si>
  <si>
    <t>Modernizace vybavení školní kuchyně</t>
  </si>
  <si>
    <t>Nástavba nad přístavbou z roku 1980 pro pracovníky ŠPP a odborné pracovny I. stupně</t>
  </si>
  <si>
    <t>ŠPP by mělo oddělené prostory od učeben, kde by pracoval školní speciální pedagog, školní psycholog, místo pro snoezelen, …</t>
  </si>
  <si>
    <t>Nové prostory pro školní družinu</t>
  </si>
  <si>
    <t xml:space="preserve">Prostory ŠD se nachází v kmenových třídách základní školy, mají jednu hernu v hygienicky nevyhovujících prostorech. ŠD by byla v budově mimo ZŠ v budově bývalého finančního úřadu. Budova je koupena městem. </t>
  </si>
  <si>
    <t>Modernizace venkovních prostor před hlavním vchodem (šatny ZŠ).</t>
  </si>
  <si>
    <t>Před hlavním vchodem vznikne moderní, z části zastřešená zóna pro rodiče a děti s odpočinkovými a estetickými prvky.</t>
  </si>
  <si>
    <t>2022+</t>
  </si>
  <si>
    <t xml:space="preserve"> hotový projekt</t>
  </si>
  <si>
    <t>Nové prostory pro školní klub</t>
  </si>
  <si>
    <t>Rekonstrukcí současné šatny ŠD + místnosti vedle sklepa by vznikly prostory pro ŠK s vlastním zázemím a úpravou venkovního prostoru.</t>
  </si>
  <si>
    <t>Zázemí pro pedagogy s odpočinkovou zónou</t>
  </si>
  <si>
    <r>
      <t xml:space="preserve">Rozšíření a modernizace současných prostor sboroven </t>
    </r>
    <r>
      <rPr>
        <strike/>
        <sz val="9"/>
        <color rgb="FFFF0000"/>
        <rFont val="Calibri"/>
        <family val="2"/>
        <charset val="238"/>
        <scheme val="minor"/>
      </rPr>
      <t>I. a</t>
    </r>
    <r>
      <rPr>
        <sz val="9"/>
        <color theme="1"/>
        <rFont val="Calibri"/>
        <family val="2"/>
        <charset val="238"/>
        <scheme val="minor"/>
      </rPr>
      <t xml:space="preserve"> II. stupně.</t>
    </r>
  </si>
  <si>
    <t xml:space="preserve">Rekonstrukce učeben ve staré budově školy </t>
  </si>
  <si>
    <t>Rekonstrukce a modernizace zbývajících učeben ve staré budově školy (špatná statika stropů,akustika, podlavy rozvody vody, elektriky,…)</t>
  </si>
  <si>
    <t>hotový projekt</t>
  </si>
  <si>
    <t>ano</t>
  </si>
  <si>
    <r>
      <t>Místo pro společné setkávání</t>
    </r>
    <r>
      <rPr>
        <sz val="9"/>
        <color rgb="FFFF0000"/>
        <rFont val="Calibri"/>
        <family val="2"/>
        <charset val="238"/>
        <scheme val="minor"/>
      </rPr>
      <t>, případně prostory pro hudební a výtvarnou výchovu, badatelskou výuku</t>
    </r>
  </si>
  <si>
    <t>Rekonstrukce a modernizace půdního prostoru nad starou budovou školy . Místo pro společné setkávání. Škola nemá aulu ani jiný prostor pro společná setkávání, kulturní pořady a jiné společenské akce.</t>
  </si>
  <si>
    <r>
      <t xml:space="preserve">Sportovní hala </t>
    </r>
    <r>
      <rPr>
        <strike/>
        <sz val="9"/>
        <color rgb="FFFF0000"/>
        <rFont val="Calibri"/>
        <family val="2"/>
        <charset val="238"/>
        <scheme val="minor"/>
      </rPr>
      <t>(montovaná)</t>
    </r>
  </si>
  <si>
    <r>
      <t xml:space="preserve">Výstavba nové sportovní haly nejen pro žáky školy, kteří mají ke sportování nevyhovující malý prostor tělocvičny. </t>
    </r>
    <r>
      <rPr>
        <strike/>
        <sz val="9"/>
        <color rgb="FFFF0000"/>
        <rFont val="Calibri"/>
        <family val="2"/>
        <charset val="238"/>
        <scheme val="minor"/>
      </rPr>
      <t>Možnost zapuštěné haly  na pozmku školy nebo využití prostoru bývalého Compagu.</t>
    </r>
  </si>
  <si>
    <t>Modernizace ZŠ kuchyně Votice</t>
  </si>
  <si>
    <t>modernizace kuchyně v ZŠ Votice</t>
  </si>
  <si>
    <t>Bezpečnostní prvky do škol</t>
  </si>
  <si>
    <t>Zabezpečení vstupu do školy (čipy), rozšíření kamerového systému ve škole, generální klíč</t>
  </si>
  <si>
    <t>Půdní vestavba pro poradenské pracoviště, kabinety, spisovnu</t>
  </si>
  <si>
    <t>Výstavba jídelny, včetně vybavení a vzduchotechniky</t>
  </si>
  <si>
    <t>Vybavení pro herní prvky ŠD (dopadové plochy)</t>
  </si>
  <si>
    <t>Výstavba učeben pro přírodovědní obory</t>
  </si>
  <si>
    <t>Rekonstrukce a vybavení IT učebny</t>
  </si>
  <si>
    <t>Nové učebny ZŠ se zaměřením na tech. A řemeslnné obory</t>
  </si>
  <si>
    <t>Zkvalitnění výuky TV</t>
  </si>
  <si>
    <t>Vybavení pro ZŠ</t>
  </si>
  <si>
    <t>Výstavba tělocvičny</t>
  </si>
  <si>
    <t>Zkvalitnění výuky na ZŠ</t>
  </si>
  <si>
    <t>Vytápění školy- nové kotle</t>
  </si>
  <si>
    <t>Zateplení budov a částí školy</t>
  </si>
  <si>
    <r>
      <t>Obnova herních prvků a zeleně na Přírodní zahradě MŠ, vč.</t>
    </r>
    <r>
      <rPr>
        <sz val="9"/>
        <color rgb="FFFF0000"/>
        <rFont val="Calibri"/>
        <family val="2"/>
        <charset val="238"/>
        <scheme val="minor"/>
      </rPr>
      <t xml:space="preserve"> oplocení</t>
    </r>
  </si>
  <si>
    <t>plánováno</t>
  </si>
  <si>
    <t>Nákup prvků pro výuku atletiky na venkovním hřišti</t>
  </si>
  <si>
    <t>Zkvalitnění výuky pro ZŠ a MŠ Olbramovice</t>
  </si>
  <si>
    <t>Vybavení učeben pro ZŠ a MŠ Olbramovice</t>
  </si>
  <si>
    <t>Část vybavení  učeben byla již realizována</t>
  </si>
  <si>
    <t>regstrace žádosti o dotaci na RO SZIF</t>
  </si>
  <si>
    <t>Vybudování tělocvičny</t>
  </si>
  <si>
    <t>Herní prvky pro ZŠ - zahrada + hřiště</t>
  </si>
  <si>
    <t>Herní prvky pro ZŠ -  zahrada + hřiště</t>
  </si>
  <si>
    <t>Inovace IT vybavení v ZŠ Olbramovice (obnova učebny PC (15 ks PC) + obnova sad tabletů (2 x 10 ks)</t>
  </si>
  <si>
    <t>IT vybavení</t>
  </si>
  <si>
    <t>Vybudování venkovní třídy</t>
  </si>
  <si>
    <t>venkovní třída</t>
  </si>
  <si>
    <t>DOKONČENO</t>
  </si>
  <si>
    <t>Schváleno ve Voticích 2.12. 2025 Řídícím výborem MAP IV Voticko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</si>
</sst>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9"/>
      <color rgb="FFFF0000"/>
      <name val="Calibri"/>
      <family val="2"/>
      <charset val="238"/>
    </font>
    <font>
      <strike/>
      <sz val="11"/>
      <color theme="1"/>
      <name val="Calibri"/>
      <family val="2"/>
      <charset val="238"/>
      <scheme val="minor"/>
    </font>
    <font>
      <strike/>
      <sz val="8"/>
      <color rgb="FF000000"/>
      <name val="Calibri"/>
      <family val="2"/>
      <charset val="238"/>
      <scheme val="minor"/>
    </font>
    <font>
      <strike/>
      <sz val="8"/>
      <color theme="1"/>
      <name val="Calibri"/>
      <family val="2"/>
      <charset val="238"/>
      <scheme val="minor"/>
    </font>
    <font>
      <strike/>
      <sz val="9"/>
      <color theme="1"/>
      <name val="Calibri"/>
      <family val="2"/>
      <charset val="238"/>
      <scheme val="minor"/>
    </font>
    <font>
      <strike/>
      <sz val="9"/>
      <color rgb="FFFF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444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0" fontId="0" fillId="5" borderId="13" xfId="0" applyFill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5" borderId="31" xfId="0" applyFill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27" fillId="0" borderId="1" xfId="0" applyFont="1" applyBorder="1" applyAlignment="1" applyProtection="1">
      <alignment wrapText="1"/>
      <protection locked="0"/>
    </xf>
    <xf numFmtId="0" fontId="27" fillId="0" borderId="2" xfId="0" applyFont="1" applyBorder="1" applyAlignment="1" applyProtection="1">
      <alignment wrapText="1"/>
      <protection locked="0"/>
    </xf>
    <xf numFmtId="0" fontId="27" fillId="0" borderId="2" xfId="0" applyFont="1" applyBorder="1" applyProtection="1">
      <protection locked="0"/>
    </xf>
    <xf numFmtId="1" fontId="27" fillId="0" borderId="2" xfId="0" applyNumberFormat="1" applyFont="1" applyBorder="1" applyProtection="1">
      <protection locked="0"/>
    </xf>
    <xf numFmtId="1" fontId="27" fillId="0" borderId="3" xfId="0" applyNumberFormat="1" applyFont="1" applyBorder="1" applyProtection="1">
      <protection locked="0"/>
    </xf>
    <xf numFmtId="0" fontId="27" fillId="0" borderId="13" xfId="0" applyFont="1" applyBorder="1" applyAlignment="1" applyProtection="1">
      <alignment horizontal="center" vertical="center" wrapText="1"/>
      <protection locked="0"/>
    </xf>
    <xf numFmtId="0" fontId="27" fillId="0" borderId="13" xfId="0" applyFont="1" applyBorder="1" applyAlignment="1" applyProtection="1">
      <alignment horizontal="center" vertical="center"/>
      <protection locked="0"/>
    </xf>
    <xf numFmtId="3" fontId="27" fillId="0" borderId="1" xfId="0" applyNumberFormat="1" applyFont="1" applyBorder="1" applyAlignment="1" applyProtection="1">
      <alignment horizontal="right" vertical="center"/>
      <protection locked="0"/>
    </xf>
    <xf numFmtId="3" fontId="27" fillId="0" borderId="3" xfId="0" applyNumberFormat="1" applyFont="1" applyBorder="1" applyAlignment="1" applyProtection="1">
      <alignment horizontal="right" vertical="center"/>
      <protection locked="0"/>
    </xf>
    <xf numFmtId="0" fontId="27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Protection="1"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Protection="1">
      <protection locked="0"/>
    </xf>
    <xf numFmtId="0" fontId="4" fillId="0" borderId="25" xfId="0" applyFont="1" applyBorder="1" applyProtection="1">
      <protection locked="0"/>
    </xf>
    <xf numFmtId="0" fontId="27" fillId="0" borderId="24" xfId="0" applyFont="1" applyBorder="1" applyProtection="1">
      <protection locked="0"/>
    </xf>
    <xf numFmtId="1" fontId="27" fillId="0" borderId="25" xfId="0" applyNumberFormat="1" applyFont="1" applyBorder="1" applyProtection="1">
      <protection locked="0"/>
    </xf>
    <xf numFmtId="0" fontId="27" fillId="0" borderId="31" xfId="0" applyFont="1" applyBorder="1" applyAlignment="1" applyProtection="1">
      <alignment horizontal="center" vertical="center" wrapText="1"/>
      <protection locked="0"/>
    </xf>
    <xf numFmtId="0" fontId="27" fillId="0" borderId="31" xfId="0" applyFont="1" applyBorder="1" applyAlignment="1" applyProtection="1">
      <alignment horizontal="center" vertical="center"/>
      <protection locked="0"/>
    </xf>
    <xf numFmtId="3" fontId="27" fillId="0" borderId="23" xfId="0" applyNumberFormat="1" applyFont="1" applyBorder="1" applyAlignment="1" applyProtection="1">
      <alignment horizontal="right" vertical="center"/>
      <protection locked="0"/>
    </xf>
    <xf numFmtId="0" fontId="27" fillId="0" borderId="25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28" fillId="0" borderId="23" xfId="0" applyFont="1" applyBorder="1" applyAlignment="1" applyProtection="1">
      <alignment wrapText="1"/>
      <protection locked="0"/>
    </xf>
    <xf numFmtId="0" fontId="28" fillId="0" borderId="24" xfId="0" applyFont="1" applyBorder="1" applyAlignment="1" applyProtection="1">
      <alignment wrapText="1"/>
      <protection locked="0"/>
    </xf>
    <xf numFmtId="3" fontId="27" fillId="0" borderId="17" xfId="0" applyNumberFormat="1" applyFont="1" applyBorder="1" applyAlignment="1" applyProtection="1">
      <alignment horizontal="right" vertical="center"/>
      <protection locked="0"/>
    </xf>
    <xf numFmtId="0" fontId="27" fillId="0" borderId="19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Protection="1">
      <protection locked="0"/>
    </xf>
    <xf numFmtId="0" fontId="4" fillId="0" borderId="19" xfId="0" applyFont="1" applyBorder="1" applyProtection="1">
      <protection locked="0"/>
    </xf>
    <xf numFmtId="3" fontId="27" fillId="0" borderId="38" xfId="0" applyNumberFormat="1" applyFont="1" applyBorder="1" applyAlignment="1" applyProtection="1">
      <alignment horizontal="right" vertical="center"/>
      <protection locked="0"/>
    </xf>
    <xf numFmtId="0" fontId="27" fillId="0" borderId="5" xfId="0" applyFont="1" applyBorder="1" applyProtection="1">
      <protection locked="0"/>
    </xf>
    <xf numFmtId="0" fontId="27" fillId="0" borderId="6" xfId="0" applyFont="1" applyBorder="1" applyProtection="1">
      <protection locked="0"/>
    </xf>
    <xf numFmtId="0" fontId="27" fillId="0" borderId="14" xfId="0" applyFont="1" applyBorder="1" applyAlignment="1" applyProtection="1">
      <alignment horizontal="center" vertical="center" wrapText="1"/>
      <protection locked="0"/>
    </xf>
    <xf numFmtId="0" fontId="27" fillId="0" borderId="14" xfId="0" applyFont="1" applyBorder="1" applyAlignment="1" applyProtection="1">
      <alignment horizontal="center" vertical="center"/>
      <protection locked="0"/>
    </xf>
    <xf numFmtId="0" fontId="28" fillId="0" borderId="4" xfId="0" applyFont="1" applyBorder="1" applyAlignment="1" applyProtection="1">
      <alignment wrapText="1"/>
      <protection locked="0"/>
    </xf>
    <xf numFmtId="0" fontId="28" fillId="0" borderId="5" xfId="0" applyFont="1" applyBorder="1" applyAlignment="1" applyProtection="1">
      <alignment wrapText="1"/>
      <protection locked="0"/>
    </xf>
    <xf numFmtId="0" fontId="0" fillId="0" borderId="51" xfId="0" applyBorder="1" applyProtection="1">
      <protection locked="0"/>
    </xf>
    <xf numFmtId="3" fontId="27" fillId="0" borderId="25" xfId="0" applyNumberFormat="1" applyFont="1" applyBorder="1" applyAlignment="1" applyProtection="1">
      <alignment horizontal="right" vertical="center"/>
      <protection locked="0"/>
    </xf>
    <xf numFmtId="0" fontId="27" fillId="0" borderId="25" xfId="0" applyFont="1" applyBorder="1" applyProtection="1">
      <protection locked="0"/>
    </xf>
    <xf numFmtId="0" fontId="27" fillId="0" borderId="54" xfId="0" applyFont="1" applyBorder="1" applyAlignment="1" applyProtection="1">
      <alignment horizontal="center" vertical="center" wrapText="1"/>
      <protection locked="0"/>
    </xf>
    <xf numFmtId="0" fontId="27" fillId="0" borderId="54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28" fillId="0" borderId="54" xfId="0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center" vertical="center"/>
      <protection locked="0"/>
    </xf>
    <xf numFmtId="0" fontId="30" fillId="0" borderId="23" xfId="0" applyFont="1" applyBorder="1" applyAlignment="1" applyProtection="1">
      <alignment horizontal="center" vertical="center"/>
      <protection locked="0"/>
    </xf>
    <xf numFmtId="0" fontId="30" fillId="0" borderId="17" xfId="0" applyFont="1" applyBorder="1" applyAlignment="1" applyProtection="1">
      <alignment horizontal="center" vertical="center"/>
      <protection locked="0"/>
    </xf>
    <xf numFmtId="0" fontId="27" fillId="0" borderId="55" xfId="0" applyFont="1" applyBorder="1" applyAlignment="1" applyProtection="1">
      <alignment wrapText="1"/>
      <protection locked="0"/>
    </xf>
    <xf numFmtId="0" fontId="27" fillId="0" borderId="55" xfId="0" applyFont="1" applyBorder="1" applyProtection="1">
      <protection locked="0"/>
    </xf>
    <xf numFmtId="0" fontId="27" fillId="0" borderId="38" xfId="0" applyFont="1" applyBorder="1" applyProtection="1">
      <protection locked="0"/>
    </xf>
    <xf numFmtId="0" fontId="28" fillId="0" borderId="37" xfId="0" applyFont="1" applyBorder="1" applyAlignment="1" applyProtection="1">
      <alignment wrapText="1"/>
      <protection locked="0"/>
    </xf>
    <xf numFmtId="0" fontId="27" fillId="0" borderId="24" xfId="0" applyFont="1" applyBorder="1" applyAlignment="1" applyProtection="1">
      <alignment wrapText="1"/>
      <protection locked="0"/>
    </xf>
    <xf numFmtId="3" fontId="30" fillId="0" borderId="17" xfId="0" applyNumberFormat="1" applyFont="1" applyBorder="1" applyAlignment="1" applyProtection="1">
      <alignment horizontal="right" vertical="center"/>
      <protection locked="0"/>
    </xf>
    <xf numFmtId="3" fontId="30" fillId="0" borderId="25" xfId="0" applyNumberFormat="1" applyFont="1" applyBorder="1" applyAlignment="1" applyProtection="1">
      <alignment horizontal="right" vertical="center"/>
      <protection locked="0"/>
    </xf>
    <xf numFmtId="0" fontId="4" fillId="0" borderId="54" xfId="0" applyFont="1" applyBorder="1" applyAlignment="1" applyProtection="1">
      <alignment horizontal="center" vertical="center" wrapText="1"/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30" fillId="0" borderId="31" xfId="0" applyFont="1" applyBorder="1" applyAlignment="1" applyProtection="1">
      <alignment horizontal="center" vertical="center"/>
      <protection locked="0"/>
    </xf>
    <xf numFmtId="0" fontId="30" fillId="0" borderId="19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32" fillId="0" borderId="55" xfId="0" applyFont="1" applyBorder="1" applyAlignment="1" applyProtection="1">
      <alignment horizontal="justify"/>
      <protection locked="0"/>
    </xf>
    <xf numFmtId="0" fontId="27" fillId="0" borderId="38" xfId="0" applyFont="1" applyBorder="1" applyAlignment="1" applyProtection="1">
      <alignment wrapText="1"/>
      <protection locked="0"/>
    </xf>
    <xf numFmtId="0" fontId="30" fillId="0" borderId="23" xfId="0" applyFont="1" applyBorder="1" applyAlignment="1" applyProtection="1">
      <alignment horizontal="center" vertical="center" wrapText="1"/>
      <protection locked="0"/>
    </xf>
    <xf numFmtId="0" fontId="31" fillId="0" borderId="23" xfId="0" applyFont="1" applyBorder="1" applyAlignment="1" applyProtection="1">
      <alignment wrapText="1"/>
      <protection locked="0"/>
    </xf>
    <xf numFmtId="0" fontId="30" fillId="0" borderId="24" xfId="0" applyFont="1" applyBorder="1" applyAlignment="1" applyProtection="1">
      <alignment wrapText="1"/>
      <protection locked="0"/>
    </xf>
    <xf numFmtId="0" fontId="32" fillId="0" borderId="24" xfId="0" applyFont="1" applyBorder="1" applyAlignment="1" applyProtection="1">
      <alignment horizontal="justify"/>
      <protection locked="0"/>
    </xf>
    <xf numFmtId="0" fontId="27" fillId="0" borderId="25" xfId="0" applyFont="1" applyBorder="1" applyAlignment="1" applyProtection="1">
      <alignment wrapText="1"/>
      <protection locked="0"/>
    </xf>
    <xf numFmtId="3" fontId="27" fillId="0" borderId="37" xfId="0" applyNumberFormat="1" applyFont="1" applyBorder="1" applyAlignment="1" applyProtection="1">
      <alignment horizontal="right" vertical="center" wrapText="1"/>
      <protection locked="0"/>
    </xf>
    <xf numFmtId="3" fontId="27" fillId="0" borderId="38" xfId="0" applyNumberFormat="1" applyFont="1" applyBorder="1" applyAlignment="1" applyProtection="1">
      <alignment horizontal="right" vertical="center" wrapText="1"/>
      <protection locked="0"/>
    </xf>
    <xf numFmtId="0" fontId="30" fillId="0" borderId="37" xfId="0" applyFont="1" applyBorder="1" applyAlignment="1" applyProtection="1">
      <alignment horizontal="center" vertical="center" wrapText="1"/>
      <protection locked="0"/>
    </xf>
    <xf numFmtId="0" fontId="27" fillId="0" borderId="38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wrapText="1"/>
      <protection locked="0"/>
    </xf>
    <xf numFmtId="0" fontId="4" fillId="0" borderId="38" xfId="0" applyFont="1" applyBorder="1" applyAlignment="1" applyProtection="1">
      <alignment wrapText="1"/>
      <protection locked="0"/>
    </xf>
    <xf numFmtId="0" fontId="33" fillId="0" borderId="24" xfId="0" applyFont="1" applyBorder="1" applyAlignment="1" applyProtection="1">
      <alignment horizontal="justify"/>
      <protection locked="0"/>
    </xf>
    <xf numFmtId="0" fontId="30" fillId="0" borderId="25" xfId="0" applyFont="1" applyBorder="1" applyAlignment="1" applyProtection="1">
      <alignment wrapText="1"/>
      <protection locked="0"/>
    </xf>
    <xf numFmtId="0" fontId="8" fillId="0" borderId="56" xfId="0" applyFont="1" applyBorder="1" applyAlignment="1" applyProtection="1">
      <alignment horizontal="center" vertical="center" wrapText="1"/>
      <protection locked="0"/>
    </xf>
    <xf numFmtId="0" fontId="8" fillId="0" borderId="57" xfId="0" applyFont="1" applyBorder="1" applyAlignment="1" applyProtection="1">
      <alignment horizontal="center" vertical="center"/>
      <protection locked="0"/>
    </xf>
    <xf numFmtId="0" fontId="30" fillId="0" borderId="56" xfId="0" applyFont="1" applyBorder="1" applyAlignment="1" applyProtection="1">
      <alignment horizontal="center" vertical="center"/>
      <protection locked="0"/>
    </xf>
    <xf numFmtId="3" fontId="30" fillId="0" borderId="57" xfId="0" applyNumberFormat="1" applyFont="1" applyBorder="1" applyAlignment="1" applyProtection="1">
      <alignment horizontal="right" vertical="center"/>
      <protection locked="0"/>
    </xf>
    <xf numFmtId="0" fontId="31" fillId="0" borderId="20" xfId="0" applyFont="1" applyBorder="1" applyAlignment="1" applyProtection="1">
      <alignment vertical="center" wrapText="1"/>
      <protection locked="0"/>
    </xf>
    <xf numFmtId="1" fontId="27" fillId="0" borderId="38" xfId="0" applyNumberFormat="1" applyFont="1" applyBorder="1" applyProtection="1">
      <protection locked="0"/>
    </xf>
    <xf numFmtId="0" fontId="31" fillId="0" borderId="37" xfId="0" applyFont="1" applyBorder="1" applyAlignment="1" applyProtection="1">
      <alignment vertical="center" wrapText="1"/>
      <protection locked="0"/>
    </xf>
    <xf numFmtId="0" fontId="31" fillId="0" borderId="55" xfId="0" applyFont="1" applyBorder="1" applyAlignment="1" applyProtection="1">
      <alignment vertical="center" wrapText="1"/>
      <protection locked="0"/>
    </xf>
    <xf numFmtId="0" fontId="31" fillId="0" borderId="55" xfId="0" applyFont="1" applyBorder="1" applyProtection="1">
      <protection locked="0"/>
    </xf>
    <xf numFmtId="0" fontId="28" fillId="0" borderId="1" xfId="0" applyFont="1" applyBorder="1" applyAlignment="1" applyProtection="1">
      <alignment vertical="center" wrapText="1"/>
      <protection locked="0"/>
    </xf>
    <xf numFmtId="0" fontId="28" fillId="0" borderId="2" xfId="0" applyFont="1" applyBorder="1" applyAlignment="1" applyProtection="1">
      <alignment vertical="center" wrapText="1"/>
      <protection locked="0"/>
    </xf>
    <xf numFmtId="0" fontId="28" fillId="0" borderId="2" xfId="0" applyFont="1" applyBorder="1" applyProtection="1">
      <protection locked="0"/>
    </xf>
    <xf numFmtId="0" fontId="28" fillId="0" borderId="3" xfId="0" applyFont="1" applyBorder="1" applyProtection="1">
      <protection locked="0"/>
    </xf>
    <xf numFmtId="0" fontId="31" fillId="0" borderId="5" xfId="0" applyFont="1" applyBorder="1" applyAlignment="1" applyProtection="1">
      <alignment vertical="center" wrapText="1"/>
      <protection locked="0"/>
    </xf>
    <xf numFmtId="0" fontId="31" fillId="0" borderId="5" xfId="0" applyFont="1" applyBorder="1" applyProtection="1">
      <protection locked="0"/>
    </xf>
    <xf numFmtId="1" fontId="27" fillId="0" borderId="6" xfId="0" applyNumberFormat="1" applyFont="1" applyBorder="1" applyProtection="1">
      <protection locked="0"/>
    </xf>
    <xf numFmtId="3" fontId="30" fillId="0" borderId="38" xfId="0" applyNumberFormat="1" applyFont="1" applyBorder="1" applyAlignment="1" applyProtection="1">
      <alignment horizontal="right" vertical="center"/>
      <protection locked="0"/>
    </xf>
    <xf numFmtId="0" fontId="30" fillId="0" borderId="0" xfId="0" applyFont="1" applyAlignment="1">
      <alignment horizontal="center" wrapText="1"/>
    </xf>
    <xf numFmtId="0" fontId="8" fillId="0" borderId="52" xfId="0" applyFont="1" applyBorder="1" applyAlignment="1" applyProtection="1">
      <alignment horizontal="center" vertical="center" wrapText="1"/>
      <protection locked="0"/>
    </xf>
    <xf numFmtId="0" fontId="8" fillId="0" borderId="52" xfId="0" applyFont="1" applyBorder="1" applyAlignment="1" applyProtection="1">
      <alignment horizontal="center" vertical="center"/>
      <protection locked="0"/>
    </xf>
    <xf numFmtId="0" fontId="30" fillId="0" borderId="13" xfId="0" applyFont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horizontal="center" vertical="center"/>
    </xf>
    <xf numFmtId="0" fontId="28" fillId="0" borderId="1" xfId="0" applyFont="1" applyBorder="1" applyAlignment="1" applyProtection="1">
      <alignment wrapText="1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30" fillId="0" borderId="37" xfId="0" applyFont="1" applyBorder="1" applyAlignment="1" applyProtection="1">
      <alignment horizontal="center" vertical="center"/>
      <protection locked="0"/>
    </xf>
    <xf numFmtId="0" fontId="27" fillId="0" borderId="21" xfId="0" applyFont="1" applyBorder="1" applyProtection="1">
      <protection locked="0"/>
    </xf>
    <xf numFmtId="0" fontId="28" fillId="0" borderId="0" xfId="0" applyFont="1" applyAlignment="1" applyProtection="1">
      <alignment wrapText="1"/>
      <protection locked="0"/>
    </xf>
    <xf numFmtId="49" fontId="28" fillId="0" borderId="1" xfId="0" applyNumberFormat="1" applyFont="1" applyBorder="1" applyAlignment="1" applyProtection="1">
      <alignment vertical="center" wrapText="1"/>
      <protection locked="0"/>
    </xf>
    <xf numFmtId="0" fontId="35" fillId="0" borderId="58" xfId="0" applyFont="1" applyBorder="1" applyAlignment="1" applyProtection="1">
      <alignment horizontal="center" vertical="center" wrapText="1"/>
      <protection locked="0"/>
    </xf>
    <xf numFmtId="0" fontId="36" fillId="0" borderId="43" xfId="0" applyFont="1" applyBorder="1" applyAlignment="1" applyProtection="1">
      <alignment horizontal="center" vertical="center" wrapText="1"/>
      <protection locked="0"/>
    </xf>
    <xf numFmtId="0" fontId="37" fillId="0" borderId="43" xfId="0" applyFont="1" applyBorder="1" applyAlignment="1" applyProtection="1">
      <alignment horizontal="center" vertical="center"/>
      <protection locked="0"/>
    </xf>
    <xf numFmtId="0" fontId="37" fillId="0" borderId="21" xfId="0" applyFont="1" applyBorder="1" applyAlignment="1" applyProtection="1">
      <alignment horizontal="center" vertical="center"/>
      <protection locked="0"/>
    </xf>
    <xf numFmtId="0" fontId="37" fillId="0" borderId="36" xfId="0" applyFont="1" applyBorder="1" applyAlignment="1" applyProtection="1">
      <alignment horizontal="center" vertical="center"/>
      <protection locked="0"/>
    </xf>
    <xf numFmtId="0" fontId="34" fillId="0" borderId="14" xfId="0" applyFont="1" applyBorder="1" applyAlignment="1" applyProtection="1">
      <alignment horizontal="center"/>
      <protection locked="0"/>
    </xf>
    <xf numFmtId="0" fontId="37" fillId="0" borderId="59" xfId="0" applyFont="1" applyBorder="1" applyAlignment="1" applyProtection="1">
      <alignment horizontal="center" vertical="center" wrapText="1"/>
      <protection locked="0"/>
    </xf>
    <xf numFmtId="0" fontId="37" fillId="0" borderId="59" xfId="0" applyFont="1" applyBorder="1" applyAlignment="1" applyProtection="1">
      <alignment horizontal="center" vertical="center"/>
      <protection locked="0"/>
    </xf>
    <xf numFmtId="3" fontId="37" fillId="0" borderId="35" xfId="0" applyNumberFormat="1" applyFont="1" applyBorder="1" applyAlignment="1" applyProtection="1">
      <alignment horizontal="right" vertical="center"/>
      <protection locked="0"/>
    </xf>
    <xf numFmtId="0" fontId="37" fillId="0" borderId="35" xfId="0" applyFont="1" applyBorder="1" applyAlignment="1" applyProtection="1">
      <alignment horizontal="center" vertical="center"/>
      <protection locked="0"/>
    </xf>
    <xf numFmtId="0" fontId="34" fillId="0" borderId="35" xfId="0" applyFont="1" applyBorder="1" applyProtection="1">
      <protection locked="0"/>
    </xf>
    <xf numFmtId="0" fontId="34" fillId="0" borderId="36" xfId="0" applyFont="1" applyBorder="1" applyProtection="1">
      <protection locked="0"/>
    </xf>
    <xf numFmtId="0" fontId="30" fillId="0" borderId="14" xfId="0" applyFont="1" applyBorder="1" applyAlignment="1">
      <alignment horizontal="center" wrapText="1"/>
    </xf>
    <xf numFmtId="0" fontId="30" fillId="0" borderId="14" xfId="0" applyFont="1" applyBorder="1" applyAlignment="1" applyProtection="1">
      <alignment horizontal="center" vertical="center"/>
      <protection locked="0"/>
    </xf>
    <xf numFmtId="0" fontId="30" fillId="0" borderId="14" xfId="0" applyFont="1" applyBorder="1" applyAlignment="1" applyProtection="1">
      <alignment horizontal="center" vertical="center" wrapText="1"/>
      <protection locked="0"/>
    </xf>
    <xf numFmtId="3" fontId="30" fillId="0" borderId="4" xfId="0" applyNumberFormat="1" applyFont="1" applyBorder="1" applyAlignment="1" applyProtection="1">
      <alignment horizontal="right" vertical="center"/>
      <protection locked="0"/>
    </xf>
    <xf numFmtId="3" fontId="30" fillId="0" borderId="6" xfId="0" applyNumberFormat="1" applyFont="1" applyBorder="1" applyAlignment="1" applyProtection="1">
      <alignment horizontal="right" vertical="center"/>
      <protection locked="0"/>
    </xf>
    <xf numFmtId="0" fontId="30" fillId="0" borderId="4" xfId="0" applyFont="1" applyBorder="1" applyAlignment="1" applyProtection="1">
      <alignment horizontal="center" vertical="center"/>
      <protection locked="0"/>
    </xf>
    <xf numFmtId="0" fontId="30" fillId="0" borderId="6" xfId="0" applyFont="1" applyBorder="1" applyAlignment="1" applyProtection="1">
      <alignment horizontal="center" vertical="center"/>
      <protection locked="0"/>
    </xf>
    <xf numFmtId="0" fontId="4" fillId="0" borderId="4" xfId="0" applyFont="1" applyBorder="1" applyProtection="1">
      <protection locked="0"/>
    </xf>
    <xf numFmtId="0" fontId="4" fillId="0" borderId="6" xfId="0" applyFont="1" applyBorder="1" applyProtection="1">
      <protection locked="0"/>
    </xf>
    <xf numFmtId="3" fontId="27" fillId="0" borderId="60" xfId="0" applyNumberFormat="1" applyFont="1" applyBorder="1" applyAlignment="1" applyProtection="1">
      <alignment horizontal="right" vertical="center"/>
      <protection locked="0"/>
    </xf>
    <xf numFmtId="0" fontId="30" fillId="0" borderId="60" xfId="0" applyFont="1" applyBorder="1" applyAlignment="1" applyProtection="1">
      <alignment horizontal="center" vertical="center"/>
      <protection locked="0"/>
    </xf>
    <xf numFmtId="0" fontId="27" fillId="0" borderId="53" xfId="0" applyFont="1" applyBorder="1" applyAlignment="1" applyProtection="1">
      <alignment horizontal="center" vertical="center"/>
      <protection locked="0"/>
    </xf>
    <xf numFmtId="0" fontId="4" fillId="0" borderId="60" xfId="0" applyFont="1" applyBorder="1" applyProtection="1">
      <protection locked="0"/>
    </xf>
    <xf numFmtId="0" fontId="4" fillId="0" borderId="53" xfId="0" applyFont="1" applyBorder="1" applyProtection="1">
      <protection locked="0"/>
    </xf>
    <xf numFmtId="0" fontId="29" fillId="0" borderId="35" xfId="0" applyFont="1" applyBorder="1" applyAlignment="1" applyProtection="1">
      <alignment wrapText="1"/>
      <protection locked="0"/>
    </xf>
    <xf numFmtId="0" fontId="28" fillId="0" borderId="61" xfId="0" applyFont="1" applyBorder="1" applyAlignment="1" applyProtection="1">
      <alignment wrapText="1"/>
      <protection locked="0"/>
    </xf>
    <xf numFmtId="0" fontId="27" fillId="0" borderId="43" xfId="0" applyFont="1" applyBorder="1" applyProtection="1">
      <protection locked="0"/>
    </xf>
    <xf numFmtId="0" fontId="27" fillId="0" borderId="36" xfId="0" applyFont="1" applyBorder="1" applyProtection="1">
      <protection locked="0"/>
    </xf>
    <xf numFmtId="0" fontId="27" fillId="0" borderId="59" xfId="0" applyFont="1" applyBorder="1" applyAlignment="1" applyProtection="1">
      <alignment horizontal="center" vertical="center" wrapText="1"/>
      <protection locked="0"/>
    </xf>
    <xf numFmtId="0" fontId="27" fillId="0" borderId="59" xfId="0" applyFont="1" applyBorder="1" applyAlignment="1" applyProtection="1">
      <alignment horizontal="center" vertical="center"/>
      <protection locked="0"/>
    </xf>
    <xf numFmtId="3" fontId="27" fillId="0" borderId="35" xfId="0" applyNumberFormat="1" applyFont="1" applyBorder="1" applyAlignment="1" applyProtection="1">
      <alignment horizontal="right" vertical="center"/>
      <protection locked="0"/>
    </xf>
    <xf numFmtId="3" fontId="27" fillId="0" borderId="36" xfId="0" applyNumberFormat="1" applyFont="1" applyBorder="1" applyAlignment="1" applyProtection="1">
      <alignment horizontal="right" vertical="center"/>
      <protection locked="0"/>
    </xf>
    <xf numFmtId="0" fontId="30" fillId="0" borderId="35" xfId="0" applyFont="1" applyBorder="1" applyAlignment="1" applyProtection="1">
      <alignment horizontal="center" vertical="center"/>
      <protection locked="0"/>
    </xf>
    <xf numFmtId="0" fontId="27" fillId="0" borderId="36" xfId="0" applyFont="1" applyBorder="1" applyAlignment="1" applyProtection="1">
      <alignment horizontal="center" vertical="center"/>
      <protection locked="0"/>
    </xf>
    <xf numFmtId="0" fontId="0" fillId="0" borderId="35" xfId="0" applyBorder="1" applyProtection="1">
      <protection locked="0"/>
    </xf>
    <xf numFmtId="0" fontId="0" fillId="0" borderId="36" xfId="0" applyBorder="1" applyProtection="1">
      <protection locked="0"/>
    </xf>
    <xf numFmtId="0" fontId="28" fillId="0" borderId="59" xfId="0" applyFont="1" applyBorder="1" applyAlignment="1" applyProtection="1">
      <alignment horizontal="center" vertical="center" wrapText="1"/>
      <protection locked="0"/>
    </xf>
    <xf numFmtId="0" fontId="30" fillId="0" borderId="5" xfId="0" applyFont="1" applyBorder="1" applyAlignment="1" applyProtection="1">
      <alignment wrapText="1"/>
      <protection locked="0"/>
    </xf>
    <xf numFmtId="0" fontId="28" fillId="0" borderId="55" xfId="0" applyFont="1" applyBorder="1" applyProtection="1">
      <protection locked="0"/>
    </xf>
    <xf numFmtId="0" fontId="28" fillId="0" borderId="37" xfId="0" applyFont="1" applyBorder="1" applyAlignment="1" applyProtection="1">
      <alignment horizontal="left" vertical="center" wrapText="1"/>
      <protection locked="0"/>
    </xf>
    <xf numFmtId="0" fontId="28" fillId="0" borderId="24" xfId="0" applyFont="1" applyBorder="1" applyProtection="1">
      <protection locked="0"/>
    </xf>
    <xf numFmtId="3" fontId="37" fillId="0" borderId="22" xfId="0" applyNumberFormat="1" applyFont="1" applyBorder="1" applyAlignment="1" applyProtection="1">
      <alignment horizontal="right" vertical="center"/>
      <protection locked="0"/>
    </xf>
    <xf numFmtId="3" fontId="27" fillId="0" borderId="6" xfId="0" applyNumberFormat="1" applyFont="1" applyBorder="1" applyAlignment="1" applyProtection="1">
      <alignment horizontal="right" vertical="center"/>
      <protection locked="0"/>
    </xf>
    <xf numFmtId="0" fontId="32" fillId="0" borderId="62" xfId="0" applyFont="1" applyBorder="1" applyAlignment="1" applyProtection="1">
      <alignment horizontal="center" vertical="center"/>
      <protection locked="0"/>
    </xf>
    <xf numFmtId="0" fontId="32" fillId="0" borderId="62" xfId="0" applyFont="1" applyBorder="1" applyAlignment="1" applyProtection="1">
      <alignment horizontal="center" vertical="center" wrapText="1"/>
      <protection locked="0"/>
    </xf>
    <xf numFmtId="0" fontId="32" fillId="0" borderId="62" xfId="0" applyFont="1" applyBorder="1" applyAlignment="1" applyProtection="1">
      <alignment wrapText="1"/>
      <protection locked="0"/>
    </xf>
    <xf numFmtId="0" fontId="32" fillId="0" borderId="62" xfId="0" applyFont="1" applyBorder="1" applyProtection="1">
      <protection locked="0"/>
    </xf>
    <xf numFmtId="0" fontId="33" fillId="0" borderId="62" xfId="0" applyFont="1" applyBorder="1" applyAlignment="1" applyProtection="1">
      <alignment horizontal="center" vertical="center"/>
      <protection locked="0"/>
    </xf>
    <xf numFmtId="3" fontId="33" fillId="0" borderId="62" xfId="0" applyNumberFormat="1" applyFont="1" applyBorder="1" applyAlignment="1" applyProtection="1">
      <alignment horizontal="right" vertical="center"/>
      <protection locked="0"/>
    </xf>
    <xf numFmtId="0" fontId="33" fillId="0" borderId="62" xfId="0" applyFont="1" applyBorder="1" applyAlignment="1" applyProtection="1">
      <alignment horizontal="center" vertical="center" wrapText="1"/>
      <protection locked="0"/>
    </xf>
    <xf numFmtId="0" fontId="32" fillId="0" borderId="62" xfId="0" applyFont="1" applyBorder="1" applyAlignment="1" applyProtection="1">
      <alignment horizontal="left" vertical="center" wrapText="1"/>
      <protection locked="0"/>
    </xf>
    <xf numFmtId="0" fontId="32" fillId="0" borderId="62" xfId="0" applyFont="1" applyBorder="1" applyAlignment="1" applyProtection="1">
      <alignment horizontal="left" wrapText="1"/>
      <protection locked="0"/>
    </xf>
    <xf numFmtId="3" fontId="32" fillId="0" borderId="62" xfId="0" applyNumberFormat="1" applyFont="1" applyBorder="1" applyAlignment="1" applyProtection="1">
      <alignment horizontal="right" vertical="center"/>
      <protection locked="0"/>
    </xf>
    <xf numFmtId="0" fontId="27" fillId="0" borderId="24" xfId="0" applyFont="1" applyBorder="1" applyAlignment="1" applyProtection="1">
      <alignment horizontal="center" vertical="center" wrapText="1"/>
      <protection locked="0"/>
    </xf>
    <xf numFmtId="0" fontId="27" fillId="0" borderId="24" xfId="0" applyFont="1" applyBorder="1" applyAlignment="1" applyProtection="1">
      <alignment horizontal="center" vertical="center"/>
      <protection locked="0"/>
    </xf>
    <xf numFmtId="0" fontId="32" fillId="0" borderId="63" xfId="0" applyFont="1" applyBorder="1" applyAlignment="1" applyProtection="1">
      <alignment horizontal="center" vertical="center" wrapText="1"/>
      <protection locked="0"/>
    </xf>
    <xf numFmtId="0" fontId="32" fillId="0" borderId="64" xfId="0" applyFont="1" applyBorder="1" applyAlignment="1" applyProtection="1">
      <alignment horizontal="center" vertical="center" wrapText="1"/>
      <protection locked="0"/>
    </xf>
    <xf numFmtId="0" fontId="27" fillId="0" borderId="51" xfId="0" applyFont="1" applyBorder="1" applyAlignment="1" applyProtection="1">
      <alignment horizontal="center" vertical="center" wrapText="1"/>
      <protection locked="0"/>
    </xf>
    <xf numFmtId="0" fontId="32" fillId="0" borderId="65" xfId="0" applyFont="1" applyBorder="1" applyProtection="1">
      <protection locked="0"/>
    </xf>
    <xf numFmtId="0" fontId="32" fillId="0" borderId="66" xfId="0" applyFont="1" applyBorder="1" applyProtection="1">
      <protection locked="0"/>
    </xf>
    <xf numFmtId="0" fontId="0" fillId="0" borderId="54" xfId="0" applyBorder="1" applyAlignment="1" applyProtection="1">
      <alignment horizontal="center"/>
      <protection locked="0"/>
    </xf>
    <xf numFmtId="0" fontId="27" fillId="0" borderId="48" xfId="0" applyFont="1" applyBorder="1" applyAlignment="1" applyProtection="1">
      <alignment horizontal="center" vertical="center" wrapText="1"/>
      <protection locked="0"/>
    </xf>
    <xf numFmtId="0" fontId="27" fillId="0" borderId="55" xfId="0" applyFont="1" applyBorder="1" applyAlignment="1" applyProtection="1">
      <alignment horizontal="center" vertical="center"/>
      <protection locked="0"/>
    </xf>
    <xf numFmtId="0" fontId="27" fillId="0" borderId="55" xfId="0" applyFont="1" applyBorder="1" applyAlignment="1" applyProtection="1">
      <alignment horizontal="center" vertical="center" wrapText="1"/>
      <protection locked="0"/>
    </xf>
    <xf numFmtId="3" fontId="32" fillId="0" borderId="67" xfId="0" applyNumberFormat="1" applyFont="1" applyBorder="1" applyAlignment="1" applyProtection="1">
      <alignment horizontal="right" vertical="center"/>
      <protection locked="0"/>
    </xf>
    <xf numFmtId="0" fontId="32" fillId="6" borderId="68" xfId="0" applyFont="1" applyFill="1" applyBorder="1" applyAlignment="1" applyProtection="1">
      <alignment wrapText="1"/>
      <protection locked="0"/>
    </xf>
    <xf numFmtId="0" fontId="32" fillId="6" borderId="68" xfId="0" applyFont="1" applyFill="1" applyBorder="1" applyProtection="1">
      <protection locked="0"/>
    </xf>
    <xf numFmtId="0" fontId="32" fillId="6" borderId="69" xfId="0" applyFont="1" applyFill="1" applyBorder="1" applyProtection="1">
      <protection locked="0"/>
    </xf>
    <xf numFmtId="0" fontId="32" fillId="6" borderId="70" xfId="0" applyFont="1" applyFill="1" applyBorder="1" applyAlignment="1" applyProtection="1">
      <alignment horizontal="center" vertical="center" wrapText="1"/>
      <protection locked="0"/>
    </xf>
    <xf numFmtId="0" fontId="32" fillId="6" borderId="68" xfId="0" applyFont="1" applyFill="1" applyBorder="1" applyAlignment="1" applyProtection="1">
      <alignment horizontal="center" vertical="center"/>
      <protection locked="0"/>
    </xf>
    <xf numFmtId="0" fontId="32" fillId="6" borderId="68" xfId="0" applyFont="1" applyFill="1" applyBorder="1" applyAlignment="1" applyProtection="1">
      <alignment horizontal="center" vertical="center" wrapText="1"/>
      <protection locked="0"/>
    </xf>
    <xf numFmtId="3" fontId="32" fillId="6" borderId="68" xfId="0" applyNumberFormat="1" applyFont="1" applyFill="1" applyBorder="1" applyAlignment="1" applyProtection="1">
      <alignment horizontal="right" vertical="center"/>
      <protection locked="0"/>
    </xf>
    <xf numFmtId="0" fontId="32" fillId="0" borderId="67" xfId="0" applyFont="1" applyBorder="1" applyAlignment="1" applyProtection="1">
      <alignment horizontal="center" vertical="center"/>
      <protection locked="0"/>
    </xf>
    <xf numFmtId="0" fontId="32" fillId="0" borderId="67" xfId="0" applyFont="1" applyBorder="1" applyAlignment="1" applyProtection="1">
      <alignment horizontal="center" vertical="center" wrapText="1"/>
      <protection locked="0"/>
    </xf>
    <xf numFmtId="0" fontId="33" fillId="0" borderId="67" xfId="0" applyFont="1" applyBorder="1" applyAlignment="1" applyProtection="1">
      <alignment horizontal="center" vertical="center"/>
      <protection locked="0"/>
    </xf>
    <xf numFmtId="0" fontId="33" fillId="0" borderId="67" xfId="0" applyFont="1" applyBorder="1" applyAlignment="1" applyProtection="1">
      <alignment horizontal="center" vertical="center" wrapText="1"/>
      <protection locked="0"/>
    </xf>
    <xf numFmtId="0" fontId="27" fillId="0" borderId="5" xfId="0" applyFont="1" applyBorder="1" applyAlignment="1" applyProtection="1">
      <alignment wrapText="1"/>
      <protection locked="0"/>
    </xf>
    <xf numFmtId="0" fontId="27" fillId="0" borderId="71" xfId="0" applyFont="1" applyBorder="1" applyAlignment="1" applyProtection="1">
      <alignment horizontal="center" vertical="center" wrapText="1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 wrapText="1"/>
      <protection locked="0"/>
    </xf>
    <xf numFmtId="3" fontId="32" fillId="0" borderId="68" xfId="0" applyNumberFormat="1" applyFont="1" applyBorder="1" applyAlignment="1" applyProtection="1">
      <alignment horizontal="right" vertical="center"/>
      <protection locked="0"/>
    </xf>
    <xf numFmtId="0" fontId="32" fillId="0" borderId="24" xfId="0" applyFont="1" applyBorder="1" applyAlignment="1" applyProtection="1">
      <alignment horizontal="justify" wrapText="1"/>
      <protection locked="0"/>
    </xf>
    <xf numFmtId="3" fontId="27" fillId="0" borderId="24" xfId="0" applyNumberFormat="1" applyFont="1" applyBorder="1" applyAlignment="1" applyProtection="1">
      <alignment horizontal="right" vertical="center"/>
      <protection locked="0"/>
    </xf>
    <xf numFmtId="0" fontId="27" fillId="0" borderId="4" xfId="0" applyFont="1" applyBorder="1" applyAlignment="1" applyProtection="1">
      <alignment wrapText="1"/>
      <protection locked="0"/>
    </xf>
    <xf numFmtId="0" fontId="33" fillId="0" borderId="5" xfId="0" applyFont="1" applyBorder="1" applyAlignment="1" applyProtection="1">
      <alignment horizontal="justify" wrapText="1"/>
      <protection locked="0"/>
    </xf>
    <xf numFmtId="0" fontId="30" fillId="0" borderId="5" xfId="0" applyFont="1" applyBorder="1" applyAlignment="1" applyProtection="1">
      <alignment horizontal="center" vertical="center"/>
      <protection locked="0"/>
    </xf>
    <xf numFmtId="0" fontId="8" fillId="0" borderId="72" xfId="0" applyFont="1" applyBorder="1" applyAlignment="1" applyProtection="1">
      <alignment wrapText="1"/>
      <protection locked="0"/>
    </xf>
    <xf numFmtId="0" fontId="8" fillId="0" borderId="5" xfId="0" applyFont="1" applyBorder="1" applyProtection="1">
      <protection locked="0"/>
    </xf>
    <xf numFmtId="0" fontId="8" fillId="0" borderId="71" xfId="0" applyFont="1" applyBorder="1" applyProtection="1">
      <protection locked="0"/>
    </xf>
    <xf numFmtId="0" fontId="7" fillId="0" borderId="71" xfId="0" applyFont="1" applyBorder="1" applyProtection="1">
      <protection locked="0"/>
    </xf>
    <xf numFmtId="0" fontId="7" fillId="0" borderId="72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7" fillId="0" borderId="34" xfId="0" applyFont="1" applyBorder="1" applyProtection="1">
      <protection locked="0"/>
    </xf>
    <xf numFmtId="0" fontId="30" fillId="0" borderId="71" xfId="0" applyFont="1" applyBorder="1" applyAlignment="1" applyProtection="1">
      <alignment horizontal="center" vertical="center" wrapText="1"/>
      <protection locked="0"/>
    </xf>
    <xf numFmtId="0" fontId="27" fillId="0" borderId="3" xfId="0" applyFont="1" applyBorder="1" applyAlignment="1" applyProtection="1">
      <alignment wrapText="1"/>
      <protection locked="0"/>
    </xf>
    <xf numFmtId="0" fontId="30" fillId="0" borderId="6" xfId="0" applyFont="1" applyBorder="1" applyAlignment="1" applyProtection="1">
      <alignment wrapText="1"/>
      <protection locked="0"/>
    </xf>
    <xf numFmtId="0" fontId="27" fillId="0" borderId="3" xfId="0" applyFont="1" applyBorder="1" applyProtection="1">
      <protection locked="0"/>
    </xf>
    <xf numFmtId="0" fontId="30" fillId="0" borderId="24" xfId="0" applyFont="1" applyBorder="1" applyAlignment="1" applyProtection="1">
      <alignment vertical="center" wrapText="1"/>
      <protection locked="0"/>
    </xf>
    <xf numFmtId="0" fontId="30" fillId="0" borderId="24" xfId="0" applyFont="1" applyBorder="1" applyProtection="1">
      <protection locked="0"/>
    </xf>
    <xf numFmtId="0" fontId="30" fillId="0" borderId="24" xfId="0" applyFont="1" applyBorder="1" applyAlignment="1" applyProtection="1">
      <alignment horizontal="center" vertical="center" wrapText="1"/>
      <protection locked="0"/>
    </xf>
    <xf numFmtId="0" fontId="30" fillId="0" borderId="24" xfId="0" applyFont="1" applyBorder="1" applyAlignment="1" applyProtection="1">
      <alignment horizontal="center" vertical="center"/>
      <protection locked="0"/>
    </xf>
    <xf numFmtId="0" fontId="39" fillId="0" borderId="24" xfId="0" applyFont="1" applyBorder="1" applyAlignment="1" applyProtection="1">
      <alignment vertical="center" wrapText="1"/>
      <protection locked="0"/>
    </xf>
    <xf numFmtId="0" fontId="39" fillId="0" borderId="4" xfId="0" applyFont="1" applyBorder="1" applyAlignment="1" applyProtection="1">
      <alignment vertical="center" wrapText="1"/>
      <protection locked="0"/>
    </xf>
    <xf numFmtId="0" fontId="39" fillId="0" borderId="55" xfId="0" applyFont="1" applyBorder="1" applyAlignment="1" applyProtection="1">
      <alignment wrapText="1"/>
      <protection locked="0"/>
    </xf>
    <xf numFmtId="0" fontId="39" fillId="0" borderId="55" xfId="0" applyFont="1" applyBorder="1" applyAlignment="1" applyProtection="1">
      <alignment horizontal="center" vertical="center" wrapText="1"/>
      <protection locked="0"/>
    </xf>
    <xf numFmtId="0" fontId="39" fillId="0" borderId="24" xfId="0" applyFont="1" applyBorder="1" applyAlignment="1" applyProtection="1">
      <alignment horizontal="center" vertical="center" wrapText="1"/>
      <protection locked="0"/>
    </xf>
    <xf numFmtId="0" fontId="40" fillId="0" borderId="24" xfId="0" applyFont="1" applyBorder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3" fontId="8" fillId="0" borderId="34" xfId="0" applyNumberFormat="1" applyFont="1" applyBorder="1" applyAlignment="1" applyProtection="1">
      <alignment horizontal="right" vertical="center"/>
      <protection locked="0"/>
    </xf>
    <xf numFmtId="3" fontId="27" fillId="0" borderId="24" xfId="0" applyNumberFormat="1" applyFont="1" applyBorder="1" applyAlignment="1" applyProtection="1">
      <alignment horizontal="right" vertical="center" wrapText="1"/>
      <protection locked="0"/>
    </xf>
    <xf numFmtId="3" fontId="27" fillId="0" borderId="5" xfId="0" applyNumberFormat="1" applyFont="1" applyBorder="1" applyAlignment="1" applyProtection="1">
      <alignment horizontal="right" vertical="center" wrapText="1"/>
      <protection locked="0"/>
    </xf>
    <xf numFmtId="3" fontId="27" fillId="0" borderId="5" xfId="0" applyNumberFormat="1" applyFont="1" applyBorder="1" applyAlignment="1" applyProtection="1">
      <alignment horizontal="right" vertical="center"/>
      <protection locked="0"/>
    </xf>
    <xf numFmtId="3" fontId="40" fillId="0" borderId="55" xfId="0" applyNumberFormat="1" applyFont="1" applyBorder="1" applyAlignment="1" applyProtection="1">
      <alignment horizontal="right" vertical="center"/>
      <protection locked="0"/>
    </xf>
    <xf numFmtId="3" fontId="30" fillId="0" borderId="24" xfId="0" applyNumberFormat="1" applyFont="1" applyBorder="1" applyAlignment="1" applyProtection="1">
      <alignment horizontal="right" vertical="center"/>
      <protection locked="0"/>
    </xf>
    <xf numFmtId="0" fontId="14" fillId="7" borderId="31" xfId="0" applyFont="1" applyFill="1" applyBorder="1" applyAlignment="1" applyProtection="1">
      <alignment horizontal="center"/>
      <protection locked="0"/>
    </xf>
    <xf numFmtId="0" fontId="41" fillId="7" borderId="37" xfId="0" applyFont="1" applyFill="1" applyBorder="1" applyAlignment="1" applyProtection="1">
      <alignment wrapText="1"/>
      <protection locked="0"/>
    </xf>
    <xf numFmtId="0" fontId="40" fillId="7" borderId="55" xfId="0" applyFont="1" applyFill="1" applyBorder="1" applyAlignment="1" applyProtection="1">
      <alignment wrapText="1"/>
      <protection locked="0"/>
    </xf>
    <xf numFmtId="0" fontId="40" fillId="7" borderId="55" xfId="0" applyFont="1" applyFill="1" applyBorder="1" applyProtection="1">
      <protection locked="0"/>
    </xf>
    <xf numFmtId="0" fontId="40" fillId="7" borderId="38" xfId="0" applyFont="1" applyFill="1" applyBorder="1" applyProtection="1">
      <protection locked="0"/>
    </xf>
    <xf numFmtId="0" fontId="40" fillId="7" borderId="52" xfId="0" applyFont="1" applyFill="1" applyBorder="1" applyAlignment="1" applyProtection="1">
      <alignment horizontal="center" vertical="center" wrapText="1"/>
      <protection locked="0"/>
    </xf>
    <xf numFmtId="0" fontId="40" fillId="7" borderId="56" xfId="0" applyFont="1" applyFill="1" applyBorder="1" applyAlignment="1" applyProtection="1">
      <alignment horizontal="center" vertical="center"/>
      <protection locked="0"/>
    </xf>
    <xf numFmtId="0" fontId="40" fillId="7" borderId="31" xfId="0" applyFont="1" applyFill="1" applyBorder="1" applyAlignment="1" applyProtection="1">
      <alignment horizontal="center" vertical="center"/>
      <protection locked="0"/>
    </xf>
    <xf numFmtId="0" fontId="40" fillId="7" borderId="56" xfId="0" applyFont="1" applyFill="1" applyBorder="1" applyAlignment="1" applyProtection="1">
      <alignment horizontal="center" wrapText="1"/>
      <protection locked="0"/>
    </xf>
    <xf numFmtId="3" fontId="40" fillId="7" borderId="17" xfId="0" applyNumberFormat="1" applyFont="1" applyFill="1" applyBorder="1" applyAlignment="1" applyProtection="1">
      <alignment horizontal="right" vertical="center"/>
      <protection locked="0"/>
    </xf>
    <xf numFmtId="3" fontId="40" fillId="7" borderId="25" xfId="0" applyNumberFormat="1" applyFont="1" applyFill="1" applyBorder="1" applyAlignment="1" applyProtection="1">
      <alignment horizontal="right" vertical="center"/>
      <protection locked="0"/>
    </xf>
    <xf numFmtId="0" fontId="40" fillId="7" borderId="17" xfId="0" applyFont="1" applyFill="1" applyBorder="1" applyAlignment="1" applyProtection="1">
      <alignment horizontal="center" vertical="center"/>
      <protection locked="0"/>
    </xf>
    <xf numFmtId="0" fontId="40" fillId="7" borderId="19" xfId="0" applyFont="1" applyFill="1" applyBorder="1" applyAlignment="1" applyProtection="1">
      <alignment horizontal="center" vertical="center"/>
      <protection locked="0"/>
    </xf>
    <xf numFmtId="0" fontId="13" fillId="7" borderId="17" xfId="0" applyFont="1" applyFill="1" applyBorder="1" applyProtection="1">
      <protection locked="0"/>
    </xf>
    <xf numFmtId="0" fontId="13" fillId="7" borderId="19" xfId="0" applyFont="1" applyFill="1" applyBorder="1" applyProtection="1">
      <protection locked="0"/>
    </xf>
    <xf numFmtId="0" fontId="13" fillId="7" borderId="31" xfId="0" applyFont="1" applyFill="1" applyBorder="1" applyAlignment="1" applyProtection="1">
      <alignment horizontal="center" vertical="center" wrapText="1"/>
      <protection locked="0"/>
    </xf>
    <xf numFmtId="0" fontId="13" fillId="7" borderId="31" xfId="0" applyFont="1" applyFill="1" applyBorder="1" applyAlignment="1" applyProtection="1">
      <alignment horizontal="center" vertical="center"/>
      <protection locked="0"/>
    </xf>
    <xf numFmtId="0" fontId="41" fillId="7" borderId="23" xfId="0" applyFont="1" applyFill="1" applyBorder="1" applyAlignment="1" applyProtection="1">
      <alignment wrapText="1"/>
      <protection locked="0"/>
    </xf>
    <xf numFmtId="0" fontId="40" fillId="7" borderId="24" xfId="0" applyFont="1" applyFill="1" applyBorder="1" applyAlignment="1" applyProtection="1">
      <alignment wrapText="1"/>
      <protection locked="0"/>
    </xf>
    <xf numFmtId="0" fontId="40" fillId="7" borderId="24" xfId="0" applyFont="1" applyFill="1" applyBorder="1" applyProtection="1">
      <protection locked="0"/>
    </xf>
    <xf numFmtId="0" fontId="40" fillId="7" borderId="25" xfId="0" applyFont="1" applyFill="1" applyBorder="1" applyProtection="1">
      <protection locked="0"/>
    </xf>
    <xf numFmtId="0" fontId="41" fillId="7" borderId="4" xfId="0" applyFont="1" applyFill="1" applyBorder="1" applyAlignment="1" applyProtection="1">
      <alignment wrapText="1"/>
      <protection locked="0"/>
    </xf>
    <xf numFmtId="0" fontId="40" fillId="7" borderId="5" xfId="0" applyFont="1" applyFill="1" applyBorder="1" applyAlignment="1" applyProtection="1">
      <alignment wrapText="1"/>
      <protection locked="0"/>
    </xf>
    <xf numFmtId="0" fontId="40" fillId="7" borderId="5" xfId="0" applyFont="1" applyFill="1" applyBorder="1" applyProtection="1">
      <protection locked="0"/>
    </xf>
    <xf numFmtId="0" fontId="40" fillId="7" borderId="6" xfId="0" applyFont="1" applyFill="1" applyBorder="1" applyProtection="1">
      <protection locked="0"/>
    </xf>
    <xf numFmtId="0" fontId="40" fillId="7" borderId="14" xfId="0" applyFont="1" applyFill="1" applyBorder="1" applyAlignment="1" applyProtection="1">
      <alignment horizontal="center" vertical="center" wrapText="1"/>
      <protection locked="0"/>
    </xf>
    <xf numFmtId="0" fontId="40" fillId="7" borderId="42" xfId="0" applyFont="1" applyFill="1" applyBorder="1" applyAlignment="1" applyProtection="1">
      <alignment horizontal="center" vertical="center"/>
      <protection locked="0"/>
    </xf>
    <xf numFmtId="0" fontId="40" fillId="7" borderId="14" xfId="0" applyFont="1" applyFill="1" applyBorder="1" applyAlignment="1" applyProtection="1">
      <alignment horizontal="center" vertical="center"/>
      <protection locked="0"/>
    </xf>
    <xf numFmtId="0" fontId="40" fillId="7" borderId="14" xfId="0" applyFont="1" applyFill="1" applyBorder="1" applyAlignment="1" applyProtection="1">
      <alignment horizontal="center" wrapText="1"/>
      <protection locked="0"/>
    </xf>
    <xf numFmtId="3" fontId="40" fillId="7" borderId="4" xfId="0" applyNumberFormat="1" applyFont="1" applyFill="1" applyBorder="1" applyAlignment="1" applyProtection="1">
      <alignment horizontal="right" vertical="center"/>
      <protection locked="0"/>
    </xf>
    <xf numFmtId="3" fontId="40" fillId="7" borderId="6" xfId="0" applyNumberFormat="1" applyFont="1" applyFill="1" applyBorder="1" applyAlignment="1" applyProtection="1">
      <alignment horizontal="right" vertical="center"/>
      <protection locked="0"/>
    </xf>
    <xf numFmtId="0" fontId="40" fillId="7" borderId="4" xfId="0" applyFont="1" applyFill="1" applyBorder="1" applyAlignment="1" applyProtection="1">
      <alignment horizontal="center" vertical="center"/>
      <protection locked="0"/>
    </xf>
    <xf numFmtId="0" fontId="40" fillId="7" borderId="6" xfId="0" applyFont="1" applyFill="1" applyBorder="1" applyAlignment="1" applyProtection="1">
      <alignment horizontal="center" vertical="center"/>
      <protection locked="0"/>
    </xf>
    <xf numFmtId="0" fontId="13" fillId="7" borderId="4" xfId="0" applyFont="1" applyFill="1" applyBorder="1" applyProtection="1">
      <protection locked="0"/>
    </xf>
    <xf numFmtId="0" fontId="13" fillId="7" borderId="6" xfId="0" applyFont="1" applyFill="1" applyBorder="1" applyProtection="1">
      <protection locked="0"/>
    </xf>
    <xf numFmtId="0" fontId="13" fillId="7" borderId="14" xfId="0" applyFont="1" applyFill="1" applyBorder="1" applyAlignment="1" applyProtection="1">
      <alignment horizontal="center" vertical="center" wrapText="1"/>
      <protection locked="0"/>
    </xf>
    <xf numFmtId="0" fontId="13" fillId="7" borderId="14" xfId="0" applyFont="1" applyFill="1" applyBorder="1" applyAlignment="1" applyProtection="1">
      <alignment horizontal="center" vertical="center"/>
      <protection locked="0"/>
    </xf>
    <xf numFmtId="0" fontId="30" fillId="0" borderId="4" xfId="0" applyFont="1" applyBorder="1" applyAlignment="1" applyProtection="1">
      <alignment wrapText="1"/>
      <protection locked="0"/>
    </xf>
    <xf numFmtId="0" fontId="0" fillId="8" borderId="31" xfId="0" applyFill="1" applyBorder="1" applyAlignment="1" applyProtection="1">
      <alignment horizontal="center"/>
      <protection locked="0"/>
    </xf>
    <xf numFmtId="0" fontId="27" fillId="8" borderId="24" xfId="0" applyFont="1" applyFill="1" applyBorder="1" applyAlignment="1" applyProtection="1">
      <alignment wrapText="1"/>
      <protection locked="0"/>
    </xf>
    <xf numFmtId="0" fontId="32" fillId="8" borderId="24" xfId="0" applyFont="1" applyFill="1" applyBorder="1" applyAlignment="1" applyProtection="1">
      <alignment horizontal="justify" wrapText="1"/>
      <protection locked="0"/>
    </xf>
    <xf numFmtId="0" fontId="27" fillId="8" borderId="25" xfId="0" applyFont="1" applyFill="1" applyBorder="1" applyAlignment="1" applyProtection="1">
      <alignment wrapText="1"/>
      <protection locked="0"/>
    </xf>
    <xf numFmtId="0" fontId="27" fillId="8" borderId="51" xfId="0" applyFont="1" applyFill="1" applyBorder="1" applyAlignment="1" applyProtection="1">
      <alignment horizontal="center" vertical="center" wrapText="1"/>
      <protection locked="0"/>
    </xf>
    <xf numFmtId="0" fontId="27" fillId="8" borderId="24" xfId="0" applyFont="1" applyFill="1" applyBorder="1" applyAlignment="1" applyProtection="1">
      <alignment horizontal="center" vertical="center"/>
      <protection locked="0"/>
    </xf>
    <xf numFmtId="0" fontId="27" fillId="8" borderId="24" xfId="0" applyFont="1" applyFill="1" applyBorder="1" applyAlignment="1" applyProtection="1">
      <alignment horizontal="center" vertical="center" wrapText="1"/>
      <protection locked="0"/>
    </xf>
    <xf numFmtId="3" fontId="27" fillId="8" borderId="24" xfId="0" applyNumberFormat="1" applyFont="1" applyFill="1" applyBorder="1" applyAlignment="1" applyProtection="1">
      <alignment horizontal="right" vertical="center"/>
      <protection locked="0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13" zoomScale="90" zoomScaleNormal="90" workbookViewId="0">
      <selection activeCell="K22" sqref="K22"/>
    </sheetView>
  </sheetViews>
  <sheetFormatPr defaultRowHeight="14.5" x14ac:dyDescent="0.35"/>
  <cols>
    <col min="1" max="1" width="17.7265625" customWidth="1"/>
    <col min="2" max="2" width="14.54296875" customWidth="1"/>
    <col min="3" max="3" width="14.81640625" customWidth="1"/>
  </cols>
  <sheetData>
    <row r="1" spans="1:14" ht="21" x14ac:dyDescent="0.5">
      <c r="A1" s="34" t="s">
        <v>0</v>
      </c>
    </row>
    <row r="2" spans="1:14" ht="14.25" customHeight="1" x14ac:dyDescent="0.35"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14.25" customHeight="1" x14ac:dyDescent="0.35">
      <c r="A3" s="36" t="s">
        <v>110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ht="14.25" customHeight="1" x14ac:dyDescent="0.35">
      <c r="A4" s="35" t="s">
        <v>111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4" ht="14.25" customHeight="1" x14ac:dyDescent="0.35"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ht="14.25" customHeight="1" x14ac:dyDescent="0.35">
      <c r="A6" s="36" t="s">
        <v>109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ht="14.25" customHeight="1" x14ac:dyDescent="0.35">
      <c r="A7" s="35" t="s">
        <v>99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ht="14.25" customHeight="1" x14ac:dyDescent="0.35">
      <c r="A8" s="35" t="s">
        <v>87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 ht="14.25" customHeight="1" x14ac:dyDescent="0.35">
      <c r="A9" s="37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ht="14.25" customHeight="1" x14ac:dyDescent="0.35">
      <c r="A10" s="38" t="s">
        <v>77</v>
      </c>
      <c r="B10" s="39" t="s">
        <v>78</v>
      </c>
      <c r="C10" s="40" t="s">
        <v>79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 ht="14.25" customHeight="1" x14ac:dyDescent="0.35">
      <c r="A11" s="41" t="s">
        <v>94</v>
      </c>
      <c r="B11" s="35" t="s">
        <v>95</v>
      </c>
      <c r="C11" s="42" t="s">
        <v>98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2" spans="1:14" ht="14.25" customHeight="1" x14ac:dyDescent="0.35">
      <c r="A12" s="43" t="s">
        <v>80</v>
      </c>
      <c r="B12" s="44" t="s">
        <v>92</v>
      </c>
      <c r="C12" s="45" t="s">
        <v>96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</row>
    <row r="13" spans="1:14" ht="14.25" customHeight="1" x14ac:dyDescent="0.35">
      <c r="A13" s="43" t="s">
        <v>81</v>
      </c>
      <c r="B13" s="44" t="s">
        <v>92</v>
      </c>
      <c r="C13" s="45" t="s">
        <v>96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14" ht="14.25" customHeight="1" x14ac:dyDescent="0.35">
      <c r="A14" s="43" t="s">
        <v>83</v>
      </c>
      <c r="B14" s="44" t="s">
        <v>92</v>
      </c>
      <c r="C14" s="45" t="s">
        <v>96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</row>
    <row r="15" spans="1:14" ht="14.25" customHeight="1" x14ac:dyDescent="0.35">
      <c r="A15" s="43" t="s">
        <v>84</v>
      </c>
      <c r="B15" s="44" t="s">
        <v>92</v>
      </c>
      <c r="C15" s="45" t="s">
        <v>96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</row>
    <row r="16" spans="1:14" ht="14.25" customHeight="1" x14ac:dyDescent="0.35">
      <c r="A16" s="43" t="s">
        <v>85</v>
      </c>
      <c r="B16" s="44" t="s">
        <v>92</v>
      </c>
      <c r="C16" s="45" t="s">
        <v>96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</row>
    <row r="17" spans="1:14" ht="14.25" customHeight="1" x14ac:dyDescent="0.35">
      <c r="A17" s="46" t="s">
        <v>82</v>
      </c>
      <c r="B17" s="47" t="s">
        <v>93</v>
      </c>
      <c r="C17" s="48" t="s">
        <v>97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4" ht="14.25" customHeight="1" x14ac:dyDescent="0.35">
      <c r="A18" s="46" t="s">
        <v>86</v>
      </c>
      <c r="B18" s="47" t="s">
        <v>93</v>
      </c>
      <c r="C18" s="48" t="s">
        <v>97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</row>
    <row r="19" spans="1:14" ht="14.25" customHeight="1" x14ac:dyDescent="0.35">
      <c r="A19" s="46" t="s">
        <v>88</v>
      </c>
      <c r="B19" s="47" t="s">
        <v>93</v>
      </c>
      <c r="C19" s="48" t="s">
        <v>97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</row>
    <row r="20" spans="1:14" ht="14.25" customHeight="1" x14ac:dyDescent="0.35">
      <c r="A20" s="46" t="s">
        <v>89</v>
      </c>
      <c r="B20" s="47" t="s">
        <v>93</v>
      </c>
      <c r="C20" s="48" t="s">
        <v>97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</row>
    <row r="21" spans="1:14" ht="14.25" customHeight="1" x14ac:dyDescent="0.35">
      <c r="A21" s="46" t="s">
        <v>90</v>
      </c>
      <c r="B21" s="47" t="s">
        <v>93</v>
      </c>
      <c r="C21" s="48" t="s">
        <v>97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</row>
    <row r="22" spans="1:14" ht="14.25" customHeight="1" x14ac:dyDescent="0.35">
      <c r="A22" s="46" t="s">
        <v>106</v>
      </c>
      <c r="B22" s="47" t="s">
        <v>93</v>
      </c>
      <c r="C22" s="48" t="s">
        <v>97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</row>
    <row r="23" spans="1:14" ht="14.25" customHeight="1" x14ac:dyDescent="0.35">
      <c r="A23" s="46" t="s">
        <v>107</v>
      </c>
      <c r="B23" s="47" t="s">
        <v>93</v>
      </c>
      <c r="C23" s="48" t="s">
        <v>97</v>
      </c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</row>
    <row r="24" spans="1:14" ht="14.25" customHeight="1" x14ac:dyDescent="0.35">
      <c r="A24" s="49" t="s">
        <v>91</v>
      </c>
      <c r="B24" s="50" t="s">
        <v>93</v>
      </c>
      <c r="C24" s="51" t="s">
        <v>97</v>
      </c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</row>
    <row r="25" spans="1:14" ht="14.25" customHeight="1" x14ac:dyDescent="0.35">
      <c r="B25" s="35"/>
      <c r="C25" s="52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</row>
    <row r="26" spans="1:14" x14ac:dyDescent="0.35">
      <c r="A26" s="35"/>
    </row>
    <row r="27" spans="1:14" x14ac:dyDescent="0.35">
      <c r="A27" s="36" t="s">
        <v>1</v>
      </c>
    </row>
    <row r="28" spans="1:14" x14ac:dyDescent="0.35">
      <c r="A28" s="35" t="s">
        <v>2</v>
      </c>
    </row>
    <row r="29" spans="1:14" x14ac:dyDescent="0.35">
      <c r="A29" s="35" t="s">
        <v>112</v>
      </c>
    </row>
    <row r="30" spans="1:14" x14ac:dyDescent="0.35">
      <c r="A30" s="35"/>
    </row>
    <row r="31" spans="1:14" ht="130.75" customHeight="1" x14ac:dyDescent="0.35">
      <c r="A31" s="35"/>
    </row>
    <row r="32" spans="1:14" ht="38.25" customHeight="1" x14ac:dyDescent="0.35">
      <c r="A32" s="37"/>
    </row>
    <row r="33" spans="1:7" x14ac:dyDescent="0.35">
      <c r="A33" s="37"/>
    </row>
    <row r="34" spans="1:7" x14ac:dyDescent="0.35">
      <c r="A34" s="53" t="s">
        <v>105</v>
      </c>
    </row>
    <row r="35" spans="1:7" x14ac:dyDescent="0.35">
      <c r="A35" t="s">
        <v>108</v>
      </c>
    </row>
    <row r="37" spans="1:7" x14ac:dyDescent="0.35">
      <c r="A37" s="53" t="s">
        <v>3</v>
      </c>
    </row>
    <row r="38" spans="1:7" x14ac:dyDescent="0.35">
      <c r="A38" t="s">
        <v>103</v>
      </c>
    </row>
    <row r="40" spans="1:7" x14ac:dyDescent="0.35">
      <c r="A40" s="36" t="s">
        <v>4</v>
      </c>
    </row>
    <row r="41" spans="1:7" x14ac:dyDescent="0.35">
      <c r="A41" s="35" t="s">
        <v>104</v>
      </c>
    </row>
    <row r="42" spans="1:7" x14ac:dyDescent="0.35">
      <c r="A42" s="54" t="s">
        <v>115</v>
      </c>
    </row>
    <row r="43" spans="1:7" x14ac:dyDescent="0.35">
      <c r="B43" s="37"/>
      <c r="C43" s="37"/>
      <c r="D43" s="37"/>
      <c r="E43" s="37"/>
      <c r="F43" s="37"/>
      <c r="G43" s="37"/>
    </row>
    <row r="44" spans="1:7" x14ac:dyDescent="0.35">
      <c r="A44" s="55"/>
      <c r="B44" s="37"/>
      <c r="C44" s="37"/>
      <c r="D44" s="37"/>
      <c r="E44" s="37"/>
      <c r="F44" s="37"/>
      <c r="G44" s="37"/>
    </row>
    <row r="45" spans="1:7" x14ac:dyDescent="0.35">
      <c r="B45" s="37"/>
      <c r="C45" s="37"/>
      <c r="D45" s="37"/>
      <c r="E45" s="37"/>
      <c r="F45" s="37"/>
      <c r="G45" s="37"/>
    </row>
    <row r="46" spans="1:7" x14ac:dyDescent="0.35">
      <c r="A46" s="37"/>
      <c r="B46" s="37"/>
      <c r="C46" s="37"/>
      <c r="D46" s="37"/>
      <c r="E46" s="37"/>
      <c r="F46" s="37"/>
      <c r="G46" s="37"/>
    </row>
    <row r="47" spans="1:7" x14ac:dyDescent="0.35">
      <c r="A47" s="37"/>
      <c r="B47" s="37"/>
      <c r="C47" s="37"/>
      <c r="D47" s="37"/>
      <c r="E47" s="37"/>
      <c r="F47" s="37"/>
      <c r="G47" s="37"/>
    </row>
    <row r="48" spans="1:7" x14ac:dyDescent="0.35">
      <c r="A48" s="37"/>
      <c r="B48" s="37"/>
      <c r="C48" s="37"/>
      <c r="D48" s="37"/>
      <c r="E48" s="37"/>
      <c r="F48" s="37"/>
      <c r="G48" s="37"/>
    </row>
    <row r="49" spans="1:7" x14ac:dyDescent="0.35">
      <c r="A49" s="37"/>
      <c r="B49" s="37"/>
      <c r="C49" s="37"/>
      <c r="D49" s="37"/>
      <c r="E49" s="37"/>
      <c r="F49" s="37"/>
      <c r="G49" s="37"/>
    </row>
    <row r="50" spans="1:7" x14ac:dyDescent="0.35">
      <c r="A50" s="37"/>
      <c r="B50" s="37"/>
      <c r="C50" s="37"/>
      <c r="D50" s="37"/>
      <c r="E50" s="37"/>
      <c r="F50" s="37"/>
      <c r="G50" s="37"/>
    </row>
    <row r="51" spans="1:7" x14ac:dyDescent="0.35">
      <c r="A51" s="37"/>
      <c r="B51" s="37"/>
      <c r="C51" s="37"/>
      <c r="D51" s="37"/>
      <c r="E51" s="37"/>
      <c r="F51" s="37"/>
      <c r="G51" s="37"/>
    </row>
    <row r="52" spans="1:7" x14ac:dyDescent="0.35">
      <c r="A52" s="37"/>
      <c r="B52" s="37"/>
      <c r="C52" s="37"/>
      <c r="D52" s="37"/>
      <c r="E52" s="37"/>
      <c r="F52" s="37"/>
      <c r="G52" s="37"/>
    </row>
    <row r="53" spans="1:7" x14ac:dyDescent="0.35">
      <c r="A53" s="37"/>
    </row>
  </sheetData>
  <sheetProtection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1"/>
  <sheetViews>
    <sheetView topLeftCell="A23" workbookViewId="0">
      <selection activeCell="A38" sqref="A38"/>
    </sheetView>
  </sheetViews>
  <sheetFormatPr defaultColWidth="9.26953125" defaultRowHeight="14.5" x14ac:dyDescent="0.35"/>
  <cols>
    <col min="1" max="1" width="7.26953125" style="1" customWidth="1"/>
    <col min="2" max="2" width="9.26953125" style="1" customWidth="1"/>
    <col min="3" max="6" width="9.26953125" style="1"/>
    <col min="7" max="7" width="21" style="1" customWidth="1"/>
    <col min="8" max="9" width="12.81640625" style="1" customWidth="1"/>
    <col min="10" max="10" width="11.7265625" style="1" customWidth="1"/>
    <col min="11" max="11" width="42.26953125" style="1" customWidth="1"/>
    <col min="12" max="13" width="13.1796875" style="21" customWidth="1"/>
    <col min="14" max="15" width="9.26953125" style="1"/>
    <col min="16" max="16" width="13.7265625" style="1" customWidth="1"/>
    <col min="17" max="17" width="13.26953125" style="1" customWidth="1"/>
    <col min="18" max="18" width="10.26953125" style="1" customWidth="1"/>
    <col min="19" max="16384" width="9.26953125" style="1"/>
  </cols>
  <sheetData>
    <row r="1" spans="1:19" ht="19" thickBot="1" x14ac:dyDescent="0.5">
      <c r="A1" s="399" t="s">
        <v>5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1"/>
    </row>
    <row r="2" spans="1:19" ht="27.4" customHeight="1" x14ac:dyDescent="0.35">
      <c r="A2" s="402" t="s">
        <v>6</v>
      </c>
      <c r="B2" s="404" t="s">
        <v>7</v>
      </c>
      <c r="C2" s="405"/>
      <c r="D2" s="405"/>
      <c r="E2" s="405"/>
      <c r="F2" s="406"/>
      <c r="G2" s="402" t="s">
        <v>8</v>
      </c>
      <c r="H2" s="409" t="s">
        <v>9</v>
      </c>
      <c r="I2" s="411" t="s">
        <v>62</v>
      </c>
      <c r="J2" s="402" t="s">
        <v>10</v>
      </c>
      <c r="K2" s="402" t="s">
        <v>11</v>
      </c>
      <c r="L2" s="407" t="s">
        <v>12</v>
      </c>
      <c r="M2" s="408"/>
      <c r="N2" s="377" t="s">
        <v>13</v>
      </c>
      <c r="O2" s="378"/>
      <c r="P2" s="397" t="s">
        <v>14</v>
      </c>
      <c r="Q2" s="398"/>
      <c r="R2" s="377" t="s">
        <v>15</v>
      </c>
      <c r="S2" s="378"/>
    </row>
    <row r="3" spans="1:19" ht="104.5" thickBot="1" x14ac:dyDescent="0.4">
      <c r="A3" s="403"/>
      <c r="B3" s="56" t="s">
        <v>16</v>
      </c>
      <c r="C3" s="57" t="s">
        <v>17</v>
      </c>
      <c r="D3" s="57" t="s">
        <v>18</v>
      </c>
      <c r="E3" s="57" t="s">
        <v>19</v>
      </c>
      <c r="F3" s="58" t="s">
        <v>20</v>
      </c>
      <c r="G3" s="403"/>
      <c r="H3" s="410"/>
      <c r="I3" s="412"/>
      <c r="J3" s="403"/>
      <c r="K3" s="403"/>
      <c r="L3" s="59" t="s">
        <v>21</v>
      </c>
      <c r="M3" s="60" t="s">
        <v>75</v>
      </c>
      <c r="N3" s="61" t="s">
        <v>22</v>
      </c>
      <c r="O3" s="62" t="s">
        <v>23</v>
      </c>
      <c r="P3" s="63" t="s">
        <v>24</v>
      </c>
      <c r="Q3" s="64" t="s">
        <v>25</v>
      </c>
      <c r="R3" s="65" t="s">
        <v>26</v>
      </c>
      <c r="S3" s="62" t="s">
        <v>27</v>
      </c>
    </row>
    <row r="4" spans="1:19" ht="39.5" thickBot="1" x14ac:dyDescent="0.4">
      <c r="A4" s="4">
        <v>1</v>
      </c>
      <c r="B4" s="73" t="s">
        <v>116</v>
      </c>
      <c r="C4" s="74" t="s">
        <v>117</v>
      </c>
      <c r="D4" s="75">
        <v>75033402</v>
      </c>
      <c r="E4" s="76">
        <v>107510405</v>
      </c>
      <c r="F4" s="77">
        <v>600041948</v>
      </c>
      <c r="G4" s="78" t="s">
        <v>118</v>
      </c>
      <c r="H4" s="79" t="s">
        <v>84</v>
      </c>
      <c r="I4" s="79" t="s">
        <v>119</v>
      </c>
      <c r="J4" s="78" t="s">
        <v>120</v>
      </c>
      <c r="K4" s="79" t="s">
        <v>121</v>
      </c>
      <c r="L4" s="80">
        <v>25000000</v>
      </c>
      <c r="M4" s="81">
        <f t="shared" ref="M4:M10" si="0">PRODUCT(L4,0.7)</f>
        <v>17500000</v>
      </c>
      <c r="N4" s="117">
        <v>2025</v>
      </c>
      <c r="O4" s="82">
        <v>2026</v>
      </c>
      <c r="P4" s="83" t="s">
        <v>122</v>
      </c>
      <c r="Q4" s="84"/>
      <c r="R4" s="85" t="s">
        <v>123</v>
      </c>
      <c r="S4" s="86" t="s">
        <v>124</v>
      </c>
    </row>
    <row r="5" spans="1:19" ht="39" x14ac:dyDescent="0.35">
      <c r="A5" s="10">
        <v>2</v>
      </c>
      <c r="B5" s="177" t="s">
        <v>129</v>
      </c>
      <c r="C5" s="159" t="s">
        <v>125</v>
      </c>
      <c r="D5" s="75">
        <v>70995222</v>
      </c>
      <c r="E5" s="75">
        <v>107510146</v>
      </c>
      <c r="F5" s="77">
        <v>600041549</v>
      </c>
      <c r="G5" s="78" t="s">
        <v>126</v>
      </c>
      <c r="H5" s="79" t="s">
        <v>84</v>
      </c>
      <c r="I5" s="79" t="s">
        <v>119</v>
      </c>
      <c r="J5" s="79" t="s">
        <v>127</v>
      </c>
      <c r="K5" s="78" t="s">
        <v>128</v>
      </c>
      <c r="L5" s="80">
        <v>2000000</v>
      </c>
      <c r="M5" s="81">
        <f t="shared" si="0"/>
        <v>1400000</v>
      </c>
      <c r="N5" s="117">
        <v>2025</v>
      </c>
      <c r="O5" s="82">
        <v>2027</v>
      </c>
      <c r="P5" s="87"/>
      <c r="Q5" s="88"/>
      <c r="R5" s="85" t="s">
        <v>123</v>
      </c>
      <c r="S5" s="86" t="s">
        <v>124</v>
      </c>
    </row>
    <row r="6" spans="1:19" ht="26" x14ac:dyDescent="0.35">
      <c r="A6" s="10">
        <v>3</v>
      </c>
      <c r="B6" s="97" t="s">
        <v>133</v>
      </c>
      <c r="C6" s="98" t="s">
        <v>125</v>
      </c>
      <c r="D6" s="89">
        <v>70995222</v>
      </c>
      <c r="E6" s="89">
        <v>107510146</v>
      </c>
      <c r="F6" s="90">
        <v>600041549</v>
      </c>
      <c r="G6" s="91" t="s">
        <v>130</v>
      </c>
      <c r="H6" s="92" t="s">
        <v>84</v>
      </c>
      <c r="I6" s="92" t="s">
        <v>119</v>
      </c>
      <c r="J6" s="92" t="s">
        <v>127</v>
      </c>
      <c r="K6" s="91" t="s">
        <v>131</v>
      </c>
      <c r="L6" s="93">
        <v>300000</v>
      </c>
      <c r="M6" s="103">
        <f t="shared" si="0"/>
        <v>210000</v>
      </c>
      <c r="N6" s="118">
        <v>2025</v>
      </c>
      <c r="O6" s="94">
        <v>2027</v>
      </c>
      <c r="P6" s="87"/>
      <c r="Q6" s="88"/>
      <c r="R6" s="95" t="s">
        <v>132</v>
      </c>
      <c r="S6" s="96" t="s">
        <v>124</v>
      </c>
    </row>
    <row r="7" spans="1:19" ht="39" x14ac:dyDescent="0.35">
      <c r="A7" s="10">
        <v>4</v>
      </c>
      <c r="B7" s="97" t="s">
        <v>136</v>
      </c>
      <c r="C7" s="98" t="s">
        <v>125</v>
      </c>
      <c r="D7" s="89">
        <v>70995222</v>
      </c>
      <c r="E7" s="89">
        <v>107510146</v>
      </c>
      <c r="F7" s="90">
        <v>600041549</v>
      </c>
      <c r="G7" s="91" t="s">
        <v>134</v>
      </c>
      <c r="H7" s="92" t="s">
        <v>84</v>
      </c>
      <c r="I7" s="92" t="s">
        <v>119</v>
      </c>
      <c r="J7" s="92" t="s">
        <v>127</v>
      </c>
      <c r="K7" s="91" t="s">
        <v>135</v>
      </c>
      <c r="L7" s="93">
        <v>1000000</v>
      </c>
      <c r="M7" s="103">
        <f t="shared" si="0"/>
        <v>700000</v>
      </c>
      <c r="N7" s="118">
        <v>2025</v>
      </c>
      <c r="O7" s="94">
        <v>2027</v>
      </c>
      <c r="P7" s="101"/>
      <c r="Q7" s="102"/>
      <c r="R7" s="95" t="s">
        <v>123</v>
      </c>
      <c r="S7" s="96" t="s">
        <v>124</v>
      </c>
    </row>
    <row r="8" spans="1:19" ht="26.5" thickBot="1" x14ac:dyDescent="0.4">
      <c r="A8" s="10">
        <v>5</v>
      </c>
      <c r="B8" s="108" t="s">
        <v>133</v>
      </c>
      <c r="C8" s="109" t="s">
        <v>125</v>
      </c>
      <c r="D8" s="104">
        <v>70995222</v>
      </c>
      <c r="E8" s="104">
        <v>107510146</v>
      </c>
      <c r="F8" s="105">
        <v>600041549</v>
      </c>
      <c r="G8" s="106" t="s">
        <v>137</v>
      </c>
      <c r="H8" s="107" t="s">
        <v>84</v>
      </c>
      <c r="I8" s="107" t="s">
        <v>119</v>
      </c>
      <c r="J8" s="107" t="s">
        <v>127</v>
      </c>
      <c r="K8" s="106" t="s">
        <v>138</v>
      </c>
      <c r="L8" s="99">
        <v>1500000</v>
      </c>
      <c r="M8" s="103">
        <f t="shared" si="0"/>
        <v>1050000</v>
      </c>
      <c r="N8" s="119">
        <v>2025</v>
      </c>
      <c r="O8" s="100">
        <v>2027</v>
      </c>
      <c r="P8" s="11"/>
      <c r="Q8" s="110"/>
      <c r="R8" s="95" t="s">
        <v>132</v>
      </c>
      <c r="S8" s="96" t="s">
        <v>124</v>
      </c>
    </row>
    <row r="9" spans="1:19" ht="36" x14ac:dyDescent="0.35">
      <c r="A9" s="10">
        <v>6</v>
      </c>
      <c r="B9" s="158" t="s">
        <v>175</v>
      </c>
      <c r="C9" s="159" t="s">
        <v>176</v>
      </c>
      <c r="D9" s="160">
        <v>70998507</v>
      </c>
      <c r="E9" s="160">
        <v>113000430</v>
      </c>
      <c r="F9" s="161"/>
      <c r="G9" s="78" t="s">
        <v>266</v>
      </c>
      <c r="H9" s="79" t="s">
        <v>84</v>
      </c>
      <c r="I9" s="79" t="s">
        <v>119</v>
      </c>
      <c r="J9" s="79" t="s">
        <v>177</v>
      </c>
      <c r="K9" s="169" t="s">
        <v>178</v>
      </c>
      <c r="L9" s="125">
        <v>250000</v>
      </c>
      <c r="M9" s="165">
        <f t="shared" si="0"/>
        <v>175000</v>
      </c>
      <c r="N9" s="119">
        <v>2025</v>
      </c>
      <c r="O9" s="132">
        <v>2027</v>
      </c>
      <c r="P9" s="101"/>
      <c r="Q9" s="102"/>
      <c r="R9" s="116" t="s">
        <v>179</v>
      </c>
      <c r="S9" s="115" t="s">
        <v>124</v>
      </c>
    </row>
    <row r="10" spans="1:19" ht="24.5" x14ac:dyDescent="0.35">
      <c r="A10" s="10">
        <v>7</v>
      </c>
      <c r="B10" s="155" t="s">
        <v>175</v>
      </c>
      <c r="C10" s="156" t="s">
        <v>176</v>
      </c>
      <c r="D10" s="157">
        <v>70998507</v>
      </c>
      <c r="E10" s="157">
        <v>113000430</v>
      </c>
      <c r="F10" s="154"/>
      <c r="G10" s="166" t="s">
        <v>182</v>
      </c>
      <c r="H10" s="131" t="s">
        <v>84</v>
      </c>
      <c r="I10" s="131" t="s">
        <v>119</v>
      </c>
      <c r="J10" s="131" t="s">
        <v>177</v>
      </c>
      <c r="K10" s="170" t="s">
        <v>182</v>
      </c>
      <c r="L10" s="125">
        <v>300000</v>
      </c>
      <c r="M10" s="165">
        <f t="shared" si="0"/>
        <v>210000</v>
      </c>
      <c r="N10" s="119">
        <v>2025</v>
      </c>
      <c r="O10" s="132">
        <v>2027</v>
      </c>
      <c r="P10" s="101"/>
      <c r="Q10" s="102"/>
      <c r="R10" s="167" t="s">
        <v>267</v>
      </c>
      <c r="S10" s="168" t="s">
        <v>124</v>
      </c>
    </row>
    <row r="11" spans="1:19" ht="26.5" thickBot="1" x14ac:dyDescent="0.4">
      <c r="A11" s="10">
        <v>8</v>
      </c>
      <c r="B11" s="153" t="s">
        <v>175</v>
      </c>
      <c r="C11" s="162" t="s">
        <v>176</v>
      </c>
      <c r="D11" s="163">
        <v>70998507</v>
      </c>
      <c r="E11" s="163">
        <v>113000430</v>
      </c>
      <c r="F11" s="164"/>
      <c r="G11" s="190" t="s">
        <v>180</v>
      </c>
      <c r="H11" s="191" t="s">
        <v>84</v>
      </c>
      <c r="I11" s="191" t="s">
        <v>119</v>
      </c>
      <c r="J11" s="191" t="s">
        <v>177</v>
      </c>
      <c r="K11" s="192" t="s">
        <v>181</v>
      </c>
      <c r="L11" s="193">
        <v>150000</v>
      </c>
      <c r="M11" s="194">
        <v>105000</v>
      </c>
      <c r="N11" s="195">
        <v>2025</v>
      </c>
      <c r="O11" s="196">
        <v>2027</v>
      </c>
      <c r="P11" s="197"/>
      <c r="Q11" s="198"/>
      <c r="R11" s="129" t="s">
        <v>132</v>
      </c>
      <c r="S11" s="130" t="s">
        <v>124</v>
      </c>
    </row>
    <row r="12" spans="1:19" ht="24.5" thickBot="1" x14ac:dyDescent="0.4">
      <c r="A12" s="10">
        <v>9</v>
      </c>
      <c r="B12" s="204" t="s">
        <v>139</v>
      </c>
      <c r="C12" s="205" t="s">
        <v>140</v>
      </c>
      <c r="D12" s="206">
        <v>71001174</v>
      </c>
      <c r="E12" s="206">
        <v>107510278</v>
      </c>
      <c r="F12" s="207">
        <v>600041905</v>
      </c>
      <c r="G12" s="208" t="s">
        <v>141</v>
      </c>
      <c r="H12" s="209" t="s">
        <v>84</v>
      </c>
      <c r="I12" s="209" t="s">
        <v>119</v>
      </c>
      <c r="J12" s="209" t="s">
        <v>142</v>
      </c>
      <c r="K12" s="209" t="s">
        <v>141</v>
      </c>
      <c r="L12" s="210">
        <v>1000000</v>
      </c>
      <c r="M12" s="211">
        <f>PRODUCT(L12,0.7)</f>
        <v>700000</v>
      </c>
      <c r="N12" s="212">
        <v>2025</v>
      </c>
      <c r="O12" s="213">
        <v>2027</v>
      </c>
      <c r="P12" s="214"/>
      <c r="Q12" s="215"/>
      <c r="R12" s="216" t="s">
        <v>179</v>
      </c>
      <c r="S12" s="209" t="s">
        <v>124</v>
      </c>
    </row>
    <row r="13" spans="1:19" ht="26" x14ac:dyDescent="0.35">
      <c r="A13" s="10">
        <v>10</v>
      </c>
      <c r="B13" s="123" t="s">
        <v>155</v>
      </c>
      <c r="C13" s="120" t="s">
        <v>143</v>
      </c>
      <c r="D13" s="121">
        <v>75033364</v>
      </c>
      <c r="E13" s="121">
        <v>150013949</v>
      </c>
      <c r="F13" s="122">
        <v>650013875</v>
      </c>
      <c r="G13" s="113" t="s">
        <v>144</v>
      </c>
      <c r="H13" s="114" t="s">
        <v>84</v>
      </c>
      <c r="I13" s="114" t="s">
        <v>119</v>
      </c>
      <c r="J13" s="114" t="s">
        <v>145</v>
      </c>
      <c r="K13" s="113" t="s">
        <v>156</v>
      </c>
      <c r="L13" s="199">
        <v>300000</v>
      </c>
      <c r="M13" s="103">
        <f t="shared" ref="M13:M21" si="1">PRODUCT(L13,0.7)</f>
        <v>210000</v>
      </c>
      <c r="N13" s="200">
        <v>2025</v>
      </c>
      <c r="O13" s="201">
        <v>2027</v>
      </c>
      <c r="P13" s="202"/>
      <c r="Q13" s="203"/>
      <c r="R13" s="127" t="s">
        <v>132</v>
      </c>
      <c r="S13" s="128" t="s">
        <v>124</v>
      </c>
    </row>
    <row r="14" spans="1:19" ht="39" x14ac:dyDescent="0.35">
      <c r="A14" s="10">
        <v>11</v>
      </c>
      <c r="B14" s="123" t="s">
        <v>155</v>
      </c>
      <c r="C14" s="120" t="s">
        <v>143</v>
      </c>
      <c r="D14" s="121">
        <v>75033364</v>
      </c>
      <c r="E14" s="121">
        <v>150013949</v>
      </c>
      <c r="F14" s="122">
        <v>650013875</v>
      </c>
      <c r="G14" s="113" t="s">
        <v>146</v>
      </c>
      <c r="H14" s="114" t="s">
        <v>84</v>
      </c>
      <c r="I14" s="114" t="s">
        <v>119</v>
      </c>
      <c r="J14" s="114" t="s">
        <v>145</v>
      </c>
      <c r="K14" s="113" t="s">
        <v>146</v>
      </c>
      <c r="L14" s="99">
        <v>600000</v>
      </c>
      <c r="M14" s="111">
        <f t="shared" si="1"/>
        <v>420000</v>
      </c>
      <c r="N14" s="119">
        <v>2025</v>
      </c>
      <c r="O14" s="100">
        <v>2027</v>
      </c>
      <c r="P14" s="101"/>
      <c r="Q14" s="102"/>
      <c r="R14" s="127" t="s">
        <v>123</v>
      </c>
      <c r="S14" s="128" t="s">
        <v>124</v>
      </c>
    </row>
    <row r="15" spans="1:19" ht="39" x14ac:dyDescent="0.35">
      <c r="A15" s="10">
        <v>12</v>
      </c>
      <c r="B15" s="123" t="s">
        <v>155</v>
      </c>
      <c r="C15" s="120" t="s">
        <v>143</v>
      </c>
      <c r="D15" s="121">
        <v>75033364</v>
      </c>
      <c r="E15" s="121">
        <v>150013949</v>
      </c>
      <c r="F15" s="122">
        <v>650013875</v>
      </c>
      <c r="G15" s="113" t="s">
        <v>147</v>
      </c>
      <c r="H15" s="114" t="s">
        <v>84</v>
      </c>
      <c r="I15" s="114" t="s">
        <v>119</v>
      </c>
      <c r="J15" s="114" t="s">
        <v>145</v>
      </c>
      <c r="K15" s="113" t="s">
        <v>148</v>
      </c>
      <c r="L15" s="125">
        <v>2000000</v>
      </c>
      <c r="M15" s="126">
        <f t="shared" si="1"/>
        <v>1400000</v>
      </c>
      <c r="N15" s="119">
        <v>2025</v>
      </c>
      <c r="O15" s="100">
        <v>2027</v>
      </c>
      <c r="P15" s="101"/>
      <c r="Q15" s="102"/>
      <c r="R15" s="127" t="s">
        <v>123</v>
      </c>
      <c r="S15" s="128" t="s">
        <v>124</v>
      </c>
    </row>
    <row r="16" spans="1:19" ht="26" x14ac:dyDescent="0.35">
      <c r="A16" s="10">
        <v>13</v>
      </c>
      <c r="B16" s="123" t="s">
        <v>155</v>
      </c>
      <c r="C16" s="120" t="s">
        <v>143</v>
      </c>
      <c r="D16" s="121">
        <v>75033364</v>
      </c>
      <c r="E16" s="121">
        <v>150013949</v>
      </c>
      <c r="F16" s="122">
        <v>650013875</v>
      </c>
      <c r="G16" s="91" t="s">
        <v>149</v>
      </c>
      <c r="H16" s="92" t="s">
        <v>84</v>
      </c>
      <c r="I16" s="92" t="s">
        <v>119</v>
      </c>
      <c r="J16" s="92" t="s">
        <v>145</v>
      </c>
      <c r="K16" s="91" t="s">
        <v>150</v>
      </c>
      <c r="L16" s="125">
        <v>1000000</v>
      </c>
      <c r="M16" s="126">
        <f t="shared" si="1"/>
        <v>700000</v>
      </c>
      <c r="N16" s="119">
        <v>2025</v>
      </c>
      <c r="O16" s="100">
        <v>2027</v>
      </c>
      <c r="P16" s="101"/>
      <c r="Q16" s="102"/>
      <c r="R16" s="95" t="s">
        <v>132</v>
      </c>
      <c r="S16" s="96" t="s">
        <v>124</v>
      </c>
    </row>
    <row r="17" spans="1:20" ht="36" x14ac:dyDescent="0.35">
      <c r="A17" s="10">
        <v>14</v>
      </c>
      <c r="B17" s="123" t="s">
        <v>155</v>
      </c>
      <c r="C17" s="120" t="s">
        <v>143</v>
      </c>
      <c r="D17" s="121">
        <v>75033364</v>
      </c>
      <c r="E17" s="121">
        <v>150013949</v>
      </c>
      <c r="F17" s="122">
        <v>650013875</v>
      </c>
      <c r="G17" s="91" t="s">
        <v>151</v>
      </c>
      <c r="H17" s="92" t="s">
        <v>84</v>
      </c>
      <c r="I17" s="92" t="s">
        <v>119</v>
      </c>
      <c r="J17" s="92" t="s">
        <v>145</v>
      </c>
      <c r="K17" s="91" t="s">
        <v>152</v>
      </c>
      <c r="L17" s="99">
        <v>700000</v>
      </c>
      <c r="M17" s="111">
        <f t="shared" si="1"/>
        <v>489999.99999999994</v>
      </c>
      <c r="N17" s="119">
        <v>2025</v>
      </c>
      <c r="O17" s="100">
        <v>2027</v>
      </c>
      <c r="P17" s="101"/>
      <c r="Q17" s="102"/>
      <c r="R17" s="95" t="s">
        <v>132</v>
      </c>
      <c r="S17" s="96" t="s">
        <v>124</v>
      </c>
    </row>
    <row r="18" spans="1:20" ht="26" x14ac:dyDescent="0.35">
      <c r="A18" s="10">
        <v>15</v>
      </c>
      <c r="B18" s="123" t="s">
        <v>155</v>
      </c>
      <c r="C18" s="120" t="s">
        <v>143</v>
      </c>
      <c r="D18" s="121">
        <v>75033364</v>
      </c>
      <c r="E18" s="121">
        <v>150013949</v>
      </c>
      <c r="F18" s="122">
        <v>650013875</v>
      </c>
      <c r="G18" s="91" t="s">
        <v>153</v>
      </c>
      <c r="H18" s="92" t="s">
        <v>84</v>
      </c>
      <c r="I18" s="92" t="s">
        <v>119</v>
      </c>
      <c r="J18" s="92" t="s">
        <v>145</v>
      </c>
      <c r="K18" s="91" t="s">
        <v>154</v>
      </c>
      <c r="L18" s="99">
        <v>200000</v>
      </c>
      <c r="M18" s="111">
        <f t="shared" si="1"/>
        <v>140000</v>
      </c>
      <c r="N18" s="119">
        <v>2025</v>
      </c>
      <c r="O18" s="100">
        <v>2027</v>
      </c>
      <c r="P18" s="101"/>
      <c r="Q18" s="102"/>
      <c r="R18" s="95" t="s">
        <v>132</v>
      </c>
      <c r="S18" s="96" t="s">
        <v>124</v>
      </c>
    </row>
    <row r="19" spans="1:20" ht="39" x14ac:dyDescent="0.35">
      <c r="A19" s="294">
        <v>16</v>
      </c>
      <c r="B19" s="295" t="s">
        <v>155</v>
      </c>
      <c r="C19" s="296" t="s">
        <v>143</v>
      </c>
      <c r="D19" s="297">
        <v>75033364</v>
      </c>
      <c r="E19" s="297">
        <v>150013949</v>
      </c>
      <c r="F19" s="298">
        <v>650013875</v>
      </c>
      <c r="G19" s="299" t="s">
        <v>162</v>
      </c>
      <c r="H19" s="300" t="s">
        <v>84</v>
      </c>
      <c r="I19" s="301" t="s">
        <v>119</v>
      </c>
      <c r="J19" s="301" t="s">
        <v>145</v>
      </c>
      <c r="K19" s="302" t="s">
        <v>157</v>
      </c>
      <c r="L19" s="303">
        <v>8000000</v>
      </c>
      <c r="M19" s="304">
        <f t="shared" si="1"/>
        <v>5600000</v>
      </c>
      <c r="N19" s="305">
        <v>2025</v>
      </c>
      <c r="O19" s="306">
        <v>2025</v>
      </c>
      <c r="P19" s="307"/>
      <c r="Q19" s="308"/>
      <c r="R19" s="309" t="s">
        <v>123</v>
      </c>
      <c r="S19" s="310" t="s">
        <v>124</v>
      </c>
    </row>
    <row r="20" spans="1:20" ht="36.5" x14ac:dyDescent="0.35">
      <c r="A20" s="294">
        <v>17</v>
      </c>
      <c r="B20" s="311" t="s">
        <v>155</v>
      </c>
      <c r="C20" s="312" t="s">
        <v>143</v>
      </c>
      <c r="D20" s="313">
        <v>75033364</v>
      </c>
      <c r="E20" s="313">
        <v>150013949</v>
      </c>
      <c r="F20" s="314">
        <v>650013875</v>
      </c>
      <c r="G20" s="299" t="s">
        <v>161</v>
      </c>
      <c r="H20" s="300" t="s">
        <v>84</v>
      </c>
      <c r="I20" s="301" t="s">
        <v>119</v>
      </c>
      <c r="J20" s="301" t="s">
        <v>145</v>
      </c>
      <c r="K20" s="302" t="s">
        <v>158</v>
      </c>
      <c r="L20" s="303">
        <v>8000000</v>
      </c>
      <c r="M20" s="304">
        <f t="shared" si="1"/>
        <v>5600000</v>
      </c>
      <c r="N20" s="305" t="s">
        <v>163</v>
      </c>
      <c r="O20" s="306"/>
      <c r="P20" s="307"/>
      <c r="Q20" s="308"/>
      <c r="R20" s="309" t="s">
        <v>174</v>
      </c>
      <c r="S20" s="310" t="s">
        <v>124</v>
      </c>
    </row>
    <row r="21" spans="1:20" ht="22.5" thickBot="1" x14ac:dyDescent="0.4">
      <c r="A21" s="294">
        <v>18</v>
      </c>
      <c r="B21" s="315" t="s">
        <v>155</v>
      </c>
      <c r="C21" s="316" t="s">
        <v>143</v>
      </c>
      <c r="D21" s="317">
        <v>75033364</v>
      </c>
      <c r="E21" s="317">
        <v>150013949</v>
      </c>
      <c r="F21" s="318">
        <v>650013875</v>
      </c>
      <c r="G21" s="319" t="s">
        <v>160</v>
      </c>
      <c r="H21" s="320" t="s">
        <v>84</v>
      </c>
      <c r="I21" s="321" t="s">
        <v>119</v>
      </c>
      <c r="J21" s="321" t="s">
        <v>145</v>
      </c>
      <c r="K21" s="322" t="s">
        <v>159</v>
      </c>
      <c r="L21" s="323">
        <v>1000000</v>
      </c>
      <c r="M21" s="324">
        <f t="shared" si="1"/>
        <v>700000</v>
      </c>
      <c r="N21" s="325" t="s">
        <v>163</v>
      </c>
      <c r="O21" s="326"/>
      <c r="P21" s="327"/>
      <c r="Q21" s="328"/>
      <c r="R21" s="329" t="s">
        <v>174</v>
      </c>
      <c r="S21" s="330" t="s">
        <v>124</v>
      </c>
    </row>
    <row r="22" spans="1:20" ht="48" x14ac:dyDescent="0.35">
      <c r="A22" s="10">
        <v>19</v>
      </c>
      <c r="B22" s="123" t="s">
        <v>170</v>
      </c>
      <c r="C22" s="120" t="s">
        <v>164</v>
      </c>
      <c r="D22" s="120">
        <v>71294520</v>
      </c>
      <c r="E22" s="134">
        <v>107510570</v>
      </c>
      <c r="F22" s="135">
        <v>691009601</v>
      </c>
      <c r="G22" s="113" t="s">
        <v>165</v>
      </c>
      <c r="H22" s="113" t="s">
        <v>84</v>
      </c>
      <c r="I22" s="113" t="s">
        <v>119</v>
      </c>
      <c r="J22" s="113" t="s">
        <v>166</v>
      </c>
      <c r="K22" s="113" t="s">
        <v>167</v>
      </c>
      <c r="L22" s="141">
        <v>10000000</v>
      </c>
      <c r="M22" s="142">
        <f>PRODUCT(L22,0.7)</f>
        <v>7000000</v>
      </c>
      <c r="N22" s="143" t="s">
        <v>163</v>
      </c>
      <c r="O22" s="144"/>
      <c r="P22" s="145"/>
      <c r="Q22" s="146"/>
      <c r="R22" s="127" t="s">
        <v>123</v>
      </c>
      <c r="S22" s="127" t="s">
        <v>124</v>
      </c>
    </row>
    <row r="23" spans="1:20" ht="36" x14ac:dyDescent="0.35">
      <c r="A23" s="10">
        <v>20</v>
      </c>
      <c r="B23" s="97" t="s">
        <v>170</v>
      </c>
      <c r="C23" s="124" t="s">
        <v>164</v>
      </c>
      <c r="D23" s="124">
        <v>71294520</v>
      </c>
      <c r="E23" s="139">
        <v>107510570</v>
      </c>
      <c r="F23" s="140">
        <v>691009601</v>
      </c>
      <c r="G23" s="113" t="s">
        <v>168</v>
      </c>
      <c r="H23" s="113" t="s">
        <v>84</v>
      </c>
      <c r="I23" s="113" t="s">
        <v>119</v>
      </c>
      <c r="J23" s="113" t="s">
        <v>166</v>
      </c>
      <c r="K23" s="91" t="s">
        <v>169</v>
      </c>
      <c r="L23" s="93">
        <v>600000</v>
      </c>
      <c r="M23" s="111">
        <f>PRODUCT(L23,0.7)</f>
        <v>420000</v>
      </c>
      <c r="N23" s="136" t="s">
        <v>163</v>
      </c>
      <c r="O23" s="94"/>
      <c r="P23" s="11"/>
      <c r="Q23" s="13"/>
      <c r="R23" s="91" t="s">
        <v>123</v>
      </c>
      <c r="S23" s="127" t="s">
        <v>124</v>
      </c>
    </row>
    <row r="24" spans="1:20" ht="39.5" thickBot="1" x14ac:dyDescent="0.4">
      <c r="A24" s="10">
        <v>21</v>
      </c>
      <c r="B24" s="137" t="s">
        <v>170</v>
      </c>
      <c r="C24" s="138" t="s">
        <v>164</v>
      </c>
      <c r="D24" s="138">
        <v>71294520</v>
      </c>
      <c r="E24" s="147">
        <v>107510570</v>
      </c>
      <c r="F24" s="148">
        <v>691009601</v>
      </c>
      <c r="G24" s="133" t="s">
        <v>171</v>
      </c>
      <c r="H24" s="192" t="s">
        <v>84</v>
      </c>
      <c r="I24" s="192" t="s">
        <v>119</v>
      </c>
      <c r="J24" s="192" t="s">
        <v>166</v>
      </c>
      <c r="K24" s="149" t="s">
        <v>172</v>
      </c>
      <c r="L24" s="152">
        <v>1000000</v>
      </c>
      <c r="M24" s="126">
        <f>PRODUCT(L24,0.7)</f>
        <v>700000</v>
      </c>
      <c r="N24" s="151" t="s">
        <v>173</v>
      </c>
      <c r="O24" s="94"/>
      <c r="P24" s="150"/>
      <c r="Q24" s="13"/>
      <c r="R24" s="167" t="s">
        <v>267</v>
      </c>
      <c r="S24" s="127" t="s">
        <v>124</v>
      </c>
    </row>
    <row r="25" spans="1:20" ht="24" x14ac:dyDescent="0.35">
      <c r="A25" s="10">
        <v>22</v>
      </c>
      <c r="B25" s="171" t="s">
        <v>183</v>
      </c>
      <c r="C25" s="160" t="s">
        <v>184</v>
      </c>
      <c r="D25" s="75">
        <v>71006648</v>
      </c>
      <c r="E25" s="75">
        <v>102002410</v>
      </c>
      <c r="F25" s="75">
        <v>600042057</v>
      </c>
      <c r="G25" s="113" t="s">
        <v>185</v>
      </c>
      <c r="H25" s="113" t="s">
        <v>84</v>
      </c>
      <c r="I25" s="113" t="s">
        <v>119</v>
      </c>
      <c r="J25" s="113" t="s">
        <v>187</v>
      </c>
      <c r="K25" s="79" t="s">
        <v>185</v>
      </c>
      <c r="L25" s="80">
        <v>400000</v>
      </c>
      <c r="M25" s="111">
        <f t="shared" ref="M25:M28" si="2">PRODUCT(L25,0.7)</f>
        <v>280000</v>
      </c>
      <c r="N25" s="151" t="s">
        <v>163</v>
      </c>
      <c r="O25" s="94"/>
      <c r="P25" s="150"/>
      <c r="Q25" s="13"/>
      <c r="R25" s="78" t="s">
        <v>189</v>
      </c>
      <c r="S25" s="79" t="s">
        <v>124</v>
      </c>
    </row>
    <row r="26" spans="1:20" ht="36" x14ac:dyDescent="0.35">
      <c r="A26" s="10">
        <v>23</v>
      </c>
      <c r="B26" s="97" t="s">
        <v>183</v>
      </c>
      <c r="C26" s="220" t="s">
        <v>184</v>
      </c>
      <c r="D26" s="89">
        <v>71006648</v>
      </c>
      <c r="E26" s="89">
        <v>102002410</v>
      </c>
      <c r="F26" s="112">
        <v>600042057</v>
      </c>
      <c r="G26" s="91" t="s">
        <v>186</v>
      </c>
      <c r="H26" s="113" t="s">
        <v>84</v>
      </c>
      <c r="I26" s="113" t="s">
        <v>119</v>
      </c>
      <c r="J26" s="91" t="s">
        <v>187</v>
      </c>
      <c r="K26" s="92" t="s">
        <v>186</v>
      </c>
      <c r="L26" s="93">
        <v>20000000</v>
      </c>
      <c r="M26" s="111">
        <f t="shared" si="2"/>
        <v>14000000</v>
      </c>
      <c r="N26" s="118" t="s">
        <v>163</v>
      </c>
      <c r="O26" s="94"/>
      <c r="P26" s="172" t="s">
        <v>188</v>
      </c>
      <c r="Q26" s="173" t="s">
        <v>188</v>
      </c>
      <c r="R26" s="91" t="s">
        <v>123</v>
      </c>
      <c r="S26" s="92" t="s">
        <v>124</v>
      </c>
    </row>
    <row r="27" spans="1:20" ht="21.5" thickBot="1" x14ac:dyDescent="0.4">
      <c r="A27" s="10">
        <v>24</v>
      </c>
      <c r="B27" s="219" t="s">
        <v>183</v>
      </c>
      <c r="C27" s="218" t="s">
        <v>184</v>
      </c>
      <c r="D27" s="121">
        <v>71006648</v>
      </c>
      <c r="E27" s="175">
        <v>102002410</v>
      </c>
      <c r="F27" s="112">
        <v>600042057</v>
      </c>
      <c r="G27" s="92" t="s">
        <v>144</v>
      </c>
      <c r="H27" s="92" t="s">
        <v>84</v>
      </c>
      <c r="I27" s="92" t="s">
        <v>119</v>
      </c>
      <c r="J27" s="114" t="s">
        <v>187</v>
      </c>
      <c r="K27" s="92" t="s">
        <v>144</v>
      </c>
      <c r="L27" s="93">
        <v>300000</v>
      </c>
      <c r="M27" s="222">
        <f t="shared" si="2"/>
        <v>210000</v>
      </c>
      <c r="N27" s="174" t="s">
        <v>163</v>
      </c>
      <c r="O27" s="94"/>
      <c r="P27" s="11"/>
      <c r="Q27" s="13"/>
      <c r="R27" s="167" t="s">
        <v>267</v>
      </c>
      <c r="S27" s="92" t="s">
        <v>124</v>
      </c>
    </row>
    <row r="28" spans="1:20" ht="43.5" thickBot="1" x14ac:dyDescent="0.4">
      <c r="A28" s="183">
        <v>25</v>
      </c>
      <c r="B28" s="178" t="s">
        <v>139</v>
      </c>
      <c r="C28" s="179" t="s">
        <v>140</v>
      </c>
      <c r="D28" s="180">
        <v>71001174</v>
      </c>
      <c r="E28" s="181">
        <v>107510278</v>
      </c>
      <c r="F28" s="182">
        <v>600041905</v>
      </c>
      <c r="G28" s="184" t="s">
        <v>141</v>
      </c>
      <c r="H28" s="185" t="s">
        <v>84</v>
      </c>
      <c r="I28" s="185" t="s">
        <v>119</v>
      </c>
      <c r="J28" s="185" t="s">
        <v>142</v>
      </c>
      <c r="K28" s="185" t="s">
        <v>141</v>
      </c>
      <c r="L28" s="186">
        <v>1000000</v>
      </c>
      <c r="M28" s="221">
        <f t="shared" si="2"/>
        <v>700000</v>
      </c>
      <c r="N28" s="187">
        <v>2021</v>
      </c>
      <c r="O28" s="182">
        <v>2027</v>
      </c>
      <c r="P28" s="188"/>
      <c r="Q28" s="189"/>
      <c r="R28" s="185"/>
      <c r="S28" s="185" t="s">
        <v>124</v>
      </c>
      <c r="T28" s="176" t="s">
        <v>191</v>
      </c>
    </row>
    <row r="33" spans="1:13" x14ac:dyDescent="0.35">
      <c r="A33" s="3"/>
      <c r="B33" s="3"/>
      <c r="C33" s="3"/>
    </row>
    <row r="36" spans="1:13" x14ac:dyDescent="0.35">
      <c r="A36" s="1" t="s">
        <v>281</v>
      </c>
    </row>
    <row r="37" spans="1:13" x14ac:dyDescent="0.35">
      <c r="G37" s="1" t="s">
        <v>192</v>
      </c>
    </row>
    <row r="47" spans="1:13" s="22" customFormat="1" x14ac:dyDescent="0.35">
      <c r="A47" s="2"/>
      <c r="B47" s="2"/>
      <c r="C47" s="2"/>
      <c r="L47" s="23"/>
      <c r="M47" s="23"/>
    </row>
    <row r="49" spans="1:3" x14ac:dyDescent="0.35">
      <c r="A49" s="2"/>
      <c r="B49" s="2"/>
      <c r="C49" s="2"/>
    </row>
    <row r="51" spans="1:3" x14ac:dyDescent="0.35">
      <c r="A51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5" bottom="0.75" header="0.3" footer="0.3"/>
  <pageSetup paperSize="9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"/>
  <sheetViews>
    <sheetView tabSelected="1" topLeftCell="A43" zoomScale="85" zoomScaleNormal="85" workbookViewId="0">
      <selection activeCell="B57" sqref="B57"/>
    </sheetView>
  </sheetViews>
  <sheetFormatPr defaultColWidth="9.26953125" defaultRowHeight="14.5" x14ac:dyDescent="0.35"/>
  <cols>
    <col min="1" max="1" width="6.54296875" style="1" customWidth="1"/>
    <col min="2" max="6" width="9.26953125" style="1"/>
    <col min="7" max="7" width="16.26953125" style="1" customWidth="1"/>
    <col min="8" max="9" width="14.26953125" style="1" customWidth="1"/>
    <col min="10" max="10" width="14.7265625" style="1" customWidth="1"/>
    <col min="11" max="11" width="39.453125" style="1" customWidth="1"/>
    <col min="12" max="12" width="13.81640625" style="21" customWidth="1"/>
    <col min="13" max="13" width="15.453125" style="21" customWidth="1"/>
    <col min="14" max="15" width="9.26953125" style="1"/>
    <col min="16" max="16" width="8.453125" style="1" customWidth="1"/>
    <col min="17" max="19" width="10.453125" style="1" customWidth="1"/>
    <col min="20" max="21" width="13.453125" style="1" customWidth="1"/>
    <col min="22" max="23" width="14" style="1" customWidth="1"/>
    <col min="24" max="24" width="12.26953125" style="1" customWidth="1"/>
    <col min="25" max="26" width="10.26953125" style="1" customWidth="1"/>
    <col min="27" max="16384" width="9.26953125" style="1"/>
  </cols>
  <sheetData>
    <row r="1" spans="1:26" ht="18" customHeight="1" thickBot="1" x14ac:dyDescent="0.5">
      <c r="A1" s="340" t="s">
        <v>30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2"/>
    </row>
    <row r="2" spans="1:26" ht="29.15" customHeight="1" thickBot="1" x14ac:dyDescent="0.4">
      <c r="A2" s="343" t="s">
        <v>6</v>
      </c>
      <c r="B2" s="370" t="s">
        <v>7</v>
      </c>
      <c r="C2" s="371"/>
      <c r="D2" s="371"/>
      <c r="E2" s="371"/>
      <c r="F2" s="372"/>
      <c r="G2" s="350" t="s">
        <v>8</v>
      </c>
      <c r="H2" s="391" t="s">
        <v>31</v>
      </c>
      <c r="I2" s="394" t="s">
        <v>62</v>
      </c>
      <c r="J2" s="353" t="s">
        <v>10</v>
      </c>
      <c r="K2" s="367" t="s">
        <v>11</v>
      </c>
      <c r="L2" s="373" t="s">
        <v>32</v>
      </c>
      <c r="M2" s="374"/>
      <c r="N2" s="375" t="s">
        <v>13</v>
      </c>
      <c r="O2" s="376"/>
      <c r="P2" s="362" t="s">
        <v>33</v>
      </c>
      <c r="Q2" s="363"/>
      <c r="R2" s="363"/>
      <c r="S2" s="363"/>
      <c r="T2" s="363"/>
      <c r="U2" s="363"/>
      <c r="V2" s="363"/>
      <c r="W2" s="364"/>
      <c r="X2" s="364"/>
      <c r="Y2" s="377" t="s">
        <v>15</v>
      </c>
      <c r="Z2" s="378"/>
    </row>
    <row r="3" spans="1:26" ht="14.9" customHeight="1" x14ac:dyDescent="0.35">
      <c r="A3" s="344"/>
      <c r="B3" s="350" t="s">
        <v>16</v>
      </c>
      <c r="C3" s="346" t="s">
        <v>17</v>
      </c>
      <c r="D3" s="346" t="s">
        <v>18</v>
      </c>
      <c r="E3" s="346" t="s">
        <v>19</v>
      </c>
      <c r="F3" s="348" t="s">
        <v>20</v>
      </c>
      <c r="G3" s="351"/>
      <c r="H3" s="392"/>
      <c r="I3" s="395"/>
      <c r="J3" s="354"/>
      <c r="K3" s="368"/>
      <c r="L3" s="383" t="s">
        <v>21</v>
      </c>
      <c r="M3" s="385" t="s">
        <v>76</v>
      </c>
      <c r="N3" s="387" t="s">
        <v>22</v>
      </c>
      <c r="O3" s="389" t="s">
        <v>23</v>
      </c>
      <c r="P3" s="365" t="s">
        <v>34</v>
      </c>
      <c r="Q3" s="366"/>
      <c r="R3" s="366"/>
      <c r="S3" s="367"/>
      <c r="T3" s="356" t="s">
        <v>35</v>
      </c>
      <c r="U3" s="358" t="s">
        <v>73</v>
      </c>
      <c r="V3" s="358" t="s">
        <v>74</v>
      </c>
      <c r="W3" s="356" t="s">
        <v>36</v>
      </c>
      <c r="X3" s="360" t="s">
        <v>63</v>
      </c>
      <c r="Y3" s="379" t="s">
        <v>26</v>
      </c>
      <c r="Z3" s="381" t="s">
        <v>27</v>
      </c>
    </row>
    <row r="4" spans="1:26" ht="80.150000000000006" customHeight="1" thickBot="1" x14ac:dyDescent="0.4">
      <c r="A4" s="345"/>
      <c r="B4" s="352"/>
      <c r="C4" s="347"/>
      <c r="D4" s="347"/>
      <c r="E4" s="347"/>
      <c r="F4" s="349"/>
      <c r="G4" s="352"/>
      <c r="H4" s="393"/>
      <c r="I4" s="396"/>
      <c r="J4" s="355"/>
      <c r="K4" s="369"/>
      <c r="L4" s="384"/>
      <c r="M4" s="386"/>
      <c r="N4" s="388"/>
      <c r="O4" s="390"/>
      <c r="P4" s="66" t="s">
        <v>56</v>
      </c>
      <c r="Q4" s="67" t="s">
        <v>37</v>
      </c>
      <c r="R4" s="67" t="s">
        <v>38</v>
      </c>
      <c r="S4" s="68" t="s">
        <v>39</v>
      </c>
      <c r="T4" s="357"/>
      <c r="U4" s="359"/>
      <c r="V4" s="359"/>
      <c r="W4" s="357"/>
      <c r="X4" s="361"/>
      <c r="Y4" s="380"/>
      <c r="Z4" s="382"/>
    </row>
    <row r="5" spans="1:26" ht="42" customHeight="1" x14ac:dyDescent="0.35">
      <c r="A5" s="4">
        <v>1</v>
      </c>
      <c r="B5" s="230" t="s">
        <v>116</v>
      </c>
      <c r="C5" s="225" t="s">
        <v>205</v>
      </c>
      <c r="D5" s="226">
        <v>75033402</v>
      </c>
      <c r="E5" s="226">
        <v>102002169</v>
      </c>
      <c r="F5" s="238">
        <v>600041948</v>
      </c>
      <c r="G5" s="235" t="s">
        <v>194</v>
      </c>
      <c r="H5" s="223" t="s">
        <v>84</v>
      </c>
      <c r="I5" s="223" t="s">
        <v>119</v>
      </c>
      <c r="J5" s="224" t="s">
        <v>120</v>
      </c>
      <c r="K5" s="224" t="s">
        <v>195</v>
      </c>
      <c r="L5" s="228">
        <v>500000</v>
      </c>
      <c r="M5" s="228">
        <v>400000</v>
      </c>
      <c r="N5" s="227">
        <v>2025</v>
      </c>
      <c r="O5" s="227">
        <v>2027</v>
      </c>
      <c r="P5" s="223"/>
      <c r="Q5" s="223"/>
      <c r="R5" s="223"/>
      <c r="S5" s="223"/>
      <c r="T5" s="223"/>
      <c r="U5" s="223" t="s">
        <v>188</v>
      </c>
      <c r="V5" s="223"/>
      <c r="W5" s="223" t="s">
        <v>188</v>
      </c>
      <c r="X5" s="223"/>
      <c r="Y5" s="224" t="s">
        <v>196</v>
      </c>
      <c r="Z5" s="223" t="s">
        <v>124</v>
      </c>
    </row>
    <row r="6" spans="1:26" ht="36.5" x14ac:dyDescent="0.35">
      <c r="A6" s="10">
        <v>2</v>
      </c>
      <c r="B6" s="231" t="s">
        <v>116</v>
      </c>
      <c r="C6" s="225" t="s">
        <v>205</v>
      </c>
      <c r="D6" s="226">
        <v>75033402</v>
      </c>
      <c r="E6" s="226">
        <v>102002169</v>
      </c>
      <c r="F6" s="239">
        <v>600041948</v>
      </c>
      <c r="G6" s="235" t="s">
        <v>197</v>
      </c>
      <c r="H6" s="223" t="s">
        <v>84</v>
      </c>
      <c r="I6" s="223" t="s">
        <v>119</v>
      </c>
      <c r="J6" s="224" t="s">
        <v>120</v>
      </c>
      <c r="K6" s="224" t="s">
        <v>198</v>
      </c>
      <c r="L6" s="228">
        <v>300000</v>
      </c>
      <c r="M6" s="228">
        <f t="shared" ref="M6:M7" si="0">PRODUCT(L6,0.7)</f>
        <v>210000</v>
      </c>
      <c r="N6" s="227">
        <v>2025</v>
      </c>
      <c r="O6" s="227">
        <v>2027</v>
      </c>
      <c r="P6" s="223" t="s">
        <v>188</v>
      </c>
      <c r="Q6" s="223" t="s">
        <v>188</v>
      </c>
      <c r="R6" s="223" t="s">
        <v>188</v>
      </c>
      <c r="S6" s="223" t="s">
        <v>188</v>
      </c>
      <c r="T6" s="223"/>
      <c r="U6" s="223"/>
      <c r="V6" s="223"/>
      <c r="W6" s="223" t="s">
        <v>188</v>
      </c>
      <c r="X6" s="223"/>
      <c r="Y6" s="224" t="s">
        <v>132</v>
      </c>
      <c r="Z6" s="223" t="s">
        <v>124</v>
      </c>
    </row>
    <row r="7" spans="1:26" ht="37" thickBot="1" x14ac:dyDescent="0.4">
      <c r="A7" s="10">
        <v>3</v>
      </c>
      <c r="B7" s="231" t="s">
        <v>116</v>
      </c>
      <c r="C7" s="225" t="s">
        <v>205</v>
      </c>
      <c r="D7" s="226">
        <v>75033402</v>
      </c>
      <c r="E7" s="226">
        <v>102002169</v>
      </c>
      <c r="F7" s="239">
        <v>600041948</v>
      </c>
      <c r="G7" s="235" t="s">
        <v>199</v>
      </c>
      <c r="H7" s="223" t="s">
        <v>84</v>
      </c>
      <c r="I7" s="223" t="s">
        <v>119</v>
      </c>
      <c r="J7" s="224" t="s">
        <v>120</v>
      </c>
      <c r="K7" s="224" t="s">
        <v>200</v>
      </c>
      <c r="L7" s="232">
        <v>500000</v>
      </c>
      <c r="M7" s="232">
        <f t="shared" si="0"/>
        <v>350000</v>
      </c>
      <c r="N7" s="227">
        <v>2025</v>
      </c>
      <c r="O7" s="227">
        <v>2027</v>
      </c>
      <c r="P7" s="223"/>
      <c r="Q7" s="223"/>
      <c r="R7" s="223"/>
      <c r="S7" s="223"/>
      <c r="T7" s="223"/>
      <c r="U7" s="223" t="s">
        <v>188</v>
      </c>
      <c r="V7" s="223"/>
      <c r="W7" s="223" t="s">
        <v>188</v>
      </c>
      <c r="X7" s="223"/>
      <c r="Y7" s="229" t="s">
        <v>132</v>
      </c>
      <c r="Z7" s="223" t="s">
        <v>124</v>
      </c>
    </row>
    <row r="8" spans="1:26" ht="36.5" x14ac:dyDescent="0.35">
      <c r="A8" s="10">
        <v>4</v>
      </c>
      <c r="B8" s="231" t="s">
        <v>116</v>
      </c>
      <c r="C8" s="225" t="s">
        <v>206</v>
      </c>
      <c r="D8" s="226">
        <v>75033402</v>
      </c>
      <c r="E8" s="226">
        <v>102002169</v>
      </c>
      <c r="F8" s="239">
        <v>600041948</v>
      </c>
      <c r="G8" s="236" t="s">
        <v>201</v>
      </c>
      <c r="H8" s="223" t="s">
        <v>84</v>
      </c>
      <c r="I8" s="223" t="s">
        <v>119</v>
      </c>
      <c r="J8" s="224" t="s">
        <v>120</v>
      </c>
      <c r="K8" s="224" t="s">
        <v>202</v>
      </c>
      <c r="L8" s="232">
        <v>8000000</v>
      </c>
      <c r="M8" s="232">
        <f>PRODUCT(L8,0.7)</f>
        <v>5600000</v>
      </c>
      <c r="N8" s="227">
        <v>2025</v>
      </c>
      <c r="O8" s="227">
        <v>2025</v>
      </c>
      <c r="P8" s="223"/>
      <c r="Q8" s="223"/>
      <c r="R8" s="223"/>
      <c r="S8" s="223"/>
      <c r="T8" s="223"/>
      <c r="U8" s="223"/>
      <c r="V8" s="223"/>
      <c r="W8" s="223"/>
      <c r="X8" s="223"/>
      <c r="Y8" s="229" t="s">
        <v>203</v>
      </c>
      <c r="Z8" s="229" t="s">
        <v>204</v>
      </c>
    </row>
    <row r="9" spans="1:26" ht="36.5" x14ac:dyDescent="0.35">
      <c r="A9" s="10">
        <v>5</v>
      </c>
      <c r="B9" s="225" t="s">
        <v>116</v>
      </c>
      <c r="C9" s="225" t="s">
        <v>193</v>
      </c>
      <c r="D9" s="226">
        <v>75033402</v>
      </c>
      <c r="E9" s="226">
        <v>102002169</v>
      </c>
      <c r="F9" s="239">
        <v>600041948</v>
      </c>
      <c r="G9" s="235" t="s">
        <v>207</v>
      </c>
      <c r="H9" s="223" t="s">
        <v>84</v>
      </c>
      <c r="I9" s="223" t="s">
        <v>119</v>
      </c>
      <c r="J9" s="224" t="s">
        <v>120</v>
      </c>
      <c r="K9" s="224" t="s">
        <v>208</v>
      </c>
      <c r="L9" s="232">
        <v>2000000</v>
      </c>
      <c r="M9" s="232">
        <f t="shared" ref="M9:M47" si="1">PRODUCT(L9,0.7)</f>
        <v>1400000</v>
      </c>
      <c r="N9" s="223">
        <v>2023</v>
      </c>
      <c r="O9" s="223">
        <v>2025</v>
      </c>
      <c r="P9" s="223"/>
      <c r="Q9" s="223" t="s">
        <v>188</v>
      </c>
      <c r="R9" s="223" t="s">
        <v>188</v>
      </c>
      <c r="S9" s="223"/>
      <c r="T9" s="223"/>
      <c r="U9" s="223"/>
      <c r="V9" s="223"/>
      <c r="W9" s="223"/>
      <c r="X9" s="223"/>
      <c r="Y9" s="224" t="s">
        <v>196</v>
      </c>
      <c r="Z9" s="223" t="s">
        <v>124</v>
      </c>
    </row>
    <row r="10" spans="1:26" ht="37" thickBot="1" x14ac:dyDescent="0.4">
      <c r="A10" s="16">
        <v>6</v>
      </c>
      <c r="B10" s="245" t="s">
        <v>116</v>
      </c>
      <c r="C10" s="245" t="s">
        <v>193</v>
      </c>
      <c r="D10" s="246">
        <v>75033402</v>
      </c>
      <c r="E10" s="246">
        <v>102002169</v>
      </c>
      <c r="F10" s="247">
        <v>600041948</v>
      </c>
      <c r="G10" s="248" t="s">
        <v>209</v>
      </c>
      <c r="H10" s="249" t="s">
        <v>84</v>
      </c>
      <c r="I10" s="249" t="s">
        <v>119</v>
      </c>
      <c r="J10" s="250" t="s">
        <v>120</v>
      </c>
      <c r="K10" s="250" t="s">
        <v>210</v>
      </c>
      <c r="L10" s="251">
        <v>500000</v>
      </c>
      <c r="M10" s="251">
        <f t="shared" si="1"/>
        <v>350000</v>
      </c>
      <c r="N10" s="249">
        <v>2023</v>
      </c>
      <c r="O10" s="249">
        <v>2025</v>
      </c>
      <c r="P10" s="249"/>
      <c r="Q10" s="249"/>
      <c r="R10" s="249"/>
      <c r="S10" s="249" t="s">
        <v>188</v>
      </c>
      <c r="T10" s="249"/>
      <c r="U10" s="249"/>
      <c r="V10" s="249"/>
      <c r="W10" s="249"/>
      <c r="X10" s="249" t="s">
        <v>188</v>
      </c>
      <c r="Y10" s="250" t="s">
        <v>196</v>
      </c>
      <c r="Z10" s="249" t="s">
        <v>124</v>
      </c>
    </row>
    <row r="11" spans="1:26" ht="60" x14ac:dyDescent="0.35">
      <c r="A11" s="240">
        <v>7</v>
      </c>
      <c r="B11" s="120" t="s">
        <v>211</v>
      </c>
      <c r="C11" s="120" t="s">
        <v>143</v>
      </c>
      <c r="D11" s="121">
        <v>75033364</v>
      </c>
      <c r="E11" s="121">
        <v>150013914</v>
      </c>
      <c r="F11" s="122">
        <v>650013875</v>
      </c>
      <c r="G11" s="241" t="s">
        <v>212</v>
      </c>
      <c r="H11" s="242" t="s">
        <v>84</v>
      </c>
      <c r="I11" s="242" t="s">
        <v>119</v>
      </c>
      <c r="J11" s="242" t="s">
        <v>145</v>
      </c>
      <c r="K11" s="243" t="s">
        <v>213</v>
      </c>
      <c r="L11" s="244">
        <v>18000000</v>
      </c>
      <c r="M11" s="244">
        <f t="shared" si="1"/>
        <v>12600000</v>
      </c>
      <c r="N11" s="243" t="s">
        <v>226</v>
      </c>
      <c r="O11" s="242"/>
      <c r="P11" s="242"/>
      <c r="Q11" s="242"/>
      <c r="R11" s="242"/>
      <c r="S11" s="242"/>
      <c r="T11" s="242"/>
      <c r="U11" s="242"/>
      <c r="V11" s="242"/>
      <c r="W11" s="242" t="s">
        <v>188</v>
      </c>
      <c r="X11" s="242"/>
      <c r="Y11" s="242" t="s">
        <v>228</v>
      </c>
      <c r="Z11" s="242" t="s">
        <v>124</v>
      </c>
    </row>
    <row r="12" spans="1:26" ht="60" x14ac:dyDescent="0.35">
      <c r="A12" s="10">
        <v>8</v>
      </c>
      <c r="B12" s="124" t="s">
        <v>211</v>
      </c>
      <c r="C12" s="124" t="s">
        <v>143</v>
      </c>
      <c r="D12" s="89">
        <v>75033364</v>
      </c>
      <c r="E12" s="89">
        <v>150013914</v>
      </c>
      <c r="F12" s="112">
        <v>650013875</v>
      </c>
      <c r="G12" s="237" t="s">
        <v>214</v>
      </c>
      <c r="H12" s="234" t="s">
        <v>84</v>
      </c>
      <c r="I12" s="234" t="s">
        <v>119</v>
      </c>
      <c r="J12" s="234" t="s">
        <v>145</v>
      </c>
      <c r="K12" s="233" t="s">
        <v>215</v>
      </c>
      <c r="L12" s="232">
        <v>950000</v>
      </c>
      <c r="M12" s="232">
        <f t="shared" si="1"/>
        <v>665000</v>
      </c>
      <c r="N12" s="233" t="s">
        <v>227</v>
      </c>
      <c r="O12" s="234"/>
      <c r="P12" s="234"/>
      <c r="Q12" s="234" t="s">
        <v>188</v>
      </c>
      <c r="R12" s="234" t="s">
        <v>188</v>
      </c>
      <c r="S12" s="234" t="s">
        <v>188</v>
      </c>
      <c r="T12" s="234"/>
      <c r="U12" s="234"/>
      <c r="V12" s="234"/>
      <c r="W12" s="234"/>
      <c r="X12" s="234"/>
      <c r="Y12" s="234" t="s">
        <v>228</v>
      </c>
      <c r="Z12" s="234" t="s">
        <v>124</v>
      </c>
    </row>
    <row r="13" spans="1:26" ht="48.5" x14ac:dyDescent="0.35">
      <c r="A13" s="10">
        <v>9</v>
      </c>
      <c r="B13" s="124" t="s">
        <v>211</v>
      </c>
      <c r="C13" s="124" t="s">
        <v>143</v>
      </c>
      <c r="D13" s="89">
        <v>75033364</v>
      </c>
      <c r="E13" s="89">
        <v>150013914</v>
      </c>
      <c r="F13" s="112">
        <v>650013875</v>
      </c>
      <c r="G13" s="237" t="s">
        <v>151</v>
      </c>
      <c r="H13" s="234" t="s">
        <v>84</v>
      </c>
      <c r="I13" s="234" t="s">
        <v>119</v>
      </c>
      <c r="J13" s="234" t="s">
        <v>145</v>
      </c>
      <c r="K13" s="233" t="s">
        <v>216</v>
      </c>
      <c r="L13" s="232">
        <v>850000</v>
      </c>
      <c r="M13" s="232">
        <f t="shared" si="1"/>
        <v>595000</v>
      </c>
      <c r="N13" s="233" t="s">
        <v>226</v>
      </c>
      <c r="O13" s="234"/>
      <c r="P13" s="234"/>
      <c r="Q13" s="234"/>
      <c r="R13" s="234"/>
      <c r="S13" s="234"/>
      <c r="T13" s="234"/>
      <c r="U13" s="234"/>
      <c r="V13" s="234"/>
      <c r="W13" s="234"/>
      <c r="X13" s="234"/>
      <c r="Y13" s="233" t="s">
        <v>132</v>
      </c>
      <c r="Z13" s="234" t="s">
        <v>124</v>
      </c>
    </row>
    <row r="14" spans="1:26" ht="48.5" x14ac:dyDescent="0.35">
      <c r="A14" s="10">
        <v>10</v>
      </c>
      <c r="B14" s="124" t="s">
        <v>211</v>
      </c>
      <c r="C14" s="124" t="s">
        <v>143</v>
      </c>
      <c r="D14" s="89">
        <v>75033364</v>
      </c>
      <c r="E14" s="89">
        <v>150013914</v>
      </c>
      <c r="F14" s="112">
        <v>650013875</v>
      </c>
      <c r="G14" s="237" t="s">
        <v>217</v>
      </c>
      <c r="H14" s="234" t="s">
        <v>84</v>
      </c>
      <c r="I14" s="234" t="s">
        <v>119</v>
      </c>
      <c r="J14" s="234" t="s">
        <v>145</v>
      </c>
      <c r="K14" s="233" t="s">
        <v>218</v>
      </c>
      <c r="L14" s="232">
        <v>900000</v>
      </c>
      <c r="M14" s="232">
        <f t="shared" si="1"/>
        <v>630000</v>
      </c>
      <c r="N14" s="233" t="s">
        <v>226</v>
      </c>
      <c r="O14" s="234"/>
      <c r="P14" s="234"/>
      <c r="Q14" s="234"/>
      <c r="R14" s="234"/>
      <c r="S14" s="234"/>
      <c r="T14" s="234"/>
      <c r="U14" s="234"/>
      <c r="V14" s="234"/>
      <c r="W14" s="234"/>
      <c r="X14" s="234"/>
      <c r="Y14" s="233" t="s">
        <v>132</v>
      </c>
      <c r="Z14" s="234" t="s">
        <v>124</v>
      </c>
    </row>
    <row r="15" spans="1:26" ht="48.5" x14ac:dyDescent="0.35">
      <c r="A15" s="10">
        <v>11</v>
      </c>
      <c r="B15" s="124" t="s">
        <v>211</v>
      </c>
      <c r="C15" s="124" t="s">
        <v>143</v>
      </c>
      <c r="D15" s="89">
        <v>75033364</v>
      </c>
      <c r="E15" s="89">
        <v>150013914</v>
      </c>
      <c r="F15" s="112">
        <v>650013875</v>
      </c>
      <c r="G15" s="237" t="s">
        <v>219</v>
      </c>
      <c r="H15" s="234" t="s">
        <v>84</v>
      </c>
      <c r="I15" s="234" t="s">
        <v>119</v>
      </c>
      <c r="J15" s="234" t="s">
        <v>145</v>
      </c>
      <c r="K15" s="233" t="s">
        <v>220</v>
      </c>
      <c r="L15" s="232">
        <v>1500000</v>
      </c>
      <c r="M15" s="232">
        <f t="shared" si="1"/>
        <v>1050000</v>
      </c>
      <c r="N15" s="233" t="s">
        <v>226</v>
      </c>
      <c r="O15" s="234"/>
      <c r="P15" s="234"/>
      <c r="Q15" s="234"/>
      <c r="R15" s="234"/>
      <c r="S15" s="234"/>
      <c r="T15" s="234"/>
      <c r="U15" s="234"/>
      <c r="V15" s="234"/>
      <c r="W15" s="234"/>
      <c r="X15" s="234"/>
      <c r="Y15" s="233" t="s">
        <v>132</v>
      </c>
      <c r="Z15" s="234" t="s">
        <v>124</v>
      </c>
    </row>
    <row r="16" spans="1:26" ht="48.5" x14ac:dyDescent="0.35">
      <c r="A16" s="10">
        <v>12</v>
      </c>
      <c r="B16" s="124" t="s">
        <v>211</v>
      </c>
      <c r="C16" s="124" t="s">
        <v>143</v>
      </c>
      <c r="D16" s="89">
        <v>75033364</v>
      </c>
      <c r="E16" s="89">
        <v>150013914</v>
      </c>
      <c r="F16" s="112">
        <v>650013875</v>
      </c>
      <c r="G16" s="237" t="s">
        <v>221</v>
      </c>
      <c r="H16" s="234" t="s">
        <v>84</v>
      </c>
      <c r="I16" s="234" t="s">
        <v>119</v>
      </c>
      <c r="J16" s="234" t="s">
        <v>145</v>
      </c>
      <c r="K16" s="233" t="s">
        <v>222</v>
      </c>
      <c r="L16" s="232">
        <v>650000</v>
      </c>
      <c r="M16" s="232">
        <f t="shared" si="1"/>
        <v>455000</v>
      </c>
      <c r="N16" s="233" t="s">
        <v>226</v>
      </c>
      <c r="O16" s="234"/>
      <c r="P16" s="234"/>
      <c r="Q16" s="234"/>
      <c r="R16" s="234"/>
      <c r="S16" s="234"/>
      <c r="T16" s="234"/>
      <c r="U16" s="234"/>
      <c r="V16" s="234"/>
      <c r="W16" s="234"/>
      <c r="X16" s="234"/>
      <c r="Y16" s="167" t="s">
        <v>267</v>
      </c>
      <c r="Z16" s="234" t="s">
        <v>124</v>
      </c>
    </row>
    <row r="17" spans="1:26" ht="48.5" x14ac:dyDescent="0.35">
      <c r="A17" s="10">
        <v>13</v>
      </c>
      <c r="B17" s="124" t="s">
        <v>211</v>
      </c>
      <c r="C17" s="124" t="s">
        <v>143</v>
      </c>
      <c r="D17" s="89">
        <v>75033364</v>
      </c>
      <c r="E17" s="89">
        <v>150013914</v>
      </c>
      <c r="F17" s="112">
        <v>650013875</v>
      </c>
      <c r="G17" s="237" t="s">
        <v>223</v>
      </c>
      <c r="H17" s="234" t="s">
        <v>84</v>
      </c>
      <c r="I17" s="234" t="s">
        <v>119</v>
      </c>
      <c r="J17" s="234" t="s">
        <v>145</v>
      </c>
      <c r="K17" s="233" t="s">
        <v>224</v>
      </c>
      <c r="L17" s="232">
        <v>750000</v>
      </c>
      <c r="M17" s="232">
        <f t="shared" si="1"/>
        <v>525000</v>
      </c>
      <c r="N17" s="233" t="s">
        <v>227</v>
      </c>
      <c r="O17" s="234"/>
      <c r="P17" s="234" t="s">
        <v>188</v>
      </c>
      <c r="Q17" s="234" t="s">
        <v>188</v>
      </c>
      <c r="R17" s="234" t="s">
        <v>188</v>
      </c>
      <c r="S17" s="234" t="s">
        <v>188</v>
      </c>
      <c r="T17" s="234"/>
      <c r="U17" s="234"/>
      <c r="V17" s="234"/>
      <c r="W17" s="234"/>
      <c r="X17" s="234"/>
      <c r="Y17" s="233" t="s">
        <v>132</v>
      </c>
      <c r="Z17" s="234" t="s">
        <v>124</v>
      </c>
    </row>
    <row r="18" spans="1:26" ht="49" thickBot="1" x14ac:dyDescent="0.4">
      <c r="A18" s="16">
        <v>14</v>
      </c>
      <c r="B18" s="256" t="s">
        <v>211</v>
      </c>
      <c r="C18" s="256" t="s">
        <v>143</v>
      </c>
      <c r="D18" s="104">
        <v>75033364</v>
      </c>
      <c r="E18" s="104">
        <v>150013914</v>
      </c>
      <c r="F18" s="105">
        <v>650013875</v>
      </c>
      <c r="G18" s="257" t="s">
        <v>229</v>
      </c>
      <c r="H18" s="258" t="s">
        <v>84</v>
      </c>
      <c r="I18" s="258" t="s">
        <v>119</v>
      </c>
      <c r="J18" s="258" t="s">
        <v>145</v>
      </c>
      <c r="K18" s="259" t="s">
        <v>225</v>
      </c>
      <c r="L18" s="260">
        <v>750000</v>
      </c>
      <c r="M18" s="260">
        <f t="shared" si="1"/>
        <v>525000</v>
      </c>
      <c r="N18" s="259" t="s">
        <v>190</v>
      </c>
      <c r="O18" s="258"/>
      <c r="P18" s="258"/>
      <c r="Q18" s="258"/>
      <c r="R18" s="258"/>
      <c r="S18" s="258"/>
      <c r="T18" s="258"/>
      <c r="U18" s="258"/>
      <c r="V18" s="258"/>
      <c r="W18" s="258"/>
      <c r="X18" s="258"/>
      <c r="Y18" s="259" t="s">
        <v>132</v>
      </c>
      <c r="Z18" s="258" t="s">
        <v>124</v>
      </c>
    </row>
    <row r="19" spans="1:26" ht="60" x14ac:dyDescent="0.35">
      <c r="A19" s="240">
        <v>15</v>
      </c>
      <c r="B19" s="124" t="s">
        <v>170</v>
      </c>
      <c r="C19" s="124" t="s">
        <v>164</v>
      </c>
      <c r="D19" s="124">
        <v>71294520</v>
      </c>
      <c r="E19" s="261">
        <v>102002690</v>
      </c>
      <c r="F19" s="274">
        <v>691009601</v>
      </c>
      <c r="G19" s="237" t="s">
        <v>230</v>
      </c>
      <c r="H19" s="234" t="s">
        <v>84</v>
      </c>
      <c r="I19" s="234" t="s">
        <v>119</v>
      </c>
      <c r="J19" s="234" t="s">
        <v>166</v>
      </c>
      <c r="K19" s="233" t="s">
        <v>231</v>
      </c>
      <c r="L19" s="262">
        <v>20000000</v>
      </c>
      <c r="M19" s="262">
        <f t="shared" si="1"/>
        <v>14000000</v>
      </c>
      <c r="N19" s="234">
        <v>2023</v>
      </c>
      <c r="O19" s="234"/>
      <c r="P19" s="234"/>
      <c r="Q19" s="234" t="s">
        <v>188</v>
      </c>
      <c r="R19" s="234"/>
      <c r="S19" s="234"/>
      <c r="T19" s="234"/>
      <c r="U19" s="234" t="s">
        <v>188</v>
      </c>
      <c r="V19" s="234" t="s">
        <v>188</v>
      </c>
      <c r="W19" s="234"/>
      <c r="X19" s="234"/>
      <c r="Y19" s="234"/>
      <c r="Z19" s="234" t="s">
        <v>188</v>
      </c>
    </row>
    <row r="20" spans="1:26" ht="48" x14ac:dyDescent="0.35">
      <c r="A20" s="10">
        <v>16</v>
      </c>
      <c r="B20" s="124" t="s">
        <v>170</v>
      </c>
      <c r="C20" s="124" t="s">
        <v>164</v>
      </c>
      <c r="D20" s="124">
        <v>71294520</v>
      </c>
      <c r="E20" s="261">
        <v>102002690</v>
      </c>
      <c r="F20" s="140">
        <v>691009601</v>
      </c>
      <c r="G20" s="237" t="s">
        <v>232</v>
      </c>
      <c r="H20" s="234" t="s">
        <v>84</v>
      </c>
      <c r="I20" s="234" t="s">
        <v>119</v>
      </c>
      <c r="J20" s="234" t="s">
        <v>166</v>
      </c>
      <c r="K20" s="233" t="s">
        <v>233</v>
      </c>
      <c r="L20" s="262">
        <v>6000000</v>
      </c>
      <c r="M20" s="262">
        <f t="shared" si="1"/>
        <v>4200000</v>
      </c>
      <c r="N20" s="233">
        <v>2022</v>
      </c>
      <c r="O20" s="234"/>
      <c r="P20" s="234"/>
      <c r="Q20" s="234"/>
      <c r="R20" s="234"/>
      <c r="S20" s="234"/>
      <c r="T20" s="234"/>
      <c r="U20" s="234"/>
      <c r="V20" s="234"/>
      <c r="W20" s="234" t="s">
        <v>188</v>
      </c>
      <c r="X20" s="234"/>
      <c r="Y20" s="234"/>
      <c r="Z20" s="234"/>
    </row>
    <row r="21" spans="1:26" ht="48" x14ac:dyDescent="0.35">
      <c r="A21" s="10">
        <v>17</v>
      </c>
      <c r="B21" s="124" t="s">
        <v>170</v>
      </c>
      <c r="C21" s="124" t="s">
        <v>164</v>
      </c>
      <c r="D21" s="124">
        <v>71294520</v>
      </c>
      <c r="E21" s="261">
        <v>102002690</v>
      </c>
      <c r="F21" s="140">
        <v>691009601</v>
      </c>
      <c r="G21" s="237" t="s">
        <v>234</v>
      </c>
      <c r="H21" s="234" t="s">
        <v>84</v>
      </c>
      <c r="I21" s="234" t="s">
        <v>119</v>
      </c>
      <c r="J21" s="234" t="s">
        <v>166</v>
      </c>
      <c r="K21" s="233" t="s">
        <v>235</v>
      </c>
      <c r="L21" s="262">
        <v>1500000</v>
      </c>
      <c r="M21" s="262">
        <f t="shared" si="1"/>
        <v>1050000</v>
      </c>
      <c r="N21" s="234" t="s">
        <v>236</v>
      </c>
      <c r="O21" s="234"/>
      <c r="P21" s="234"/>
      <c r="Q21" s="234"/>
      <c r="R21" s="234"/>
      <c r="S21" s="234"/>
      <c r="T21" s="234"/>
      <c r="U21" s="234"/>
      <c r="V21" s="234"/>
      <c r="W21" s="234"/>
      <c r="X21" s="234"/>
      <c r="Y21" s="233" t="s">
        <v>237</v>
      </c>
      <c r="Z21" s="233" t="s">
        <v>124</v>
      </c>
    </row>
    <row r="22" spans="1:26" ht="36" x14ac:dyDescent="0.35">
      <c r="A22" s="10">
        <v>18</v>
      </c>
      <c r="B22" s="124" t="s">
        <v>170</v>
      </c>
      <c r="C22" s="124" t="s">
        <v>164</v>
      </c>
      <c r="D22" s="124">
        <v>71294520</v>
      </c>
      <c r="E22" s="261">
        <v>102002690</v>
      </c>
      <c r="F22" s="140">
        <v>691009601</v>
      </c>
      <c r="G22" s="237" t="s">
        <v>238</v>
      </c>
      <c r="H22" s="234" t="s">
        <v>84</v>
      </c>
      <c r="I22" s="234" t="s">
        <v>119</v>
      </c>
      <c r="J22" s="234" t="s">
        <v>166</v>
      </c>
      <c r="K22" s="233" t="s">
        <v>239</v>
      </c>
      <c r="L22" s="262">
        <v>1000000</v>
      </c>
      <c r="M22" s="262">
        <f t="shared" si="1"/>
        <v>700000</v>
      </c>
      <c r="N22" s="233">
        <v>2022</v>
      </c>
      <c r="O22" s="234"/>
      <c r="P22" s="234"/>
      <c r="Q22" s="234"/>
      <c r="R22" s="234"/>
      <c r="S22" s="234"/>
      <c r="T22" s="234"/>
      <c r="U22" s="234"/>
      <c r="V22" s="234"/>
      <c r="W22" s="234" t="s">
        <v>188</v>
      </c>
      <c r="X22" s="234"/>
      <c r="Y22" s="234"/>
      <c r="Z22" s="234" t="s">
        <v>124</v>
      </c>
    </row>
    <row r="23" spans="1:26" ht="24.5" x14ac:dyDescent="0.35">
      <c r="A23" s="10">
        <v>19</v>
      </c>
      <c r="B23" s="124" t="s">
        <v>170</v>
      </c>
      <c r="C23" s="124" t="s">
        <v>164</v>
      </c>
      <c r="D23" s="124">
        <v>71294520</v>
      </c>
      <c r="E23" s="261">
        <v>102002690</v>
      </c>
      <c r="F23" s="140">
        <v>691009601</v>
      </c>
      <c r="G23" s="237" t="s">
        <v>240</v>
      </c>
      <c r="H23" s="234" t="s">
        <v>84</v>
      </c>
      <c r="I23" s="234" t="s">
        <v>119</v>
      </c>
      <c r="J23" s="234" t="s">
        <v>166</v>
      </c>
      <c r="K23" s="233" t="s">
        <v>241</v>
      </c>
      <c r="L23" s="262">
        <v>400000</v>
      </c>
      <c r="M23" s="262">
        <f t="shared" si="1"/>
        <v>280000</v>
      </c>
      <c r="N23" s="234" t="s">
        <v>236</v>
      </c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 t="s">
        <v>124</v>
      </c>
    </row>
    <row r="24" spans="1:26" ht="36" x14ac:dyDescent="0.35">
      <c r="A24" s="10">
        <v>20</v>
      </c>
      <c r="B24" s="124" t="s">
        <v>170</v>
      </c>
      <c r="C24" s="124" t="s">
        <v>164</v>
      </c>
      <c r="D24" s="124">
        <v>71294520</v>
      </c>
      <c r="E24" s="261">
        <v>102002690</v>
      </c>
      <c r="F24" s="140">
        <v>691009601</v>
      </c>
      <c r="G24" s="237" t="s">
        <v>242</v>
      </c>
      <c r="H24" s="234" t="s">
        <v>84</v>
      </c>
      <c r="I24" s="234" t="s">
        <v>119</v>
      </c>
      <c r="J24" s="234" t="s">
        <v>166</v>
      </c>
      <c r="K24" s="233" t="s">
        <v>243</v>
      </c>
      <c r="L24" s="262">
        <v>7000000</v>
      </c>
      <c r="M24" s="262">
        <f t="shared" si="1"/>
        <v>4900000</v>
      </c>
      <c r="N24" s="234">
        <v>2022</v>
      </c>
      <c r="O24" s="234"/>
      <c r="P24" s="234" t="s">
        <v>188</v>
      </c>
      <c r="Q24" s="234" t="s">
        <v>188</v>
      </c>
      <c r="R24" s="234" t="s">
        <v>188</v>
      </c>
      <c r="S24" s="234" t="s">
        <v>188</v>
      </c>
      <c r="T24" s="234"/>
      <c r="U24" s="234"/>
      <c r="V24" s="234"/>
      <c r="W24" s="234"/>
      <c r="X24" s="234"/>
      <c r="Y24" s="233" t="s">
        <v>244</v>
      </c>
      <c r="Z24" s="234" t="s">
        <v>245</v>
      </c>
    </row>
    <row r="25" spans="1:26" ht="60" x14ac:dyDescent="0.35">
      <c r="A25" s="10">
        <v>21</v>
      </c>
      <c r="B25" s="124" t="s">
        <v>170</v>
      </c>
      <c r="C25" s="124" t="s">
        <v>164</v>
      </c>
      <c r="D25" s="124">
        <v>71294520</v>
      </c>
      <c r="E25" s="261">
        <v>102002690</v>
      </c>
      <c r="F25" s="140">
        <v>691009601</v>
      </c>
      <c r="G25" s="237" t="s">
        <v>246</v>
      </c>
      <c r="H25" s="234" t="s">
        <v>84</v>
      </c>
      <c r="I25" s="234" t="s">
        <v>119</v>
      </c>
      <c r="J25" s="234" t="s">
        <v>166</v>
      </c>
      <c r="K25" s="233" t="s">
        <v>247</v>
      </c>
      <c r="L25" s="262">
        <v>8000000</v>
      </c>
      <c r="M25" s="262">
        <f t="shared" si="1"/>
        <v>5600000</v>
      </c>
      <c r="N25" s="234" t="s">
        <v>226</v>
      </c>
      <c r="O25" s="234"/>
      <c r="P25" s="234"/>
      <c r="Q25" s="234"/>
      <c r="R25" s="234"/>
      <c r="S25" s="234"/>
      <c r="T25" s="234"/>
      <c r="U25" s="234"/>
      <c r="V25" s="234"/>
      <c r="W25" s="234"/>
      <c r="X25" s="234"/>
      <c r="Y25" s="233"/>
      <c r="Z25" s="234"/>
    </row>
    <row r="26" spans="1:26" ht="48" x14ac:dyDescent="0.35">
      <c r="A26" s="10">
        <v>22</v>
      </c>
      <c r="B26" s="124" t="s">
        <v>170</v>
      </c>
      <c r="C26" s="124" t="s">
        <v>164</v>
      </c>
      <c r="D26" s="124">
        <v>71294520</v>
      </c>
      <c r="E26" s="261">
        <v>102002690</v>
      </c>
      <c r="F26" s="140">
        <v>691009601</v>
      </c>
      <c r="G26" s="237" t="s">
        <v>248</v>
      </c>
      <c r="H26" s="234" t="s">
        <v>84</v>
      </c>
      <c r="I26" s="234" t="s">
        <v>119</v>
      </c>
      <c r="J26" s="234" t="s">
        <v>166</v>
      </c>
      <c r="K26" s="233" t="s">
        <v>249</v>
      </c>
      <c r="L26" s="262">
        <v>100000000</v>
      </c>
      <c r="M26" s="262">
        <f t="shared" si="1"/>
        <v>70000000</v>
      </c>
      <c r="N26" s="234" t="s">
        <v>226</v>
      </c>
      <c r="O26" s="234"/>
      <c r="P26" s="234"/>
      <c r="Q26" s="234"/>
      <c r="R26" s="234"/>
      <c r="S26" s="234"/>
      <c r="T26" s="234"/>
      <c r="U26" s="234"/>
      <c r="V26" s="234" t="s">
        <v>188</v>
      </c>
      <c r="W26" s="234"/>
      <c r="X26" s="234"/>
      <c r="Y26" s="233"/>
      <c r="Z26" s="234"/>
    </row>
    <row r="27" spans="1:26" ht="24.5" x14ac:dyDescent="0.35">
      <c r="A27" s="332">
        <v>23</v>
      </c>
      <c r="B27" s="333" t="s">
        <v>170</v>
      </c>
      <c r="C27" s="333" t="s">
        <v>164</v>
      </c>
      <c r="D27" s="333">
        <v>71294520</v>
      </c>
      <c r="E27" s="334">
        <v>102002690</v>
      </c>
      <c r="F27" s="335">
        <v>691009601</v>
      </c>
      <c r="G27" s="336" t="s">
        <v>250</v>
      </c>
      <c r="H27" s="337" t="s">
        <v>84</v>
      </c>
      <c r="I27" s="337" t="s">
        <v>119</v>
      </c>
      <c r="J27" s="337" t="s">
        <v>166</v>
      </c>
      <c r="K27" s="338" t="s">
        <v>251</v>
      </c>
      <c r="L27" s="339">
        <v>20000000</v>
      </c>
      <c r="M27" s="339">
        <f t="shared" si="1"/>
        <v>14000000</v>
      </c>
      <c r="N27" s="337">
        <v>2023</v>
      </c>
      <c r="O27" s="337">
        <v>2024</v>
      </c>
      <c r="P27" s="337"/>
      <c r="Q27" s="337"/>
      <c r="R27" s="337"/>
      <c r="S27" s="337"/>
      <c r="T27" s="337"/>
      <c r="U27" s="337"/>
      <c r="V27" s="337"/>
      <c r="W27" s="337"/>
      <c r="X27" s="337"/>
      <c r="Y27" s="338" t="s">
        <v>280</v>
      </c>
      <c r="Z27" s="337"/>
    </row>
    <row r="28" spans="1:26" ht="27" thickBot="1" x14ac:dyDescent="0.4">
      <c r="A28" s="10">
        <v>24</v>
      </c>
      <c r="B28" s="331" t="s">
        <v>170</v>
      </c>
      <c r="C28" s="217" t="s">
        <v>164</v>
      </c>
      <c r="D28" s="217">
        <v>71294520</v>
      </c>
      <c r="E28" s="264">
        <v>102002690</v>
      </c>
      <c r="F28" s="275">
        <v>691009601</v>
      </c>
      <c r="G28" s="273" t="s">
        <v>252</v>
      </c>
      <c r="H28" s="265" t="s">
        <v>84</v>
      </c>
      <c r="I28" s="265" t="s">
        <v>119</v>
      </c>
      <c r="J28" s="265" t="s">
        <v>166</v>
      </c>
      <c r="K28" s="266" t="s">
        <v>253</v>
      </c>
      <c r="L28" s="288">
        <v>1200000</v>
      </c>
      <c r="M28" s="288">
        <f t="shared" si="1"/>
        <v>840000</v>
      </c>
      <c r="N28" s="267">
        <v>2025</v>
      </c>
      <c r="O28" s="268">
        <v>2027</v>
      </c>
      <c r="P28" s="269"/>
      <c r="Q28" s="270"/>
      <c r="R28" s="271"/>
      <c r="S28" s="271"/>
      <c r="T28" s="272"/>
      <c r="U28" s="272"/>
      <c r="V28" s="272"/>
      <c r="W28" s="271"/>
      <c r="X28" s="269"/>
      <c r="Y28" s="269"/>
      <c r="Z28" s="269"/>
    </row>
    <row r="29" spans="1:26" ht="48" x14ac:dyDescent="0.35">
      <c r="A29" s="10">
        <v>25</v>
      </c>
      <c r="B29" s="124" t="s">
        <v>183</v>
      </c>
      <c r="C29" s="124" t="s">
        <v>184</v>
      </c>
      <c r="D29" s="89">
        <v>71006648</v>
      </c>
      <c r="E29" s="89">
        <v>102002410</v>
      </c>
      <c r="F29" s="276">
        <v>600042057</v>
      </c>
      <c r="G29" s="237" t="s">
        <v>254</v>
      </c>
      <c r="H29" s="234" t="s">
        <v>84</v>
      </c>
      <c r="I29" s="234" t="s">
        <v>119</v>
      </c>
      <c r="J29" s="234" t="s">
        <v>187</v>
      </c>
      <c r="K29" s="233" t="s">
        <v>254</v>
      </c>
      <c r="L29" s="289">
        <v>10000000</v>
      </c>
      <c r="M29" s="262">
        <f t="shared" si="1"/>
        <v>7000000</v>
      </c>
      <c r="N29" s="234" t="s">
        <v>190</v>
      </c>
      <c r="O29" s="234"/>
      <c r="P29" s="234"/>
      <c r="Q29" s="234"/>
      <c r="R29" s="234"/>
      <c r="S29" s="234"/>
      <c r="T29" s="234"/>
      <c r="U29" s="234" t="s">
        <v>188</v>
      </c>
      <c r="V29" s="234"/>
      <c r="W29" s="234"/>
      <c r="X29" s="234"/>
      <c r="Y29" s="167" t="s">
        <v>267</v>
      </c>
      <c r="Z29" s="234"/>
    </row>
    <row r="30" spans="1:26" ht="36" x14ac:dyDescent="0.35">
      <c r="A30" s="10">
        <v>26</v>
      </c>
      <c r="B30" s="124" t="s">
        <v>183</v>
      </c>
      <c r="C30" s="124" t="s">
        <v>184</v>
      </c>
      <c r="D30" s="89">
        <v>71006648</v>
      </c>
      <c r="E30" s="89">
        <v>102002410</v>
      </c>
      <c r="F30" s="112">
        <v>600042057</v>
      </c>
      <c r="G30" s="237" t="s">
        <v>255</v>
      </c>
      <c r="H30" s="234" t="s">
        <v>84</v>
      </c>
      <c r="I30" s="234" t="s">
        <v>119</v>
      </c>
      <c r="J30" s="234" t="s">
        <v>187</v>
      </c>
      <c r="K30" s="233" t="s">
        <v>255</v>
      </c>
      <c r="L30" s="289">
        <v>7000000</v>
      </c>
      <c r="M30" s="262">
        <f t="shared" si="1"/>
        <v>4900000</v>
      </c>
      <c r="N30" s="234" t="s">
        <v>190</v>
      </c>
      <c r="O30" s="234"/>
      <c r="P30" s="234"/>
      <c r="Q30" s="234"/>
      <c r="R30" s="234"/>
      <c r="S30" s="234"/>
      <c r="T30" s="234"/>
      <c r="U30" s="234"/>
      <c r="V30" s="234"/>
      <c r="W30" s="234"/>
      <c r="X30" s="234"/>
      <c r="Y30" s="167" t="s">
        <v>267</v>
      </c>
      <c r="Z30" s="234"/>
    </row>
    <row r="31" spans="1:26" ht="36" x14ac:dyDescent="0.35">
      <c r="A31" s="10">
        <v>27</v>
      </c>
      <c r="B31" s="124" t="s">
        <v>183</v>
      </c>
      <c r="C31" s="124" t="s">
        <v>184</v>
      </c>
      <c r="D31" s="89">
        <v>71006648</v>
      </c>
      <c r="E31" s="89">
        <v>102002410</v>
      </c>
      <c r="F31" s="112">
        <v>600042057</v>
      </c>
      <c r="G31" s="237" t="s">
        <v>256</v>
      </c>
      <c r="H31" s="234" t="s">
        <v>84</v>
      </c>
      <c r="I31" s="234" t="s">
        <v>119</v>
      </c>
      <c r="J31" s="234" t="s">
        <v>187</v>
      </c>
      <c r="K31" s="233" t="s">
        <v>256</v>
      </c>
      <c r="L31" s="262">
        <v>200000</v>
      </c>
      <c r="M31" s="262">
        <f t="shared" si="1"/>
        <v>140000</v>
      </c>
      <c r="N31" s="234" t="s">
        <v>190</v>
      </c>
      <c r="O31" s="234"/>
      <c r="P31" s="234"/>
      <c r="Q31" s="234"/>
      <c r="R31" s="234"/>
      <c r="S31" s="234"/>
      <c r="T31" s="234"/>
      <c r="U31" s="234"/>
      <c r="V31" s="234"/>
      <c r="W31" s="234" t="s">
        <v>188</v>
      </c>
      <c r="X31" s="234"/>
      <c r="Y31" s="167" t="s">
        <v>267</v>
      </c>
      <c r="Z31" s="234"/>
    </row>
    <row r="32" spans="1:26" ht="24.5" x14ac:dyDescent="0.35">
      <c r="A32" s="10">
        <v>28</v>
      </c>
      <c r="B32" s="124" t="s">
        <v>183</v>
      </c>
      <c r="C32" s="124" t="s">
        <v>184</v>
      </c>
      <c r="D32" s="89">
        <v>71006648</v>
      </c>
      <c r="E32" s="89">
        <v>102002410</v>
      </c>
      <c r="F32" s="112">
        <v>600042057</v>
      </c>
      <c r="G32" s="237" t="s">
        <v>257</v>
      </c>
      <c r="H32" s="234" t="s">
        <v>84</v>
      </c>
      <c r="I32" s="234" t="s">
        <v>119</v>
      </c>
      <c r="J32" s="234" t="s">
        <v>187</v>
      </c>
      <c r="K32" s="233" t="s">
        <v>257</v>
      </c>
      <c r="L32" s="289">
        <v>2000000</v>
      </c>
      <c r="M32" s="262">
        <f t="shared" si="1"/>
        <v>1400000</v>
      </c>
      <c r="N32" s="234" t="s">
        <v>190</v>
      </c>
      <c r="O32" s="234"/>
      <c r="P32" s="234"/>
      <c r="Q32" s="234" t="s">
        <v>188</v>
      </c>
      <c r="R32" s="234"/>
      <c r="S32" s="234"/>
      <c r="T32" s="234"/>
      <c r="U32" s="234"/>
      <c r="V32" s="234"/>
      <c r="W32" s="234"/>
      <c r="X32" s="234"/>
      <c r="Y32" s="167" t="s">
        <v>267</v>
      </c>
      <c r="Z32" s="234"/>
    </row>
    <row r="33" spans="1:26" ht="24.5" x14ac:dyDescent="0.35">
      <c r="A33" s="10">
        <v>29</v>
      </c>
      <c r="B33" s="124" t="s">
        <v>183</v>
      </c>
      <c r="C33" s="124" t="s">
        <v>184</v>
      </c>
      <c r="D33" s="89">
        <v>71006648</v>
      </c>
      <c r="E33" s="89">
        <v>102002410</v>
      </c>
      <c r="F33" s="112">
        <v>600042057</v>
      </c>
      <c r="G33" s="237" t="s">
        <v>258</v>
      </c>
      <c r="H33" s="234" t="s">
        <v>84</v>
      </c>
      <c r="I33" s="234" t="s">
        <v>119</v>
      </c>
      <c r="J33" s="234" t="s">
        <v>187</v>
      </c>
      <c r="K33" s="233" t="s">
        <v>258</v>
      </c>
      <c r="L33" s="289">
        <v>1500000</v>
      </c>
      <c r="M33" s="262">
        <f t="shared" si="1"/>
        <v>1050000</v>
      </c>
      <c r="N33" s="234" t="s">
        <v>190</v>
      </c>
      <c r="O33" s="234"/>
      <c r="P33" s="234"/>
      <c r="Q33" s="234"/>
      <c r="R33" s="234"/>
      <c r="S33" s="234" t="s">
        <v>188</v>
      </c>
      <c r="T33" s="234"/>
      <c r="U33" s="234"/>
      <c r="V33" s="234"/>
      <c r="W33" s="234"/>
      <c r="X33" s="234"/>
      <c r="Y33" s="167" t="s">
        <v>267</v>
      </c>
      <c r="Z33" s="234"/>
    </row>
    <row r="34" spans="1:26" ht="36" x14ac:dyDescent="0.35">
      <c r="A34" s="10">
        <v>30</v>
      </c>
      <c r="B34" s="124" t="s">
        <v>183</v>
      </c>
      <c r="C34" s="124" t="s">
        <v>184</v>
      </c>
      <c r="D34" s="89">
        <v>71006648</v>
      </c>
      <c r="E34" s="89">
        <v>102002410</v>
      </c>
      <c r="F34" s="112">
        <v>600042057</v>
      </c>
      <c r="G34" s="237" t="s">
        <v>259</v>
      </c>
      <c r="H34" s="234" t="s">
        <v>84</v>
      </c>
      <c r="I34" s="234" t="s">
        <v>119</v>
      </c>
      <c r="J34" s="234" t="s">
        <v>187</v>
      </c>
      <c r="K34" s="233" t="s">
        <v>259</v>
      </c>
      <c r="L34" s="289">
        <v>3000000</v>
      </c>
      <c r="M34" s="262">
        <f t="shared" si="1"/>
        <v>2100000</v>
      </c>
      <c r="N34" s="234" t="s">
        <v>190</v>
      </c>
      <c r="O34" s="234"/>
      <c r="P34" s="234"/>
      <c r="Q34" s="234"/>
      <c r="R34" s="234" t="s">
        <v>188</v>
      </c>
      <c r="S34" s="234"/>
      <c r="T34" s="234"/>
      <c r="U34" s="234"/>
      <c r="V34" s="234"/>
      <c r="W34" s="234"/>
      <c r="X34" s="234"/>
      <c r="Y34" s="167" t="s">
        <v>267</v>
      </c>
      <c r="Z34" s="234"/>
    </row>
    <row r="35" spans="1:26" ht="24.5" x14ac:dyDescent="0.35">
      <c r="A35" s="10">
        <v>31</v>
      </c>
      <c r="B35" s="124" t="s">
        <v>183</v>
      </c>
      <c r="C35" s="124" t="s">
        <v>184</v>
      </c>
      <c r="D35" s="89">
        <v>71006648</v>
      </c>
      <c r="E35" s="89">
        <v>102002410</v>
      </c>
      <c r="F35" s="112">
        <v>600042057</v>
      </c>
      <c r="G35" s="237" t="s">
        <v>260</v>
      </c>
      <c r="H35" s="234" t="s">
        <v>84</v>
      </c>
      <c r="I35" s="234" t="s">
        <v>119</v>
      </c>
      <c r="J35" s="234" t="s">
        <v>187</v>
      </c>
      <c r="K35" s="233" t="s">
        <v>260</v>
      </c>
      <c r="L35" s="262">
        <v>500000</v>
      </c>
      <c r="M35" s="262">
        <f t="shared" si="1"/>
        <v>350000</v>
      </c>
      <c r="N35" s="234" t="s">
        <v>190</v>
      </c>
      <c r="O35" s="234"/>
      <c r="P35" s="234"/>
      <c r="Q35" s="234"/>
      <c r="R35" s="234"/>
      <c r="S35" s="234"/>
      <c r="T35" s="234"/>
      <c r="U35" s="234"/>
      <c r="V35" s="234"/>
      <c r="W35" s="234" t="s">
        <v>188</v>
      </c>
      <c r="X35" s="234"/>
      <c r="Y35" s="167" t="s">
        <v>267</v>
      </c>
      <c r="Z35" s="234"/>
    </row>
    <row r="36" spans="1:26" ht="24.5" x14ac:dyDescent="0.35">
      <c r="A36" s="10">
        <v>32</v>
      </c>
      <c r="B36" s="124" t="s">
        <v>183</v>
      </c>
      <c r="C36" s="124" t="s">
        <v>184</v>
      </c>
      <c r="D36" s="89">
        <v>71006648</v>
      </c>
      <c r="E36" s="89">
        <v>102002410</v>
      </c>
      <c r="F36" s="112">
        <v>600042057</v>
      </c>
      <c r="G36" s="237" t="s">
        <v>261</v>
      </c>
      <c r="H36" s="234" t="s">
        <v>84</v>
      </c>
      <c r="I36" s="234" t="s">
        <v>119</v>
      </c>
      <c r="J36" s="234" t="s">
        <v>187</v>
      </c>
      <c r="K36" s="233" t="s">
        <v>261</v>
      </c>
      <c r="L36" s="262">
        <v>1000000</v>
      </c>
      <c r="M36" s="262">
        <f t="shared" si="1"/>
        <v>700000</v>
      </c>
      <c r="N36" s="234" t="s">
        <v>190</v>
      </c>
      <c r="O36" s="234"/>
      <c r="P36" s="234" t="s">
        <v>188</v>
      </c>
      <c r="Q36" s="234" t="s">
        <v>188</v>
      </c>
      <c r="R36" s="234" t="s">
        <v>188</v>
      </c>
      <c r="S36" s="234" t="s">
        <v>188</v>
      </c>
      <c r="T36" s="234"/>
      <c r="U36" s="234" t="s">
        <v>188</v>
      </c>
      <c r="V36" s="234"/>
      <c r="W36" s="234" t="s">
        <v>188</v>
      </c>
      <c r="X36" s="234" t="s">
        <v>188</v>
      </c>
      <c r="Y36" s="167" t="s">
        <v>267</v>
      </c>
      <c r="Z36" s="234"/>
    </row>
    <row r="37" spans="1:26" ht="24.5" x14ac:dyDescent="0.35">
      <c r="A37" s="10">
        <v>33</v>
      </c>
      <c r="B37" s="124" t="s">
        <v>183</v>
      </c>
      <c r="C37" s="124" t="s">
        <v>184</v>
      </c>
      <c r="D37" s="89">
        <v>71006648</v>
      </c>
      <c r="E37" s="89">
        <v>102002410</v>
      </c>
      <c r="F37" s="112">
        <v>600042057</v>
      </c>
      <c r="G37" s="237" t="s">
        <v>262</v>
      </c>
      <c r="H37" s="234" t="s">
        <v>84</v>
      </c>
      <c r="I37" s="234" t="s">
        <v>119</v>
      </c>
      <c r="J37" s="234" t="s">
        <v>187</v>
      </c>
      <c r="K37" s="233" t="s">
        <v>262</v>
      </c>
      <c r="L37" s="289">
        <v>4000000</v>
      </c>
      <c r="M37" s="262">
        <f t="shared" si="1"/>
        <v>2800000</v>
      </c>
      <c r="N37" s="234" t="s">
        <v>190</v>
      </c>
      <c r="O37" s="234"/>
      <c r="P37" s="234"/>
      <c r="Q37" s="234"/>
      <c r="R37" s="234"/>
      <c r="S37" s="234"/>
      <c r="T37" s="234"/>
      <c r="U37" s="234"/>
      <c r="V37" s="234" t="s">
        <v>188</v>
      </c>
      <c r="W37" s="234" t="s">
        <v>188</v>
      </c>
      <c r="X37" s="234"/>
      <c r="Y37" s="167" t="s">
        <v>267</v>
      </c>
      <c r="Z37" s="234"/>
    </row>
    <row r="38" spans="1:26" ht="24.5" x14ac:dyDescent="0.35">
      <c r="A38" s="10">
        <v>34</v>
      </c>
      <c r="B38" s="124" t="s">
        <v>183</v>
      </c>
      <c r="C38" s="124" t="s">
        <v>184</v>
      </c>
      <c r="D38" s="89">
        <v>71006648</v>
      </c>
      <c r="E38" s="89">
        <v>102002410</v>
      </c>
      <c r="F38" s="112">
        <v>600042057</v>
      </c>
      <c r="G38" s="237" t="s">
        <v>263</v>
      </c>
      <c r="H38" s="234" t="s">
        <v>84</v>
      </c>
      <c r="I38" s="234" t="s">
        <v>119</v>
      </c>
      <c r="J38" s="234" t="s">
        <v>187</v>
      </c>
      <c r="K38" s="233" t="s">
        <v>263</v>
      </c>
      <c r="L38" s="262">
        <v>700000</v>
      </c>
      <c r="M38" s="262">
        <f t="shared" si="1"/>
        <v>489999.99999999994</v>
      </c>
      <c r="N38" s="234" t="s">
        <v>190</v>
      </c>
      <c r="O38" s="234"/>
      <c r="P38" s="234" t="s">
        <v>188</v>
      </c>
      <c r="Q38" s="234" t="s">
        <v>188</v>
      </c>
      <c r="R38" s="234" t="s">
        <v>188</v>
      </c>
      <c r="S38" s="234"/>
      <c r="T38" s="234"/>
      <c r="U38" s="234"/>
      <c r="V38" s="234"/>
      <c r="W38" s="234"/>
      <c r="X38" s="234" t="s">
        <v>188</v>
      </c>
      <c r="Y38" s="167" t="s">
        <v>267</v>
      </c>
      <c r="Z38" s="234"/>
    </row>
    <row r="39" spans="1:26" ht="24.5" x14ac:dyDescent="0.35">
      <c r="A39" s="10">
        <v>35</v>
      </c>
      <c r="B39" s="124" t="s">
        <v>183</v>
      </c>
      <c r="C39" s="124" t="s">
        <v>184</v>
      </c>
      <c r="D39" s="89">
        <v>71006648</v>
      </c>
      <c r="E39" s="89">
        <v>102002410</v>
      </c>
      <c r="F39" s="112">
        <v>600042057</v>
      </c>
      <c r="G39" s="237" t="s">
        <v>264</v>
      </c>
      <c r="H39" s="234" t="s">
        <v>84</v>
      </c>
      <c r="I39" s="234" t="s">
        <v>119</v>
      </c>
      <c r="J39" s="234" t="s">
        <v>187</v>
      </c>
      <c r="K39" s="233" t="s">
        <v>264</v>
      </c>
      <c r="L39" s="289">
        <v>1000000</v>
      </c>
      <c r="M39" s="262">
        <f t="shared" si="1"/>
        <v>700000</v>
      </c>
      <c r="N39" s="234" t="s">
        <v>190</v>
      </c>
      <c r="O39" s="234"/>
      <c r="P39" s="234"/>
      <c r="Q39" s="234"/>
      <c r="R39" s="234"/>
      <c r="S39" s="234"/>
      <c r="T39" s="234"/>
      <c r="U39" s="234"/>
      <c r="V39" s="234"/>
      <c r="W39" s="234"/>
      <c r="X39" s="234"/>
      <c r="Y39" s="167" t="s">
        <v>267</v>
      </c>
      <c r="Z39" s="234"/>
    </row>
    <row r="40" spans="1:26" ht="25" thickBot="1" x14ac:dyDescent="0.4">
      <c r="A40" s="10">
        <v>36</v>
      </c>
      <c r="B40" s="263" t="s">
        <v>183</v>
      </c>
      <c r="C40" s="256" t="s">
        <v>184</v>
      </c>
      <c r="D40" s="104">
        <v>71006648</v>
      </c>
      <c r="E40" s="104">
        <v>102002410</v>
      </c>
      <c r="F40" s="105">
        <v>600042057</v>
      </c>
      <c r="G40" s="257" t="s">
        <v>265</v>
      </c>
      <c r="H40" s="258" t="s">
        <v>84</v>
      </c>
      <c r="I40" s="258" t="s">
        <v>119</v>
      </c>
      <c r="J40" s="258" t="s">
        <v>187</v>
      </c>
      <c r="K40" s="259" t="s">
        <v>265</v>
      </c>
      <c r="L40" s="290">
        <v>2000000</v>
      </c>
      <c r="M40" s="291">
        <f t="shared" si="1"/>
        <v>1400000</v>
      </c>
      <c r="N40" s="258" t="s">
        <v>190</v>
      </c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133" t="s">
        <v>267</v>
      </c>
      <c r="Z40" s="258"/>
    </row>
    <row r="41" spans="1:26" ht="36" x14ac:dyDescent="0.35">
      <c r="A41" s="10">
        <v>37</v>
      </c>
      <c r="B41" s="283" t="s">
        <v>139</v>
      </c>
      <c r="C41" s="120" t="s">
        <v>140</v>
      </c>
      <c r="D41" s="121">
        <v>71001174</v>
      </c>
      <c r="E41" s="121">
        <v>102002061</v>
      </c>
      <c r="F41" s="121">
        <v>600041905</v>
      </c>
      <c r="G41" s="284" t="s">
        <v>268</v>
      </c>
      <c r="H41" s="242" t="s">
        <v>84</v>
      </c>
      <c r="I41" s="242" t="s">
        <v>119</v>
      </c>
      <c r="J41" s="242" t="s">
        <v>142</v>
      </c>
      <c r="K41" s="284" t="s">
        <v>268</v>
      </c>
      <c r="L41" s="292">
        <v>500000</v>
      </c>
      <c r="M41" s="262">
        <f t="shared" si="1"/>
        <v>350000</v>
      </c>
      <c r="N41" s="242">
        <v>2022</v>
      </c>
      <c r="O41" s="242">
        <v>2027</v>
      </c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</row>
    <row r="42" spans="1:26" ht="24.5" x14ac:dyDescent="0.35">
      <c r="A42" s="10">
        <v>38</v>
      </c>
      <c r="B42" s="281" t="s">
        <v>139</v>
      </c>
      <c r="C42" s="124" t="s">
        <v>140</v>
      </c>
      <c r="D42" s="89">
        <v>71001174</v>
      </c>
      <c r="E42" s="89">
        <v>102002061</v>
      </c>
      <c r="F42" s="89">
        <v>600041905</v>
      </c>
      <c r="G42" s="285" t="s">
        <v>269</v>
      </c>
      <c r="H42" s="234" t="s">
        <v>84</v>
      </c>
      <c r="I42" s="234" t="s">
        <v>119</v>
      </c>
      <c r="J42" s="234" t="s">
        <v>142</v>
      </c>
      <c r="K42" s="285" t="s">
        <v>269</v>
      </c>
      <c r="L42" s="262">
        <v>5000000</v>
      </c>
      <c r="M42" s="262">
        <f t="shared" si="1"/>
        <v>3500000</v>
      </c>
      <c r="N42" s="234">
        <v>2022</v>
      </c>
      <c r="O42" s="234">
        <v>2027</v>
      </c>
      <c r="P42" s="234" t="s">
        <v>188</v>
      </c>
      <c r="Q42" s="234" t="s">
        <v>188</v>
      </c>
      <c r="R42" s="234" t="s">
        <v>188</v>
      </c>
      <c r="S42" s="234" t="s">
        <v>188</v>
      </c>
      <c r="T42" s="234"/>
      <c r="U42" s="234"/>
      <c r="V42" s="234"/>
      <c r="W42" s="234"/>
      <c r="X42" s="234" t="s">
        <v>188</v>
      </c>
      <c r="Y42" s="234"/>
      <c r="Z42" s="234"/>
    </row>
    <row r="43" spans="1:26" ht="48" x14ac:dyDescent="0.35">
      <c r="A43" s="10">
        <v>39</v>
      </c>
      <c r="B43" s="281" t="s">
        <v>139</v>
      </c>
      <c r="C43" s="124" t="s">
        <v>140</v>
      </c>
      <c r="D43" s="89">
        <v>71001174</v>
      </c>
      <c r="E43" s="89">
        <v>102002061</v>
      </c>
      <c r="F43" s="89">
        <v>600041905</v>
      </c>
      <c r="G43" s="286" t="s">
        <v>270</v>
      </c>
      <c r="H43" s="234" t="s">
        <v>84</v>
      </c>
      <c r="I43" s="234" t="s">
        <v>119</v>
      </c>
      <c r="J43" s="234" t="s">
        <v>142</v>
      </c>
      <c r="K43" s="287" t="s">
        <v>270</v>
      </c>
      <c r="L43" s="262">
        <v>578250</v>
      </c>
      <c r="M43" s="262">
        <f t="shared" si="1"/>
        <v>404775</v>
      </c>
      <c r="N43" s="234">
        <v>2021</v>
      </c>
      <c r="O43" s="234">
        <v>2027</v>
      </c>
      <c r="P43" s="234" t="s">
        <v>188</v>
      </c>
      <c r="Q43" s="234" t="s">
        <v>188</v>
      </c>
      <c r="R43" s="234" t="s">
        <v>188</v>
      </c>
      <c r="S43" s="234" t="s">
        <v>188</v>
      </c>
      <c r="T43" s="286" t="s">
        <v>270</v>
      </c>
      <c r="U43" s="233" t="s">
        <v>271</v>
      </c>
      <c r="V43" s="234"/>
      <c r="W43" s="234"/>
      <c r="X43" s="234"/>
      <c r="Y43" s="233" t="s">
        <v>272</v>
      </c>
      <c r="Z43" s="234"/>
    </row>
    <row r="44" spans="1:26" ht="24.5" x14ac:dyDescent="0.35">
      <c r="A44" s="10">
        <v>40</v>
      </c>
      <c r="B44" s="281" t="s">
        <v>139</v>
      </c>
      <c r="C44" s="124" t="s">
        <v>140</v>
      </c>
      <c r="D44" s="89">
        <v>71001174</v>
      </c>
      <c r="E44" s="89">
        <v>102002061</v>
      </c>
      <c r="F44" s="89">
        <v>600041905</v>
      </c>
      <c r="G44" s="233" t="s">
        <v>273</v>
      </c>
      <c r="H44" s="234" t="s">
        <v>84</v>
      </c>
      <c r="I44" s="234" t="s">
        <v>119</v>
      </c>
      <c r="J44" s="234" t="s">
        <v>142</v>
      </c>
      <c r="K44" s="233" t="s">
        <v>273</v>
      </c>
      <c r="L44" s="262">
        <v>5000000</v>
      </c>
      <c r="M44" s="262">
        <f t="shared" si="1"/>
        <v>3500000</v>
      </c>
      <c r="N44" s="234">
        <v>2022</v>
      </c>
      <c r="O44" s="234">
        <v>2027</v>
      </c>
      <c r="P44" s="234"/>
      <c r="Q44" s="234"/>
      <c r="R44" s="234"/>
      <c r="S44" s="234"/>
      <c r="T44" s="234"/>
      <c r="U44" s="234"/>
      <c r="V44" s="234"/>
      <c r="W44" s="234"/>
      <c r="X44" s="234"/>
      <c r="Y44" s="234"/>
      <c r="Z44" s="234"/>
    </row>
    <row r="45" spans="1:26" ht="24.5" x14ac:dyDescent="0.35">
      <c r="A45" s="10">
        <v>41</v>
      </c>
      <c r="B45" s="277" t="s">
        <v>139</v>
      </c>
      <c r="C45" s="138" t="s">
        <v>140</v>
      </c>
      <c r="D45" s="278">
        <v>71001174</v>
      </c>
      <c r="E45" s="278">
        <v>102002061</v>
      </c>
      <c r="F45" s="278">
        <v>600041905</v>
      </c>
      <c r="G45" s="279" t="s">
        <v>274</v>
      </c>
      <c r="H45" s="280" t="s">
        <v>84</v>
      </c>
      <c r="I45" s="280" t="s">
        <v>119</v>
      </c>
      <c r="J45" s="280" t="s">
        <v>142</v>
      </c>
      <c r="K45" s="279" t="s">
        <v>275</v>
      </c>
      <c r="L45" s="293">
        <v>1000000</v>
      </c>
      <c r="M45" s="293">
        <f t="shared" si="1"/>
        <v>700000</v>
      </c>
      <c r="N45" s="280">
        <v>2022</v>
      </c>
      <c r="O45" s="280">
        <v>2027</v>
      </c>
      <c r="P45" s="280"/>
      <c r="Q45" s="280"/>
      <c r="R45" s="280"/>
      <c r="S45" s="280"/>
      <c r="T45" s="280"/>
      <c r="U45" s="280"/>
      <c r="V45" s="280"/>
      <c r="W45" s="280"/>
      <c r="X45" s="280"/>
      <c r="Y45" s="280"/>
      <c r="Z45" s="280"/>
    </row>
    <row r="46" spans="1:26" ht="60" x14ac:dyDescent="0.35">
      <c r="A46" s="10">
        <v>42</v>
      </c>
      <c r="B46" s="281" t="s">
        <v>139</v>
      </c>
      <c r="C46" s="124" t="s">
        <v>140</v>
      </c>
      <c r="D46" s="89">
        <v>71001174</v>
      </c>
      <c r="E46" s="89">
        <v>102002061</v>
      </c>
      <c r="F46" s="89">
        <v>600041905</v>
      </c>
      <c r="G46" s="279" t="s">
        <v>276</v>
      </c>
      <c r="H46" s="234" t="s">
        <v>84</v>
      </c>
      <c r="I46" s="234" t="s">
        <v>119</v>
      </c>
      <c r="J46" s="234" t="s">
        <v>142</v>
      </c>
      <c r="K46" s="233" t="s">
        <v>277</v>
      </c>
      <c r="L46" s="293">
        <v>700000</v>
      </c>
      <c r="M46" s="262">
        <f t="shared" si="1"/>
        <v>489999.99999999994</v>
      </c>
      <c r="N46" s="234">
        <v>2023</v>
      </c>
      <c r="O46" s="234">
        <v>2027</v>
      </c>
      <c r="P46" s="234"/>
      <c r="Q46" s="234"/>
      <c r="R46" s="234"/>
      <c r="S46" s="234" t="s">
        <v>188</v>
      </c>
      <c r="T46" s="234"/>
      <c r="U46" s="234"/>
      <c r="V46" s="234"/>
      <c r="W46" s="234"/>
      <c r="X46" s="234"/>
      <c r="Y46" s="234"/>
      <c r="Z46" s="234"/>
    </row>
    <row r="47" spans="1:26" ht="25" thickBot="1" x14ac:dyDescent="0.4">
      <c r="A47" s="10">
        <v>43</v>
      </c>
      <c r="B47" s="282" t="s">
        <v>139</v>
      </c>
      <c r="C47" s="256" t="s">
        <v>140</v>
      </c>
      <c r="D47" s="104">
        <v>71001174</v>
      </c>
      <c r="E47" s="104">
        <v>102002061</v>
      </c>
      <c r="F47" s="104">
        <v>600041905</v>
      </c>
      <c r="G47" s="259" t="s">
        <v>278</v>
      </c>
      <c r="H47" s="258" t="s">
        <v>84</v>
      </c>
      <c r="I47" s="258" t="s">
        <v>119</v>
      </c>
      <c r="J47" s="258" t="s">
        <v>142</v>
      </c>
      <c r="K47" s="259" t="s">
        <v>279</v>
      </c>
      <c r="L47" s="291">
        <v>2000000</v>
      </c>
      <c r="M47" s="291">
        <f t="shared" si="1"/>
        <v>1400000</v>
      </c>
      <c r="N47" s="258">
        <v>2022</v>
      </c>
      <c r="O47" s="258">
        <v>2027</v>
      </c>
      <c r="P47" s="258"/>
      <c r="Q47" s="258"/>
      <c r="R47" s="258"/>
      <c r="S47" s="258"/>
      <c r="T47" s="258"/>
      <c r="U47" s="258"/>
      <c r="V47" s="258"/>
      <c r="W47" s="258"/>
      <c r="X47" s="258"/>
      <c r="Y47" s="258"/>
      <c r="Z47" s="258"/>
    </row>
    <row r="48" spans="1:26" x14ac:dyDescent="0.35">
      <c r="A48" s="10">
        <v>44</v>
      </c>
      <c r="B48" s="124"/>
      <c r="C48" s="124"/>
      <c r="D48" s="124"/>
      <c r="E48" s="261"/>
      <c r="F48" s="124"/>
      <c r="G48" s="233"/>
      <c r="H48" s="252"/>
      <c r="I48" s="252"/>
      <c r="J48" s="253"/>
      <c r="K48" s="233"/>
      <c r="L48" s="262"/>
      <c r="M48" s="262"/>
      <c r="N48" s="234"/>
      <c r="O48" s="254"/>
      <c r="P48" s="252"/>
      <c r="Q48" s="252"/>
      <c r="R48" s="252"/>
      <c r="S48" s="252"/>
      <c r="T48" s="252"/>
      <c r="U48" s="252"/>
      <c r="V48" s="252"/>
      <c r="W48" s="252"/>
      <c r="X48" s="252"/>
      <c r="Y48" s="255"/>
      <c r="Z48" s="252"/>
    </row>
    <row r="49" spans="1:26" x14ac:dyDescent="0.35">
      <c r="A49" s="10">
        <v>45</v>
      </c>
      <c r="B49" s="124"/>
      <c r="C49" s="124"/>
      <c r="D49" s="124"/>
      <c r="E49" s="261"/>
      <c r="F49" s="124"/>
      <c r="G49" s="233"/>
      <c r="H49" s="252"/>
      <c r="I49" s="252"/>
      <c r="J49" s="253"/>
      <c r="K49" s="233"/>
      <c r="L49" s="262"/>
      <c r="M49" s="262"/>
      <c r="N49" s="234"/>
      <c r="O49" s="254"/>
      <c r="P49" s="252"/>
      <c r="Q49" s="252"/>
      <c r="R49" s="252"/>
      <c r="S49" s="252"/>
      <c r="T49" s="252"/>
      <c r="U49" s="252"/>
      <c r="V49" s="252"/>
      <c r="W49" s="252"/>
      <c r="X49" s="252"/>
      <c r="Y49" s="255"/>
      <c r="Z49" s="252"/>
    </row>
    <row r="50" spans="1:26" x14ac:dyDescent="0.35">
      <c r="A50" s="10">
        <v>46</v>
      </c>
      <c r="B50" s="124"/>
      <c r="C50" s="124"/>
      <c r="D50" s="124"/>
      <c r="E50" s="261"/>
      <c r="F50" s="124"/>
      <c r="G50" s="233"/>
      <c r="H50" s="252"/>
      <c r="I50" s="252"/>
      <c r="J50" s="253"/>
      <c r="K50" s="233"/>
      <c r="L50" s="262"/>
      <c r="M50" s="262"/>
      <c r="N50" s="234"/>
      <c r="O50" s="254"/>
      <c r="P50" s="252"/>
      <c r="Q50" s="252"/>
      <c r="R50" s="252"/>
      <c r="S50" s="252"/>
      <c r="T50" s="252"/>
      <c r="U50" s="252"/>
      <c r="V50" s="252"/>
      <c r="W50" s="252"/>
      <c r="X50" s="252"/>
      <c r="Y50" s="255"/>
      <c r="Z50" s="252"/>
    </row>
    <row r="51" spans="1:26" x14ac:dyDescent="0.35">
      <c r="A51" s="10">
        <v>47</v>
      </c>
      <c r="B51" s="124"/>
      <c r="C51" s="124"/>
      <c r="D51" s="124"/>
      <c r="E51" s="261"/>
      <c r="F51" s="124"/>
      <c r="G51" s="233"/>
      <c r="H51" s="252"/>
      <c r="I51" s="252"/>
      <c r="J51" s="253"/>
      <c r="K51" s="233"/>
      <c r="L51" s="262"/>
      <c r="M51" s="262"/>
      <c r="N51" s="234"/>
      <c r="O51" s="254"/>
      <c r="P51" s="252"/>
      <c r="Q51" s="252"/>
      <c r="R51" s="252"/>
      <c r="S51" s="252"/>
      <c r="T51" s="252"/>
      <c r="U51" s="252"/>
      <c r="V51" s="252"/>
      <c r="W51" s="252"/>
      <c r="X51" s="252"/>
      <c r="Y51" s="255"/>
      <c r="Z51" s="252"/>
    </row>
    <row r="57" spans="1:26" x14ac:dyDescent="0.35">
      <c r="B57" s="1" t="s">
        <v>281</v>
      </c>
    </row>
    <row r="58" spans="1:26" x14ac:dyDescent="0.35">
      <c r="H58" s="1" t="s">
        <v>192</v>
      </c>
    </row>
    <row r="70" spans="1:17" s="2" customFormat="1" x14ac:dyDescent="0.35"/>
    <row r="71" spans="1:17" s="2" customFormat="1" x14ac:dyDescent="0.35"/>
    <row r="74" spans="1:17" s="26" customForma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21"/>
      <c r="M74" s="21"/>
      <c r="N74" s="1"/>
      <c r="O74" s="1"/>
      <c r="P74" s="1"/>
      <c r="Q74" s="1"/>
    </row>
    <row r="75" spans="1:17" x14ac:dyDescent="0.35">
      <c r="A75" s="24"/>
    </row>
    <row r="81" spans="1:8" x14ac:dyDescent="0.35">
      <c r="A81" s="2"/>
      <c r="B81" s="2"/>
      <c r="C81" s="2"/>
      <c r="D81" s="2"/>
      <c r="E81" s="2"/>
      <c r="F81" s="2"/>
      <c r="G81" s="2"/>
      <c r="H81" s="2"/>
    </row>
    <row r="82" spans="1:8" x14ac:dyDescent="0.35">
      <c r="A82" s="2"/>
      <c r="B82" s="2"/>
      <c r="C82" s="2"/>
      <c r="D82" s="2"/>
      <c r="E82" s="2"/>
      <c r="F82" s="2"/>
      <c r="G82" s="2"/>
      <c r="H82" s="2"/>
    </row>
    <row r="83" spans="1:8" x14ac:dyDescent="0.35">
      <c r="A83" s="2"/>
      <c r="B83" s="2"/>
      <c r="C83" s="2"/>
      <c r="D83" s="2"/>
      <c r="E83" s="2"/>
      <c r="F83" s="2"/>
      <c r="G83" s="2"/>
      <c r="H83" s="2"/>
    </row>
    <row r="84" spans="1:8" x14ac:dyDescent="0.35">
      <c r="A84" s="2"/>
      <c r="B84" s="2"/>
      <c r="C84" s="2"/>
      <c r="D84" s="2"/>
      <c r="E84" s="2"/>
      <c r="F84" s="2"/>
      <c r="G84" s="2"/>
      <c r="H84" s="2"/>
    </row>
    <row r="85" spans="1:8" x14ac:dyDescent="0.35">
      <c r="A85" s="2"/>
      <c r="B85" s="2"/>
      <c r="C85" s="2"/>
      <c r="D85" s="2"/>
      <c r="E85" s="2"/>
      <c r="F85" s="2"/>
      <c r="G85" s="2"/>
      <c r="H85" s="2"/>
    </row>
    <row r="86" spans="1:8" x14ac:dyDescent="0.35">
      <c r="A86" s="2"/>
      <c r="B86" s="2"/>
      <c r="C86" s="2"/>
      <c r="D86" s="2"/>
      <c r="E86" s="2"/>
      <c r="F86" s="2"/>
      <c r="G86" s="2"/>
      <c r="H86" s="2"/>
    </row>
    <row r="87" spans="1:8" x14ac:dyDescent="0.35">
      <c r="A87" s="2"/>
      <c r="B87" s="2"/>
      <c r="C87" s="2"/>
      <c r="D87" s="2"/>
      <c r="E87" s="2"/>
      <c r="F87" s="2"/>
      <c r="G87" s="2"/>
      <c r="H87" s="2"/>
    </row>
    <row r="88" spans="1:8" x14ac:dyDescent="0.35">
      <c r="A88" s="3"/>
      <c r="B88" s="3"/>
      <c r="C88" s="3"/>
      <c r="D88" s="3"/>
      <c r="E88" s="3"/>
    </row>
    <row r="89" spans="1:8" x14ac:dyDescent="0.35">
      <c r="A89" s="2"/>
      <c r="B89" s="2"/>
      <c r="C89" s="2"/>
      <c r="D89" s="2"/>
      <c r="E89" s="2"/>
      <c r="F89" s="2"/>
    </row>
    <row r="90" spans="1:8" x14ac:dyDescent="0.35">
      <c r="A90" s="2"/>
      <c r="B90" s="2"/>
      <c r="C90" s="2"/>
      <c r="D90" s="2"/>
      <c r="E90" s="2"/>
      <c r="F90" s="2"/>
    </row>
    <row r="91" spans="1:8" x14ac:dyDescent="0.35">
      <c r="A91" s="2"/>
      <c r="B91" s="2"/>
      <c r="C91" s="2"/>
      <c r="D91" s="2"/>
      <c r="E91" s="2"/>
      <c r="F91" s="2"/>
    </row>
    <row r="92" spans="1:8" x14ac:dyDescent="0.35">
      <c r="A92" s="2"/>
      <c r="B92" s="2"/>
      <c r="C92" s="2"/>
      <c r="D92" s="2"/>
      <c r="E92" s="2"/>
      <c r="F92" s="2"/>
    </row>
    <row r="93" spans="1:8" x14ac:dyDescent="0.35">
      <c r="A93" s="2"/>
      <c r="B93" s="2"/>
      <c r="C93" s="2"/>
      <c r="D93" s="2"/>
      <c r="E93" s="2"/>
      <c r="F93" s="2"/>
    </row>
    <row r="96" spans="1:8" x14ac:dyDescent="0.35">
      <c r="A96" s="2"/>
    </row>
    <row r="99" spans="1:17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5"/>
      <c r="M99" s="25"/>
      <c r="N99" s="2"/>
      <c r="O99" s="2"/>
      <c r="P99" s="2"/>
      <c r="Q99" s="2"/>
    </row>
    <row r="100" spans="1:17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5"/>
      <c r="M100" s="25"/>
      <c r="N100" s="2"/>
      <c r="O100" s="2"/>
      <c r="P100" s="2"/>
      <c r="Q100" s="2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4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B1" zoomScaleNormal="100" workbookViewId="0">
      <selection activeCell="G19" sqref="G19"/>
    </sheetView>
  </sheetViews>
  <sheetFormatPr defaultColWidth="8.7265625" defaultRowHeight="14.5" x14ac:dyDescent="0.35"/>
  <cols>
    <col min="1" max="1" width="14.26953125" style="1" hidden="1" customWidth="1"/>
    <col min="2" max="2" width="7.26953125" style="1" customWidth="1"/>
    <col min="3" max="3" width="18.26953125" style="1" customWidth="1"/>
    <col min="4" max="4" width="17.54296875" style="1" customWidth="1"/>
    <col min="5" max="5" width="9.7265625" style="1" customWidth="1"/>
    <col min="6" max="6" width="22.26953125" style="1" customWidth="1"/>
    <col min="7" max="8" width="13.7265625" style="1" customWidth="1"/>
    <col min="9" max="9" width="16.7265625" style="1" customWidth="1"/>
    <col min="10" max="10" width="39.453125" style="1" customWidth="1"/>
    <col min="11" max="11" width="12.54296875" style="21" customWidth="1"/>
    <col min="12" max="12" width="13" style="21" customWidth="1"/>
    <col min="13" max="13" width="9" style="1" customWidth="1"/>
    <col min="14" max="14" width="8.7265625" style="1"/>
    <col min="15" max="18" width="11.1796875" style="1" customWidth="1"/>
    <col min="19" max="20" width="10.54296875" style="1" customWidth="1"/>
    <col min="21" max="16384" width="8.7265625" style="1"/>
  </cols>
  <sheetData>
    <row r="1" spans="1:20" ht="21.75" customHeight="1" thickBot="1" x14ac:dyDescent="0.5">
      <c r="A1" s="421" t="s">
        <v>46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3"/>
    </row>
    <row r="2" spans="1:20" ht="30" customHeight="1" thickBot="1" x14ac:dyDescent="0.4">
      <c r="A2" s="404" t="s">
        <v>47</v>
      </c>
      <c r="B2" s="402" t="s">
        <v>6</v>
      </c>
      <c r="C2" s="350" t="s">
        <v>48</v>
      </c>
      <c r="D2" s="346"/>
      <c r="E2" s="346"/>
      <c r="F2" s="426" t="s">
        <v>8</v>
      </c>
      <c r="G2" s="417" t="s">
        <v>31</v>
      </c>
      <c r="H2" s="411" t="s">
        <v>62</v>
      </c>
      <c r="I2" s="409" t="s">
        <v>10</v>
      </c>
      <c r="J2" s="430" t="s">
        <v>11</v>
      </c>
      <c r="K2" s="407" t="s">
        <v>49</v>
      </c>
      <c r="L2" s="408"/>
      <c r="M2" s="433" t="s">
        <v>13</v>
      </c>
      <c r="N2" s="434"/>
      <c r="O2" s="440" t="s">
        <v>50</v>
      </c>
      <c r="P2" s="441"/>
      <c r="Q2" s="441"/>
      <c r="R2" s="441"/>
      <c r="S2" s="433" t="s">
        <v>15</v>
      </c>
      <c r="T2" s="434"/>
    </row>
    <row r="3" spans="1:20" ht="22.4" customHeight="1" thickBot="1" x14ac:dyDescent="0.4">
      <c r="A3" s="424"/>
      <c r="B3" s="437"/>
      <c r="C3" s="438" t="s">
        <v>51</v>
      </c>
      <c r="D3" s="413" t="s">
        <v>52</v>
      </c>
      <c r="E3" s="413" t="s">
        <v>53</v>
      </c>
      <c r="F3" s="427"/>
      <c r="G3" s="418"/>
      <c r="H3" s="420"/>
      <c r="I3" s="429"/>
      <c r="J3" s="431"/>
      <c r="K3" s="415" t="s">
        <v>54</v>
      </c>
      <c r="L3" s="415" t="s">
        <v>100</v>
      </c>
      <c r="M3" s="379" t="s">
        <v>22</v>
      </c>
      <c r="N3" s="381" t="s">
        <v>23</v>
      </c>
      <c r="O3" s="442" t="s">
        <v>34</v>
      </c>
      <c r="P3" s="443"/>
      <c r="Q3" s="443"/>
      <c r="R3" s="443"/>
      <c r="S3" s="435" t="s">
        <v>55</v>
      </c>
      <c r="T3" s="436" t="s">
        <v>27</v>
      </c>
    </row>
    <row r="4" spans="1:20" ht="68.25" customHeight="1" thickBot="1" x14ac:dyDescent="0.4">
      <c r="A4" s="425"/>
      <c r="B4" s="403"/>
      <c r="C4" s="439"/>
      <c r="D4" s="414"/>
      <c r="E4" s="414"/>
      <c r="F4" s="428"/>
      <c r="G4" s="419"/>
      <c r="H4" s="412"/>
      <c r="I4" s="410"/>
      <c r="J4" s="432"/>
      <c r="K4" s="416"/>
      <c r="L4" s="416"/>
      <c r="M4" s="380"/>
      <c r="N4" s="382"/>
      <c r="O4" s="69" t="s">
        <v>56</v>
      </c>
      <c r="P4" s="70" t="s">
        <v>37</v>
      </c>
      <c r="Q4" s="71" t="s">
        <v>38</v>
      </c>
      <c r="R4" s="72" t="s">
        <v>57</v>
      </c>
      <c r="S4" s="388"/>
      <c r="T4" s="390"/>
    </row>
    <row r="5" spans="1:20" x14ac:dyDescent="0.35">
      <c r="A5" s="1">
        <v>1</v>
      </c>
      <c r="B5" s="4">
        <v>1</v>
      </c>
      <c r="C5" s="5"/>
      <c r="D5" s="6"/>
      <c r="E5" s="7"/>
      <c r="F5" s="8"/>
      <c r="G5" s="8"/>
      <c r="H5" s="8"/>
      <c r="I5" s="8"/>
      <c r="J5" s="9" t="s">
        <v>102</v>
      </c>
      <c r="K5" s="27">
        <v>10000000</v>
      </c>
      <c r="L5" s="28">
        <f>K5/100*70</f>
        <v>7000000</v>
      </c>
      <c r="M5" s="5"/>
      <c r="N5" s="7"/>
      <c r="O5" s="5"/>
      <c r="P5" s="6"/>
      <c r="Q5" s="6"/>
      <c r="R5" s="7"/>
      <c r="S5" s="5"/>
      <c r="T5" s="7"/>
    </row>
    <row r="6" spans="1:20" x14ac:dyDescent="0.35">
      <c r="A6" s="1">
        <v>2</v>
      </c>
      <c r="B6" s="10">
        <v>2</v>
      </c>
      <c r="C6" s="11"/>
      <c r="D6" s="12"/>
      <c r="E6" s="13"/>
      <c r="F6" s="14"/>
      <c r="G6" s="14"/>
      <c r="H6" s="14"/>
      <c r="I6" s="14"/>
      <c r="J6" s="15" t="s">
        <v>101</v>
      </c>
      <c r="K6" s="29">
        <v>10000000</v>
      </c>
      <c r="L6" s="30">
        <f>K6/100*85</f>
        <v>8500000</v>
      </c>
      <c r="M6" s="11"/>
      <c r="N6" s="13"/>
      <c r="O6" s="11"/>
      <c r="P6" s="12"/>
      <c r="Q6" s="12"/>
      <c r="R6" s="13"/>
      <c r="S6" s="11"/>
      <c r="T6" s="13"/>
    </row>
    <row r="7" spans="1:20" x14ac:dyDescent="0.35">
      <c r="A7" s="1">
        <v>3</v>
      </c>
      <c r="B7" s="10">
        <v>3</v>
      </c>
      <c r="C7" s="11"/>
      <c r="D7" s="12"/>
      <c r="E7" s="13"/>
      <c r="F7" s="14"/>
      <c r="G7" s="14"/>
      <c r="H7" s="14"/>
      <c r="I7" s="14"/>
      <c r="J7" s="14"/>
      <c r="K7" s="29"/>
      <c r="L7" s="30"/>
      <c r="M7" s="11"/>
      <c r="N7" s="13"/>
      <c r="O7" s="11"/>
      <c r="P7" s="12"/>
      <c r="Q7" s="12"/>
      <c r="R7" s="13"/>
      <c r="S7" s="11"/>
      <c r="T7" s="13"/>
    </row>
    <row r="8" spans="1:20" ht="15" thickBot="1" x14ac:dyDescent="0.4">
      <c r="B8" s="16" t="s">
        <v>28</v>
      </c>
      <c r="C8" s="17"/>
      <c r="D8" s="18"/>
      <c r="E8" s="19"/>
      <c r="F8" s="20"/>
      <c r="G8" s="20"/>
      <c r="H8" s="20"/>
      <c r="I8" s="20"/>
      <c r="J8" s="20"/>
      <c r="K8" s="31"/>
      <c r="L8" s="32"/>
      <c r="M8" s="17"/>
      <c r="N8" s="19"/>
      <c r="O8" s="17"/>
      <c r="P8" s="18"/>
      <c r="Q8" s="18"/>
      <c r="R8" s="19"/>
      <c r="S8" s="17"/>
      <c r="T8" s="19"/>
    </row>
    <row r="9" spans="1:20" x14ac:dyDescent="0.35">
      <c r="B9" s="33"/>
    </row>
    <row r="10" spans="1:20" x14ac:dyDescent="0.35">
      <c r="B10" s="33"/>
    </row>
    <row r="11" spans="1:20" x14ac:dyDescent="0.35">
      <c r="B11" s="33"/>
    </row>
    <row r="13" spans="1:20" x14ac:dyDescent="0.35">
      <c r="B13" s="1" t="s">
        <v>29</v>
      </c>
    </row>
    <row r="16" spans="1:20" x14ac:dyDescent="0.35">
      <c r="A16" s="1" t="s">
        <v>58</v>
      </c>
    </row>
    <row r="17" spans="1:12" x14ac:dyDescent="0.35">
      <c r="B17" s="1" t="s">
        <v>59</v>
      </c>
    </row>
    <row r="18" spans="1:12" ht="16.149999999999999" customHeight="1" x14ac:dyDescent="0.35">
      <c r="B18" s="1" t="s">
        <v>60</v>
      </c>
    </row>
    <row r="19" spans="1:12" x14ac:dyDescent="0.35">
      <c r="B19" s="1" t="s">
        <v>113</v>
      </c>
    </row>
    <row r="20" spans="1:12" x14ac:dyDescent="0.35">
      <c r="B20" s="1" t="s">
        <v>114</v>
      </c>
    </row>
    <row r="22" spans="1:12" x14ac:dyDescent="0.35">
      <c r="B22" s="1" t="s">
        <v>40</v>
      </c>
    </row>
    <row r="24" spans="1:12" x14ac:dyDescent="0.35">
      <c r="A24" s="3" t="s">
        <v>41</v>
      </c>
      <c r="B24" s="2" t="s">
        <v>72</v>
      </c>
      <c r="C24" s="2"/>
      <c r="D24" s="2"/>
      <c r="E24" s="2"/>
      <c r="F24" s="2"/>
      <c r="G24" s="2"/>
      <c r="H24" s="2"/>
      <c r="I24" s="2"/>
      <c r="J24" s="2"/>
      <c r="K24" s="25"/>
      <c r="L24" s="25"/>
    </row>
    <row r="25" spans="1:12" x14ac:dyDescent="0.35">
      <c r="A25" s="3" t="s">
        <v>42</v>
      </c>
      <c r="B25" s="2" t="s">
        <v>68</v>
      </c>
      <c r="C25" s="2"/>
      <c r="D25" s="2"/>
      <c r="E25" s="2"/>
      <c r="F25" s="2"/>
      <c r="G25" s="2"/>
      <c r="H25" s="2"/>
      <c r="I25" s="2"/>
      <c r="J25" s="2"/>
      <c r="K25" s="25"/>
      <c r="L25" s="25"/>
    </row>
    <row r="26" spans="1:12" x14ac:dyDescent="0.35">
      <c r="A26" s="3"/>
      <c r="B26" s="2" t="s">
        <v>64</v>
      </c>
      <c r="C26" s="2"/>
      <c r="D26" s="2"/>
      <c r="E26" s="2"/>
      <c r="F26" s="2"/>
      <c r="G26" s="2"/>
      <c r="H26" s="2"/>
      <c r="I26" s="2"/>
      <c r="J26" s="2"/>
      <c r="K26" s="25"/>
      <c r="L26" s="25"/>
    </row>
    <row r="27" spans="1:12" x14ac:dyDescent="0.35">
      <c r="A27" s="3"/>
      <c r="B27" s="2" t="s">
        <v>65</v>
      </c>
      <c r="C27" s="2"/>
      <c r="D27" s="2"/>
      <c r="E27" s="2"/>
      <c r="F27" s="2"/>
      <c r="G27" s="2"/>
      <c r="H27" s="2"/>
      <c r="I27" s="2"/>
      <c r="J27" s="2"/>
      <c r="K27" s="25"/>
      <c r="L27" s="25"/>
    </row>
    <row r="28" spans="1:12" x14ac:dyDescent="0.35">
      <c r="A28" s="3"/>
      <c r="B28" s="2" t="s">
        <v>66</v>
      </c>
      <c r="C28" s="2"/>
      <c r="D28" s="2"/>
      <c r="E28" s="2"/>
      <c r="F28" s="2"/>
      <c r="G28" s="2"/>
      <c r="H28" s="2"/>
      <c r="I28" s="2"/>
      <c r="J28" s="2"/>
      <c r="K28" s="25"/>
      <c r="L28" s="25"/>
    </row>
    <row r="29" spans="1:12" x14ac:dyDescent="0.35">
      <c r="A29" s="3"/>
      <c r="B29" s="2" t="s">
        <v>67</v>
      </c>
      <c r="C29" s="2"/>
      <c r="D29" s="2"/>
      <c r="E29" s="2"/>
      <c r="F29" s="2"/>
      <c r="G29" s="2"/>
      <c r="H29" s="2"/>
      <c r="I29" s="2"/>
      <c r="J29" s="2"/>
      <c r="K29" s="25"/>
      <c r="L29" s="25"/>
    </row>
    <row r="30" spans="1:12" x14ac:dyDescent="0.35">
      <c r="A30" s="3"/>
      <c r="B30" s="2" t="s">
        <v>69</v>
      </c>
      <c r="C30" s="2"/>
      <c r="D30" s="2"/>
      <c r="E30" s="2"/>
      <c r="F30" s="2"/>
      <c r="G30" s="2"/>
      <c r="H30" s="2"/>
      <c r="I30" s="2"/>
      <c r="J30" s="2"/>
      <c r="K30" s="25"/>
      <c r="L30" s="25"/>
    </row>
    <row r="31" spans="1:12" x14ac:dyDescent="0.35">
      <c r="A31" s="3"/>
      <c r="B31" s="2"/>
      <c r="C31" s="2"/>
      <c r="D31" s="2"/>
      <c r="E31" s="2"/>
      <c r="F31" s="2"/>
      <c r="G31" s="2"/>
      <c r="H31" s="2"/>
      <c r="I31" s="2"/>
      <c r="J31" s="2"/>
      <c r="K31" s="25"/>
      <c r="L31" s="25"/>
    </row>
    <row r="32" spans="1:12" x14ac:dyDescent="0.35">
      <c r="A32" s="3"/>
      <c r="B32" s="2" t="s">
        <v>71</v>
      </c>
      <c r="C32" s="2"/>
      <c r="D32" s="2"/>
      <c r="E32" s="2"/>
      <c r="F32" s="2"/>
      <c r="G32" s="2"/>
      <c r="H32" s="2"/>
      <c r="I32" s="2"/>
      <c r="J32" s="2"/>
      <c r="K32" s="25"/>
      <c r="L32" s="25"/>
    </row>
    <row r="33" spans="1:12" x14ac:dyDescent="0.35">
      <c r="A33" s="3"/>
      <c r="B33" s="2" t="s">
        <v>42</v>
      </c>
      <c r="C33" s="2"/>
      <c r="D33" s="2"/>
      <c r="E33" s="2"/>
      <c r="F33" s="2"/>
      <c r="G33" s="2"/>
      <c r="H33" s="2"/>
      <c r="I33" s="2"/>
      <c r="J33" s="2"/>
      <c r="K33" s="25"/>
      <c r="L33" s="25"/>
    </row>
    <row r="34" spans="1:12" x14ac:dyDescent="0.35">
      <c r="B34" s="2"/>
      <c r="C34" s="2"/>
      <c r="D34" s="2"/>
      <c r="E34" s="2"/>
      <c r="F34" s="2"/>
      <c r="G34" s="2"/>
      <c r="H34" s="2"/>
      <c r="I34" s="2"/>
      <c r="J34" s="2"/>
      <c r="K34" s="25"/>
      <c r="L34" s="25"/>
    </row>
    <row r="35" spans="1:12" x14ac:dyDescent="0.35">
      <c r="B35" s="2" t="s">
        <v>70</v>
      </c>
      <c r="C35" s="2"/>
      <c r="D35" s="2"/>
      <c r="E35" s="2"/>
      <c r="F35" s="2"/>
      <c r="G35" s="2"/>
      <c r="H35" s="2"/>
      <c r="I35" s="2"/>
      <c r="J35" s="2"/>
      <c r="K35" s="25"/>
      <c r="L35" s="25"/>
    </row>
    <row r="36" spans="1:12" x14ac:dyDescent="0.35">
      <c r="B36" s="2" t="s">
        <v>61</v>
      </c>
      <c r="C36" s="2"/>
      <c r="D36" s="2"/>
      <c r="E36" s="2"/>
      <c r="F36" s="2"/>
      <c r="G36" s="2"/>
      <c r="H36" s="2"/>
      <c r="I36" s="2"/>
      <c r="J36" s="2"/>
      <c r="K36" s="25"/>
      <c r="L36" s="25"/>
    </row>
    <row r="37" spans="1:12" ht="16.149999999999999" customHeight="1" x14ac:dyDescent="0.35"/>
    <row r="38" spans="1:12" x14ac:dyDescent="0.35">
      <c r="B38" s="1" t="s">
        <v>43</v>
      </c>
    </row>
    <row r="39" spans="1:12" x14ac:dyDescent="0.35">
      <c r="B39" s="1" t="s">
        <v>44</v>
      </c>
    </row>
    <row r="40" spans="1:12" x14ac:dyDescent="0.35">
      <c r="B40" s="1" t="s">
        <v>45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2" ma:contentTypeDescription="Vytvoří nový dokument" ma:contentTypeScope="" ma:versionID="ecd8cb4f1c86fe5fffb55aba212263c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e78262c49ac82559fb01b2039c05d41d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15OPMSMT0001-78-24388</_dlc_DocId>
    <_dlc_DocIdUrl xmlns="0104a4cd-1400-468e-be1b-c7aad71d7d5a">
      <Url>https://op.msmt.cz/_layouts/15/DocIdRedir.aspx?ID=15OPMSMT0001-78-24388</Url>
      <Description>15OPMSMT0001-78-24388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D0DBC89-0628-40F4-B015-6E04EC4F74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0104a4cd-1400-468e-be1b-c7aad71d7d5a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Mácová Michala</cp:lastModifiedBy>
  <cp:revision/>
  <cp:lastPrinted>2026-03-25T10:25:35Z</cp:lastPrinted>
  <dcterms:created xsi:type="dcterms:W3CDTF">2020-07-22T07:46:04Z</dcterms:created>
  <dcterms:modified xsi:type="dcterms:W3CDTF">2026-03-27T09:43:03Z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52342275-79be-4061-ad3a-037bd215b29b</vt:lpwstr>
  </property>
</Properties>
</file>