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V:\_ODDĚLENÍ PROJEKTŮ A STRATEGIE\MAP ORP Ostrava\MAP III\Řídící výbor MAP III\6.jednání ŘV 25.10.2023\SR MAP ORP Ostrava do r. 2025_aktualizace říjen 2023\"/>
    </mc:Choice>
  </mc:AlternateContent>
  <xr:revisionPtr revIDLastSave="0" documentId="13_ncr:1_{C58BF514-2BF0-491B-882D-635A8C94C17D}" xr6:coauthVersionLast="47" xr6:coauthVersionMax="47" xr10:uidLastSave="{00000000-0000-0000-0000-000000000000}"/>
  <bookViews>
    <workbookView xWindow="-120" yWindow="-120" windowWidth="29040" windowHeight="15840" tabRatio="564" xr2:uid="{00000000-000D-0000-FFFF-FFFF00000000}"/>
  </bookViews>
  <sheets>
    <sheet name="Úvodní strana" sheetId="5" r:id="rId1"/>
    <sheet name="MŠ" sheetId="2" r:id="rId2"/>
    <sheet name="ZŠ" sheetId="3" r:id="rId3"/>
    <sheet name="zajmové, neformalní, cel" sheetId="4" r:id="rId4"/>
    <sheet name="Pokyny, info" sheetId="1" r:id="rId5"/>
  </sheets>
  <externalReferences>
    <externalReference r:id="rId6"/>
  </externalReferences>
  <definedNames>
    <definedName name="_xlnm._FilterDatabase" localSheetId="1" hidden="1">MŠ!$A$3:$IO$138</definedName>
    <definedName name="_xlnm.Print_Area" localSheetId="1">MŠ!$A$1:$S$163</definedName>
    <definedName name="_xlnm.Print_Area" localSheetId="3">'zajmové, neformalní, cel'!$A$1:$S$54</definedName>
    <definedName name="_xlnm.Print_Area" localSheetId="2">ZŠ!$A$1:$Z$382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53" i="3" l="1"/>
  <c r="M352" i="3"/>
  <c r="M351" i="3"/>
  <c r="M350" i="3"/>
  <c r="M349" i="3" l="1"/>
  <c r="M143" i="2" l="1"/>
  <c r="M298" i="3" l="1"/>
  <c r="M344" i="3"/>
  <c r="M343" i="3"/>
  <c r="M26" i="3"/>
  <c r="M82" i="2"/>
  <c r="M142" i="2"/>
  <c r="M346" i="3"/>
  <c r="M345" i="3"/>
  <c r="M141" i="3"/>
  <c r="M140" i="3"/>
  <c r="M139" i="3"/>
  <c r="M137" i="3"/>
  <c r="M134" i="3"/>
  <c r="M133" i="3"/>
  <c r="M274" i="3" l="1"/>
  <c r="M272" i="3"/>
  <c r="M21" i="3"/>
  <c r="M18" i="3"/>
  <c r="M17" i="3"/>
  <c r="M9" i="3"/>
  <c r="M128" i="2"/>
  <c r="M127" i="2"/>
  <c r="M126" i="2"/>
  <c r="M125" i="2"/>
  <c r="M105" i="2"/>
  <c r="M17" i="2"/>
  <c r="M15" i="2"/>
  <c r="M316" i="3" l="1"/>
  <c r="M320" i="3"/>
  <c r="M287" i="3"/>
  <c r="M36" i="2"/>
  <c r="K23" i="4" l="1"/>
  <c r="K22" i="4"/>
  <c r="K21" i="4"/>
  <c r="K20" i="4"/>
  <c r="K19" i="4"/>
  <c r="M236" i="3" l="1"/>
  <c r="M235" i="3"/>
  <c r="M214" i="3" l="1"/>
  <c r="M285" i="3" l="1"/>
  <c r="M251" i="3" l="1"/>
  <c r="M83" i="2"/>
  <c r="M342" i="3" l="1"/>
  <c r="M341" i="3"/>
  <c r="M340" i="3"/>
  <c r="M339" i="3"/>
  <c r="M338" i="3"/>
  <c r="L353" i="3"/>
  <c r="M321" i="3"/>
  <c r="M304" i="3"/>
  <c r="M295" i="3"/>
  <c r="M294" i="3"/>
  <c r="M230" i="3"/>
  <c r="M223" i="3"/>
  <c r="M222" i="3"/>
  <c r="M221" i="3"/>
  <c r="M218" i="3"/>
  <c r="M190" i="3"/>
  <c r="M188" i="3"/>
  <c r="M186" i="3"/>
  <c r="M185" i="3"/>
  <c r="M66" i="2"/>
  <c r="M65" i="2"/>
  <c r="M61" i="2"/>
  <c r="M63" i="3" l="1"/>
  <c r="M337" i="3" l="1"/>
  <c r="M336" i="3"/>
  <c r="M335" i="3"/>
  <c r="M334" i="3"/>
  <c r="M139" i="2"/>
  <c r="M333" i="3" l="1"/>
  <c r="M290" i="3" l="1"/>
  <c r="M318" i="3" l="1"/>
  <c r="M325" i="3"/>
  <c r="M324" i="3"/>
  <c r="M323" i="3"/>
  <c r="M322" i="3"/>
  <c r="M317" i="3"/>
  <c r="M315" i="3"/>
  <c r="M314" i="3"/>
  <c r="M313" i="3"/>
  <c r="M312" i="3"/>
  <c r="M311" i="3"/>
  <c r="M310" i="3"/>
  <c r="M309" i="3"/>
  <c r="M308" i="3"/>
  <c r="M305" i="3"/>
  <c r="M299" i="3"/>
  <c r="M297" i="3"/>
  <c r="M296" i="3"/>
  <c r="M293" i="3"/>
  <c r="M292" i="3"/>
  <c r="M291" i="3"/>
  <c r="M289" i="3"/>
  <c r="M282" i="3"/>
  <c r="M279" i="3"/>
  <c r="M278" i="3"/>
  <c r="M242" i="3"/>
  <c r="M232" i="3"/>
  <c r="M220" i="3"/>
  <c r="M210" i="3"/>
  <c r="M209" i="3"/>
  <c r="M208" i="3"/>
  <c r="M203" i="3"/>
  <c r="M184" i="3"/>
  <c r="M183" i="3"/>
  <c r="M181" i="3"/>
  <c r="M180" i="3"/>
  <c r="M174" i="3"/>
  <c r="M163" i="3"/>
  <c r="M162" i="3"/>
  <c r="M161" i="3"/>
  <c r="M160" i="3"/>
  <c r="M159" i="3"/>
  <c r="M158" i="3"/>
  <c r="M157" i="3"/>
  <c r="M156" i="3"/>
  <c r="M155" i="3"/>
  <c r="M90" i="3"/>
  <c r="M43" i="3"/>
  <c r="M40" i="3"/>
  <c r="M38" i="3"/>
  <c r="M37" i="3"/>
  <c r="M36" i="3"/>
  <c r="M35" i="3"/>
  <c r="M20" i="3"/>
  <c r="M19" i="3"/>
  <c r="M16" i="3"/>
  <c r="M137" i="2"/>
  <c r="M136" i="2"/>
  <c r="M135" i="2"/>
  <c r="M134" i="2"/>
  <c r="M133" i="2"/>
  <c r="M132" i="2"/>
  <c r="M131" i="2"/>
  <c r="M130" i="2"/>
  <c r="M122" i="2"/>
  <c r="M121" i="2"/>
  <c r="M120" i="2"/>
  <c r="M119" i="2"/>
  <c r="M118" i="2"/>
  <c r="M117" i="2"/>
  <c r="M116" i="2"/>
  <c r="M115" i="2"/>
  <c r="M110" i="2"/>
  <c r="M109" i="2"/>
  <c r="M108" i="2"/>
  <c r="M106" i="2"/>
  <c r="M104" i="2"/>
  <c r="M103" i="2"/>
  <c r="M102" i="2"/>
  <c r="M101" i="2"/>
  <c r="M100" i="2"/>
  <c r="M98" i="2"/>
  <c r="M97" i="2"/>
  <c r="M96" i="2"/>
  <c r="M87" i="2"/>
  <c r="M88" i="2"/>
  <c r="M67" i="2"/>
  <c r="M68" i="2"/>
  <c r="M69" i="2"/>
  <c r="M70" i="2"/>
  <c r="M71" i="2"/>
  <c r="M72" i="2"/>
  <c r="M73" i="2"/>
  <c r="M51" i="2"/>
  <c r="M50" i="2"/>
  <c r="M44" i="2"/>
  <c r="M35" i="2"/>
  <c r="M33" i="2"/>
  <c r="M32" i="2"/>
  <c r="M31" i="2"/>
  <c r="M29" i="2"/>
  <c r="M28" i="2"/>
  <c r="M138" i="2"/>
  <c r="M332" i="3"/>
  <c r="M331" i="3"/>
  <c r="M330" i="3"/>
  <c r="M329" i="3"/>
  <c r="K18" i="4"/>
  <c r="K17" i="4"/>
  <c r="K16" i="4"/>
  <c r="M327" i="3" l="1"/>
  <c r="M168" i="3"/>
  <c r="M167" i="3"/>
  <c r="M166" i="3"/>
  <c r="M165" i="3"/>
  <c r="M326" i="3" l="1"/>
  <c r="M256" i="3"/>
  <c r="M283" i="3" l="1"/>
  <c r="M267" i="3"/>
  <c r="M266" i="3"/>
  <c r="M264" i="3"/>
  <c r="M263" i="3"/>
  <c r="M262" i="3"/>
  <c r="M261" i="3"/>
  <c r="M260" i="3"/>
  <c r="M259" i="3"/>
  <c r="M258" i="3"/>
  <c r="M152" i="3"/>
  <c r="M151" i="3"/>
  <c r="M150" i="3"/>
  <c r="M149" i="3"/>
  <c r="M148" i="3"/>
  <c r="M147" i="3"/>
  <c r="M146" i="3"/>
  <c r="M145" i="3"/>
  <c r="M144" i="3"/>
  <c r="M142" i="3"/>
  <c r="M138" i="3"/>
  <c r="M136" i="3"/>
  <c r="M135" i="3"/>
  <c r="M132" i="3"/>
  <c r="M130" i="3"/>
  <c r="M129" i="3"/>
  <c r="M119" i="3"/>
  <c r="M118" i="3"/>
  <c r="M117" i="3"/>
  <c r="M116" i="3"/>
  <c r="M115" i="3"/>
  <c r="M114" i="3"/>
  <c r="M113" i="3"/>
  <c r="M112" i="3"/>
  <c r="M111" i="3"/>
  <c r="M110" i="3"/>
  <c r="M109" i="3"/>
  <c r="M108" i="3"/>
  <c r="M107" i="3"/>
  <c r="M106" i="3"/>
  <c r="M105" i="3"/>
  <c r="M104" i="3"/>
  <c r="M103" i="3"/>
  <c r="M102" i="3"/>
  <c r="M101" i="3"/>
  <c r="M96" i="3"/>
  <c r="M95" i="3"/>
  <c r="M94" i="3"/>
  <c r="M93" i="3"/>
  <c r="M92" i="3"/>
  <c r="M91" i="3"/>
  <c r="M89" i="3"/>
  <c r="M88" i="3"/>
  <c r="M87" i="3"/>
  <c r="M86" i="3"/>
  <c r="M85" i="3"/>
  <c r="M81" i="3"/>
  <c r="M80" i="3"/>
  <c r="M79" i="3"/>
  <c r="M78" i="3"/>
  <c r="M77" i="3"/>
  <c r="M76" i="3"/>
  <c r="M75" i="3"/>
  <c r="M74" i="3"/>
  <c r="M73" i="3"/>
  <c r="M72" i="3"/>
  <c r="M71" i="3"/>
  <c r="M70" i="3"/>
  <c r="M45" i="2" l="1"/>
  <c r="M219" i="3"/>
  <c r="M199" i="3"/>
  <c r="M198" i="3"/>
  <c r="M197" i="3"/>
  <c r="M62" i="2"/>
  <c r="M37" i="2" l="1"/>
  <c r="K37" i="2"/>
  <c r="M44" i="3"/>
  <c r="M27" i="3" l="1"/>
  <c r="M13" i="3"/>
  <c r="M12" i="3"/>
  <c r="M11" i="3"/>
  <c r="M10" i="3"/>
  <c r="M86" i="2"/>
  <c r="M85" i="2"/>
  <c r="M27" i="2"/>
  <c r="M26" i="2"/>
  <c r="M14" i="2"/>
  <c r="M11" i="2"/>
  <c r="M7" i="2"/>
  <c r="M6" i="2"/>
  <c r="M4" i="2"/>
  <c r="J25" i="4" l="1"/>
  <c r="A31" i="4"/>
  <c r="A358" i="3"/>
  <c r="M39" i="2" l="1"/>
  <c r="M66" i="3" l="1"/>
  <c r="M94" i="2" l="1"/>
  <c r="M80" i="2" l="1"/>
  <c r="M79" i="2"/>
  <c r="M78" i="2"/>
  <c r="M56" i="2"/>
  <c r="M52" i="2" l="1"/>
  <c r="M288" i="3"/>
  <c r="M62" i="3"/>
  <c r="M61" i="3"/>
  <c r="M60" i="3"/>
  <c r="M59" i="3"/>
  <c r="M276" i="3"/>
  <c r="M58" i="3"/>
  <c r="M57" i="3"/>
  <c r="M56" i="3"/>
  <c r="M55" i="3"/>
  <c r="M54" i="3"/>
  <c r="M53" i="3"/>
  <c r="M275" i="3"/>
  <c r="M52" i="3"/>
  <c r="M51" i="3"/>
  <c r="M50" i="3"/>
  <c r="M49" i="3"/>
  <c r="M48" i="3"/>
  <c r="M301" i="3"/>
  <c r="M300" i="3"/>
  <c r="M40" i="2"/>
  <c r="M144" i="2" s="1"/>
  <c r="M41" i="2"/>
  <c r="M42" i="2"/>
  <c r="M53" i="2"/>
  <c r="M54" i="2"/>
  <c r="M58" i="2"/>
  <c r="M59" i="2"/>
  <c r="M60" i="2"/>
  <c r="M74" i="2"/>
  <c r="M75" i="2"/>
  <c r="M76" i="2"/>
  <c r="M77" i="2"/>
  <c r="M81" i="2"/>
  <c r="M89" i="2"/>
  <c r="M90" i="2"/>
  <c r="M91" i="2"/>
  <c r="M92" i="2"/>
  <c r="M93" i="2"/>
  <c r="K6" i="4"/>
  <c r="K7" i="4"/>
  <c r="K8" i="4"/>
  <c r="K9" i="4"/>
  <c r="K10" i="4"/>
  <c r="K11" i="4"/>
  <c r="K12" i="4"/>
  <c r="K13" i="4"/>
  <c r="K14" i="4"/>
  <c r="K15" i="4"/>
  <c r="M5" i="3"/>
  <c r="M6" i="3"/>
  <c r="M7" i="3"/>
  <c r="M8" i="3"/>
  <c r="M28" i="3"/>
  <c r="M29" i="3"/>
  <c r="M30" i="3"/>
  <c r="M31" i="3"/>
  <c r="M32" i="3"/>
  <c r="M33" i="3"/>
  <c r="M34" i="3"/>
  <c r="M39" i="3"/>
  <c r="M45" i="3"/>
  <c r="M46" i="3"/>
  <c r="M47" i="3"/>
  <c r="M68" i="3"/>
  <c r="M153" i="3"/>
  <c r="M154" i="3"/>
  <c r="M164" i="3"/>
  <c r="M169" i="3"/>
  <c r="M171" i="3"/>
  <c r="M172" i="3"/>
  <c r="M175" i="3"/>
  <c r="M179" i="3"/>
  <c r="M187" i="3"/>
  <c r="M192" i="3"/>
  <c r="M193" i="3"/>
  <c r="M200" i="3"/>
  <c r="M207" i="3"/>
  <c r="M215" i="3"/>
  <c r="M217" i="3"/>
  <c r="M226" i="3"/>
  <c r="M227" i="3"/>
  <c r="M229" i="3"/>
  <c r="M231" i="3"/>
  <c r="M233" i="3"/>
  <c r="M237" i="3"/>
  <c r="M238" i="3"/>
  <c r="M239" i="3"/>
  <c r="M240" i="3"/>
  <c r="M241" i="3"/>
  <c r="M243" i="3"/>
  <c r="M244" i="3"/>
  <c r="M245" i="3"/>
  <c r="M246" i="3"/>
  <c r="M247" i="3"/>
  <c r="M249" i="3"/>
  <c r="M252" i="3"/>
  <c r="M253" i="3"/>
  <c r="M254" i="3"/>
  <c r="M255" i="3"/>
  <c r="M280" i="3"/>
  <c r="M281" i="3"/>
  <c r="M284" i="3"/>
  <c r="M286" i="3"/>
  <c r="K25" i="4" l="1"/>
</calcChain>
</file>

<file path=xl/sharedStrings.xml><?xml version="1.0" encoding="utf-8"?>
<sst xmlns="http://schemas.openxmlformats.org/spreadsheetml/2006/main" count="6042" uniqueCount="1515">
  <si>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</si>
  <si>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</si>
  <si>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</si>
  <si>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</si>
  <si>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</si>
  <si>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</si>
  <si>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</si>
  <si>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</si>
  <si>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</si>
  <si>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</si>
  <si>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</si>
  <si>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</si>
  <si>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</si>
  <si>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</si>
  <si>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</si>
  <si>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</si>
  <si>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</si>
  <si>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</si>
  <si>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</si>
  <si>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</si>
  <si>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</si>
  <si>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</si>
  <si>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</si>
  <si>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</si>
  <si>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</si>
  <si>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</si>
  <si>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</si>
  <si>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</si>
  <si>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</si>
  <si>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</si>
  <si>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</si>
  <si>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r>
      <t xml:space="preserve">v dané oblasti v IROP projekt realizovat (žádost o podporu neprojde hodnocením přijatelnosti). </t>
    </r>
    <r>
      <rPr>
        <sz val="11"/>
        <color indexed="50"/>
        <rFont val="Calibri"/>
        <family val="2"/>
        <charset val="238"/>
      </rPr>
      <t>Oblastí může být zakřížkováno více podle zaměření projektu.</t>
    </r>
    <r>
      <rPr>
        <sz val="11"/>
        <rFont val="Calibri"/>
        <family val="2"/>
        <charset val="238"/>
      </rPr>
      <t xml:space="preserve"> Je třeba věnovat pozornost poznámkám pod tabulkami a upřesnění ve vazbě na některé typy/zaměření pro</t>
    </r>
  </si>
  <si>
    <t>Základní umělecké školy (ZUŠ)</t>
  </si>
  <si>
    <r>
      <t>V případě, že je plánováno žádat o podporu investičního záměru do IROP, je třeba uvést záměr ZUŠ na listě "</t>
    </r>
    <r>
      <rPr>
        <i/>
        <sz val="11"/>
        <color indexed="8"/>
        <rFont val="Calibri"/>
        <family val="2"/>
        <charset val="238"/>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</si>
  <si>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</si>
  <si>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</si>
  <si>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</si>
  <si>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</si>
  <si>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rPr>
      <t>je zveřejněn na stránkách</t>
    </r>
    <r>
      <rPr>
        <u/>
        <sz val="11"/>
        <rFont val="Calibri"/>
        <family val="2"/>
        <charset val="238"/>
      </rPr>
      <t xml:space="preserve"> </t>
    </r>
    <r>
      <rPr>
        <u/>
        <sz val="11"/>
        <color indexed="62"/>
        <rFont val="Calibri"/>
        <family val="2"/>
        <charset val="238"/>
      </rPr>
      <t xml:space="preserve"> https://www.mmr.cz/cs/microsites/uzemni-dimenze/map-kap/stratigicke_ramce_map </t>
    </r>
    <r>
      <rPr>
        <u/>
        <sz val="11"/>
        <rFont val="Calibri"/>
        <family val="2"/>
        <charset val="238"/>
      </rPr>
      <t xml:space="preserve">. </t>
    </r>
    <r>
      <rPr>
        <sz val="11"/>
        <rFont val="Calibri"/>
        <family val="2"/>
        <charset val="238"/>
      </rPr>
      <t xml:space="preserve">Na území hlavního města Prahy je SR MAP uveřejněn na webových stránkách městské části, resp. správního obvodu ORP. </t>
    </r>
  </si>
  <si>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</si>
  <si>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</si>
  <si>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</si>
  <si>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</si>
  <si>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</si>
  <si>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</si>
  <si>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</si>
  <si>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</si>
  <si>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Předpokládaný termín realizace </t>
    </r>
    <r>
      <rPr>
        <i/>
        <sz val="8"/>
        <rFont val="Calibri"/>
        <family val="2"/>
        <charset val="238"/>
      </rPr>
      <t>měsíc, rok</t>
    </r>
  </si>
  <si>
    <r>
      <t>Typ projektu</t>
    </r>
    <r>
      <rPr>
        <sz val="8"/>
        <rFont val="Calibri"/>
        <family val="2"/>
        <charset val="238"/>
      </rPr>
      <t xml:space="preserve"> </t>
    </r>
    <r>
      <rPr>
        <vertAlign val="superscript"/>
        <sz val="8"/>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</si>
  <si>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</si>
  <si>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</si>
  <si>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</si>
  <si>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</si>
  <si>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</si>
  <si>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</si>
  <si>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</si>
  <si>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 xml:space="preserve">z toho předpokládané způsobilé výdaje EFRR </t>
  </si>
  <si>
    <t>zahájení realizace</t>
  </si>
  <si>
    <t>ukončení realizace</t>
  </si>
  <si>
    <t>stručný popis např. zpracovaná PD, zajištěné výkupy, výběr dodavatele</t>
  </si>
  <si>
    <t>vydané stavební povolení ano/ne</t>
  </si>
  <si>
    <t>MŠO, Blahoslavova 6, PO</t>
  </si>
  <si>
    <t>MOb MOaP</t>
  </si>
  <si>
    <t>75027305</t>
  </si>
  <si>
    <t>MSK</t>
  </si>
  <si>
    <t>Ostrava</t>
  </si>
  <si>
    <t>PD</t>
  </si>
  <si>
    <t>Revitalizace školy</t>
  </si>
  <si>
    <t>Rekonstrukce celé budovy (sklepy, fasáda, střecha, okna, voda atd.).</t>
  </si>
  <si>
    <t>ano</t>
  </si>
  <si>
    <t>MŠO, Dvořákova 4, PO</t>
  </si>
  <si>
    <t>75027313</t>
  </si>
  <si>
    <t>Nová mateřská škola</t>
  </si>
  <si>
    <t>Rekonstrukce půdních prostor.</t>
  </si>
  <si>
    <t>X</t>
  </si>
  <si>
    <t>MŠO, Křižíkova 18, PO</t>
  </si>
  <si>
    <t>MŠ Ostrava, Křižíkova 18, p.o. "Nové trendy pro edukační práci"</t>
  </si>
  <si>
    <t>Kamerový systém</t>
  </si>
  <si>
    <t>Zabezpečení prostoru školní zahrady prostřednictvím kamerového systému a doplňkových ochranných čidel napojených na PCO.</t>
  </si>
  <si>
    <t xml:space="preserve">Vybudování umělého kopce na zahradě </t>
  </si>
  <si>
    <t>Úprava jednolitého terénu zahrady MŠ pro sportovní účely.</t>
  </si>
  <si>
    <t xml:space="preserve">Klimatizace </t>
  </si>
  <si>
    <t xml:space="preserve">Klimatizace pro 5 tříd a heren. </t>
  </si>
  <si>
    <t xml:space="preserve">MŠO,  Hornická 43A, PO
</t>
  </si>
  <si>
    <t>Škola pro zítřek</t>
  </si>
  <si>
    <t>Vybudování bezbariérového přístupu a zřízení multifunkční učebny.</t>
  </si>
  <si>
    <t>MŠO, Lechowiczova 8, PO</t>
  </si>
  <si>
    <t>Směle do nových výzev</t>
  </si>
  <si>
    <t>ne</t>
  </si>
  <si>
    <t>MŠO, Na Jízdárně 19a, PO</t>
  </si>
  <si>
    <t xml:space="preserve">
600144551</t>
  </si>
  <si>
    <t>Modernizace MŠ</t>
  </si>
  <si>
    <t>MŠ Na Jízdárně - nové trendy ve výuce</t>
  </si>
  <si>
    <t>Modernizace vybavení stávajících učeben pro využívání moderních technik výuky nejmenších dětí.</t>
  </si>
  <si>
    <t>ZŠ a MŠO, Ostrčilova 10, PO</t>
  </si>
  <si>
    <t>Rekonstrukce toalet v suterénu MŠ</t>
  </si>
  <si>
    <t>Zázemí pro zájmové vzdělávání v MŠ</t>
  </si>
  <si>
    <t>MŠO, Poděbradova 19, PO</t>
  </si>
  <si>
    <t>Podlaha MŠ</t>
  </si>
  <si>
    <t xml:space="preserve">Realizace rekonstrukce podlahy ve sklepních prostorech MŠ, které slouží jako výdejna jídla a zázemí pro správní zaměstnance. Cílem je dát stav podlahy do souladu s platnými legislativními předpisy a tím se vyhnout dalším pokutám ze strany hygieny. </t>
  </si>
  <si>
    <t>Zázemí pro pedagogy MŠ</t>
  </si>
  <si>
    <t xml:space="preserve">Cílem realizace je rekonstrukce půdních prostorů MŠ s využitím jako zázemí pro zaměstnance - sborovna, archív MŠ, šatna pro zaměstnance. Výsledkem bude zlepšní pracovních podmínek pro práci všech zaměstnanců MŠ.  </t>
  </si>
  <si>
    <t>Sociální zařízení pro dět</t>
  </si>
  <si>
    <t xml:space="preserve">Cílem je vybudovat sprchový kout ve sklepních prostorech MŠ, který je potřebný k umývání dětí. Výsledkem projektu bude snažší zpřístupnění hygienického vybavení pro děti a doplnění stavu sprchových koutu na MŠ. </t>
  </si>
  <si>
    <t>Interaktivní tabule</t>
  </si>
  <si>
    <t xml:space="preserve">Cílem je vybavit MŠ interaktivní tabuli a aktivně ji využívat ve výchovně - vzdělávacím programu. </t>
  </si>
  <si>
    <t>MŠO, Repinova 19, PO</t>
  </si>
  <si>
    <t>Rekonstrukce a modernizace sociálního zařízení pro děti</t>
  </si>
  <si>
    <t>Rekonstrukce a modernizace sociálního zařízení pro zaměstnance školy</t>
  </si>
  <si>
    <t>Mateřská škola Repinova 19, příspěvková organizace</t>
  </si>
  <si>
    <t>Za lepší vzdělávání</t>
  </si>
  <si>
    <t>MŠO,  Šafaříkova 9, PO</t>
  </si>
  <si>
    <t>Ať je nám tu spolu hezky</t>
  </si>
  <si>
    <t>MŠO,  Špálova 9, PO</t>
  </si>
  <si>
    <t>MŠ Špálova 32</t>
  </si>
  <si>
    <t>Zázemí pro přírodní vědy, technické a řemeslné obory, práce s digitálními technologiemi.</t>
  </si>
  <si>
    <t>MŠO, Varenská 2a, PO</t>
  </si>
  <si>
    <t>Modernizace školního hřiště Varenská</t>
  </si>
  <si>
    <t>Talentcentrum Varenská</t>
  </si>
  <si>
    <t>Zastínění venkovních teras</t>
  </si>
  <si>
    <t>Základní škola a Mateřská škola Vřesina, okres Ostrava-město, příspěvková organizace</t>
  </si>
  <si>
    <t>Obec Vřesina, Hlavní 24, 7482 Vřesina</t>
  </si>
  <si>
    <t>Vybavení tříd MŠ ICT technologiemi</t>
  </si>
  <si>
    <t>ORP Ostrava</t>
  </si>
  <si>
    <t>Vřesina</t>
  </si>
  <si>
    <t>projekt je v přípravě</t>
  </si>
  <si>
    <t>Polytechnické vzdělávání v MŠ</t>
  </si>
  <si>
    <t>Mateřská škola Ostrava-Bartovice,  Za Ještěrkou 8, příspěvková organizace</t>
  </si>
  <si>
    <t>Statutární město Ostrava, městský obvod Radvanice a Bartovice</t>
  </si>
  <si>
    <t>Školka plná radosti a bezpečí</t>
  </si>
  <si>
    <t>MOb Radvanice a Bartovice</t>
  </si>
  <si>
    <t>Realizace digitálního koutku pro děti, nové vybavení školní zahrady hracími prvky pro děti, nové chodníky v areálu školy, oplocení objektu, vybudování bezbariérového přístupu do školy.</t>
  </si>
  <si>
    <t>PD není zpracována</t>
  </si>
  <si>
    <t>Mateřská škola Ostrava-Radvanice, Těšínská 279, příspěvková organizace</t>
  </si>
  <si>
    <t>Statutární město Ostrava,  městský obvod Radvanice a Bartovice</t>
  </si>
  <si>
    <t>Hrajeme si s panáčkem Digi</t>
  </si>
  <si>
    <t>Mateřská škola Ostrava-Vítkovice, Prokopa Velikého 37, příspěvková organizace</t>
  </si>
  <si>
    <t>Rekonstrukce mateřské školy Prokopa Velikého</t>
  </si>
  <si>
    <t>Budova z roku 1896 nevyhovuje současným potřebám školy, a je vyžadována její kompletní rekonstrukce. Rekonstrukce bude zaměřena na vnitřní i vnější stavební úpravy.</t>
  </si>
  <si>
    <t>x</t>
  </si>
  <si>
    <t>Revitalizace zahrad</t>
  </si>
  <si>
    <t xml:space="preserve">projekt je ve fázi záměru </t>
  </si>
  <si>
    <t>Rekonstrukce umýváren a záchodů</t>
  </si>
  <si>
    <t>Rekonstrukce umýváren a záchodů, zvýšení počtu záchodových mís a umyvadel dle požadavků hygienických norem, zajištění hygienického zavěšení ručníků, upravení nevyhovující výšky umyvadel.</t>
  </si>
  <si>
    <t>MOb Slezská Ostrava</t>
  </si>
  <si>
    <t>Slezská Ostrava</t>
  </si>
  <si>
    <t>Zpracovaná PD</t>
  </si>
  <si>
    <t>Mateřská škola Ostrava - Nová Bělá, Na Pláni 2, příspěvková organizace</t>
  </si>
  <si>
    <t>Statutární město Ostrava, Úřad městského obvodu Nová Bělá     </t>
  </si>
  <si>
    <t>Venkovní environmentální učebna</t>
  </si>
  <si>
    <t>Statutární město Ostrava</t>
  </si>
  <si>
    <t>Ostrava - Nová Bělá</t>
  </si>
  <si>
    <t>zastřešená dřevěná venkovní učebna + skleník na pokusy, objevy, pěstování - učení v přírodě</t>
  </si>
  <si>
    <t>01/2023</t>
  </si>
  <si>
    <t>12/2027</t>
  </si>
  <si>
    <t>příprava projektového záměru</t>
  </si>
  <si>
    <t>Venkovní dětské hřiště</t>
  </si>
  <si>
    <t>hřiště na basketbal, florbal, fotbal atd. - rozvíjení pohybové obratnosti dětí MŠ</t>
  </si>
  <si>
    <t>IT učebna</t>
  </si>
  <si>
    <t xml:space="preserve">interaktivní tabule (dispej) s vestavným PC na mobilním stojanu s naklápěním do dvou tříd </t>
  </si>
  <si>
    <t>Mateřská škola Klimkovice, p. o.</t>
  </si>
  <si>
    <t>Město Klimkovice</t>
  </si>
  <si>
    <t>Rekonstrukce budovy mateřské školy</t>
  </si>
  <si>
    <t>Klimkovice</t>
  </si>
  <si>
    <t>výměny oken, zateplení, nová střecha, rukodělný koutek</t>
  </si>
  <si>
    <t>06/2021</t>
  </si>
  <si>
    <t>08/2021</t>
  </si>
  <si>
    <t>zrealizováno</t>
  </si>
  <si>
    <t>Didaktické vybavení zahrady MŠ</t>
  </si>
  <si>
    <t>pořízení a zabudování  didaktických pomůcek pro venkovní užití</t>
  </si>
  <si>
    <t>07/2022</t>
  </si>
  <si>
    <t>08/2022</t>
  </si>
  <si>
    <t>zpracována studie</t>
  </si>
  <si>
    <t>Základní škola a mateřská škola Ostrava-Zábřeh, Březinova 52, příspěvková organizace</t>
  </si>
  <si>
    <t>ÚMOb Ostrava-Jih</t>
  </si>
  <si>
    <t>70978336</t>
  </si>
  <si>
    <t>102508912</t>
  </si>
  <si>
    <t>600145239</t>
  </si>
  <si>
    <t>Revitalizace prostranství před mateřskou školou ZŠ a MŠ Březinova</t>
  </si>
  <si>
    <t>2022</t>
  </si>
  <si>
    <t>2025</t>
  </si>
  <si>
    <t>květen 2021: analýza současného stavu, vytvoření projektové fiche,  květen 2021: zajištění souhlasu zřizovatele s podáním projektu do MAP, červen 2021: získání souhlasného stanoviska ŘV MAP, 2022 - 2023: dotační řízení ITI/OP J.A.Komenský/IROP, 2023 - 202</t>
  </si>
  <si>
    <t>Revitalizace interiéru MŠ a řešení bezbarierovosti MŠ</t>
  </si>
  <si>
    <t>Revitalizace plotu mateřské školy</t>
  </si>
  <si>
    <t>Základní škola a mateřská škola Ostrava-Zábřeh, Volgogradská 6B, příspěvková organizace</t>
  </si>
  <si>
    <t>70978328</t>
  </si>
  <si>
    <t>Zajištění konektivity mateřské školy</t>
  </si>
  <si>
    <t>Vybudování odborných učeben a zajištění konektivity mateřské školy Volgogradská, které ve škole citelně chybí. Díky vybudování se zvýší kvalita vzdělávání žáků a zvýší se také kvalita přípravy učitelů na výuku.</t>
  </si>
  <si>
    <t>2024</t>
  </si>
  <si>
    <t>zpracovaná PD</t>
  </si>
  <si>
    <t>NE</t>
  </si>
  <si>
    <t>ZŠ a MŠ MUDr. Emílie Lukášové Ostrava-Hrabůvka, Klegova 29, příspěvková organizace</t>
  </si>
  <si>
    <t>Interaktivní mateřská škola</t>
  </si>
  <si>
    <t>Zkvalitnění předškolního vzdělávání</t>
  </si>
  <si>
    <t>studie</t>
  </si>
  <si>
    <t>výběr dodavatele</t>
  </si>
  <si>
    <t>Základní škola a mateřská škola Ostrava-Hošťálkovice, Výhledy 210, příspěvková organizace</t>
  </si>
  <si>
    <t>SMO, MO Hošťálkovice, Rynky 277, Hošťálkovice, 725 28 Ostrava</t>
  </si>
  <si>
    <t>Rozšíření kapacity MŠ Ostrava-Hošťálkovice</t>
  </si>
  <si>
    <t>Ostrava-Hošťálkovice</t>
  </si>
  <si>
    <t>Výstavba nové budovy mateřské školy v Ostravě-Hošťálkovicích pro účely navýšení kapacity o 1 oddělení</t>
  </si>
  <si>
    <t>Mateřská škola Dolní Lhota, příspěvková organizace</t>
  </si>
  <si>
    <t>Obec Dolní Lhota</t>
  </si>
  <si>
    <t>Relax ve školce</t>
  </si>
  <si>
    <t>Dolní Lhota</t>
  </si>
  <si>
    <t>Vybudování prostor pro odpočinek v průběhu dne, relaxační prostor</t>
  </si>
  <si>
    <t>Projektový záměr</t>
  </si>
  <si>
    <t>Vybudování zázemí pro pedagogy</t>
  </si>
  <si>
    <t>Vybudování nové ředitelny a zázemí pro pedagogy</t>
  </si>
  <si>
    <t>Mateřská škola, Ostrava-Poruba, Dvorní 763, přísp. org.</t>
  </si>
  <si>
    <t>MOb Poruba</t>
  </si>
  <si>
    <t>674000544</t>
  </si>
  <si>
    <t>Revitalizace elektroinstalace v MŠ</t>
  </si>
  <si>
    <t>Ostrava-Poruba</t>
  </si>
  <si>
    <t>2023</t>
  </si>
  <si>
    <t>2026</t>
  </si>
  <si>
    <t>Dětský svět v pohybu</t>
  </si>
  <si>
    <t>2027</t>
  </si>
  <si>
    <t>Enviromentální a technické centrum pro předškolní vzdělávání</t>
  </si>
  <si>
    <t>Mateřská škola, Ostrava-Poruba, Dětská 920, přísp. org.</t>
  </si>
  <si>
    <t>70984646</t>
  </si>
  <si>
    <t>674000536</t>
  </si>
  <si>
    <t>Inovace učeben a bezbariérové zpřístupnění do MŠ</t>
  </si>
  <si>
    <t>Vyřešení bezbariérovosti MŠ, modernizace tříd včetně vybavení IT technologiemi.</t>
  </si>
  <si>
    <t>Mateřská škola, Ostrava-Poruba, Nezvalovo nám. 856, přísp. org.</t>
  </si>
  <si>
    <t>70984379</t>
  </si>
  <si>
    <t>674000528</t>
  </si>
  <si>
    <t>Inovace jednotlivých učeben a bezbariérové zpřístupnění do MŠ</t>
  </si>
  <si>
    <t>Mateřská škola Čtyřlístek, Ostrava-Poruba, Skautská 1082, přísp. org.</t>
  </si>
  <si>
    <t>70984638</t>
  </si>
  <si>
    <t>674000595</t>
  </si>
  <si>
    <t>Škola bez bariér, s kreativitou a s využitím techniky</t>
  </si>
  <si>
    <t>Vyřešení bezbarierovosti MŠ, rekonstrukce sklepních prostor,realizace vybavení tříd IT technologiemi.</t>
  </si>
  <si>
    <t>2021</t>
  </si>
  <si>
    <t>70984662</t>
  </si>
  <si>
    <t>600144208</t>
  </si>
  <si>
    <t>Škola s relaxací, s technikou a bez bariér</t>
  </si>
  <si>
    <t>Mateřská škola, Ostrava-Poruba, Jana Šoupala 1611, přísp. org.</t>
  </si>
  <si>
    <t>70984671</t>
  </si>
  <si>
    <t>674000552</t>
  </si>
  <si>
    <t>Moderní mateřská škola bez bariér</t>
  </si>
  <si>
    <t>Mateřská škola, Ostrava-Poruba, Oty Synka 1834, přísp. org.</t>
  </si>
  <si>
    <t>70984689</t>
  </si>
  <si>
    <t>674000587</t>
  </si>
  <si>
    <t>Zahrada, cesta do světa poznání</t>
  </si>
  <si>
    <t>zpracovaný projekt, vybrán dodavatel</t>
  </si>
  <si>
    <t>Snoezelen místnost</t>
  </si>
  <si>
    <t>Mateřská škola, Ostrava-Poruba, V. Makovského 4429, přísp. org.</t>
  </si>
  <si>
    <t>70984697</t>
  </si>
  <si>
    <t>674000579</t>
  </si>
  <si>
    <t>Objevujeme svět</t>
  </si>
  <si>
    <t>Za vzděláním bezpečně a s radostí</t>
  </si>
  <si>
    <t>Mateřská škola, Ostrava-Poruba, Čs. exilu 670, přísp. org.</t>
  </si>
  <si>
    <t>Zateplení fasády MŠ Čs. exilu 670</t>
  </si>
  <si>
    <t>Zateplení střechy MŠ J. Šoupala 1611</t>
  </si>
  <si>
    <t>Zateplení střechy MŠ Jana Šoupala 1611</t>
  </si>
  <si>
    <t>Mateřská škola Vratimov, Na Vyhlídce 25</t>
  </si>
  <si>
    <t>Město Vratimov</t>
  </si>
  <si>
    <t>Bezbariérový přístup</t>
  </si>
  <si>
    <t>MŠ Vratimov Horní Datyně</t>
  </si>
  <si>
    <t>MŠ má 3 budovy, každá potřebuje bezbarierový přístup</t>
  </si>
  <si>
    <t>fáze příprav</t>
  </si>
  <si>
    <t>Zahrada očima dětí</t>
  </si>
  <si>
    <t xml:space="preserve">MŠ Vratimov </t>
  </si>
  <si>
    <t>Vytvoření herních a edukačních prvků</t>
  </si>
  <si>
    <t>VIII.24</t>
  </si>
  <si>
    <t>ve fázi záměru</t>
  </si>
  <si>
    <t>Základní škola a mateřská škola Montessori Ostrava</t>
  </si>
  <si>
    <t>MONTE VZDĚLÁVACÍ INSTITUT, s.r.o. Matrosovova 833/14, Hulváky, 709 00 Ostrava</t>
  </si>
  <si>
    <t xml:space="preserve">Energetické úspory ZŠ a MŠ Montessori Ostrava
</t>
  </si>
  <si>
    <t>Ostrava-Mariánské Hory a Hulváky</t>
  </si>
  <si>
    <t>Snížení energetických ztrát objektu ZŠ a MŠ, zateplení obálky budovy, výměna oken</t>
  </si>
  <si>
    <t xml:space="preserve">Parkoviště ZŠ a MŠ Montessori Ostrava
</t>
  </si>
  <si>
    <t xml:space="preserve">Rekonstrukce a rozšíření parkoviště s voděpropustných materiálů, vybudování nezbytného zázemí ZŠ a MŠ
</t>
  </si>
  <si>
    <t>Přírodní zahrada MŠ a ZŠ Montessori Ostrava</t>
  </si>
  <si>
    <t>Vybudodvání venkovního zázemí ZŠ a MŠ formou přírodní zahrady, rozvoj EVVO</t>
  </si>
  <si>
    <t>Mateřská škola Klubíčko, Ostrava - Hrabová, Bažanova 6, přísp. orga.</t>
  </si>
  <si>
    <t>ÚMOb Ostrava - Hrabová</t>
  </si>
  <si>
    <t>Ostrava- Hrabova</t>
  </si>
  <si>
    <t xml:space="preserve">Penguin´s KINDERGARTEN - mateřská škola PRIGO, s.r.o. </t>
  </si>
  <si>
    <t>PRIGO, s.r.o.</t>
  </si>
  <si>
    <t>Moravská Ostrava</t>
  </si>
  <si>
    <t>Digitalizace v MŠ</t>
  </si>
  <si>
    <t>Revitalizace školní zahrady</t>
  </si>
  <si>
    <t>Nové chodníky v areálu školy, oplocení objektu vč. revitalizace zahrady a hracích prvků</t>
  </si>
  <si>
    <t>PD zpracována, v řízení ÚR a SP</t>
  </si>
  <si>
    <t xml:space="preserve">Školka plná radosti </t>
  </si>
  <si>
    <t>Realizace digitálního koutku pro děti se začleněním digitálních púomůcek do každodenní výuky, pořízení interaktivních panelů do tříd</t>
  </si>
  <si>
    <t>Výstavba nové budovy MŠ Bartovice</t>
  </si>
  <si>
    <t>Výstavba nové budovy k rozšíření kapacity mateřské školy včetně zahrady</t>
  </si>
  <si>
    <t>Výstavba nové budovy MŠ Radvanice</t>
  </si>
  <si>
    <t>Mateřská škola Dolní Lhota, příspěvková organizace, U Školy 76, Dolní Lhota</t>
  </si>
  <si>
    <t>Ostrava - město</t>
  </si>
  <si>
    <t>Realizace polytechnického koutku</t>
  </si>
  <si>
    <t>Mateřská škola Dolní Lhota, příspěvková organizace, U Školy 76, 747 66</t>
  </si>
  <si>
    <t>Přístavba ke stávající budově</t>
  </si>
  <si>
    <t>Základní škola a Mateřská škola Stará Ves nad Ondřejnicí,  příspěvková organizace</t>
  </si>
  <si>
    <t>Obec Stará Ves nad Ondřejnicí</t>
  </si>
  <si>
    <t>Výstavba nové Mš</t>
  </si>
  <si>
    <t>Stará Ves nad Ondřejnicí</t>
  </si>
  <si>
    <t>novostavba s navýšením kapacity</t>
  </si>
  <si>
    <t>zpracovaná studie</t>
  </si>
  <si>
    <t>Základní škola a mateřská škola Ostrava - Hrabůvka, Krestova 36A, příspěvková organizace</t>
  </si>
  <si>
    <t>70631743</t>
  </si>
  <si>
    <t>MŠ Ostrava, Poděbradova 19, p.o.</t>
  </si>
  <si>
    <t>Rekonstrukce kuchyně</t>
  </si>
  <si>
    <t>Rekonstrukce půdních prostor</t>
  </si>
  <si>
    <t>Výtah na jídlo</t>
  </si>
  <si>
    <t>Rekonstrukce umýváren</t>
  </si>
  <si>
    <t>MRŇOUSKOVA MATEŘSKÁ ŠKOLA, školská právnická osoba</t>
  </si>
  <si>
    <t>Mrňousek CZ s.r.o.</t>
  </si>
  <si>
    <t>Rozvoj polytechnických dovedností dětí v Mrňouskově mš</t>
  </si>
  <si>
    <t>Mateřská škola Ostrava-Plesná, příspěvková organizace</t>
  </si>
  <si>
    <t>Statutární město Ostrava, Městký obvod Plesná</t>
  </si>
  <si>
    <t>Rekonstrukce a modernizace kuchyně</t>
  </si>
  <si>
    <t>Statutární město Ostrava, Městský obvod Plesná</t>
  </si>
  <si>
    <t>Změna způsobu vytápění pracoviště MŠ V Zahradách 2148</t>
  </si>
  <si>
    <t>Pořízení nových kuchyňských spotřebičů (konvektomat, pečicí pánev, robot, apod.) a kuchyňského zařízení (nerezové stoly, boxy, apod.)</t>
  </si>
  <si>
    <t>seznam</t>
  </si>
  <si>
    <t xml:space="preserve">Modernizace sportoviště
</t>
  </si>
  <si>
    <t xml:space="preserve">Rekonstrukce sportoviště na multifunkční hřiště
</t>
  </si>
  <si>
    <t>Projektová a prováděcí dokumentace</t>
  </si>
  <si>
    <t>Přírodní zahrada MŠ a ZŠ Montessori Ostrava, pracoviště Svinov</t>
  </si>
  <si>
    <t>Ostrava Svinov</t>
  </si>
  <si>
    <t>město Šenov</t>
  </si>
  <si>
    <t>Zvýšení kapacity MŠ Šenov</t>
  </si>
  <si>
    <t>Město Šenov</t>
  </si>
  <si>
    <t xml:space="preserve">Záměrem projektu je navýšení kapacity MŠ o 50 dětí, tj. 2 třídy formou výstavby modulární školky umístěné na pozemku stávající školky s č. parcelním 3185/1 v Šenově u Ostravy. </t>
  </si>
  <si>
    <t>studie, zpracování PD</t>
  </si>
  <si>
    <t>MŠ Lipová - rekonstrukce vybavení kuchyně</t>
  </si>
  <si>
    <t xml:space="preserve">Zvýšení kapacity jídelny z důvodu zvyšování kapacity MŠ, obnova zastaralého vybavení z důvodu dodržní aktuálně platných hygienických a provozních předpisů. </t>
  </si>
  <si>
    <t>průzkum trhu - konzultace s dodavateli</t>
  </si>
  <si>
    <t>MŠ Lapačka - rekonstrukce výdejny stravy</t>
  </si>
  <si>
    <t xml:space="preserve">Rekonstrukce prostor výdejny jídel z důvodu obnovy rozvodu vody, kanalizace, sanitarního zařízení a doplnění gastrovybavení. </t>
  </si>
  <si>
    <t>průzkum trhu - cenové nabídky</t>
  </si>
  <si>
    <t>INškolka s.r.o.</t>
  </si>
  <si>
    <t>Fáze přípravy</t>
  </si>
  <si>
    <t>Ne</t>
  </si>
  <si>
    <t>InClub z.s.</t>
  </si>
  <si>
    <t>nové projekty</t>
  </si>
  <si>
    <t>projekty, kterou nebudou realizovány nebo jsou již zrealizovány</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</si>
  <si>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</si>
  <si>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</si>
  <si>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</si>
  <si>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</si>
  <si>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</si>
  <si>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</si>
  <si>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</si>
  <si>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</si>
  <si>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8"/>
        <rFont val="Calibri"/>
        <family val="2"/>
        <charset val="238"/>
      </rPr>
      <t xml:space="preserve">v Kč </t>
    </r>
    <r>
      <rPr>
        <i/>
        <vertAlign val="superscript"/>
        <sz val="8"/>
        <rFont val="Calibri"/>
        <family val="2"/>
        <charset val="238"/>
      </rPr>
      <t>1)</t>
    </r>
  </si>
  <si>
    <t>z toho předpokládané způsobilé výdaje EFRR</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</si>
  <si>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</si>
  <si>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</si>
  <si>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</si>
  <si>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</si>
  <si>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</si>
  <si>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</si>
  <si>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</si>
  <si>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t>přírodní vědy</t>
    </r>
    <r>
      <rPr>
        <vertAlign val="superscript"/>
        <sz val="8"/>
        <rFont val="Calibri"/>
        <family val="2"/>
        <charset val="238"/>
      </rPr>
      <t>3)</t>
    </r>
    <r>
      <rPr>
        <sz val="8"/>
        <rFont val="Calibri"/>
        <family val="2"/>
        <charset val="238"/>
      </rPr>
      <t xml:space="preserve"> 
</t>
    </r>
  </si>
  <si>
    <r>
      <t>polytech. vzdělávání</t>
    </r>
    <r>
      <rPr>
        <vertAlign val="superscript"/>
        <sz val="8"/>
        <rFont val="Calibri"/>
        <family val="2"/>
        <charset val="238"/>
      </rPr>
      <t>4)</t>
    </r>
  </si>
  <si>
    <r>
      <t>práce s digi. tech.</t>
    </r>
    <r>
      <rPr>
        <vertAlign val="superscript"/>
        <sz val="8"/>
        <rFont val="Calibri"/>
        <family val="2"/>
        <charset val="238"/>
      </rPr>
      <t>5)</t>
    </r>
    <r>
      <rPr>
        <sz val="8"/>
        <rFont val="Calibri"/>
        <family val="2"/>
        <charset val="238"/>
      </rPr>
      <t xml:space="preserve">
</t>
    </r>
  </si>
  <si>
    <t>Základní škola Šenov, Radniční náměstí 1040, příspěvková organizace</t>
  </si>
  <si>
    <t>Modernizace odborných učeben</t>
  </si>
  <si>
    <t>Modernizace odborných učeben fyziky,chemie a informatiky</t>
  </si>
  <si>
    <t>Příprava projektového záměru, včetně rozpočtu</t>
  </si>
  <si>
    <t>Poradenské pracoviště</t>
  </si>
  <si>
    <t>Vytvoření zázemí  školní poradenské pracoviště</t>
  </si>
  <si>
    <t>Školní družina</t>
  </si>
  <si>
    <t>Vybudování zázemí pro školní družiny</t>
  </si>
  <si>
    <t>Multimediální učebny ZŠ Šenov</t>
  </si>
  <si>
    <t>Projekt připraven k realizaci</t>
  </si>
  <si>
    <t>ZŠ Ostrava, Gajdošova 9, p.o.</t>
  </si>
  <si>
    <t>Gajdoška se mění</t>
  </si>
  <si>
    <t>Vybudování nové učebny z části školních šaten při vstupu do školy. Provedení kompletních stavebních prací. Kompletní materiální vybavení na podporu vzdělávání žáků.</t>
  </si>
  <si>
    <t>ZŠ Ostrava, Gebauerova 8,p.o.</t>
  </si>
  <si>
    <t>Škola pro všechny-moderní, bezpečná i bezbariérová-I. etapa</t>
  </si>
  <si>
    <t>Projekt počítá s bezbariérovým zpřístupněním objektu školy na ulici Gebauerova 8, vytvořením a vybavením odborných učeben, kabinetů, stavbou bezbariérového WC, pořízením kamerového systému a zajištěním konektivity celé školy.</t>
  </si>
  <si>
    <t>Škola pro všechny-moderní, bezpečná i bezbariérová-II. etapa</t>
  </si>
  <si>
    <t>Sportovní a relaxační zázemí školní družiny</t>
  </si>
  <si>
    <t>Projekt počítá s úpravou suterénních prostor školy pro vzdělávací, volnočasové i relaxační aktivity žáků školy se zřetelem zejména na aktivity školní družiny.</t>
  </si>
  <si>
    <t>Sportovní a relaxační zázemí školního klubu a další neformální aktivity školy</t>
  </si>
  <si>
    <t>Projekt počítá s úpravou půdních prostor školy pro vzdělávací, volnočasové i relaxační aktivity žáků školního klubu  i další neformální aktivity školy.</t>
  </si>
  <si>
    <t>„ZŠO IBSENOVA 36- PŘÍRODNÍ ZAHRADA“</t>
  </si>
  <si>
    <t>Projekt řeší terénní, stavební i sadové úpravy okolí školy (pracoviště Ibsenova 36)pro vytvoření přírodní zahrady s mnoha didaktickými prvky, které pomohou vytvořit zázemí pro kvalitní výuku vzdělávacích předmětů v zahradě i volnočasové aktivity žáků.</t>
  </si>
  <si>
    <t xml:space="preserve">PD </t>
  </si>
  <si>
    <t>ZŠ Ostrava, Gen. Píky 13A, p.o.</t>
  </si>
  <si>
    <t>Revitalizace venkovních sportovišť ZŠO, Gen. Píky 13A, PO</t>
  </si>
  <si>
    <t xml:space="preserve">Modernizace odborných učeben a kabinetů vybavení IT technologiemi, nábytkem, výukovými pomůckami. </t>
  </si>
  <si>
    <t>zpracován projektový záměr, průzkum trhu</t>
  </si>
  <si>
    <t>ZŠ Ostrava, Matiční 5, p.o.</t>
  </si>
  <si>
    <t>Matiční škola pro všechny - I. etapa</t>
  </si>
  <si>
    <t>Dobudování půdní vestavby v budově 30. dubna 20 - odborné učebny a učitelské kabinety včetně bezbariérového přístupu, konektivita.</t>
  </si>
  <si>
    <t>Matiční škola pro všechny - II. etapa</t>
  </si>
  <si>
    <t>Dobudování konektivity a bezbariérovosti školy.</t>
  </si>
  <si>
    <t>ZŠ Ostrava, Nádražní 117, p.o.</t>
  </si>
  <si>
    <t>Rozvoj Základní školy, Nádražní 117, p.o. III.</t>
  </si>
  <si>
    <t>Úprava zázemí pro rozvoj čtenářské, matematické, digitální a přírodovědné gramotnosti žáků.</t>
  </si>
  <si>
    <t>Venkovní učebna</t>
  </si>
  <si>
    <t>Úprava zázemí pro rozvoj kompetencí v oblasti EVVO</t>
  </si>
  <si>
    <t>ZŠ a MŠ Ostrava, Ostrčilova 10, p.o.</t>
  </si>
  <si>
    <t>Rekonstrukce školní budovy dílen, jídelny a kuchyně</t>
  </si>
  <si>
    <t>Rekonstrukce učeben</t>
  </si>
  <si>
    <t>Venkovní čítárna</t>
  </si>
  <si>
    <t>Herní venkovní prvky pro školní družinu</t>
  </si>
  <si>
    <t>Vybudování herních prvků pro školní družinu,  kde by byly rozvíjeny především komunikativní, sociální a občanské kompetence. Tyto herní prvky by byly určené pro žáky ve věku 6-12 let, které by sloužily k protažení a aktivnímu odpočinku.</t>
  </si>
  <si>
    <t>Waldorfská ZŠ a MŠ Ostrava, p.o.</t>
  </si>
  <si>
    <t>Škola pro život</t>
  </si>
  <si>
    <t>Modernizace učeben -přírodovědné, informatiky, jazykové, tkalcovské a konektivita, bezbariérovost.</t>
  </si>
  <si>
    <t>Základní škola Vratimov, Masarykovo náměstí 192</t>
  </si>
  <si>
    <t>Město Vratimov, Frýdecká 853/57</t>
  </si>
  <si>
    <t>Navýšení výukových prostor školy</t>
  </si>
  <si>
    <t>Vratimov</t>
  </si>
  <si>
    <t xml:space="preserve">Vybudování venkovní učebny pro výuku přírodovědných oborů, práci zájmových kroužků a pro činnost školní družiny. Rekonstrukce půdních prostor pro vytvoření nových učeben. </t>
  </si>
  <si>
    <t>Pohybem ke zdraví</t>
  </si>
  <si>
    <t>Vybudování nového venkovního hřiště, herních prvků, rekonstrukce tělocvičny a zkvalitnění zázemí pro sportovní aktivity.</t>
  </si>
  <si>
    <t>ve stádiu přípravy</t>
  </si>
  <si>
    <t>Základní škola Vratimov, Masarykovo náměstí 193</t>
  </si>
  <si>
    <t>Město Vratimov, Frýdecká 853/58</t>
  </si>
  <si>
    <t>Interaktivita ve škole</t>
  </si>
  <si>
    <t>Dovybavení učeben potřebnou  interaktivní technikou a dalšími učebními pomůckami (např. notebooky, PC, virtuální realita), zřízení mobilní učebny pro výuku cizích jazyků a informatiky.</t>
  </si>
  <si>
    <t>ZŠ a MŠ Ostrava-Svinov p.o.</t>
  </si>
  <si>
    <t>Městský obvod Svinov</t>
  </si>
  <si>
    <t>Výstavba venkovního sportovního areálu</t>
  </si>
  <si>
    <t>Svinov</t>
  </si>
  <si>
    <t>Výstavba sportovního areálu za budovou ZŠ Bílovecká 10</t>
  </si>
  <si>
    <t>vybudování víceúčelového venkovního sportoviště: běžeckého oválu, tenisové kurty, workoutové hřiště, lanová věž, houpačky</t>
  </si>
  <si>
    <t>lanová věž, houpačky</t>
  </si>
  <si>
    <t>územní rozhodnutí</t>
  </si>
  <si>
    <t>Základní škola speciální, Ostrava - Slezská Ostrava, příspěvková organizace</t>
  </si>
  <si>
    <t>Zasíťování školy</t>
  </si>
  <si>
    <t>zasíťování školy</t>
  </si>
  <si>
    <t>*</t>
  </si>
  <si>
    <t>Učebna robotiky</t>
  </si>
  <si>
    <t xml:space="preserve">Vybudování učebny robotiky, která bude sloužit k rozvoji logického myšlení u žáků. Bude zde vhodný prostor pro výuku robotiky. </t>
  </si>
  <si>
    <t>Přírodovědná učebna</t>
  </si>
  <si>
    <t>Vybudování učebny přírodovědné učebny, která nám umožní s žáky objevovat svět.</t>
  </si>
  <si>
    <t xml:space="preserve">Vytvoření venkovní učebny, která bude sloužit pro žáky školy a školní družiny k různým vzdělávacím programům. </t>
  </si>
  <si>
    <t>Základní škola a Mateřská škola Velká Polom</t>
  </si>
  <si>
    <t>Obec Velká Polom</t>
  </si>
  <si>
    <t>102432759</t>
  </si>
  <si>
    <t>600143392</t>
  </si>
  <si>
    <t>Zvýšení kvality vzdělávání v klíčových kompetencích na Základní škole Velká Polom II.</t>
  </si>
  <si>
    <t>Velká Polom</t>
  </si>
  <si>
    <t>Vybudování bezbarierového přístupu ve škole pro žáky1. stupně, vybudování multimediální učebny, vybudování jazykové učebny</t>
  </si>
  <si>
    <t>Projekt v přípravě</t>
  </si>
  <si>
    <t>Rozšíření zázemí pro sportovní vzdělávání žáků</t>
  </si>
  <si>
    <t>Rozšíření tělocvičny v ZŠ pro výuku tělocviku</t>
  </si>
  <si>
    <t>Vybudování multifunčkní odborné učebny na ZŠ Vřesina</t>
  </si>
  <si>
    <t>Moravskoslezský kraj</t>
  </si>
  <si>
    <t>12 000 000</t>
  </si>
  <si>
    <t>Základní škola Ostrava-Radvanice, Vrchlického 5, příspěvková organizace</t>
  </si>
  <si>
    <t>Učebna přírodních věd</t>
  </si>
  <si>
    <t>Rekonstrukce stávající kmenové učebny a vybudování nové učebny přírodních věd</t>
  </si>
  <si>
    <t>Interaktivní učebna jazykových předmětů</t>
  </si>
  <si>
    <t>Vybudování nové učebny ve stávající běžné účebně</t>
  </si>
  <si>
    <t>Chemická učebna</t>
  </si>
  <si>
    <t>Modenizace - rekonstrukce stávající učebny</t>
  </si>
  <si>
    <t>Fyzikální učebna</t>
  </si>
  <si>
    <t>Vybudování nové učebny ve stávající environmentální učebně</t>
  </si>
  <si>
    <t>Základní škola Ostrava-Vítkovice, Šalounova 56, příspěvková organizace</t>
  </si>
  <si>
    <t>MOb Vítkovice</t>
  </si>
  <si>
    <t xml:space="preserve">Odborné učebny ZŠ Ostrava-Vítkovice </t>
  </si>
  <si>
    <t>Bezbariérovost, vybudování a rekonstrukce PC učeben, vybudování venkovní učebny pro přirodovědnou výuku.</t>
  </si>
  <si>
    <t>probíhá realizace</t>
  </si>
  <si>
    <t>Rekonstrukce školního hřiště a vybudování odborných učeben</t>
  </si>
  <si>
    <t>byla zpracována projektová dokumentace na rekonstrukci venkovních sportovišť, čeká se na vyhlášení výzev,2022 - byly okoupeny prostory pro případné vybudování dílen</t>
  </si>
  <si>
    <t>SŠ, ZŠ a MŠ Monty School</t>
  </si>
  <si>
    <t>Monty School s.r.o.</t>
  </si>
  <si>
    <t>3. patro pro ZŠ - odborné učebny pro přírodní vědy, umělecký ateliér a aula</t>
  </si>
  <si>
    <t>Poruba</t>
  </si>
  <si>
    <t>Nástavba stávající budovy školy, 3. patra, vybudování 4 odborných učeben, auly pro společnou výuku</t>
  </si>
  <si>
    <t>9, 2022</t>
  </si>
  <si>
    <t>Architektonická vizualizace</t>
  </si>
  <si>
    <t>Učíme se v přírodě - vybudování externí laboratoře přírodních věd, ateliéru a malé tělocvičny</t>
  </si>
  <si>
    <t>Výstavba nové budovy sloužící výuce uměleckých předmětů, tělocviku, chemie a fyziky, v zeleni a co nejblíže přírodě</t>
  </si>
  <si>
    <t>6, 2023</t>
  </si>
  <si>
    <t>Sportovní hala pro žáky Monty School</t>
  </si>
  <si>
    <t>Výstavba sportovní haly Monty Gym</t>
  </si>
  <si>
    <t>1, 2024</t>
  </si>
  <si>
    <t>12, 2024</t>
  </si>
  <si>
    <t>ZŠ Bohumínská - Modernizace mulimediální učebny</t>
  </si>
  <si>
    <t>Modernizace multimediální učebny</t>
  </si>
  <si>
    <t>ZŠ Bohumínská - Modernizace učebny pírodovědných předmětů</t>
  </si>
  <si>
    <t>Modernizace učebny přírodovědných předmětů</t>
  </si>
  <si>
    <t>ZŠ Bohumínská - Vybudování učebny pro výuku cizích jazyků a informatiky</t>
  </si>
  <si>
    <t>Vybudování učebny pro výuku cizích jazyků a informatiky</t>
  </si>
  <si>
    <t>ZŠ Bohumínská - Cvičná kuchyňka</t>
  </si>
  <si>
    <t>Vybudování cvičné kuchyňky</t>
  </si>
  <si>
    <t>ZŠ Bohumínská - Zřízení školní poradenské pracoviště</t>
  </si>
  <si>
    <t>Vybudování školního poradenského pracoviště</t>
  </si>
  <si>
    <t>ZŠ Pěší - Modernizace učebny cizích jazyků a informatiky</t>
  </si>
  <si>
    <t>Modernizace učebny cizích jazyků a informatiky</t>
  </si>
  <si>
    <t>ZŠ Pěší - Cvičná kuchyňka</t>
  </si>
  <si>
    <t>Ano</t>
  </si>
  <si>
    <t>ZŠ Pěší - Pracovní dílny</t>
  </si>
  <si>
    <t>Vybudování pracovní dílny</t>
  </si>
  <si>
    <t>ZŠ Chrustova - Vybudování multimediální učebny</t>
  </si>
  <si>
    <t>Vybudování multimediální učebny</t>
  </si>
  <si>
    <t>ZŠ Chrustova - Cvičná kuchyňka</t>
  </si>
  <si>
    <t>ZŠ Chrustova - Modernizace učebny cizích jazyků a informatiky</t>
  </si>
  <si>
    <t>08146497</t>
  </si>
  <si>
    <t>ZŠ Škrobálkova - Vybudování mulimediální učebny</t>
  </si>
  <si>
    <t>ZŠ Škrobálkova - Vybudování učebny cizích jazyků a informatiky</t>
  </si>
  <si>
    <t>Vybudování digitální jazykové učebny cizích jazyků</t>
  </si>
  <si>
    <t>08146197</t>
  </si>
  <si>
    <t>ZŠ Škrobálkova - Pracovní dílny</t>
  </si>
  <si>
    <t>ZŠ Škrobálkova - Cvičná kuchyňka</t>
  </si>
  <si>
    <t>Základní škola PRIGO, s.r.o.</t>
  </si>
  <si>
    <t>Zřizovatel PRIGO, s.r.o.</t>
  </si>
  <si>
    <t>Výstavba nové budovy ZŠ</t>
  </si>
  <si>
    <t xml:space="preserve">vnitřní </t>
  </si>
  <si>
    <t>Zpracována PD, závazná stanovska v řešení</t>
  </si>
  <si>
    <t>podaná žádost</t>
  </si>
  <si>
    <t>Základní škola Ostrava - Petřkovice, Hlučínská 136, příspěvková organizace</t>
  </si>
  <si>
    <t>Městský obvod Ostrava-Petřkovice</t>
  </si>
  <si>
    <t>Přírodní učebna a zahrada pro enviromentální výuku</t>
  </si>
  <si>
    <t>Ostrava-Petřkovice</t>
  </si>
  <si>
    <t>Vybudování přírodní učebny, revitalizace školní zahrady.</t>
  </si>
  <si>
    <t>N</t>
  </si>
  <si>
    <t>Rekonstrukce přírodovědné učeby (učebna PŘ-CH-F)</t>
  </si>
  <si>
    <t>Modernizace kmenové učebny na odbornou učebnu PŘ,CH,F.</t>
  </si>
  <si>
    <t>nebude realizován</t>
  </si>
  <si>
    <t>nebude realizováno</t>
  </si>
  <si>
    <t>Statutární město Ostrava, městský obvod Krásné Pole, Družební 576, 725 26 Ostrava Krásné Pole</t>
  </si>
  <si>
    <t>71005081</t>
  </si>
  <si>
    <t>SMO</t>
  </si>
  <si>
    <t>Krásné Pole</t>
  </si>
  <si>
    <t xml:space="preserve">Zajištění vybavení specializovaných učeben a konektivity </t>
  </si>
  <si>
    <t>ne/ není třeba</t>
  </si>
  <si>
    <t>Gymnázium, základní škola a mateřská škola Hello s.r.o.</t>
  </si>
  <si>
    <t>Soukromý</t>
  </si>
  <si>
    <t>Vybudování sportoviště ZŠ Hello</t>
  </si>
  <si>
    <t>Obsahem projektu je rozšíření a rekonstrukce vnitřního sportoviště sloužícího pro sportovní aktivity školní družiny, školního klubu a komunitní aktivity.</t>
  </si>
  <si>
    <t>6/2022</t>
  </si>
  <si>
    <t>9/2023</t>
  </si>
  <si>
    <t>Modernizace vzdělávací infrastruktury základní  školy Hello</t>
  </si>
  <si>
    <t>Obsahem projektu je modernizace zázemí (prostor i vybavení) pro výuku na základní škole a pro realizaci sportovních i dalších komunitních aktivit realizovaných při záklandí škole Hello včetně aktivit školní družiny a školního klubu</t>
  </si>
  <si>
    <t>1/2023</t>
  </si>
  <si>
    <t>8/2024</t>
  </si>
  <si>
    <t>zpracovaná PD, podána žádost o společné územní a stavební řízení</t>
  </si>
  <si>
    <t>Školní družina a školní klub Zš Hello</t>
  </si>
  <si>
    <t>Obsahem projektu je vybudování zázemí pro školní družinu a školní klub ZŠ Hello</t>
  </si>
  <si>
    <t>zpracován projektový záměr</t>
  </si>
  <si>
    <t xml:space="preserve">Základní škola a mateřská škola Ostrava-Výškovice, Šeříková 33, příspěvková organizace    </t>
  </si>
  <si>
    <t>Modernizace výuky jazyků v ZŠ Ostrava-Jih</t>
  </si>
  <si>
    <t>modernizace učeben jazyků</t>
  </si>
  <si>
    <t>Základní škola Ostrava-Výškovice, Srbská 2, příspěvková organizace</t>
  </si>
  <si>
    <t>Základní škola a mateřská škola Ostrava-Bělský Les, B. Dvorského 1, příspěvková organizace</t>
  </si>
  <si>
    <t>Základní škola a mateřská škola Ostrava-Hrabůvka, A. Kučery 20, příspěvková organizace</t>
  </si>
  <si>
    <t>70944652</t>
  </si>
  <si>
    <t>Rozvoj výuky fyziky v ZŠ Ostrava-Jih</t>
  </si>
  <si>
    <t xml:space="preserve">modernizace učeben fyziky </t>
  </si>
  <si>
    <t xml:space="preserve"> Základní škola Ostrava-Výškovice, Srbská 2, příspěvková organizace</t>
  </si>
  <si>
    <t>Rozvoj výuky přírodopisu v ZŠ Ostrava-Jih</t>
  </si>
  <si>
    <t xml:space="preserve">modernizace učeben přírodopisu </t>
  </si>
  <si>
    <t>Revitalizace školní jídelny</t>
  </si>
  <si>
    <t>projekt je zaměřen na revitalizaci vybavení a vzduchotechniky školní jídelny a její rozšíření pod některé části ve školní jídelně</t>
  </si>
  <si>
    <t>květen 2022: analýza současného stavu, květen 2022: zajištění souhlasu zřizovatele s podáním projektu do MAP, 2022 - 2023: dotační řízení ITI/OP J.A.Komenský/IROP, 2023 - 2026: realizace, 2026: finalizace projektu.</t>
  </si>
  <si>
    <t>Technické zabezpečení budovy školy s vazbou na školní družinu</t>
  </si>
  <si>
    <t>Kompletní revitalizace osvětlení v tělocvičně školy</t>
  </si>
  <si>
    <t>Současný stav: osvětlovací tělesa v tělocvičně školy jsou zastaralá a lze je datovat do období cca 60.let minulého století. Celý osvětlovací systém je nehospodárný, což odpovídá i výkonu 400 W u jedné lampy. Celkový počet osvětlovacích lamp v tělocvičně j</t>
  </si>
  <si>
    <t>Vybudování cvičné kuchyňky ZŠ Březinova</t>
  </si>
  <si>
    <t>Revitalizace dílen ZŠ Březinova</t>
  </si>
  <si>
    <t>Herní zóna na Březince</t>
  </si>
  <si>
    <t>Odpočinková zóna a řešení mobiliáře pro přírodní zahradu</t>
  </si>
  <si>
    <t>Současný stav: Odpočinková zóna v oblasti v letošním roce realizované přírodní zahrady zatím není vytvořena Cíl projektu: realizací projektu by byla vytvořena odpočinková zóna i zázemí pro mobiliář využívaný v rámci projektu přírodních zahrad.</t>
  </si>
  <si>
    <t>Revitalizace zázemí pracovníků školy</t>
  </si>
  <si>
    <t>Revitalizace relaxačních zón 1. a 2.stupně školy</t>
  </si>
  <si>
    <t>Kompletní revitalizace sportoviště ZŠ a MŠ Březinova</t>
  </si>
  <si>
    <t>Revitalizace  tělocvičny školy</t>
  </si>
  <si>
    <t>Revitalizace odborných učeben v ZŠ Březinova</t>
  </si>
  <si>
    <t>Revitalizace učebny hudební výchovy</t>
  </si>
  <si>
    <t>Revitalizace učebny výtvarné výchovy</t>
  </si>
  <si>
    <t>Revitalizace skleníku ZŠ Březinova</t>
  </si>
  <si>
    <t>Vybudování workoutového hřiště na pozemku ZŠ Březinova</t>
  </si>
  <si>
    <t>Revitalizace elektroinstalace ZŠ Březinova</t>
  </si>
  <si>
    <t>kompletní renovace elektroinstalace školy vzhledem k tomu, že elektroinstalace je původní, pravděpodobně ze 60.let 20.století</t>
  </si>
  <si>
    <t>Ochrana měkkých cílů ZŠ a MŠ Březinova</t>
  </si>
  <si>
    <t>Učíme se v přírodě při ZŠ a MŠ Březinova - druhá etapa</t>
  </si>
  <si>
    <t>Základní škola Ostrava-Dubina, Františka Formana 45, příspěvková organizace</t>
  </si>
  <si>
    <t>UČEBNA DIGITÁLNÍCH TECHNOLOGIÍ A INFORMATIKY</t>
  </si>
  <si>
    <t>Vybudování počítačové učebny ve stávajících prostorech v souladu s RVP v oblasti digitálních technologií. Mimo výuku bude k dispozici dětem ze ŠD, učebnu budou rovněž využívat děti z MŠ Formana</t>
  </si>
  <si>
    <t xml:space="preserve">Zpracovaná PD </t>
  </si>
  <si>
    <t>UČEBNA DÍLEN A ROBOTIKY</t>
  </si>
  <si>
    <t>JAZYKOVÁ LABORATOŘ</t>
  </si>
  <si>
    <t>Vybudování nové jazykové laboratoře ve stávajících prostorech. Zaměřena na rozvíjení komunikačních dovedností s maximálním využitím digitálních nástrojů a technologií.Mimo výuku bude k dispozici dětem ze ŠD, učebnu budou rovněž využívat děti z MŠ Formana</t>
  </si>
  <si>
    <t>Vybudování odborných učeben a zajištění konektivity základní škola a mateřské školy Volgogradská</t>
  </si>
  <si>
    <t>Vybudování odborných učeben a zajištění konektivity základní školy Volgogradská, které ve škole citelně chybí. Díky vybudování se zvýší kvalita vzdělávání žáků a zvýší se také kvalita přípravy učitelů na výuku.</t>
  </si>
  <si>
    <t>Společně ke kvalitě</t>
  </si>
  <si>
    <t xml:space="preserve">Vybudování vnitřních i venkovních prostor pro společné (inkluzivní) vzdělávání a podpoře komuniktních aktivit. Vybudování zázemí pro školní družinu podporující tvořivost dětí. </t>
  </si>
  <si>
    <t>zahájena práce na PD</t>
  </si>
  <si>
    <t>ANO</t>
  </si>
  <si>
    <t>Modernizace počítačových učeben ZŠ Krestova 36A</t>
  </si>
  <si>
    <t>Přípravná fáze – projekt, dokumentace, záměr</t>
  </si>
  <si>
    <t>Modernizace učeben přírodních věd  a kabinetů na ZŠ Krestova 36 A</t>
  </si>
  <si>
    <t>Vybudování digitálních jazykových učeben a jazykových kabinetů pro 1. a 2. stupeň na ZŠ Krestova 36A</t>
  </si>
  <si>
    <t>Modernizace učeben a kabinetu technického a řemeslného vzdělávání na ZŠ Krestova 36A</t>
  </si>
  <si>
    <t>Multifunkční hřiště otevřené veřejnosti</t>
  </si>
  <si>
    <t>Základní škola ostrava-Výškovice, Srbská 2, příspěvková organizace</t>
  </si>
  <si>
    <t>Odborné učebny v původní vestavbě v Zš Srbská</t>
  </si>
  <si>
    <t>Rekonstrukce a vybavení učebny přírodopisu</t>
  </si>
  <si>
    <t>Zpracován PD</t>
  </si>
  <si>
    <t>Rekonstrukce a vybavení učebny fyziky</t>
  </si>
  <si>
    <t>Rekonstrukce a vybavení učebny cizích jazyků</t>
  </si>
  <si>
    <t>Vybudování odborné učebny v atriu školy v Zš Srbská</t>
  </si>
  <si>
    <t>Výuka žáků ve venkovní odborné učebně</t>
  </si>
  <si>
    <t>Rekonstrukce a vybavení učebny chemie</t>
  </si>
  <si>
    <t>Počítačová učebna v Zš Srbská</t>
  </si>
  <si>
    <t>Rekonstrukce a vybavení učebny IT technikou</t>
  </si>
  <si>
    <t>Učebna keramiky - školní družina</t>
  </si>
  <si>
    <t>Rekonstrukce a vybavení učebny keramiky</t>
  </si>
  <si>
    <t>Vybudování odborné učebny v atriu školy v budově ŠD</t>
  </si>
  <si>
    <t>Základní škola Ostrava - Hrabůvka, Provaznická 64, příspěvková organizace</t>
  </si>
  <si>
    <t>70978310</t>
  </si>
  <si>
    <t>Odborná učebna dílen na ZŠ Provaznická</t>
  </si>
  <si>
    <t>Podpora technického vzdělávání a řemesel</t>
  </si>
  <si>
    <t>příprava PD</t>
  </si>
  <si>
    <t>Odborné učebny v půdní vestavbě na ZŠ Provaznická</t>
  </si>
  <si>
    <t>Vybudování odborných učeben pro oblast přírodních věd a volnočasových aktivit</t>
  </si>
  <si>
    <t>Školní cvičná kuchyňka</t>
  </si>
  <si>
    <t>Přírodovědná učebna ve skleníku, skleník</t>
  </si>
  <si>
    <t>Podpora technického vzdělávání a řemesel, přírodovědného vzdělávání</t>
  </si>
  <si>
    <t>Multifunkční hřiště a osvětlení atletického areálu</t>
  </si>
  <si>
    <t>Podpora zdravého životního stylu, sportu</t>
  </si>
  <si>
    <t xml:space="preserve">Vybudování odborných učeben </t>
  </si>
  <si>
    <t>Podpora vzdělávání nadaných žáků, přírodních věd, jazyků, individuální přístup</t>
  </si>
  <si>
    <t>Modernizace tělocvičen</t>
  </si>
  <si>
    <t>Podpora zdravého životního stylu</t>
  </si>
  <si>
    <t>Vybudování učeben zájmového vzdělávání a volnočasových aktivit</t>
  </si>
  <si>
    <t>Podpora zájmového vzdělávání</t>
  </si>
  <si>
    <t xml:space="preserve">Modernizace odborných učeben chemie a fyziky, zázemí pro pedagogy </t>
  </si>
  <si>
    <t>Podpora vzdělávání v oblasti přírodních věd</t>
  </si>
  <si>
    <t>Základní škola Ostrava-Zábřeh, Jugoslávská 23, příspěvková organizace</t>
  </si>
  <si>
    <t>Komplexní rekonstrukce  elektrorozvodů</t>
  </si>
  <si>
    <t>Výměna hliníkových elektrorozvodů za nové</t>
  </si>
  <si>
    <t>Základní škola MUDr. Emílie Lukášové a Klegova, Ostrava-Hrabůvka, příspěvková organizace</t>
  </si>
  <si>
    <t>Modernizace učeben</t>
  </si>
  <si>
    <t>Modernizace základního vzdělávání</t>
  </si>
  <si>
    <t>ZŠ a MŠ Ostrava - Bělský les, B. Dvorského 1, příspěvková oganizace</t>
  </si>
  <si>
    <t>Rekonstrukce školních dílen - odborná učebna pro výuku učení oblasti člověk a svět práce</t>
  </si>
  <si>
    <t>Bezbariérová škola a modernizace jazykové učebny</t>
  </si>
  <si>
    <t>Dovybavení stávající jazykové učebny - nové odborné a učební pomůcky, počítače, odstranění prahů,aby byla bezbariérová. Výsledek - bezbariérový pohyb, nová jazyková učebna.</t>
  </si>
  <si>
    <t xml:space="preserve">Rekonstrukce školního hřiště </t>
  </si>
  <si>
    <t>vytvoření atletického oválu a hřiště na kopanou, vč. sportovního zázemí školy</t>
  </si>
  <si>
    <t>Rekonstrukce podlah v tělocvičnách</t>
  </si>
  <si>
    <t>Rekonstrukce podlah v tělocvičnách školy,broušení,tmelení,lakování, oprava poškození.</t>
  </si>
  <si>
    <t>Základní škola a mateřská škola Ostrava - Dubina, V. Košaře 6, příspěvková organizace</t>
  </si>
  <si>
    <t>Modernizace učeben - dílny</t>
  </si>
  <si>
    <t>Modernizace školních dílen a učebny nových technoligií (3D tisk)</t>
  </si>
  <si>
    <t>Zpracovaná PD (tech. zpráva i vizualizace)</t>
  </si>
  <si>
    <t>Modernizace učebny   chemie</t>
  </si>
  <si>
    <t>Modernizace učebny chemie (technické zařízení, nábytek, vybavení)</t>
  </si>
  <si>
    <t>Zpracovaný záměr (seznam položek - vybavení, materiály, práce, technologie)</t>
  </si>
  <si>
    <t>Základní škola a mateřská škola, Ostrava-Zábřeh, Horymírova 100, příspěvková organizace</t>
  </si>
  <si>
    <t>Modernizace školní kuchyňky</t>
  </si>
  <si>
    <t>modernizace školní kuchyňky, vč. el. spotřebičů</t>
  </si>
  <si>
    <t>Školní kovodílna</t>
  </si>
  <si>
    <t>modernizace školní kovodílny, včetně pořízení vybavení, nářadí, techniky</t>
  </si>
  <si>
    <t>Modernizace počítačových učeben</t>
  </si>
  <si>
    <t xml:space="preserve">modernizace počítačových učeben vč. vybavení interiéru, stavebních úprav, počítačové vybavení a SW </t>
  </si>
  <si>
    <t>S jazyky do světa ( rekonstrukce 2 jazykových učeben)</t>
  </si>
  <si>
    <t>vybavení interiérů a zařízení novými digitálními technologiemi</t>
  </si>
  <si>
    <t>Učíme se v přírodě</t>
  </si>
  <si>
    <t>vybudování venkovní učebny pro aktivity  školní družiny a školní klub</t>
  </si>
  <si>
    <t>Základní škola a mateřská škola Ostrava-Výšovice, Šeříková 33, příspěvková organizace</t>
  </si>
  <si>
    <t>Polytechnická učebna</t>
  </si>
  <si>
    <t>Inovace učebny</t>
  </si>
  <si>
    <t>Žákovská kuchyně na Šeříkové</t>
  </si>
  <si>
    <t>Učebna pro výuku informatiky</t>
  </si>
  <si>
    <t xml:space="preserve">Základní škola a mateřská škola Ostrava - Zábřeh, Kosmonautů 15, příspěvková organizace </t>
  </si>
  <si>
    <t>Jazyková učebna K15</t>
  </si>
  <si>
    <t>Vybudování interaktivní jazykové učebny vybavené digitálními technologiemi, dále řešení bezbariierovosti sociálního zařízení a parkování pro osoby s tělesným postižením</t>
  </si>
  <si>
    <t>zpracovaná PD,  hotové přeložení sítí, projektová příprava zastavena těsně před vydáním stavebního povolení</t>
  </si>
  <si>
    <t>Školní kuchyňka K15</t>
  </si>
  <si>
    <t xml:space="preserve">Komplexní rekonstrukce učebny pro výuku domácích prací, která je nyní ve stavu ze 70. let 20.století. </t>
  </si>
  <si>
    <t>Základní škola Ostrava-Zábřeh, Chrjukinova 12, příspěvková organizace</t>
  </si>
  <si>
    <t>Jazyková učebna</t>
  </si>
  <si>
    <t>Zřízení nové jazykové učebny (včetně vybavení)</t>
  </si>
  <si>
    <t>Vybavenost ICT na škole</t>
  </si>
  <si>
    <t>Zajištění konektivity a revitalizace odborných učeben výpočetní techniky a obnova výpočetní techniky v jednotlivých budovách školy</t>
  </si>
  <si>
    <t>Venkovní učebna,revitalizace školní zahrady</t>
  </si>
  <si>
    <t>Vybudování venkovní učebny, celková obnova zarady kolem školy, vysázení rostlin, zřízení záhonků a dětského hřiště pro ŠD a kluby na škole</t>
  </si>
  <si>
    <t xml:space="preserve">Vybudování relaxačního a sportovního prostoru pro ŠD a přípravnou třídu </t>
  </si>
  <si>
    <t>Vybudování a vybavení prostoru, který bude sloužit ke sportovním aktivitám a relaxaci pro žáky ŠD a přípravné třídy</t>
  </si>
  <si>
    <t>Multifunkční hřiště a sportovní zázemí na školním hřišti</t>
  </si>
  <si>
    <t>Základní škola a mateřská škola, Ostrava-Hrabůvka, Mitušova 16, příspěvková organizace</t>
  </si>
  <si>
    <t>Nové moderní učebny ZŠ Mitušova 16</t>
  </si>
  <si>
    <t>Rekonstrukce odborných učeben, zpracování projektové dokumentace a rozpočet</t>
  </si>
  <si>
    <t>PD v realizaci</t>
  </si>
  <si>
    <t>Základní škola Klimkovice, příspěvková organizace</t>
  </si>
  <si>
    <t>Příležitost pro všechny</t>
  </si>
  <si>
    <t>Ostrava-město</t>
  </si>
  <si>
    <t xml:space="preserve">Klimkovice </t>
  </si>
  <si>
    <t>Rozšíření kapacity, bezbariérovost (výtah)</t>
  </si>
  <si>
    <t>Základní škola Vratimov, Datyňská 690</t>
  </si>
  <si>
    <t>04761665</t>
  </si>
  <si>
    <t xml:space="preserve"> Venkovní odborná učebna, Kunčice pod Ondřejníkem</t>
  </si>
  <si>
    <t>Frýdek-Místek</t>
  </si>
  <si>
    <t>Kunčice pod Ondřejníkem</t>
  </si>
  <si>
    <t xml:space="preserve">Venkovní učebna pro environmentální vzdělávání žáků a pedagogů </t>
  </si>
  <si>
    <t>04761666</t>
  </si>
  <si>
    <t>Veřejná prostranství a parkoviště u ZŠ Vratimov, Datyňská  690</t>
  </si>
  <si>
    <t>Realizace veřejného prostranství a parkoviště u ZŠ Vratimov, Datyňská 690</t>
  </si>
  <si>
    <t>04761668</t>
  </si>
  <si>
    <t>Pavilon odborných učeben Vratimov</t>
  </si>
  <si>
    <t>Pavilon biologie, sociální zázemím, environmentální učebny</t>
  </si>
  <si>
    <t xml:space="preserve">x </t>
  </si>
  <si>
    <t>04761669</t>
  </si>
  <si>
    <t>Školní zahrada s pozemky a sadem, ZŠ Vratimov</t>
  </si>
  <si>
    <t>Školní zahrada s pozemky a sadem</t>
  </si>
  <si>
    <t>04761670</t>
  </si>
  <si>
    <t>Venkovní odborná učebna</t>
  </si>
  <si>
    <t>Nová venkovní třída s herní plochou</t>
  </si>
  <si>
    <t>04761671</t>
  </si>
  <si>
    <t>Víceúčelová sportovní hala včetně parkovacích ploch</t>
  </si>
  <si>
    <t>Víceúčelová sportovní hala s parkovací plochou - sportovní plocha, VZT s rekuperací, sociální zařízení, hlediště</t>
  </si>
  <si>
    <t>04761672</t>
  </si>
  <si>
    <t>Víceúčelové hřiště, ZŠ Horní Datyně</t>
  </si>
  <si>
    <t>Multifunkční sportoviště a sportovní zázemí pro žáky</t>
  </si>
  <si>
    <t>04761673</t>
  </si>
  <si>
    <t>Vzdělávací enviromentální centrum, Kunčice pod Ondřejníkem</t>
  </si>
  <si>
    <t>Budova s učebnami, hernami, ubytování pro žáky a učitele</t>
  </si>
  <si>
    <t>04761674</t>
  </si>
  <si>
    <t>Víceúčelové hřiště, ZŠ Vratimov, Datyňská 690</t>
  </si>
  <si>
    <t>Sportoviště pro tělesný rozvoj žáků - tělesná výchova, školní družiny, kluby a zájmové útvary</t>
  </si>
  <si>
    <t>Modernizace odborných a jazykovách učeben ZŠ Ostrava-Hošťálkovice</t>
  </si>
  <si>
    <t>Modernizace odborných učeben zaměřených na výuku cizích jazyků, přírodních věd, polytechnického vzdělávání a práci s digitálními technologiemi.</t>
  </si>
  <si>
    <t>Základní škola Ostrava - Hrabová, Paskovská 46, příspěvková organizace</t>
  </si>
  <si>
    <t>Statutární město Ostrava – městský obvod Hrabová, Bažanova 4, 720 00 Ostrava-Hrabová</t>
  </si>
  <si>
    <t>70989061</t>
  </si>
  <si>
    <t>Ostrava - Hrabová</t>
  </si>
  <si>
    <t>70989062</t>
  </si>
  <si>
    <t>Přestavba prostor školy na prostory určené pro ŠD</t>
  </si>
  <si>
    <t>70989063</t>
  </si>
  <si>
    <t>Zajištění vnitřní konektivity a připojení k internetu  v ZŠ Ostrava - Hrabová, Paskovská 46, p.o.</t>
  </si>
  <si>
    <t>Zajištění vnitřní konektivity a připojení k internetu dle Standardu vnitřní konektivity IROP v ZŠ Ostrava - Hrabová, Paskovská 46, p.o.</t>
  </si>
  <si>
    <t>70989064</t>
  </si>
  <si>
    <t>Vybudování informačního centra a školní knihovny</t>
  </si>
  <si>
    <t>Základní škola a Mateřská škola, Ostrava - Poruba, Ukrajinská 19, p.o.</t>
  </si>
  <si>
    <t>Krajský úřad</t>
  </si>
  <si>
    <t>Rozšíření a modernizace školy pro žáky s handicapem</t>
  </si>
  <si>
    <t>Dle aktuálních výzev, PD je připravena.</t>
  </si>
  <si>
    <t>Pro rozšíření a modernizaci prostor máme kompletní PD</t>
  </si>
  <si>
    <t>Základní škola, Ostrava-Poruba, Komenského 668, přísp. org.</t>
  </si>
  <si>
    <t>Modernizace sportoviště</t>
  </si>
  <si>
    <t>Základní škola, Ostrava-Poruba, Porubská 832, přísp. org.</t>
  </si>
  <si>
    <t>Zázemí pro odbornou badatelskou učebnu</t>
  </si>
  <si>
    <t>Cílem projektu vybudování z CO krytu místnosti pro přírodovědné bádání přírodních živlů a vytvoření místností zaměřených na uklidnění a práci žáků s SVP.</t>
  </si>
  <si>
    <t>Provedena studie proveditelnosti.</t>
  </si>
  <si>
    <t>Rekonstrukce internetové infrastruktury a zajištění konektivity.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</si>
  <si>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</si>
  <si>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Fasáda budovy školy Porubská 832</t>
  </si>
  <si>
    <t>Cílem je oprava historické fasády školy s důrazem na historický ráz budovy</t>
  </si>
  <si>
    <t>Navýšení kapacity kuchyně</t>
  </si>
  <si>
    <t>Navýšení kapacity kuchyně na minimální počet žáků.</t>
  </si>
  <si>
    <t>ZPRACOVÁN PROJEKT.</t>
  </si>
  <si>
    <t>snad ANO</t>
  </si>
  <si>
    <t>Rozšíření zázemí telocvičen.</t>
  </si>
  <si>
    <t>Cílem je navýšení kapacity zázemí tělocvičen včetně úložných prostor.</t>
  </si>
  <si>
    <t>Projekt zpracován.</t>
  </si>
  <si>
    <t>Základní škola generála Zdeňka Škarvady, Ostrava-Poruba, přísp. org.</t>
  </si>
  <si>
    <t>Rekonstrukce multifunkčního hřiště</t>
  </si>
  <si>
    <t>Oprava fasády budovy s důrazem na historický ráz budovy</t>
  </si>
  <si>
    <t>Renovace dlouhodobě špatného stavu omítky budovy, která se nachází v památkové zóně.Výsledkem bude zrestaurovaný vzhled školy, zlepší se jeho funkčnost, bezpečnost a tepelná ochrana.</t>
  </si>
  <si>
    <t>Klimatizovaná škola</t>
  </si>
  <si>
    <t xml:space="preserve">Zajištění dostatečné kvality vzduchu pro všechny žáky i zaměstnance. Cílem projektu je jednak  snížit   riziko přenosu nemocí, tak díky snížení frekvence větrání na minimum i zvýšení  úspory vytápění a nákladů  s tím spojených. </t>
  </si>
  <si>
    <t>Inovace datových rozvodů a realizace bezdrátové sítě školy, zajištění konektivity celé školy</t>
  </si>
  <si>
    <t>Enviromentální centrum v ZŠ</t>
  </si>
  <si>
    <t>Herní a cvičící  venkovní prvky pro ŠD a TV</t>
  </si>
  <si>
    <t>Cílem je zvýšit zájem žáků o pohybové aktivity i v rámci volného času.Venkovní herní prvky budou sloužit jak k protahování, posilování nebo jen k zábavnému cvičení.</t>
  </si>
  <si>
    <t>Základní škola, Ostrava-Poruba, Dětská 915, přísp. org.</t>
  </si>
  <si>
    <t>Modernizace jazykové učebny. Pořízení nového nábytku a technického vybavení vhodného pro individuální i skupinovou výuku cizího jazyka. V rámci projektu bude zajištěn bezbariérový přístup do učebny a vybudováno bezbariérové WC.</t>
  </si>
  <si>
    <t>Projekt  nebude realizován. Učebna byla vybavena z jiných zdrojů.</t>
  </si>
  <si>
    <t>Waldorfská základní škola a střední škola, Ostrava-Poruba, přísp. org.</t>
  </si>
  <si>
    <t>9/2022</t>
  </si>
  <si>
    <t>Základní škola, Ostrava-Poruba, Bulharská 1532, přísp. org.</t>
  </si>
  <si>
    <t>Jazyky</t>
  </si>
  <si>
    <t>Stále držíme krok (IT)</t>
  </si>
  <si>
    <t>Zlaté ručičky (dílny)</t>
  </si>
  <si>
    <t>Vybudování moderní učebny na výuku dílen a vybavení dostatečným počtem nářadí a pomůcek pro žáky.</t>
  </si>
  <si>
    <t>Základní škola, Ostrava-Poruba, Ukrajinská 1533, přísp. org.</t>
  </si>
  <si>
    <t>Pracovitá Ukrajinská</t>
  </si>
  <si>
    <t>Základní škola, Ostrava-Poruba, J. Šoupala 1609, přísp. org.</t>
  </si>
  <si>
    <t>70984751</t>
  </si>
  <si>
    <t>stavební úpravy, vybavení nábytkem a technikou, konektivit, připravená projektová dokumentace k žádosti o dotaci z prostředků IROP</t>
  </si>
  <si>
    <t>Nová informatika a robotika na ZŠ Šoupala včetně konektivity školy</t>
  </si>
  <si>
    <t>Učebna informatiky vč. 3D tisku a robotiky, rekonstrukce konektivity školy součástí</t>
  </si>
  <si>
    <t>Odborné učebny za ZŠ Šoupala</t>
  </si>
  <si>
    <t>Venkovní učebna, hudebna, výtvarná dílna</t>
  </si>
  <si>
    <t>stavební úpravy, vybavení nábytkem a technikou, konektivita</t>
  </si>
  <si>
    <t>Základní škola, Ostrava-Poruba, I. Sekaniny 1804, přísp. org.</t>
  </si>
  <si>
    <t>WiFi na Sekanince</t>
  </si>
  <si>
    <t>Bezdrátová škola</t>
  </si>
  <si>
    <t>Družinový svět fantazie</t>
  </si>
  <si>
    <t>Modernizace školní 
družiny</t>
  </si>
  <si>
    <t>Dílna pro budoucnost</t>
  </si>
  <si>
    <t xml:space="preserve">Oprava a moderní 
vybavení školní dílny </t>
  </si>
  <si>
    <t>Modernizace odborných učeben 
pro moderní výuku</t>
  </si>
  <si>
    <t>Modernizace odborných učeben - fyzika, počítačová učebna</t>
  </si>
  <si>
    <t>Koridor k propojení ZŠ a ŠJ</t>
  </si>
  <si>
    <t>Sociální zařízení pro žáky školy 21. století</t>
  </si>
  <si>
    <t>Rekonstrukce sociálního zařízení pro dívky a chlapce</t>
  </si>
  <si>
    <t>Základní škola, Ostrava-Poruba, A. Hrdličky 1638, přísp. org.</t>
  </si>
  <si>
    <t>Modernizace odborných učeben a učebny pro praktickou výuku- cvičnou kuchyň, místnost pro ŠPP</t>
  </si>
  <si>
    <t>70984794</t>
  </si>
  <si>
    <t>Školní hřiště</t>
  </si>
  <si>
    <t>Nová okna ve dvou pavilonech ZŠ</t>
  </si>
  <si>
    <t>ZŠ, Ostrava-Poruba, J. Valčíka 4411, příspěvková organizace</t>
  </si>
  <si>
    <t>Modernizace odborných učeben pro přírodovědné předměty a informatiku</t>
  </si>
  <si>
    <t>Modernizace odborných učeben – IT technika</t>
  </si>
  <si>
    <t>Rekonstrukce šaten</t>
  </si>
  <si>
    <t>Kompletní rekonstrukce drátěných kojí za skříňky</t>
  </si>
  <si>
    <t>Rekonstrukce dlažby před školou a terasy v zadním traktu</t>
  </si>
  <si>
    <t>Kompletní rekonstrukce prostoru před školou a na terase.</t>
  </si>
  <si>
    <t>Rekonstrukce a výstavba nového multifunkčního hřiště u ZŠ I. Sekaniny 1804</t>
  </si>
  <si>
    <t>Rekonstrukce vzduchotechniky v kuchyni ZŠ J. Šoupala 1609</t>
  </si>
  <si>
    <t xml:space="preserve">Svislá hydroizolace spodní stavby ZŠ gen. Z. Škavrady </t>
  </si>
  <si>
    <t>Zateplení obvodových stěn Waldorfské ZŠ a SŠ</t>
  </si>
  <si>
    <t>Mateřská škola, základní škola speciální a praktická škola Diakonie ČCE Ostrava</t>
  </si>
  <si>
    <t>Diakonie Českobratrské církve evangelické</t>
  </si>
  <si>
    <t>Odborné učebny speciální ZŠ Diakonie ČCE Ostrava, pracoviště Hrabůvka</t>
  </si>
  <si>
    <t>Ostrava-Hrabůvka</t>
  </si>
  <si>
    <t>Vybudování a vybavení speciálních odborných učeben ZŠ, vybudování multifunkčního prostoru - zahrada</t>
  </si>
  <si>
    <t>Zpracovává se PD</t>
  </si>
  <si>
    <t>Přírodní zahrada MŠ a ZŠ Diakonie ČCE Ostrava</t>
  </si>
  <si>
    <t>Vybudování venkovního zázemí ZŠ a MŠ formou přírodní zahrady, rozvoj EVVO</t>
  </si>
  <si>
    <t>Odborné učebny ZŠ Montessori Ostrava</t>
  </si>
  <si>
    <t>Vybudování a vybavení nových odborných učeben ZŠ včetně konektivity a zázemí školy</t>
  </si>
  <si>
    <t xml:space="preserve">Přírodovědná učebna a konektivita Montessori Ostrava
</t>
  </si>
  <si>
    <t>Vybudování a vybavení přírodovědné učebny včetně robotiky, konektivity a zázemí</t>
  </si>
  <si>
    <t>Základní škola Ostrava - Mariánské Hory, Gen. Janka 1208, příspěvková organizace</t>
  </si>
  <si>
    <t>Statutární město Ostrava, městský obvod Mariánské Hory a Hulváky</t>
  </si>
  <si>
    <t>Modernizace školy Gen. Janka</t>
  </si>
  <si>
    <t>Projektový záměr, předběžný průzkum trhu</t>
  </si>
  <si>
    <t>PORG - gymnázium a základní škola o.p.s.</t>
  </si>
  <si>
    <t>Modernizace odborných učeben, jazykové učebny, chemie, fyzika, polytechnika, Multifunkční učebny a multimediální učebny</t>
  </si>
  <si>
    <t>MOb Hrabová</t>
  </si>
  <si>
    <t>Rozšíření tělocvičny ZŠ Ostrava - Hrabová, Paskovská 46, p.o.</t>
  </si>
  <si>
    <t>Je zpracovaná studie</t>
  </si>
  <si>
    <t>Virtuální a rozšířená realita ve výuce na ZŠ Vřesina</t>
  </si>
  <si>
    <t>Příprava registrační žádosti</t>
  </si>
  <si>
    <t>Základní škola, Ostrava-Poruba, K. Pokorného 1382, přísp.org.</t>
  </si>
  <si>
    <t>Rekonstrukce a modernizace multimediální učebny</t>
  </si>
  <si>
    <t>Rekonstrukce a modernizace učebny, zavedení pokročilých metod  vzdělávání do výuky.</t>
  </si>
  <si>
    <t>vnitřní</t>
  </si>
  <si>
    <t>Zpracovaný projektový záměr</t>
  </si>
  <si>
    <t>Zadáno zpracování záměru</t>
  </si>
  <si>
    <t>Rekonstrukce oddělení školní družiny a WC</t>
  </si>
  <si>
    <t>Rekonstrukce a stavební úpravy ŠD a hygienického zázemí.</t>
  </si>
  <si>
    <t>Zázemí pro práci školního poradenského pracoviště</t>
  </si>
  <si>
    <t>Relaxační a terapeutická místnost pro žáky, vybavení pro zázemí školního psychologa.</t>
  </si>
  <si>
    <t>Rekonstrukce podlah na chodbách školy</t>
  </si>
  <si>
    <t>Rekonstrukce zastaralé, narušené kachlové podlahy a kanalizační ochrany chodeb</t>
  </si>
  <si>
    <t>Rekonstrukce zahradního přístavku - učebna pro zájmové vzdělávání</t>
  </si>
  <si>
    <t>Rekonstrukce prostor přístavku na zahradě školy, učebna pro zájmové vzdělávání a enviro</t>
  </si>
  <si>
    <t>nebude realizováno v rámci MAP</t>
  </si>
  <si>
    <t>Oprava a zateplení střechy ZŠ K. Pokorného 1382</t>
  </si>
  <si>
    <t>Částečně realizováno ŠJ, ŠD, TV.</t>
  </si>
  <si>
    <t>Rekonstrukce sociálních zařízení</t>
  </si>
  <si>
    <t>Rekonstrukce sociálních zařizení pro žáky a zaměstnance</t>
  </si>
  <si>
    <t>Základní škola, Ostrava-Poruba, A. Hrdličky, přísp. org.</t>
  </si>
  <si>
    <t>Rekonstrukce internetové infrastruktury,  konektivita školy.</t>
  </si>
  <si>
    <t>Škola má zastaralé a nedostačující ICT rozvody, není internetově a WIFI celá pokryta a server  nestačí na kapacitu školy. Cílem je nové internetové zasíťování včetně WIFI sítě a nových výkoných PC do tříd , kabinetů s možností audiovizuálního přenosu.</t>
  </si>
  <si>
    <t>Instalace fotovoltaické elektrárny na střeše ZŠ I. Sekaniny 1804</t>
  </si>
  <si>
    <t xml:space="preserve">Polyfunkční učebna na Ukrajinské </t>
  </si>
  <si>
    <t>Vybudování polyfunkční učebny pro výuku informatiky, robotiky, s podporou VR pro 24 žákovských míst</t>
  </si>
  <si>
    <t>Zrekonstruovaná učebna, provedené stavební práce cca za 200 000 Kč, připraven návrh učebny včetně grafického návrhu.</t>
  </si>
  <si>
    <t>Multimediální digitální jazyková laboratoř na Ukrajinské</t>
  </si>
  <si>
    <t>Jedná se o hrubý projektový záměr.</t>
  </si>
  <si>
    <t>Montessori Ukrajinská</t>
  </si>
  <si>
    <t xml:space="preserve">Pro naši Montessori větev v nově získaném pavilónu C (kde se nachází 6 kmenových učeben) vytvořit 3 odborné učebny, které budou zahrnovat kosmickou výuku, jazykovou laboratoř a učebnu pracovních činností s kuchyňským koutkem. </t>
  </si>
  <si>
    <t>Jedná se o projektový záměr.</t>
  </si>
  <si>
    <t>Rekonstrukce sprch a šaten v TV na ZŠ Ukrajinská</t>
  </si>
  <si>
    <t>Kompletní rekonstrukce 2 sprch a 4 šaten a jejich přilehlého okolí. Bude se jednat o kompletní rekonstrukci odpadů, rozvodů, obkladů včetně nových podlah, zárubní a dveří atd.</t>
  </si>
  <si>
    <t xml:space="preserve">Jedná se o projektový záměr. </t>
  </si>
  <si>
    <t>Nová konektivita na ZŠ Ukrajinské</t>
  </si>
  <si>
    <t>Základní škola a mateřská škola Ostrava-Lhotka, příspěvková organizace</t>
  </si>
  <si>
    <t>Mob Lhotka</t>
  </si>
  <si>
    <t>“Vybudování nové výukové učebny a družiny v ZŠ“</t>
  </si>
  <si>
    <t>Ostrava-Lhotka</t>
  </si>
  <si>
    <t>Rekonstrukce odborných učeben</t>
  </si>
  <si>
    <t>nerelevantní</t>
  </si>
  <si>
    <t>Rekonstrukce, modernizace a specializace pracoviště ul. Trnkovecká</t>
  </si>
  <si>
    <t xml:space="preserve">Generální rekonstrukce sociálních zařízení, sálu a tělocvičny a modernizace učeben ke specializaci a rozšíření kapacity                                                                                                                                        </t>
  </si>
  <si>
    <t>Základní škola Dolní Lhota, příspěvková organizace</t>
  </si>
  <si>
    <t>Vybudování venkovní učebny v návaznosti na klíčové kompetence přírodní vědy, technické a řemeslné obory, práce s digitálními technologiemi.</t>
  </si>
  <si>
    <t>jedná se o projektový záměr</t>
  </si>
  <si>
    <t>Vybavení kmenové učebny</t>
  </si>
  <si>
    <t>Modernizace vybavení kmenových učeben- nábytek, ICT technika</t>
  </si>
  <si>
    <t>Virtuální učebna na ZŠ Dolní Lhota</t>
  </si>
  <si>
    <t>Modernizace sportovního areálu</t>
  </si>
  <si>
    <t>Modernizace a rozšíření sportovního areálu</t>
  </si>
  <si>
    <t>Rekonstrukce šaten včetně podlahy. Výměna klecových šaten za šatní skříňky</t>
  </si>
  <si>
    <t xml:space="preserve">Bezbariérovost. Pořízení výtahu v pavilonu C </t>
  </si>
  <si>
    <t>Rekuperační jednotky v učebnách</t>
  </si>
  <si>
    <t>osazení rekuperačních jednotek do dvou učeben</t>
  </si>
  <si>
    <t>Klíče k ICT</t>
  </si>
  <si>
    <t>Realizace rozšíření třech stávajících odborných učeben - dvě počítačové a jedna jazyková učebna</t>
  </si>
  <si>
    <t>ve fázi ideového záměru</t>
  </si>
  <si>
    <t>Základní škola Mezi stromy s.r.o., Ostrava - Zábřeh, V Zálomu 1</t>
  </si>
  <si>
    <t xml:space="preserve">Základní škola Mezi stromy s.r.o. </t>
  </si>
  <si>
    <t>Vybudování odborných učeben</t>
  </si>
  <si>
    <t>Ostrava - Zábřeh</t>
  </si>
  <si>
    <t>vybudování odborné učebny přírodovědecké, jazykové i pro polytechnické vzdělávání</t>
  </si>
  <si>
    <t>Vybudování družiny</t>
  </si>
  <si>
    <t>Vybavení družiny nábytkem, deskovými a jinými rozvíjecími a logickými hrami, sportovními pomůckami, výtvarnými potřebami.</t>
  </si>
  <si>
    <t>Vytvoření zázemí pro zaměstnance - kabinety</t>
  </si>
  <si>
    <t>Vybavení kabinetu nábytkem, počítačovou technikou.</t>
  </si>
  <si>
    <t>Moderní technologie na ZŠ Hello</t>
  </si>
  <si>
    <t>Moravskslezský</t>
  </si>
  <si>
    <t xml:space="preserve">Obsahem projektu je vybudování zázemí (prostory i vybavení) pro realizaci výuky využívající moderní technologie </t>
  </si>
  <si>
    <t>  102092311</t>
  </si>
  <si>
    <t>Modernizace školní kuchyně</t>
  </si>
  <si>
    <t>Modernizace kuchyně z let 1996 včetně rekostrukce vzduchotechniky</t>
  </si>
  <si>
    <t>12/2025</t>
  </si>
  <si>
    <t>aktualizace projektu</t>
  </si>
  <si>
    <t>Virtuální realita a robotika ZŠ a MŠ Stará Ves nad ondřejnicí</t>
  </si>
  <si>
    <t>OStrava</t>
  </si>
  <si>
    <t>projektový záměr</t>
  </si>
  <si>
    <t>Základní škola, Ostrava-Hrabůvka, U Haldy 66, příspěvková organizace</t>
  </si>
  <si>
    <t>Vybudování polytechnické učebny</t>
  </si>
  <si>
    <t>Ostrava-Jih</t>
  </si>
  <si>
    <t xml:space="preserve">Předmětem projektu je vybudování polytechnické učebny pro rozvoj motoriky a robotiky žáků. </t>
  </si>
  <si>
    <t>inveriční záměr</t>
  </si>
  <si>
    <t>Předmětem projektu je vybudování multimediální učebny pro rozvoj cizích jazyků a digitálních kompetencí žáků</t>
  </si>
  <si>
    <t>Vybudování přírodovědné učebny</t>
  </si>
  <si>
    <t xml:space="preserve">Předmětem projektu je vybudování přírodovědné učebny pro výuku přírodních věd. </t>
  </si>
  <si>
    <t xml:space="preserve">Vybudování cvičné kuchyňky   </t>
  </si>
  <si>
    <t>Předmětem projektu je vybudování cvičné kuchyňky pro výuku vaření.</t>
  </si>
  <si>
    <t>Vybudování venkovní učebny</t>
  </si>
  <si>
    <t>Předmětem projektu je vybudování venkovní učebny pro výuku v přírodě a její vybavení moderními učebními pomůckami.</t>
  </si>
  <si>
    <t>investiční záměr</t>
  </si>
  <si>
    <t>Základní škola Ostrava - Stará Bělá</t>
  </si>
  <si>
    <t>SMO, MO Stará Bělá</t>
  </si>
  <si>
    <t>Učebny pro výuku informatiky, robotiky a techniky</t>
  </si>
  <si>
    <t>Ostrava - Stará Bělá</t>
  </si>
  <si>
    <t>Realizace třech odborných učeben včetně konektivity ZŠ</t>
  </si>
  <si>
    <t>fáze zajištění přípravy</t>
  </si>
  <si>
    <t>Modernizace učeben a kabinetu technického a řemelsného vzdělávání na ZŠ Krestova 36A</t>
  </si>
  <si>
    <t>Virtuální realita ve výuce na ZŠ Ostrava-Jih</t>
  </si>
  <si>
    <t>Vybudování odborných učeben a zajištění konektivity</t>
  </si>
  <si>
    <t>připravná fáze</t>
  </si>
  <si>
    <t>Multifunkční hřiště</t>
  </si>
  <si>
    <t>Rekonstrukce školního hřiště, výstavba atletického oválu</t>
  </si>
  <si>
    <t>Probíhá příprava proj. dokumentace</t>
  </si>
  <si>
    <t xml:space="preserve">Rekonstrukce osvětlení a podlahy v tělocvičnách, výměna starých, špatně těsnících oken </t>
  </si>
  <si>
    <t>Modernizace zázemí pro zaměstnance</t>
  </si>
  <si>
    <t>Revitalizace a modernizace zastaralého vybavení kabinetů, oprava podlah, elektroinstalace, ergonomicky vhodný nábytek</t>
  </si>
  <si>
    <t>Modernizace síťové infrastruktury</t>
  </si>
  <si>
    <t>Modernizace síťové infrastruktury v prostorách ZŠ</t>
  </si>
  <si>
    <t>Revitalizace prostor ŠD</t>
  </si>
  <si>
    <t>Modernizace prostor ŠD - vybavení místností, rekonstrukce podlah v objektu ŠD Klegova 29A</t>
  </si>
  <si>
    <t>Rekonstrukce žákovských šaten v ZŠ</t>
  </si>
  <si>
    <t>Rekonstrukce původních šaten - drátěné kóje</t>
  </si>
  <si>
    <t>Digitální výuka na ZŠ Nádražní</t>
  </si>
  <si>
    <t>Rozvoj digitálních kompetencí - vybudování „robotické“ učebny, která bude zaměřena na výuku ICT s prvky robotizace a virtuální reality, vybudování PC učebny 1. stupně – u této učebny dojde k obnovení PC a vybudování kabinetu robotiky.</t>
  </si>
  <si>
    <t>ZŠ Ostrava, Zelená 42, p.o.</t>
  </si>
  <si>
    <t>Zelená moderní výuce</t>
  </si>
  <si>
    <t>Rekostrukce učeben - cizí jazyky, robotika</t>
  </si>
  <si>
    <t>Nové technologie máme rádi!!!</t>
  </si>
  <si>
    <t>ZŠ Pěší - Vybudování multimediální učebny</t>
  </si>
  <si>
    <t>ZŠ Chrustova - Zřízení školní poradenské pracoviště</t>
  </si>
  <si>
    <t>Soukromá základní škola,Pasteurova 1285/7,Ostrava</t>
  </si>
  <si>
    <t>Mgr.Miroslava Gacková</t>
  </si>
  <si>
    <t>PRIMAškola - venkovní učebna</t>
  </si>
  <si>
    <t>Vítkovice</t>
  </si>
  <si>
    <t>Zřízení venkovní učebny vč.vybavení moderními uč.pomůckami</t>
  </si>
  <si>
    <t>Rozpracovaná PD</t>
  </si>
  <si>
    <t>PRIMAškola - vstupní pavilon</t>
  </si>
  <si>
    <t>Vybudování nového vstupního objektu budovy školy, vč.nové učebny,vrátnice,šk.bufetu a prostor pro rodič</t>
  </si>
  <si>
    <t>Zpracovaná studie</t>
  </si>
  <si>
    <t>PRIMAškola - sportovní areál</t>
  </si>
  <si>
    <t>Vybudování 2 sportovišť a tělocvičných prvků, vč.zpevněné plochy a odpočinkových prvků pro rodiče</t>
  </si>
  <si>
    <t>Budování zázemí</t>
  </si>
  <si>
    <t>Revitalizace kabinetů prvouky a chemie, realizace relaxačních zón pro žáky, kultivace vnitřního prostředí školy</t>
  </si>
  <si>
    <t>Ve stádiu přípravy</t>
  </si>
  <si>
    <t xml:space="preserve">Základní škola Slezská Ostrava, Škrobálkova 51, příspěvková organizace </t>
  </si>
  <si>
    <t xml:space="preserve">ZŠ Škrobálkova - Vybudování 2 tříd školní družiny </t>
  </si>
  <si>
    <t>Vybudování dvou tříd ŠD v 1. a 2.NP v domě na ul. Škrobálkova 291/49. 3. NP prostory pro kroužky, výtah pro zajištění bezbariérovosti.</t>
  </si>
  <si>
    <t>Zpracována PD</t>
  </si>
  <si>
    <t>Polytechnika a virtální realita v PORG</t>
  </si>
  <si>
    <t>Zpracovaný PZ do ITI, průzkum trhu</t>
  </si>
  <si>
    <t>ZŠ a MŠ Ostrava-Proskovice, Staroveská 62, Ostrava-Proskovice</t>
  </si>
  <si>
    <t>Mob Proskovice</t>
  </si>
  <si>
    <t>Stavební úpravy a nástavba ZŠ Ostrava-Proskovice</t>
  </si>
  <si>
    <t>Proskovice</t>
  </si>
  <si>
    <t>Stavební úpravy a nástavba základní školy. Nástavba levého křídla( dvě učebny a sklad pomůcek), rozšíření stávající jídelny.</t>
  </si>
  <si>
    <t>Virtuální učebna na ZŠ Velká Polom</t>
  </si>
  <si>
    <t>Vybavení jedné odborné učebny ICT vybavením pro zavedení virtuální reality do výuky cizích jazyků, přírodních věd a informatiky. V rámci projektu bude také pořízen humanoid. Nakupované vybavení bude využíváno jako efektivní doplněk prezenční výuky.</t>
  </si>
  <si>
    <t>Schválený PZ v ITI</t>
  </si>
  <si>
    <t xml:space="preserve">Základní škola Ostrava- Vítkovice, Šalounova 56, příspěvková organizace  </t>
  </si>
  <si>
    <t>Rekonstrukce střechy ZŠ Ostrava-Vítkovice, budova Šalounova</t>
  </si>
  <si>
    <t>Venkovní polytechnická učebna</t>
  </si>
  <si>
    <t xml:space="preserve">Cílem projektu je vybudování venkovní polytechnické montované učebny určené pro výuku pracovních činností a přírodovědných předmětů. </t>
  </si>
  <si>
    <t>Multifunkční prostory</t>
  </si>
  <si>
    <t>Vybudování multifunkčního prostoru včetně vybavení pro  vzdělávávací, volnočasové a relaxační  aktivity školy</t>
  </si>
  <si>
    <t>Digitální svět techniky</t>
  </si>
  <si>
    <t>2x odborná  Digi učebna s VR + mobilní učebna</t>
  </si>
  <si>
    <t>Vybavení odborné  jazykové učebny a zajištění bezbariérovosti školy</t>
  </si>
  <si>
    <t>Vybavení odborné jazykové učebny a zajištění bezbariérovosti školy výtahem a schodolezy včetně úpravy  bezbariérového WC.</t>
  </si>
  <si>
    <t>Změna způsobu vytápění budovy školní jídelny</t>
  </si>
  <si>
    <t>Zastřešení minihřiště s umělotravnatým povrchem</t>
  </si>
  <si>
    <t>Základní škola, Ostrava-Poruba, Komenského 668, příspěvková organizace</t>
  </si>
  <si>
    <t>Rekonstrukce a modernizace učebny praktických činností a učeben zájmového vzdělávání na ZŠ Ostrava-Poruba, Komenského 668</t>
  </si>
  <si>
    <t>Cílem projektu je zvýšení zájmu žáků o polytechnickou výuku a robotiku, prostřednictvím rekonstrukce a modernizace učebny praktických činností  a čtyř učeben pro zájmové vzdělávání na škole.</t>
  </si>
  <si>
    <t>102832676 </t>
  </si>
  <si>
    <t>Inovace přírodovědné učebny a počítačové učebny</t>
  </si>
  <si>
    <t>Rekonstrukce, modernizace pracoviště ul. Havláskova</t>
  </si>
  <si>
    <t>Rekonstrukce a modernizace školního klubu, bezbariérové WC a vybudování odborné učebny "cvičná kuchyň"</t>
  </si>
  <si>
    <t>projekt v přípravě</t>
  </si>
  <si>
    <t>Multifunkční jazyková učebna ZŠ Montessori Ostrava</t>
  </si>
  <si>
    <t>vybudování odborné jazykové a multimediální učebny</t>
  </si>
  <si>
    <t>Výstavba nové budovy školy  v energeticky nízkém standardu,  vybudování odborných učeben, zázemí pro školní poradenské pracoviště, družinu, školního hřiště a multifunkčního venkonvního sportoviště</t>
  </si>
  <si>
    <t>Odborné učebny</t>
  </si>
  <si>
    <t>Vybudování odborných učeben formou půdní vestavby</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</si>
  <si>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</si>
  <si>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</si>
  <si>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</si>
  <si>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</si>
  <si>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</si>
  <si>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</si>
  <si>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</si>
  <si>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</si>
  <si>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</si>
  <si>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</si>
  <si>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</si>
  <si>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</si>
  <si>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</si>
  <si>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</si>
  <si>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</si>
  <si>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</si>
  <si>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</si>
  <si>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Identifikace organizace                                                                                (školského/vzdělávacího zařízení)</t>
  </si>
  <si>
    <t>Stručný popis investic projektu</t>
  </si>
  <si>
    <r>
      <t>Výdaje projektu</t>
    </r>
    <r>
      <rPr>
        <b/>
        <i/>
        <sz val="8"/>
        <rFont val="Calibri"/>
        <family val="2"/>
        <charset val="238"/>
      </rPr>
      <t xml:space="preserve"> </t>
    </r>
    <r>
      <rPr>
        <sz val="8"/>
        <rFont val="Calibri"/>
        <family val="2"/>
        <charset val="238"/>
      </rPr>
      <t xml:space="preserve">v Kč </t>
    </r>
    <r>
      <rPr>
        <vertAlign val="superscript"/>
        <sz val="8"/>
        <rFont val="Calibri"/>
        <family val="2"/>
        <charset val="238"/>
      </rPr>
      <t>1)</t>
    </r>
  </si>
  <si>
    <r>
      <t xml:space="preserve">Typ projektu </t>
    </r>
    <r>
      <rPr>
        <vertAlign val="superscript"/>
        <sz val="8"/>
        <rFont val="Calibri"/>
        <family val="2"/>
        <charset val="238"/>
      </rPr>
      <t>2)</t>
    </r>
  </si>
  <si>
    <t>Název organizace</t>
  </si>
  <si>
    <t>Zřizovatel (název)</t>
  </si>
  <si>
    <t>IČ organizace</t>
  </si>
  <si>
    <t>celkové výdaje projektu</t>
  </si>
  <si>
    <t>stručný popis, např. zpracovaná PD, zajištěné výkupy, výber dodavatele</t>
  </si>
  <si>
    <r>
      <t>práce s digitálními tech.</t>
    </r>
    <r>
      <rPr>
        <vertAlign val="superscript"/>
        <sz val="8"/>
        <rFont val="Calibri"/>
        <family val="2"/>
        <charset val="238"/>
      </rPr>
      <t>5)</t>
    </r>
    <r>
      <rPr>
        <sz val="8"/>
        <rFont val="Calibri"/>
        <family val="2"/>
        <charset val="238"/>
      </rPr>
      <t xml:space="preserve">
</t>
    </r>
  </si>
  <si>
    <t>Základní umělecká škola Wiléma Wünsche, Šenov, Zámecká 2</t>
  </si>
  <si>
    <t>ZUŠ – řešení bezbariérového přístupu, tepelné úspory budovy a rekonstrukce střechy</t>
  </si>
  <si>
    <t>Projekt řeší bezbariérový přístup budovy, tepelné úspory a rekonstrukce střechy.</t>
  </si>
  <si>
    <t>leden 2022</t>
  </si>
  <si>
    <t>Projekt zrealizován</t>
  </si>
  <si>
    <t>AVE ART Ostrava, vyšší odborná škola, střední umělecká škola a základní umělecká škola, s.r.o.</t>
  </si>
  <si>
    <t>Ing. Jaroslav Prokop</t>
  </si>
  <si>
    <t xml:space="preserve">Modernizace odborných učeben  </t>
  </si>
  <si>
    <t xml:space="preserve">Ostrava </t>
  </si>
  <si>
    <t>Záměrem projektu je výstavba a vytvoření odborných učeben včetně vybavení, SW, HW a zázemí pro lektory.</t>
  </si>
  <si>
    <t>projekt je ve fázi plánování</t>
  </si>
  <si>
    <t>Středisko volného času Vratimov, příspěvková organizace</t>
  </si>
  <si>
    <t>Výstavba zařízení zájmového vzdělávání Vratimov</t>
  </si>
  <si>
    <t>Výstavba nového SVČ</t>
  </si>
  <si>
    <t>zpracovaná koncepce</t>
  </si>
  <si>
    <t>Modernizace infrastruktury pro vzdělávání v DDM Vratimov</t>
  </si>
  <si>
    <t>Modernizace prostor stávajícího zařízení</t>
  </si>
  <si>
    <t>Středisko volného času Korunka, Ostrava-Mariánské Hory, příspěvková organizace</t>
  </si>
  <si>
    <t>SMO- Magistrát města Ostravy</t>
  </si>
  <si>
    <t>Klíče pro budoucnost našich dětí III</t>
  </si>
  <si>
    <t>Hlavním cílem projektu je rozšíření kompetencí žáků škol. věku v oblastech přírod. věd, polyt. vzděl., užívání dig. technologií a využivání inovat. metod (VR, RR, MR ap.) v zájm. vzdělávání (vč. mobilní učebny), zvýšení kvality ZV a zajištění konektivity</t>
  </si>
  <si>
    <t>zpracovaná konektivita, PZ</t>
  </si>
  <si>
    <t>Středisko volného času, Ostrava-Zábřeh, příspěvková organizace</t>
  </si>
  <si>
    <t xml:space="preserve">Hlavním cílem projektu je rozšíření kompetencí žáků školního věku v oblastech přírodních věd, polyt. vzdělávání, užívání dig. technologií a využivání inovat. metod (VR, RR, MR ap.) v zájmovém vzdělávání, zvýšení kvality ZV a zajištění konektivity </t>
  </si>
  <si>
    <t>Dům dětí a mládeže, Ostrava-Poruba, příspěvková organizace</t>
  </si>
  <si>
    <t>Středisko volného času, Ostrava-Moravská Ostrava, příspěvková organizace</t>
  </si>
  <si>
    <t xml:space="preserve">Modernizace ZUŠ  </t>
  </si>
  <si>
    <t xml:space="preserve">Záměrem projektu je vytvoření ateliérů pro ZUŠ včetně zázemí pro pedagogy.  </t>
  </si>
  <si>
    <t>Středisko volného času
Vratimov, příspěvková
organizace</t>
  </si>
  <si>
    <t>Učebna s virtuální
realitou pro SVČ
Vratimov</t>
  </si>
  <si>
    <t>Podán záměr na
strategický projekt</t>
  </si>
  <si>
    <t>Základní umělecké školy Viléma Wünsche, Šenov, Zámecká 2, příspěvková organizace</t>
  </si>
  <si>
    <t>Modernizace výuky hudebních a výtvarných oborů</t>
  </si>
  <si>
    <t>Záměrem projektu je modernizace odborných učeben a zázemí pro pedagogy, vybavení technikou a hudebními nástroji. Realizací projektu dojde ke zkvalitnění vzdělávání dětí.</t>
  </si>
  <si>
    <t>zpracován záměr</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</si>
  <si>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</si>
  <si>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</si>
  <si>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</si>
  <si>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Rekonstrukce sanitární místnosti s pěti toaletami a umývárnou v suterénu mateřské školy. Toalety jsou již několik let odpojeny a uvedeny mimo provoz. Jejich rekonstrukce a estetizace je nezbytná pro jejich opětovné zprovoznění a využití při pobytu dětí na školní zahradě  a při využívání seterénních prostor určených k zájmovému a projektovému vzdělávání. </t>
  </si>
  <si>
    <t xml:space="preserve">Cílem rekonstukce a modernizace projektu jsou: nové obklady a dlažba; přepážky mezi dětskými WC, sprchovací vaničky nebo zděný sprchový kout; nová WC; pisoáry; zrcadla; umyvadla; pákové baterie. Cílem projektu je zútulnění prostorů v mateřské škole. Toto zařízení je již několik desítek let staré a za hranou své životnosti. </t>
  </si>
  <si>
    <t xml:space="preserve">Cílem rekonstukce a modernizace projektu jsou: nové obklady a dlažba; sprchové kouty; nová WC; zrcadla; umyvadla; pákové baterie. Cílem projektu je zútulnění prostor pro zaměstnance. Toto zařízení je již několik desítek let staré a za hranou své životnosti. </t>
  </si>
  <si>
    <t>Seznámení dětí s využitím moderní technologie  v MŠ, začlenit digitální pomůcky do každodenní výuky. Pořízení interaktivních panelů do 4 tříd. Interaktivní panel je zařízení, které tvoří páteř opravdové interaktivní učebny. Umí se bezdrátově připojit k libovolnému počtu dalších zařízení (tabletů, atd.).</t>
  </si>
  <si>
    <t xml:space="preserve">Současný stav: před budovou mateřské školy, je dlažba, která je nejen nevzhledná, ale také nebezpečná vzhledem k nestabilitě a nerovnosti kachlí. Cíl projektu: projektem bychom chtěli povrch inovovat nanesením povrchu na bázi gumy a polyuretanu, který by vytvořil elastický povrch, snadnější na údržbu a zlepšující bezpečnost dětí. V projektu je plánován povrch, který by byl vodopropustný a barevně upravený tak, aby nenarušoval ráz mateřské školy.  </t>
  </si>
  <si>
    <t>Současný stav: Interier mateřské školy je postupně inovován, chybí ale dořešit úložné prostory a nástěnky v mateřské škole. Mateřská škola není v současnosti bezbariérová. Cíl projektu: cílem projektu je inovace vybavení v podobě úložných prostor a nástěnek, popř. polepů schodů v mateřské škole. Součástí projektu je také řešení bezbarierovosti v podobě vybavení mateřské školy schodolezem.</t>
  </si>
  <si>
    <t>Současný stav: Plot kolem mateřské školy je původní, v současné době jsou některé části zkorodované, podhrabové desky jsou vyvýšené i několik centimetrů. Cíl projektu: Realizaci projektu by došlo k výměně současného plotu s navázáním na renovovaný plot základní školy, výměně podhrabových desek i sloupků Po realizaci by byly vysázeny nové křoviny pro vytvoření inovovaného "živého plotu".</t>
  </si>
  <si>
    <t>Oprava nevyhovující elektroinstalace, která způsobuje časté výpadky elektřiny + náklady na časté opravy. V budově se nemůže současně využívat více elektrických spotřebičů. Projektem chceme zajistit vyhovující podmínky naplňování cílů předškolního vzdělávání pro děti předškolního věku a všechny zaměstnance mateřské školy. Kdy v současné době již nevyhovuje stávající eletroinstalace většímu a častějšímu používání spotřebiči, pomůckami, doplňky, které fungují z čerpání elektrické energie. (školní pečení s dětmi - zakoupené el. troiuby do tříd, interaktivní tabule, práce učitelek na PC ...)Hlavním cílem je vytvořit bezpečné prostředí s možností využívat všech elektrospotřebičů bez omezení</t>
  </si>
  <si>
    <t>Revitalizace školní zahrady - z důvodu nevyhovujích herních prvků, chodníků a méně podnětného prostředí školní zahrady. Hlavním výstupem projektu má být školní zahrada s prvky dopravního hřiště ( přizpůsobené chodníky, cestičky s přechody, dopravními značkami), nové herní prvky a upravené prostředí,zeleń a terén školní zahrady. Projektem chceme vytvořit pro děti prostor, který bude rozvíjet pohybové a lokomoční dovednosti u dětí předškolního věku. Aktivity a činnosti dětí v novém podnětném prostředí školní zahrady budou prožitkovou cestou přispívat k povědomí o chování v dopravním prostředí.</t>
  </si>
  <si>
    <t>Přístavba a zastřešení stávající školní terasy + instalace solárních panelů na střechu. V nově vybudovaných prostorách vybudovat řemeslnické dílny, které budou svým vybavením a podmínkami vyhovovat požadavkům práce s dětmi v předškolním věku.  Dané prostory budou sloužit jako speciální dílny ve kterých se bude vzdělávání dětí realizovat praktickým, prožitkovým učením v oblastech polytechniky, řemesel, keramiky a dalším oblastem v rozvoji manipulačních  dovedností, prostorové orientaci, rozvoji dětské fantazie, vzájemné spolupráce s dětmi a studenty. Součástí projektu je kolegiální podpora se středními odbornými školami, popř. odborníky s VŠB Technické univerzity  Ostrava, kteří v rámci svého oboru budou předávat zkušenosti a podněty pro činnosti dětí předškolního věku ve vybraných oblastech.  Vybavené prostory a dílny budou moci využívat i okolní mateřské školy v rámci kolegyální podpory. Cílem projektu je vytvořit "Kolegyální centrum pro mateřské školy" prohlubovat vzah dětí předškolního věku k lidské práci k řemeslným činnostem, naučit děti manipulačním činostem s nářadím, poznat různé druhy materiálu, poznat a prohlubovat, jaké výsledky má lidská práce.  Umocnění daného prožitku bude splupráce se studenty a odborníky z technických, řemeslných oborů.</t>
  </si>
  <si>
    <t>Zelená učebna a bezbariérová úprava zpevněných ploch. Přenesením ekologické výuky z vnitřních prostor na školní zahradu, pomůže dětem experimentovat s přírodními materiály jako je voda, hlína, dřevo, rostliny, pozorovat živočichy. Díky zahradě a činnostem v ní, děti získají poznatky a dovednosti, ale také blízký vztah k přírodě a jistý druh inteligence ve vztahu k přírodě. Cílem projektu je přeměna venkovního prostředí školního zařízení na „učebnu pod širým nebem“. Realizace přírodní zahrady se zaměřením na environmentální výchovu rozšíří nabídku aktivit mateřské školy a podnítí zájem dětí o přírodu. Ekologicky zaměřená zahrada  může podnítit zájem o ekologické zahradničení u obyvatel blízkého sídliště potažmo širší veřejnosti. Zahrada je zpřístupněna v odpoledních hodinách veřejnosti.</t>
  </si>
  <si>
    <t>Vytvoření místnosti Snoezelen pro speciální třídu na naši MŠ je  určena zejména pro děti s poruchami řeči, vývojovými poruchami, s mentálním, tělesným nebo vícenásobným postižením, s poruchou autistického spektra, poruchami chování a učení, s psychickými poruchami. Místnost pro multismyslovou stimulaci chceme vybavit tak, aby vyhovovala potřebám našich dětí navštěvujících speciální logopedickou třídu.  Využití hudby a zvuků různých žánrů umožňující prostorové vnímání zvuku, tlumené světlo, jehož barvy se budou měnit, UV světelné efekty, interaktivní vodní probublávající válce, plazmová lampa a optická vlákna přispívají k vytvoření působivé atmosféry. Také další pomůcky z kontrastních barev, různých materiálů, polohovací vaky, houpací hnízdo, vibroakustická podložka, polštáře, zátěžové deky, hudební nástroje, větrák, vibrační a masážní pomůcky, aromalampa a aroma olejíčky, předměty běžné denní potřeby a další, budou pomáhat k aktivaci nebo k relaxaci v této místnosti.  Pedagog či pedagogové budou pracovat ve snoezelenu s dítětem individuálně nebo skupinově. Cílem je podpořit děti k vlastní spontánní aktivitě, případně poskytnout mu bezpečný prostor pro relaxaci a odpočinek. V této místnosti chceme propojovat pedagogické činnosti s terapeutickými prvky. S propojením dalších terapií jako jsou bazální stimulace, zraková terapie, aromaterapie, muzikoterapie, jemné masáže a další, se zaměřením na rozvoj smyslového vnímání, na rozvoj zrakové a sluchové percepce, rozvoj prostorové orientace, komunikace verbální a neverbální, rozumové výchovy. Aktivity ve snoezelenu budou pomáhat ke snížení hyperaktivity, agrese, také zvyšovat pozornost a soustředění, zpřesňovat jemnou i hrubou motoriku, posilovat sebevědomí a sebehodnocení, vest k aktivaci a k rozvoji spolupráce v kolektivu, napomáhat k navazování mezilidských vztahů. Pro děti s kombinovaným postižením budou příjemným zážitkem a zpestřením pobytu v naší mateřské škole. Snoezelen budou navštěvovat i děti s problémy ze všech našich pracovišť.</t>
  </si>
  <si>
    <t>Vybudování nové školní enviromentální zahrady v nové MŠ. Cílem projektu je  enviromentální vzdělávání dětí, které napomůže k enviromentálnímu vzdělávání předškolních dětí, k vybudování odpovědného vztahu k přírodě a poskytovat dětem osobní zkušeností s přírodou a prožívání pomocí všech smyslů. Bude obsahovat prostor pro hru, relaxaci a zároveň vzdělávání.</t>
  </si>
  <si>
    <t>Záměrem projektu je zlepšení polytechnických dovedností dětí navštěvujících mateřskou školu, potřebných pro  uplatnění v dalším vzdělávání. Aby jej bylo možné naplnit, je záměrem vybudovat v prostorách mateřské školy zákoutí určená k polytechnickým činnostem (speciální stoly, nářadí, materiál, pomůcky).</t>
  </si>
  <si>
    <t xml:space="preserve">Projekt reaguje na potřeby dnešní doby a proto se zaměřuje na digitalizaci. Zdroje pokryjí náklady na pořízení interaktivní tabule, ipadů s aplikacemi do výuky tak, abychom realizovali předškolní vzdělávání pro život jaký bude, a to v rámci návaznosti na chytrou školu dle principu PriorityGO. </t>
  </si>
  <si>
    <t xml:space="preserve">Realizace rekonstrukce kuchyně a jídelny ve sklepních prostorech MŠ, které slouží jako výdejna jídla a jediné zázemí pro správní zaměstnance. Cílem je dát stav výdejny - především podlahy, gastro vybavení a způsob výdeje jídla,  do souladu s platnými legislativními předpisy. </t>
  </si>
  <si>
    <t>Realizace rekonstrukce nevyužitých půdních prostor MŠ a vytvoření tak jediného společného zázemí pro zaměstnance, rodiče a děti. Cílem je vytvoření komunitního centra v MŠ - sborovna, logopedna, kabinet pomůcek, archív MŠ, šatna pro zaměstnance, aj. Výsledkem projektu bude zlepšní pracovních podmínek pro práci všech zaměstnanců MŠ a místo pro setkávání se s rodiči dětí.</t>
  </si>
  <si>
    <t>Vybudovat výtah na jídlo ze sklepní výdejny do prvního a druho poschodí. Cílem projektu je zkvalitnění výchovně vzdělávacího procesu, snadnější organizace práce a režimu dne ve třídách, zamezení přílišného organizování dětí a ztráty času během dne přesouváním se do sklepní části na svačiny. Výtah usnadní vynášení jídla správním zaměstnancům, zrychlí a zefektivní práci a celý režim dne.</t>
  </si>
  <si>
    <t>Rekonstrukce a modernizace dvou umýváren v budově MŠ, která jsou nevyhovující pro kapacitu MŠ - nová dlažba, nová wc, pisoáry, dva sprchové kouty (zcela v MŠ chybí), umyvadla, zrcadla. Vybudování nového WC pro pedagogy a správní zaměstnance, které v budově rovněž chybí (ve sklepních prostorech). Cílem projektu je modernizace umýváren pro děti a vytvoření nového WC pro zaměstnance MŠ.</t>
  </si>
  <si>
    <t>Záměrem projektu je rozvoj polytechnických dovedností dětí navštěvujících mateřskou školu. Součástí pojektu je vyudování školní "dílny" a polytechnických koutků, kde bude realizováno polytechnické vzdělávání dětí. Pořízeny budou speciální stoly, nářadí, materiál, pomůcky.</t>
  </si>
  <si>
    <t>Vybudování nových školních zahrad pro obě mateřské školy v souladu s principy enviromentální výchovy dětí.  Cílem je vytvořit smysluplně využitý, inspirativní a přírodně laděný prostor pro hru, relaxaci a vzdělávání dětí z mš, v jehož rámci budou zakomponovány různá "centra aktivit".</t>
  </si>
  <si>
    <t xml:space="preserve">Rekonstrukce a modernizace kuchyně v prostorách MŠ. Cílem je, z hygienických důvodů, vybudovat nové odpady a novou dlažbu. Zmodernizovat a uspořádat novou kuchyňskou linku, včetně nákupu gastro vybavení - např. konvektomatu aj. Usilujeme o zkvalitnění přípravy jídla, zkalitnění a zefektivnění práce a časovou úsporu. </t>
  </si>
  <si>
    <t>Bezúdržbové oplocení areálu MŠ.</t>
  </si>
  <si>
    <t>Modernizace školní zahrady + výstavba venkovních výukových altánů pro děti  (smyslem je přenést co nejvíce aktivit ven) ; Zabezpečení prostor školní zahrady prostřednistvím kamerového systému za účelem ochrany majetku a prevence před vandalismem</t>
  </si>
  <si>
    <t>Pořízení interaktivních tabulí. Cílem pořízení interaktivní tabule je zlepšit a obohatit kvalitu vzdělávání dětí moderním způsobem, přispění k profesnímu rozvoji pedagogických pracovníků při využívání moderních digitálních technologií ve výuce, a to v náv</t>
  </si>
  <si>
    <t>Zkvalitnění vnějších podmínek pro předškolní vzdělávání - modernizace dětského hřiště sloužícího i k sociální inkluzi. Hřiště je přístupné veřejnosti po ukončení provozu školy. Prohlubování vztahů s rodinami dětí i veřejností.</t>
  </si>
  <si>
    <t>Zpracovaný projektová dokumentace</t>
  </si>
  <si>
    <t xml:space="preserve">Zkvalitnění vnějších podmínek pro předškolní vzdělávání - pořízení markýz na tři terasy. Hřiště slouží i k sociální inkluzi, otevřeno po ukončení provozu školy pro veřejnost. </t>
  </si>
  <si>
    <t>MSk</t>
  </si>
  <si>
    <t xml:space="preserve">Zkvalitnění podmínek ve školní kuchyni - modernizace kuchyňských spotřebičů s cílem úspory energie. Současný stav - cca 60% tepla uniká a není spotřebováno. V roce 2019 byla provedena modernizace kuchyně včetně elektroinstalace a vzduchotechniky. </t>
  </si>
  <si>
    <t>Výměna a rekonstrukce podlahových krytin v MŠ</t>
  </si>
  <si>
    <t>Rekonstrukce a výměna podlahových krytin ve třech třídách, na chodbách, jídelně. Současný stav neodpovídá bezpečnostním standardům. PVC podlaha je nekvalitně položeno na původní podlahové krytině, která vlhne a tím způsobuje zvlnění. Podlaha je nebezpečná</t>
  </si>
  <si>
    <t>Odizolování budovy MŠ</t>
  </si>
  <si>
    <t>Zajištění tepelného komfortu pro děti v MŠ</t>
  </si>
  <si>
    <t>Z důvodu zajištění tepelného komfortu dětí v mateřské škole bychom rádi zajistili předokenní žaluzie a klimatizace do všech tříd. Stávající vnitřní rolety nesplňují potřebný účel. V teplých měsících je ve třídách až nevyvětratelných 35 stupňů Celsia.</t>
  </si>
  <si>
    <t>Modernizace venkovních teras</t>
  </si>
  <si>
    <t>Objevujeme společně nepoznané - vnímej, poznávej, sdílej</t>
  </si>
  <si>
    <t>Modernizace MŠ 2</t>
  </si>
  <si>
    <t>Oprava ZTI</t>
  </si>
  <si>
    <t>Zázemí pro prezentaci práce školy a estetizaci venkovního prostoru</t>
  </si>
  <si>
    <t>Komplex účelových prvků na školní zahradě.</t>
  </si>
  <si>
    <t>konec 2022/2023</t>
  </si>
  <si>
    <t>ZŠ Ostrava, Matiční 5, příspěvková organizace</t>
  </si>
  <si>
    <t>Mob MOaP</t>
  </si>
  <si>
    <t xml:space="preserve">Energetické úspory - ZŠO Matiční 5
</t>
  </si>
  <si>
    <t>Zateplení budovy ZŠ Matiční 5, výměna plynových kotlů</t>
  </si>
  <si>
    <t>příprava projektové dokumentace</t>
  </si>
  <si>
    <t>Projekt počítá s bezbariérovým zpřístupněním objektu školy na ulici Ibsenova 36, s vytvořením a vybavením odborných učeben, kabinetů, školního poradenského pracoviště, prostor školního klubu, přestavbou bezbariérového WC, pořízením kamerového systému a se zajištěním konektivity celé školy.</t>
  </si>
  <si>
    <t xml:space="preserve">Jedná se o revitalizaci celého areálu, vybudování nových sportovišť (nová běžecká dráha a skok do dálky, atletický ovál s hřištěm na malou kopanou a workoutovým hřištěm, hřiště pro basketbal, beach volejbal, tenis, dále dětské hřiště, vrh koulí a sklad pro uschování vybavení. </t>
  </si>
  <si>
    <t>Učebna č. 1 - Jazyková učebna Relax s cizojazyčnou knihovnou.
Vybudování jazykové učebny odpovídající psychologickým potřebám jedince osvojujícího si cizí jazyk a zohledňující sociální aspekt lidské komunikace. Interiér učebny bude navržen se zřetelem k pocitu komfortu žáků a  bude zahrnovat: koberec, nábytek a vybavení k pohodlnému sezení (sedací souprava, taburety a podnožky, sedací vaky a pytle, lenošky), nábytek k odkládání věcí (konferenční stůl), nábytek pro kancelářskou práci a studium (psací stůl),  knihovnu vybavenou cizojazyčnými (anglickými, francouzskými, německými, španělskými) tituly zjednodušené četby i autentickou beletrií, elektronické čtečky knih (s cizojazyčnou beletrií) a doplňky interiéru (obrazy, dekorační polštáře, deky, příp. jiné). Cilem projektu je simulací přirozených podmínek redukovat stres a další faktory, které jsou v procesu učení se cizímu jazyku nežádoucí, a tím zvýšit podíl žáků s pocitem úspěšnosti ve studiu konkrétního cizího jazyka.
Učebna č. 2 - Keramická dílna
Vybudování keramické dílny  se zaměřením na klíčové kompetence – Výtvarné výchovy, Pracovních činností a lze využít i  v rámci
mezipředmětových vztahů v hodinách Dějepisu, Vlastivědy, Estetické
výchovy. Využití této dílny je vhodné také pro mateřskou školu, školní družinu a výtvarně zaměřené kroužky.
Provoz této učebny by byl v průběhu celého školního roku. Kapacita max 28 žáků. Cílem projektu je rozvoj praktických řemeslných dovedností žáků, jejich tvořivosti, rozvíjení prostorové modelace a práce ve 3D rozměru. Manuální tvořivá práce napomáhá k formování absolventského profilu žáka. 
Učebna č. 3 - Rekonstrukce a modernizace učeben 1. stupně
Vytvoření příjemného a podnětného prostředí pro žáky 1. stupně. Postupná rekonstrukce jednotlivých učeben, přizpůsobení vybavení třídy podle  věku a potřeb  žáků, bezbariérový vstup do třídy, použití ekologických a přírodních materiálů.Vybavení interaktivními dotykovými tabulemi Smart.</t>
  </si>
  <si>
    <t xml:space="preserve"> Venkovní čítárna by měla umožnit žákům trávit čas s knihou i v jiných než formálních prostorech školy. Čítárna by se mohla využít k čtenářským dílnám, třídnickým hodinám a práci preventisty s kolektivem. Měla by tvar pergoly s postranními vyvýšenými záhony, které by s obou stran propojovaly lavice. Záhony by byly osázeny stálozelenými květinami popínajícími konstrukci.</t>
  </si>
  <si>
    <t xml:space="preserve">Vybudování venkovní učebny  se zaměřením na klíčové kompetence – cizí jazyk, přírodní vědy a práce s digitálními technologiemi. Provoz této učebny by byl od dubna - října, kapacita by byla pro dvě třídy, přičemž rozdělením na 2 sekce by se jedna část profilova pro cizí jazyk, digitální technologie a druhá část pro přírodní vědy. Tomu by bylo uzpůsobeno vybavení. Materiál by byl přírodní a jako el. zdroj by sloužily solární panely. V odpoledních hodinách by učebna sloužila jako venkovní zázemí pro školní družinu, kde by byly rozvíjeny předevšším komunikativní, sociální a pracovní kompetence. Vedle venkovní učebny by byly vystavěny herní prvky určené pro žáky ve věku 6-15 let, které by sloužily k protažení a aktivnímu odpočinku. Tyto herní prvky by byly využity nejen dopoledne během přestávek, ale i v odpoledních hodinách v rámci školní družiny. </t>
  </si>
  <si>
    <t>Projektovým záměrem je modernizace dvou učeben, díky kterým vytvoříme podmínky pro badatelsky orientované zájmové vzdělávání. Badatelsky orientované zájmové vzdělávání přirozeně rozvíjí zvídavost, logické myšlení a kreativitu žáků. Rovněž také zatraktivní přírodovědné předměty jako je přírodopis, chemie, zeměpis, fyzika a v neposlední řadě i matematika. Modernizací učeben a jejího vybavení, by došlo i k propojení přírodních věd a prací s difitálními technologiemi a následnému rozvoji znalostí a dovedností u žáků.</t>
  </si>
  <si>
    <t>V rámci projektu bude vybudovaná multifunkční odborná mezonetová učebna určená zejména pro výuku přírodních věd,  polytechniky a pěstiteslkých prací. Učebna vznikne přebudováním prostor vestibulu tělocvičny a jejím propojením s venkovní částí školní zahrady.</t>
  </si>
  <si>
    <t>Současný stav: naše školní družina je rozdělena na tři oddělení, kdy dvě oddělení jsou stabilně v budově základní školy a třetí oddělení je mimo v samostatné budově. Dvě oddělení jsou v traktu, který je v odpoledních hodinách zabezpečen uzavřenými dveřmi, tudíž při otevírání rodičům je vychovatelka vázána na správní zaměstnance. Vlivem normativního financování a tudíž nízkého stavu správních zaměstnanců je situace s permanentním dohledem na recepci školy nereálná a vpouštění zákonných zástupců doznává časových prodlev, v opačném případě by škola jednala v rozporu s BOZP a platnou legislativou. 
 Cíl projektu: Projekt si klade za cíl vytvořit komunikační propojení mezi vstupními dveřmi a odděleními školní družiny využitím videotelefonů, což by umožnilo vizuální a hlasový kontakt se zákonnými zástupci a jejich vpuštění do školy i koordinaci opouštění školy s využitím komunikace videotelefonem.</t>
  </si>
  <si>
    <t>Současný stav: v současné době cvičná kuchyňka pro výuku v rámci PČ neexistuje. Vzhledem k tomu, že mnoho žáků naší školy se hlásí na gastronomické obory, je třeba vytvořit zázemí pro tyto činnosti. Cíl projektu: cílem projektu je vybudovat cvičnou kuchyňku, která povede k rozvoji manuální zručnosti žáků v oblasti vaření, kterou využijí jak v případném budoucím studiu, tak i v běžném životě. Provést odpovídající úpravu stávajících prostor, ve kterých by cvičná kuchyňka byla vybudována a zároveň kuchyňku vybavit odpovídajícím vybavením pro praktickou výuku.</t>
  </si>
  <si>
    <t>Současný stav: v současné době existují původní dílny školy pro výuku v rámci PČ. Vzhledem k tomu, že mnoho žáků naší školy se hlásí na manuální obory obory, je třeba vytvořit zázemí pro tyto činnosti.. Cíl projektu: cílem projektu je vybudovat nové dílny splňující nejnovější standardy, které povedou k rozvoji manuální zručnosti žáků v oblasti dílenské údržby, kterou využijí jak v případném budoucím studiu, tak i v běžném životě. Provést odpovídající úpravu stávajících prostor, ve kterých jsou dílny a zároveň je vybavit odpovídajícím vybavením pro praktickou výuku.</t>
  </si>
  <si>
    <t>Současný stav: Jedná se o pozemek, mezi budovou základní školy a pozemkem mateřské školy, který je v současné době nevyužívaný. Cíl projektu: cílem je vytvořit herní zónu, která by byla využitelná jak pro mateřskou školu, tak i základní školu. Vzhledem k tomu, že naše škola je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</si>
  <si>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Současný stav: Většinu zázemí pracovníků školy již máme zrevitalizovanou, prostředí je příjemné s navozením pracovní atmosféry. V současné době chybí revitalizace několika prostor, které bychom chtěli realizovat z externích zdrojů. Cíl projektu: cílem projektu je renovovat vybavení vybraných kanceláří tak, aby bylo funkční a zároveň příjemné. Součástí revitalizačních prací by byla také technická zhodnocení spojená se zlepšením osvětlení a podlah.</t>
  </si>
  <si>
    <t>Současný stav: V současné době jsou relaxační zóny vybaveny zastaralým nábytkem. Cíl projektu: cílem projektu zlepšení zázemí pro trávení času mezi vyučováním i při mimoškolní činnosti. Součástí revitalizace by bylo také vybavení vitrínami mapujícími úspěchy našich žáků.</t>
  </si>
  <si>
    <t>Současný stav: součástí školy je sportoviště, které vzniklo z prostředků zřizovatele a v současnosti je využíváno v projektu Bezpečnější Ostrava!!! Díky tomu je hřiště a jeho okolní prostředí intenzivně využíváno jak ve výuce, tak i následně v mimoškolní činnosti využíváním družinou a veřejností. Zatížení hřiště tímto využíváním je patrné jak z hlediska poškozeného povrchu, tak i okolních částí – oplocení, prvky občanské vybavenosti (odpadkové koše, lavičky). Intenzivní využívání se také podepsalo na pruhu využívaného na lehkou atletiku.  
 Cíl projektu: Projekt si klade za cíl revitalizovat současné instalované prvky v areálu sportoviště, tj. provést opravu nebo výměnu umělého povrchu, opravu branek a oplocení okolo sportoviště, opravu pásu pro lehkou atletiku vč. inovací materiálního zázemí pro sportoviště a prvky občanské vybavenosti (oprava nebo výměna laviček a košů na odpadky).</t>
  </si>
  <si>
    <t>Současný stav: Základní vybavení tělocvičny je datováno do sedmdesátých a osmdesátých let minulého století. Cíl projektu: Realizaci projektu by bylo inovováno vybavení tělocvičny (výměna podlahy, žebřin, košů na košíkovou a obložení tělocvičny), součástí by byla také demontáž již nevyužívaného vybavení (kladiny, žebříky). V projektu je počítáno i se zakoupením nového vybavení tělocvičny a vytvořením zázemí pro tyto pomůcky. Revitalizace podlah i obložení.</t>
  </si>
  <si>
    <t>Současný stav: V současné době jsou učebny  vybaveny standardním mobiliářem, který je ale často již zastaralý, popř. využíváním také poškozený. Cíl projektu: cílem projektu je inovace vybavení učeben, které zlepší nejen estetiku učeben, ale také jejich funkčnost a kvalitu zázemí. Bezbarierovost by byla řešena schodolezem do obou budov školy.</t>
  </si>
  <si>
    <t>Současný stav:V současné době je učebna hudební výchovy vybavena standardním nábytkem a klavírem. Cíl projektu: Nová učebna by byla odhlučněná, vybavená podiem, hudebními nástroji, mixážním pultem a další ozvučnou technikou využitelnou ve výuce, mimoškolní činnosti i při přípravě na vystoupení. Součástí projektu by bylo také zakoupení schodolezu pro přesun imobilních žáků do třídy.</t>
  </si>
  <si>
    <t>Současný stav:V současné době je učebna výtvarné výchovy vybavena standardním nábytkem bez přímého zázemí pro výtvarnou výchovu. Cíl projektu: Nová učebna by byla vybavena stojany, zázemím pro vybavení pro výtvarnou výchovu, inovaci výlevek, osvětlení, apod. součástí je také řešení bezbarierovsti učebny vybavením schodolezem.</t>
  </si>
  <si>
    <t>Současný stav: v roce 2021 bude revitalizován pozemek v rámci projektu ze SFŽP na přírodní zahradu. Skleník je v současné době udržován, avšak vlivem faktu, že původně nebyl příliš udržovaný a technologií původní rekonstrukce, dochází ke korozi vnitřních částí.  Cíl projektu: cílem projektu je revitalizace skleníku, rozvodu vody i vnitřního vybavení vč. zázemí pro praktické činnosti ve výuce i volnočasových aktivitách. Skleník by přímo navazoval na vybudovanou přírodní zahradu. Přebudování skleníku povede k rozvoji manuální zručnosti žáků v oblasti pěstitelství, kterou využijí jak v případném budoucím studiu, tak i v běžném životě. Provést odpovídající úpravu stávajících prostor, ve kterých je skleník a zároveň jej vybavit odpovídajícím vybavením pro praktickou výuku.</t>
  </si>
  <si>
    <t>Současný stav: Workoutové hřiště je trend zejména pro žáky druhého stupně i dospělé, Workoutové hřiště škola v současnosti nemá. Cíl projektu: Realizaci projektu by bylo vybudování workoutového hřiště v prostorách nedokončeného hodu koulí u hřiště základní školy. Workoutové hřiště by bylo využíváno i v rámci projektu Otevřené hřiště a v rámci výuky tělesné výchovy.</t>
  </si>
  <si>
    <t>Současný stav: V současné škole je škola určitým způsobem zabezpečena, avšak v souvislosti s ochranou měkkých cílů je klíčové zvýšení zabezpečení. Cíl projektu: Projekt si klade za cíl posílení kamerového systému vnějších prostor školy vzhledem ke členitosti objektu, inovaci zabezpečení a  napojení zabezpečovacího zařízení na pult centrální ochrany Policie České republiky.</t>
  </si>
  <si>
    <t>Současný stav: Jedná se o pozemek, mezi budovou základní školy a pozemkem mateřské školy, který je v současné době nevyužívaný. Cíl projektu: cílem je vytvořit herní i výukovou zónu, která by byla využitelná jak pro mateřskou školu, tak i základní školu. Vzhledem k tomu, že je naše škola orientovaná environmentálně, je záměrem směřovat herní zónu na přírodní prvky nejlépe z akátového dřeva, které je velmi odolné. Součástí vybudování herní zóny by byly jak prvky, tak i rekultivace terénu v oblasti herních prvků. Vzniklá oblast by byla využitelná jak pro výuku, tak i pro volnočasové aktivity naší mateřské i základní školy.</t>
  </si>
  <si>
    <t>Jedná se o rekonstrukci a vybavení stávajících prostor školních dílen v oblasti polytechnického vzdělávání v souladu s RVP. Nová dílna robotiky, šicí a rukodělná dílna, interaktivní tabule, nové pracovní stoly a nářadí to a spoustu dalšího čeká na naše žáky. Bude sloužit ve vyučování i k zájmové činnosti a rovněž dětem z MŠ Formana.</t>
  </si>
  <si>
    <t xml:space="preserve">Stávající stav počítačových učeben neumožňuje práci s digitálními technologiemi v takové míře a kvalitě, jaké umožňují současné moderní technologie. Projekt bude zaměřen na zajištění konektivity školy. Současný stav zasíťování je již zastaralý a mnohdy nefunkční. Jde nám o vybavení počítačových učeben moderní a výkonnou technikou. Vybudováním moderních počítačových učeben chceme směřovat ke zvýšení efektivity výuky nejen Informatiky, ale i ostatních předmětů napříč 1. a 2. stupněm naší základní školy.V učebnách se budou vyučovat také cizí jazyky a informatika metodou CLIL v anglickém jazyce. Součástí projektu bude i zajištění dvou kabinetů ICT a bezbariérového přístupu k učebnám nákupem kvalitního schodolezu a rekonstrukce WC ve 2. patře pavilonu D, aby prostory vyhovovaly potřebám a nárokům tělesně postižených osob. </t>
  </si>
  <si>
    <t>Modernizace stávajících učeben matematiky a přírodopisu povede ke zkvalitnění výuky ve vazbě na  rozvoj klíčových kompetencí.  Výuka s moderními pomůckami a nejnovějšími digitálními technologiemi povede k podpoře motivace k učení a k možnosti uplatňovat výukové trendy 21. století. Součástí projektu bude i zajištění bezbariérového přístupu k učebnám nákupem kvalitního schodolezu a rekonstrukce WC, aby prostory vyhovovaly potřebám a nárokům tělesně postižených osob.</t>
  </si>
  <si>
    <t>Modernizace stávající učebny zajistí moderní výuku polytechnických předmětů. Podpoří učení se specifickým zaměřením na získávání poznatků o technice. Rozvine technické myšlení a tvořivost. Vybavení moderním nářadím přispěje k možnosti uplatňovat výukové trendy 21. století a k lepším řemeslným dovednostem našich žáků. Výškově nastavitelné pracovní stoly umožní technické a řemeslné vzdělávání v této učebně i žákům 1. stupně. Přístup do učeben je již nyní bezbariérový, ale projekt počítá s úpravou WC v přízemí pavilonu D tak, aby prostory vyhovovaly potřebám a nárokům tělesně postižených osob.</t>
  </si>
  <si>
    <t>Kolem základní školy je 17 000 m2 pozemku, na kterém není žádné sportovní hřiště. Rádi bychom zde vystavěli veřejnosti otevřené multifunkční sportovní hřiště, které by umožnilo hraní míčových her jako jsou fotbal, basketbal, florbal a volejbal. Vybudování tartanového oválu a vybudování doskočiště by umožnilo realizovat atletické disciplíny, což nám v současné době tělocvična neumožňuje. Multifunkční sportovní hřiště by využívala kromě základní školy také mateřská škola, školní družina, zájmové kroužky, gymnázium Educanet a široká veřejnost. Děti, žáci a studenti by mohly aktivně trávit více času venku. Multifunkční sportovní hřiště by motivovalo ke zdravému pohybu. Pozemek se nachází 20 metrů od cyklistické stezky. Během svého výletu by otevřené multifunkční sportovní hřiště mohli využívat také cyklisté z celého Obvodu Jih. Máme zájem vytvořit bezbariérový přístup k tomuto hřišti pro rovnost ve vzdělávání.</t>
  </si>
  <si>
    <t xml:space="preserve">Cílem investičníh priorit je zkvalitnit vzdělávání žáků se speciálními vzdělávacími potřebami.  Důraz klademe na respektování aktuálních potřeb žáků, zejména  s  příhlédnutím na širokou škálu typů zdravotního postižení žáků v naší škole a z toho vyplývajících specifik ve vzdělávání a rozvoji kompetencí. Škola vzdělává žáky ve dvou budovách (1. a  2. stupeň), přičemž každá budova vyžaduje s ohledem na věkovou skladbu žáků jinou podporu. Tento projektový záměr se týká budovy II. stupně, na elokovaném pracovišti budovy K. Pokorného 1742/52. Jedná se o přístavbu, resp. zřízení školní dílny a také školního poradenského pracoviště. Součástí přístavby bude investiční vybavení dílen a kancelářský nábytek školního poradenského zařízení.   </t>
  </si>
  <si>
    <t xml:space="preserve">1. Vybudování tartanového rozběžiště a pískového doskočiště pro skok daleký. 2. Obnova volejbalového hřiště s tartanovým povrchem. 3. Vybudování tartanového běžeckého oválu. 4.  Vybavení školního hřiště  herními prvky a prvky outdoor fitness parku. Obnova sportoviště zajistí zvýšenou tělesnou zdatnost všech žáků v souladu s cílovými kompetencemi RVP. Hřiště využijí i žáci vzdělávaní v rámci inkluze, u nichž je rozvoj pohybových dovedností mimořádně důležitý. Vybavení hřiště zkvalitní zájmovou výchovně-vzdělávací činnost ve školní družině. Hřiště je veřejně přístupné, bude tedy sloužit i dětem v období letních prázdnin. Vzhledem k tomu, že škola se nachází uprostřed bytové zástavby, je realizace projektu potřebná.  Prostor školní zahrady bude efektivněji využit. </t>
  </si>
  <si>
    <t>Cílem je vytvoření speciálního  environmentálního centra, kde  bude možné umožnit poznávání a pochopení složitých vztahů člověka a životního prostředí. Zprostředkovanými informacemi formou osvěty, vzdělávání či zážitkových aktivit je jeho snahou umožnit každému vytvořit si svůj vlastní názor na různé problematiky každodenního života v celé jeho šíři. Místo pro badatelské činnosti.</t>
  </si>
  <si>
    <t>Zmodernizování jazykové učebny. Jedná se o jedinou jazykovou učebnu, která je ve škole. Po realizaci bude v učebně nový nábytek a technické vybavení vhodné pro individuální i skupinovou výuku cizího jazyka. V rámci projektu bude zajištěn bezbariérový přístup do učebny a vybudováno bezbariérové WC.</t>
  </si>
  <si>
    <t xml:space="preserve">Rekonstrukce zastaralé  učebny dílen včetně stavebních úprav.  Současná učebna dílen je velmi zastaralá, uložení pracovních stolů je nevyhovující.  Úpravou a  modernizací dílen chceme umožnit žákům praktičtější, ucelenější a systematické vzdělání v oblasti člověk a svět práce.  Tím by mělo dojít k rozvoji technického vzdělávání na naší škole. </t>
  </si>
  <si>
    <t>Vybudování spojovacího prostoru mezi školou a jídelnou</t>
  </si>
  <si>
    <t>Cílem projektu je řešit přístavbu tělocvičny o výměře 939,50 m2.V současné době je tělocvična rozdělena na dvě malé tělocvičny, které svými rozměry neodpovídají požadavkům dnešní doby. Jedna část tělocvičny zůstane zachována o výměře 327,50 m2 a bude sloužit jako sportoviště pro méně náročné sporty. Nová část přístavby bude funkčně propojena se stávající základní školou a bude sloužit pro sporty: florbal, volejbal, futsal a také pro badminton. Vnitřní hrací plocha může být využita jako celek pro sportovní utkání nebo může být rozdělena po délce na několik menších dílčích hřišť.</t>
  </si>
  <si>
    <t>Vybudování mobilní učebny a modernizace jazykové učebny pro výuku virtuální a rozšířené reality. Pořídíme např. jazykovou laboratoř, náhlavní sety pro VR a další vybavení pro VR a AR, IT a AV vybavení a případně další vybavení, které doplní komplexnost poskytované výuky.</t>
  </si>
  <si>
    <t>Kompletní rekonstrukce naší počítačové stávající sítě vzhledem k velmi rozsláhlému areálu 6 od sebe vzdálených budov  rozvedením optických kabelů, nových aktivních drátových a bezdrátových prvků, nových wifi routrů. Tím zabezpečíme kvalitu připojení (rychlost, stabilitu atd.).</t>
  </si>
  <si>
    <t xml:space="preserve">Ve stávající budově základní školy jsou navrženy stavební úpravy, které jsou spojené s přemístěním stávajících šaten v 1. NP do nové přístavby a rozšíření učeben do nástavby v 3. NP. V 1. NP jsou navrženy ze stávajících učeben dva prostory pro školní družinu. Místo stávajících šaten v 1. NP je prostor využit pro výdejnu jídla a jídelnu. V 2. NP je navrženo nově zázemí pro učitele. </t>
  </si>
  <si>
    <t>Modernizace vybraných odborných učeben, která bude zahrnovat pořízení např. IT, AV techniky vč. příslušenství; vybavení pro výuku formou VR, AR, MR; senzorické sady; robotické stavebnice atd.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t>
  </si>
  <si>
    <t>Modernizace učebny informatiky, která bude zahrnovat zejména pořízení nové IT a AV techniky včetně příslušenství, vybavení pro virtuální realitu, robotické stavebnice a moderní výukové pomůcky pro polytechnické vzdělávání. V učebně obnovíme nábytek, aby byl funkční s ostatním pořizovaným vybavením. Dle aktuálních potřeb zrealizujeme drobné úpravy učebny, např. elektrické a UTP rozvody, malba apod.</t>
  </si>
  <si>
    <t>Projekt je zaměřen na vybudování odborných učeben, zajištění konektivity a bezbariérovosti. V rámci projektu se budou provádět stavební úpravy, pořídí se vybavení. Škola získá bezbariérovost, bude zajištěna konektivita a získá/vybaví tyto odborné učebny: dílny (kovo dílna, sklad, dřevo dílna), multimediální učebny (I. st. a II. st.), jazykové učebny, učebny robotiky/polytechniky (I. st. a II. st.), učebny družiny.</t>
  </si>
  <si>
    <t>Vybudování nové učebny GrDeViR (grafika, design a virtuální realita), která bude zaměřena na kombinaci výuku ICT s prvky grafiky, designu, robotiky a virtuální reality. Rozšíření stávající Multimediální učebny o prvky virtuální reality robotické stavebnice a humanoidní roboty – výuka (programování a robotika) žáků 1. a 2. stupně bude realizována s využitím jednoduchým či složitějších robotických stavebnic a prvků</t>
  </si>
  <si>
    <t>Podstatou projektu je vybudování učebny polytechniky a virtuální reality. V rámci projektu bude pořízeno IT vybavení pro zavedení virtuální reality do výuky informatiky, přírodních věd a anglického jazyka. Nové pomůcky a IT vybavení budou pořízeny za účelem zefektivnění výuky předmětů spadajících do klíčových kompetencí IROP.</t>
  </si>
  <si>
    <t>Odborná učebna dílen a odborných učeben pro žáky se speciálními vzdělávacími potřebami na ZŠ Provaznická</t>
  </si>
  <si>
    <t>Učíme se v novém</t>
  </si>
  <si>
    <t>rekonstrukce budovy školní družiny pro výuku 1. stupně včetně pořízení vybavení</t>
  </si>
  <si>
    <t>Ostrava-Vítkovice</t>
  </si>
  <si>
    <t>projekt ve fázi záměru</t>
  </si>
  <si>
    <t>Cílem předkládaného projektu je modernizovat a vybavit odbornou učebnu ve Středisku volného času Vratimov virtuální realitou, zajistit vhodné podmínky
pro její fungování a implementovat virtuální realitu do vzdělávacích aktivit organizace.</t>
  </si>
  <si>
    <t xml:space="preserve">Modernizace brány u správní budovy </t>
  </si>
  <si>
    <t>Zajištění bezpečnosti dětí. Modernizace brány včetně zabezpečovacího zařízení (telefon, kamera, dálkové otevírání), dílčí oprava plotu.</t>
  </si>
  <si>
    <t>červeně jsou uvedeny změny realizované v aktuální verzi seznamu investičních priorit</t>
  </si>
  <si>
    <t>červeně, přeškrtnutě jsou uvedeny projektové záměry, u nichž bylo aktuálně oznámeno, že jsou již zrealizován nebo nebudou realizovány</t>
  </si>
  <si>
    <t>Zkvalitnění podmínek pro předškolní vzdělávání - modernizace prostor sloužících jako Talentcentrum pro děti MŠ, ale i pro děti ostatních MŠ (aktivita k vyhledávání a rozvíjení nadaných a mimořádně nadaných dětí v inteletkové oblasti), poskytující prostor pro konání setkání dospělých (konferenční část) - stavební práce</t>
  </si>
  <si>
    <t xml:space="preserve">Cílem projektu je zvýšení kvality a dostupnosti infrastruktury pro vzdělávání dětí v mateřské škole, zvýšení digitální gramotnosti dětí v MŠ a pro jejich uplatnění v dalším vzdělávání. Každá třída MŠ by měla být vybavena interaktivní tabulí, dataprojektorem, ozvučením, sadou 10 dotykových zařízení typu iPad a robotickými pomůckami vhodnými pro předškolní vzdělávání. </t>
  </si>
  <si>
    <t>Cílem projektu je výšení polytechnických dovedností u dětí navštěvujících mateřskou školu potřebných pro  uplatnění v dalším vzdělávání. Aby jej bylo možné naplnit, je potřeba vybudovat v prostorách mateřské školy a školní zahrady zákoutí určená k polytechnickým činnostem (speciální stoly, nářadí, materiál, pomůcky).</t>
  </si>
  <si>
    <t>Projekt plánuje výstavbu nové budovy základní školy zahrnující zejména vybudování odborných učeben, zázemí pro školní poradenské pracoviště, družinu a školní kluby ZŠ PRIGO, včetně školního hřiště s přírodní učebnou a multifunkčního venkovního sportoviště.  V rámci projektu je zahrnuto také vytvoření přírodní zahrady s didaktickými prvky pro kvalitní výuku vzdělávacích předmětů i volnočasové aktivity, venkovní čítárny a venkovní učebny, zaměřené na klíčové kompetence (cizí jazyk, přírodní vědy).</t>
  </si>
  <si>
    <t>Nahrazení současné přírodovědné učebny v nevyhovujícím a zastaralém stavu. Modernizace učebny výpočetní techniky, pořízení počítačů a dalších pomůcek, které jsou nezbytné ke splnění aktualizovaného RVP jako je robotizace nebo programování. Vyřešení bezbariérového přístupu k učebnám.</t>
  </si>
  <si>
    <t>Odizolování budovy MŠ po celém jejím obvodu. V prostorech, kde se nachází jídelna dětí je vysoce zvýšená vlhkost, která je v přímém rozporu s hygienickými normami a je rizikem pro zdraví dětí i zaměstnanců. V těchto prostorách pobývají děti i zaměstnanci MŠ značnou část dne.</t>
  </si>
  <si>
    <t>Základní škola a Mateřská škola Ostrava-Krásné Pole, Družební 336, příspěvková organizace</t>
  </si>
  <si>
    <t>Modernizace infrastruktury pro vzdělávání včetně konektivity na ZŠ Krásné Pole</t>
  </si>
  <si>
    <t>Oprava a zateplení střechy</t>
  </si>
  <si>
    <t>Nové vybavení školní jídelny</t>
  </si>
  <si>
    <t>MŠ INškolka</t>
  </si>
  <si>
    <t>Modernizace kuchyně</t>
  </si>
  <si>
    <t>Výměna gastro zařízení v kuchyni MŠ, odstranění energeticky náročných a starých zařízení</t>
  </si>
  <si>
    <t>Modernizace technologií  MŠ</t>
  </si>
  <si>
    <t>Výměna energeticky náročných technologií za nové, fotovoltaika, za účelem snížení energ. náročného provozu</t>
  </si>
  <si>
    <t>DS InClub</t>
  </si>
  <si>
    <t>Zřízení nové pobočky nebo rekonstrukce, navýšení kapacit nebo modernizace stávajících.</t>
  </si>
  <si>
    <t xml:space="preserve">Mateřská  škola Slezská Ostrava, Bohumínská 68, příspěvková organizace </t>
  </si>
  <si>
    <t>72542721</t>
  </si>
  <si>
    <t>MŠ Bohumínská  - vybudování 2 tříd mateřské školy</t>
  </si>
  <si>
    <t>Zřízení 2 tříd mateřské školy v domě na ul. Škrobálkova 291/49. 3. NP zázemí pro MŠ. Rekonstrukce školní zahrady s hřištěm a parkování u objektu pro rodiče.</t>
  </si>
  <si>
    <t xml:space="preserve">Vytvořit kreativní multismyslové vzdělávací prostředí, které s podporou edukačních metod a smyslových pomůcek umožní dětem vnímat a poznávat všemi smysly – zrak, sluch, chuť, čich, hmat. Sdílením spontánních zážitků povede ke zkvalitnění komunikace a rozvoji sociálního cítění a vztahů. Toto vzdělávací prostředí budou moci využívat také rodiče s dětmi pod vedením vyškoleného pedagogického pracovníka. </t>
  </si>
  <si>
    <t>Optimalizace síťového připojení ve škole, datový audit, zmodernizování datové sítě pro produktivnější využití nových technologií ve výuce. Cílem je nové internetové zasíťování včetně WIFI sítě a nových výkoných PC do tříd , kabinetů.</t>
  </si>
  <si>
    <t>Vybavení odborných a jazykových  učeben pokročilými výukovými pomůckami - zapojení robotů, virtuální reality, rozšířené reality a mixované reality do výuky přírodních věd, techniky, cizích jazyků a práce s s digitálními technologiemi. V učebnách se budou vyučovat cizí jazyky a informatika, metoda CLIL v anglickém jazyce. Součástí projektu bude i zajištění dvou kabinetů cizích jazyků a ICT. Škola zajistí bezbariérovou toaletu v přízemí na pavilonu D. Učebny budou v 1. a ve 2. patře v pavilonu D. Součástí projektu bude nákup kvalitního bezbariérového schodolezu, aby potřeby vyhovovaly  potřebám a nárokům tělesně postižených osob.</t>
  </si>
  <si>
    <t>V rámci projektu budou rekonstruovány a zmodernizovany dvě multifunkční učebny s virtuální realitou (VR) a jedna mobilní učebna s VR zaměřená na digitální technologie ve výuce. Každá učebna bude na jiném patře školy, tak abychom pokryli potřeby cílové skupiny. Dále bude vyřešena konektivita školy.</t>
  </si>
  <si>
    <t>Rekonstrukce a modernizace odborné učebny pro zavedení virtuální reality do výuky. Vtvoření výukového prostoru pro bezchybné fungování pomůcek pro virtuální realitu, vytvoření materiálního zázemí pro bezpečnou výuku s těmito pomůckami a jejich technické zabezpečení. Součástí projektu je řešení konektivity všech pavilonů školy.</t>
  </si>
  <si>
    <t>Zavedení  pokročilých výukových metod jako je virtuální realita do výuky, modernizace odborné učebny.</t>
  </si>
  <si>
    <t>Úpravy prostoru celé školní zahrady pro účely vytvoření multifunkční přírodní učebny, badatelských koutků a jiných naučných zákoutí. Doplnění informačních tabulí k jednotlivým centrům.</t>
  </si>
  <si>
    <t>Podpora technického vzdělávání a řemesel, výstavba nových žákovských dílen, (stavba příček, rekonstrukce podlahy, instalaterské, elektrikářské, malířské, zednické, stolařské práce) jejich vybavení nářadím a technickými a interaktivními pomůckami, pořízení pomůcek pro výuku technických předmětů, robotiku, programování.... Vybavení dílen pracovními stoly,nábytkem, vytvoření pracovního místa pedagoga .V současné době realizujeme výuku pracovních činností ve školních dílnách ze 60 let, které jsou umístěny v nejmenší třídě, která je prostorově pro tuto výuku nevyhovující. Nemáme dostatečné technické ani materiální vybavení pro kvalitní výuku technických činností.Hlavním cílem  je rozvíjet vztah k různým řemeslům a technickým dovednostem. Další částí projektu je výstavba dvou učeben pro skupinovou a individuální výuku pro žáky se SVP, především pro žáky nadané v oblasti přírodních věd (matematika, informatika, přírodovědy, vlastivědy, prvouky) a cizích jazyků. Škole chybí prostory pro výuku žáků a dělení do skupin. Chceme podpořit talent a nadání žáků v přírodovědných oborech cílenější výukou vzhledem k jejich zájmům a dovednostem.</t>
  </si>
  <si>
    <t xml:space="preserve"> Aby nedocházelo k dalšímu zhoršování stavebně technického stavu teras, chtěli bychom zajistit jejich plnohodnotnou funkci po co nejdelší dobu užívání, bude zapotřebí řešit nutnou rekonstrukci. Především v letních měsících v příznivých klimatických podmínkách by byly terasy mateřské školky využívány pro herní aktivity dětí a jako venkovní učebny.  Vrchní povrch teras by byl proveden z EPDM granulátu smíchaného se speciálním polyuretanovým pojivem. Nové terasy by tak byly bezúdržbové, s měkkým povrchem příjemným pro děti, trvanlivé, barevné a hravé.</t>
  </si>
  <si>
    <t>Rekonstrukce a revitalizace odborných učeben v ZŠ Ostrčilova „Ostrčilka 21. století“. Podpora jazykových dovedností, klíčových kompetencí žáků, modernizace výuky přírodních věd a polytechniky, práce s digitálními technologiemi a modernizace výuky IT. V souladu s vizí naší organizace, změnami a velkou revizí RVP, ŠVP či Strategií 2030.</t>
  </si>
  <si>
    <t xml:space="preserve">Etapa 1: Rekonstrukce elekroinstalace, instalace vzduchotechniky a odsávání, vybudování bezbariárového vstupu, odhlučnění, pořízení moderního technického vybavení a nářadí  Etapa 2:  jídelna -  moderní stoly + žídle pro strávníky, klimatizace  Etapa 3: kuchyně - rekonstrukce + modernizace spotřebičů v kuchyni + výdejní okna  Etapa 4:   instalace nové vzduchotechniky a odsávání  v kuchyni    </t>
  </si>
  <si>
    <r>
      <t xml:space="preserve">Výdaje projektu </t>
    </r>
    <r>
      <rPr>
        <sz val="8"/>
        <color theme="1"/>
        <rFont val="Calibri"/>
        <family val="2"/>
        <charset val="238"/>
      </rPr>
      <t xml:space="preserve">v Kč </t>
    </r>
    <r>
      <rPr>
        <vertAlign val="superscript"/>
        <sz val="8"/>
        <color theme="1"/>
        <rFont val="Calibri"/>
        <family val="2"/>
        <charset val="238"/>
      </rPr>
      <t>1)</t>
    </r>
  </si>
  <si>
    <r>
      <t xml:space="preserve">Předpokládaný termín realizace </t>
    </r>
    <r>
      <rPr>
        <i/>
        <sz val="8"/>
        <color theme="1"/>
        <rFont val="Calibri"/>
        <family val="2"/>
        <charset val="238"/>
      </rPr>
      <t>měsíc, rok</t>
    </r>
  </si>
  <si>
    <r>
      <t>Typ projektu</t>
    </r>
    <r>
      <rPr>
        <sz val="8"/>
        <color theme="1"/>
        <rFont val="Calibri"/>
        <family val="2"/>
        <charset val="238"/>
      </rPr>
      <t xml:space="preserve"> </t>
    </r>
    <r>
      <rPr>
        <vertAlign val="superscript"/>
        <sz val="8"/>
        <color theme="1"/>
        <rFont val="Calibri"/>
        <family val="2"/>
        <charset val="238"/>
      </rPr>
      <t>2)</t>
    </r>
  </si>
  <si>
    <r>
      <t>navýšení kapacity MŠ / novostavba MŠ</t>
    </r>
    <r>
      <rPr>
        <vertAlign val="superscript"/>
        <sz val="8"/>
        <color theme="1"/>
        <rFont val="Calibri"/>
        <family val="2"/>
        <charset val="238"/>
      </rPr>
      <t>3)</t>
    </r>
    <r>
      <rPr>
        <sz val="8"/>
        <color theme="1"/>
        <rFont val="Calibri"/>
        <family val="2"/>
        <charset val="238"/>
      </rPr>
      <t xml:space="preserve"> </t>
    </r>
  </si>
  <si>
    <r>
      <t>zajištění hygienických požadavků u MŠ, kde jsou nedostatky identifikovány KHS</t>
    </r>
    <r>
      <rPr>
        <vertAlign val="superscript"/>
        <sz val="8"/>
        <color theme="1"/>
        <rFont val="Calibri"/>
        <family val="2"/>
        <charset val="238"/>
      </rPr>
      <t>4)</t>
    </r>
  </si>
  <si>
    <t>Základní škola Slezská Ostrava, Bohumínská 72, příspěvková organizace</t>
  </si>
  <si>
    <t>Základní škola Slezská Ostrava, Pěší 1, příspěvková organizace</t>
  </si>
  <si>
    <t xml:space="preserve">Základní škola Slezská Ostrava, Chrustova 24, příspěvková organizace </t>
  </si>
  <si>
    <t>vlastní pomezek, projekt v přípravě</t>
  </si>
  <si>
    <r>
      <t>Rekonstrukce a vybudování učebny chemie, venkovní učebny, školní družiny</t>
    </r>
    <r>
      <rPr>
        <strike/>
        <sz val="8"/>
        <rFont val="Calibri"/>
        <family val="2"/>
        <charset val="238"/>
      </rPr>
      <t xml:space="preserve"> a klubu</t>
    </r>
    <r>
      <rPr>
        <sz val="8"/>
        <rFont val="Calibri"/>
        <family val="2"/>
        <charset val="238"/>
      </rPr>
      <t>, konektivity a bezbariérovosti</t>
    </r>
  </si>
  <si>
    <r>
      <t>Rekonstrukce a modernizace  vybavení učebny chemie, školní družiny</t>
    </r>
    <r>
      <rPr>
        <strike/>
        <sz val="8"/>
        <rFont val="Calibri"/>
        <family val="2"/>
        <charset val="238"/>
      </rPr>
      <t xml:space="preserve"> a školního klubu</t>
    </r>
    <r>
      <rPr>
        <sz val="8"/>
        <rFont val="Calibri"/>
        <family val="2"/>
        <charset val="238"/>
      </rPr>
      <t>. Vybudování venkovní učebny. Rekonstrukce konektivity školy a zajištění bezbariérovosti.</t>
    </r>
  </si>
  <si>
    <t xml:space="preserve"> Realizace klimatizace třídy Hříbek a části správní budovy.</t>
  </si>
  <si>
    <t>Zařízení sborovny vhodným nábytkem na míru vzhledem k omezenému prostoru.</t>
  </si>
  <si>
    <t>MŠ Ostrava-Plesná - příspěvková organizace</t>
  </si>
  <si>
    <t xml:space="preserve">Rekonstrukce a modernizace kuchyně v prostorách MŠ. Cílem je z hygienických důvodů vybudovat nové odpady a novou dlažbu. Zmodernizovat a uspořádat novou kuchyňskou linku, včetně nákupu gastro vybavení - např. konvektomatu aj. Usilujeme o zkvalitnění přípravy jídla, zkvalitnění a zefektivnění práce a časovou úsporu. </t>
  </si>
  <si>
    <t>Dovybavení školní zahrady</t>
  </si>
  <si>
    <t>Cílem projektu je dovybavit školní zahradu herními prvky - lanové centrum, houpačka "hnízdo", "vodní hrátky", vyvýšené záhony aj. Nákup zahradního domku na hračky, domku pro děti.</t>
  </si>
  <si>
    <t>ZŠ a MŠ Ostrava-Dubina, V. Košaře 6</t>
  </si>
  <si>
    <t>Modernizace výuky logopedie s bezbariérovým přístupem</t>
  </si>
  <si>
    <t>Rekonstrukce a modernizace prostor pro výuku logopedie žáků podle §16 včetně vybavení a bezbariérového přístupu a hygienického zázemí</t>
  </si>
  <si>
    <t>Mateřská škola Ostrava - Výškovice, Staňkova 33, příspěvková organizace</t>
  </si>
  <si>
    <t>zkvalitnění vzdělávání v MŠ Staňkova a MŠ Srbská</t>
  </si>
  <si>
    <t xml:space="preserve">Vybavení 2 tříd v MŠ nábytkem a výukovými a interaktivními prvky pro zkvalitnění předškolního vzdělávání. Pořízení 2 kusů výukových altánů na školní zahrady MŠ Staňkova a MŠ Srbská. </t>
  </si>
  <si>
    <t>fáze přípravy</t>
  </si>
  <si>
    <t xml:space="preserve">ne </t>
  </si>
  <si>
    <t>Zateplení a oprava zpevněných ploch vč. hydroizolace MŠ B. Dvorského 2, Ostrava-Bělský les</t>
  </si>
  <si>
    <t>Jedná se o stavební úpravy stávajícího objektu – změna dokončené stavby. Bude provedeno zateplení obvodového pláště a střechy objektu MŠ, oprava vstupů, chodníků a dalších vybraných zpevněných ploch</t>
  </si>
  <si>
    <t>Zpracována PD, rozhodnutí o kácení (R  č. 116/2021/OP ze dne 21.10.2021, NPM 6.11.2021) a územní souhlas pro zpevněnou plochu z pružného povrchu ze stříkané gumy (ÚS ze dne 28.1.2022)</t>
  </si>
  <si>
    <t>Energetické úspory MŠ Mozartova</t>
  </si>
  <si>
    <t>Cílem projektu jsou energetické úspory školy v podobě účinných technologií snižujících spotřebu energie, tj. efektivní nakládání s elektřinou a teplem. Základem projektu je výměna současného osvětlení za LED.</t>
  </si>
  <si>
    <t>únor 2023: analýza současného stavu, únor 2023: zajištění souhlasu zřizovatele s podáním projektu do MAP, 2023 - 2024: dotační řízení odpovídajícího dotačního titulu, 2023 - 2026: realizace, 2026: finalizace projektu.</t>
  </si>
  <si>
    <t>Rekonstrukce a modernizace prostor pro výuku v odděleních pro logopedii a v očních odděleních pro děti s výukou  podle §16 včetně vybavení a bezbariérového přístupu a hygienického zázemí. Rekonstrukce a modernizace běžných tříd pro výuku v běžných odděleních.</t>
  </si>
  <si>
    <t>ZŠ MUDr. Emílie Lukášové a Klegova, Ostrava-Hrabůvka, příspěvková organizace</t>
  </si>
  <si>
    <t xml:space="preserve"> Základní škola MUDr. Emílie Lukášové a Klegova, Ostrava- Hrabůvka, příspěvková organizace</t>
  </si>
  <si>
    <t xml:space="preserve">Výměna gastro zařízení v kuchnyi ZŠ a MŠ, odstranění energeticky náročných a starých zařízení </t>
  </si>
  <si>
    <t>Hrací prvky v MŠ</t>
  </si>
  <si>
    <t>Výměna nevyhovujících hracích prvků v zahradě MŠ</t>
  </si>
  <si>
    <t xml:space="preserve">Mob Proskovice </t>
  </si>
  <si>
    <t>Výměna podlahových krytin MŠ Proskovice</t>
  </si>
  <si>
    <t>Vybudování zázemí pro kola</t>
  </si>
  <si>
    <t>Vybudování zázemí pro kola - krytý, zamykatelný přístřešek</t>
  </si>
  <si>
    <t xml:space="preserve">Výměna gastro zařízení v kuchyni ZŠ a MŠ, odstranění energeticky náročných a starých zařízení </t>
  </si>
  <si>
    <t>Výměna gastro zařízení v kuchyni ZŠ a MŠ, odstranění energeticky náročných a starých zařízení</t>
  </si>
  <si>
    <t>Základní škola a mateřská škola Ostrava-Dubina, V. Košaře 6, p.o.</t>
  </si>
  <si>
    <t>Kompletní zateplení budovy</t>
  </si>
  <si>
    <t>Zateplení fasády a střechy budovy základní školy, včetně montáže venkovních podomítkových žaluzií</t>
  </si>
  <si>
    <t>Rekonstrukce školní kuchyně</t>
  </si>
  <si>
    <t xml:space="preserve">Cílem projektu je rekonstrukce školní kuchyně - rozvody elektro, voda, plyn, včetně pořízení kuchyňských spotřebičů v energeticky nízkém standardu </t>
  </si>
  <si>
    <t>Rekonstrukce školních dílen</t>
  </si>
  <si>
    <t>Rekonstrukce školní kovo i dřevodílny včetně vybavení a bezbariérového přístupu</t>
  </si>
  <si>
    <t>Rekonstrukce očebny chemie</t>
  </si>
  <si>
    <t>Rekonstrukce učebny chemie včetně vybavení a bezbariérový přístup</t>
  </si>
  <si>
    <t>Rekonstrukce počítačové učebny a VR</t>
  </si>
  <si>
    <t xml:space="preserve">Rekonstrukce počítačové na multimediální učebnu,  rozšíření o technologii pro výuku jazyků a přírodních věd pomocí  VR </t>
  </si>
  <si>
    <t>Základní škola Ostrava-Dubina, Františka Formana 45, příspěvková organizce</t>
  </si>
  <si>
    <t>Školní kuchyńka</t>
  </si>
  <si>
    <t xml:space="preserve">Komplexní rekonstrukce učebny pro výuku domácích prací, která je nyní ve stavu  z 90. let 20.století. </t>
  </si>
  <si>
    <t xml:space="preserve">Energetické úspory ZŠ Březinova
</t>
  </si>
  <si>
    <t>Cílem projektu jsou energetické úspory školy v podobě účinných technologií snižujících spotřebu energie, tj. efektivní nakládání s elektřinou a teplem. Základem projektu je náhrada současného stínění zatemňovacími roletami, výměna současného osvětlení za LED a renovace vestibulu školy z důvodu velkého kolísání teplot.</t>
  </si>
  <si>
    <t>2024-2025</t>
  </si>
  <si>
    <t>realizováno</t>
  </si>
  <si>
    <t xml:space="preserve"> Vybudování variabilní venkovní učebny na terase u třídy Motýlek se stínící plachtou rolovanou motorem. Stínící plachta v letních měsících zastíní venkovní prostor a zároveň interiér třídy. Takto vybavené místo bude možné využívat k volným hrám  i didakticky zacíleným činnostem různého charakteru v průběhu dne. Třída se díky tomu propojí s venkovním prostorem. Zastínění by rovněž bylo vítaným pomocníkem při pořádání  venkovních akcí, kdy terasa slouží jako venkovní pódium (zahradní slavnost, pasování na školáky). </t>
  </si>
  <si>
    <t>Přírodní zahrady při MŠ Ostrčilova</t>
  </si>
  <si>
    <t>Cílem projektu je vybudování přírodní zahrady v areálu MŠ Ostrčilova se zaměřením na předcházení a adaptaci na klimatickou změnu. V rámci realizace projektu dojde k úpravě zahrady na ploše 3 516 m2. Rozvoj míst, kde porbíhá výchova především zaměřená na přímý a dlouhodobý kontakt dětí s přírodou.</t>
  </si>
  <si>
    <t>Rozhodnutí o poskytnutí dotace ze SFŽP již obdrženo č. 1220500217, v dohledné době bude zahájena realizace projektu</t>
  </si>
  <si>
    <t xml:space="preserve">Vybudování a vybavení učebny pro rukodělné kreativní činnosti, se zaměřením na práci s keramickou hlínou a pro aktivity související s polytechnickou výchovou, především prací se dřevem. Vybavení učebny pracovními ponky a nářadím. Cílem je podpora činností v mateřské škole, které představují dětem jednotlivé pracovní postupy a základní řemesla. Děti se přirozenou zážitkovou a kreativní formou seznamují se základními technikami práce s přírodním materiálem. Důležitou součástí projektu je praktická a osobní zkušenost s pomůckami a konkrétní práce s materiálem. </t>
  </si>
  <si>
    <t xml:space="preserve">Projekt bude zaměřen na další zkvalitňování podmínek předškolního vzdělávání, vytvoření prostředí podněcující radost  dětí z učení, jejich zájem poznávat nové, získávat zkušenosti a ovládat další dovednosti.  Přednostně se chceme zaměřit na modernizaci interiéru - opravit podlahy na chodbách, opravit či kompletně vyměnit zábradlí na schodišti, výměnit interiérové dveře a zárubně i zastarlé topení za modernější vytápění. Jde nám  o zvýšení bezpečnosti i komfortu při vzdělávání, vytvoření vkusného a inspirujícího prostředí a zároveň  vyřešení některých problémů, které  sebou budova stará 47 let přináší. Některé nevyužíváné prostory školy (zrušená kotelna a sušárna, sklady) by se  drobnými stavebními úpravami mohly přestavět na  zázemí pro pedagoy či provozní zaměstnance, na další prostory pro vzdělávání dětí (mini tělocvična, polytechnická dílna apod. ). </t>
  </si>
  <si>
    <t>Klimatizace třídy Hříbek</t>
  </si>
  <si>
    <t>Realizace klimatizace třídy Hříbek a části správní budovy.</t>
  </si>
  <si>
    <t>Obnova vybavení sborovny MŠ</t>
  </si>
  <si>
    <t>Obnova a modernizace suterénu MŠ Ostrčilova</t>
  </si>
  <si>
    <t>Rekonstrukce suterénních prostor, podlahy, elektroinstalace, úprava povrchu stěn a stropů - omítky, podhledy, odvětrávání. Vybudování skladového prostoru s cyklostojany pro uskladnění jízdních kol a koloběžek. Cílem je zajistit bezpečné a efektivní skladové prostory využívané dětmi, rodiči a pro sportovní vybavení mateřské školy</t>
  </si>
  <si>
    <t>Digitalizace a modernizace předškolního vzdělávání v MŠ Ostrčilova</t>
  </si>
  <si>
    <t>Instalace interaktivních tabulí, programů a pomůcek pro digitalizaci a programování. Cílem je vytvořit inovativní zázemí pro práci s talentovanými dětmi, pro  individuální diagnostiku a práci s dětmi s různým stupněm podpůrného opatření.</t>
  </si>
  <si>
    <t>rekonstrukce podlahových krytin v MŠ</t>
  </si>
  <si>
    <t>Vlivem zvýšené vlhkosti v celé budově mateřské školy po dlouhá léta dochází ke zvlnění podlahových krynin, které jsou přímo ohrožující dětí i zaměstnanců v každodenním provozu. Stará linolea jsou na mnoha místech zvlněná, nejdou již narovnat a pod nimi se nachází až pět dalších vrstev linolea. Stav podlah je natolik nevyhovující, že je zaznamenám v bezpečnostní prověrce BOZP technikem.</t>
  </si>
  <si>
    <t>výměna osvětlení v MŠ</t>
  </si>
  <si>
    <t>Osvětlení ve třídách je nedostatečné a neodpovídá hygienickým standardům. Zářivky jsou i po vyměnění hlučné a problikávají.</t>
  </si>
  <si>
    <t>Environmentální centrum - cesta za poznáním a Badatelský koutek</t>
  </si>
  <si>
    <t>projekt realizován</t>
  </si>
  <si>
    <t>Rekonstrukce a revitalizace odborných učeben v ZŠ Ostrčilova</t>
  </si>
  <si>
    <t>Konektivita na ZŠ Gebauerova - 1. etapa</t>
  </si>
  <si>
    <t>Kompletní obnova vnitřní konektivity školy na ZŠ Gebauerova - budova na ul. Gebauerova</t>
  </si>
  <si>
    <t>příprava projektu</t>
  </si>
  <si>
    <t>Konektivita naWaldorfské ZŠ</t>
  </si>
  <si>
    <t xml:space="preserve">Kompletní obnova vnitřní konektivity Waldorfské základní školy na ul. Na Mlýnici 36  </t>
  </si>
  <si>
    <t>Rekonstrukce střechy budovy na ul. Šalounova zahrnující výměnu krytiny a náhradu nevyhovujícího hromosvodu</t>
  </si>
  <si>
    <t>Rekonstrukce budovy Ocelářská 1 a venkovních sportovišť Ostrava-Vítkovice pro potřeby Základní školy Ostrava-Vítkovice</t>
  </si>
  <si>
    <t xml:space="preserve">Vybudování odborných učeben, dílen, zázemí pro setkáván ís rodiči, zázemí pro pedagogy, rekonstrukce tělocvičny a rekonstrukce stávající sportovní plochy u základní školy Ostrava-Vítkovice, Šalounova 56, p. o. Zrekonstruovaný venkovní prostor by měl sloužit jako víceúčelové hřiště, měla by být vybudována venkovní učebna, relax zóna. Budova ocelářská jedna bude propojena se stávající budovou ZŠ propojovacím koridorem. Budova Ocelářská 1 je pro potřeby ZŠ Ostrava-Vítkovice nevyhovující, je zkolaudována jako ubytovací a restaurační zařízení. Venkovní sportoviště je tvořeno asfaltovou plochou, která je ve stavu, který svými parametry nesplňuje současné nároky na sportovní hry. Současný stav hřiště je značně opotřebovaný s množstvím poškození.                                                                                             </t>
  </si>
  <si>
    <t>Rekonstrukce mateřské školy Erbenova</t>
  </si>
  <si>
    <t xml:space="preserve">Celková rekonstrukce ZTI a areálové kanalizace, vybudování jídelního výtahu. Důvodem rekonstrukce je nevyhovující stav vnitřních rozvodů </t>
  </si>
  <si>
    <t>Rekonstrukce a revitalizace tělocvičny</t>
  </si>
  <si>
    <t xml:space="preserve">Celková rekonstrukce tělocvičny - tělocvična je v původním stavu více než 30 let a neodpovídá možnostem všestranného pohybového rozvoje žáků. Cílem projektu je jak poskytnou žákům kvalitní zázemí pro výuku tělesné výchovy, tak vytvořit podmínky pro  využití široké škály pohybových aktivit. V rámci projektu by došlo k rekonstrukci nevyhovujícího stropu, revitalizaci podlahy,  k rekostrukci nářaďovny včetně vytvoření úložných prostor pro náčiní, výměně osvětlení za úspornější svítidla,pořízení dalšího tělocvičného nářadí (koše na basketbal, švédské bedny, kladiny). </t>
  </si>
  <si>
    <t>Mateřská škola, Ostrava-Poruba, Ukrajinská 1530 - 1531, přísp. org.</t>
  </si>
  <si>
    <t>6/2026</t>
  </si>
  <si>
    <t>vize a bod 3 projektová dokumentace (bod 3 předpokládaná  realizace 2024/2025)</t>
  </si>
  <si>
    <t>Zajištění rovného přístupu ke vzdělávání, zajištění bezbariérového přístupu do učeben pro děti a osoby se sníženou schopností pohybu, modernizace výuky - instalace "interaktivní mobilních panelů" na obě   pracoviště mateřské školy. Cílem a záměrem je dát všem dětem MŠ možnost před vstupem do základní školy seznámit se s moderní technologií výuky (oblasti informační a komunikační technologie) a nebát se s ní formou zábavných a zajímavých činností pracovat, získávat a rozšiřovat své vědomosti a dovednosti, položit základy pro život v informační společnosti. Výstupem bude zřízení dvou učeben v prostorách bývalé prádelny, s mobilními interaktivními panely,  s profesionálními interaktivními SW, NB, tablety, které mohou využívat všechny děti MŠ , včetně doplňujícího vybavení nábytkem (stoly, židle, úložné prostory na pomůcky) a instalace dvou šikmých schodišťových plošin pro imobilní osoby nebo dvou schodolezů či podobného zařízení.</t>
  </si>
  <si>
    <t>Solární panely</t>
  </si>
  <si>
    <t>Instalace solárních panelů na střechu MŠ</t>
  </si>
  <si>
    <t>Přístavba a zastřešení stávající školní terasy. V nově vybudovaných prostorách vybudovat řemeslnické dílny, které budou svým vybavením a podmínkami vyhovovat požadavkům práce s dětmi v předškolním věku.  Dané prostory budou sloužit jako speciální dílny ve kterých se bude vzdělávání dětí realizovat praktickým, prožitkovým učením v oblastech polytechniky, řemesel, keramiky a dalším oblastem v rozvoji manipulačních  dovedností, prostorové orientaci, rozvoji dětské fantazie, vzájemné spolupráce s dětmi a studenty. Součástí projektu je kolegiální podpora se středními odbornými školami, popř. odborníky s VŠB Technické univerzity  Ostrava, kteří v rámci svého oboru budou předávat zkušenosti a podněty pro činnosti dětí předškolního věku ve vybraných oblastech.  Vybavené prostory a dílny budou moci využívat i okolní mateřské školy v rámci kolegyální podpory. Cílem projektu je vytvořit "Kolegyální centrum pro mateřské školy" prohlubovat vzah dětí předškolního věku k lidské práci k řemeslným činnostem, naučit děti manipulačním činostem s nářadím, poznat různé druhy materiálu, poznat a prohlubovat, jaké výsledky má lidská práce.  Umocnění daného prožitku bude splupráce se studenty a odborníky z technických, řemeslných oborů.</t>
  </si>
  <si>
    <t xml:space="preserve">MOb Poruba </t>
  </si>
  <si>
    <t>2028</t>
  </si>
  <si>
    <t>Rekonstrukce atria a vybudování přírodní učebny, vybudování zahrady s herními prvky pro školní družinu</t>
  </si>
  <si>
    <t>Vybudování  veřejnosti otevřeného multifunkční sportovního hřiště-tartanového oválu a doskočiště pro atletické disciplíny a rekonstrukce povrchu stávajího nefunkčního asfaltového minihřiště s prvky pro pohybové aktivity školní družiny, zájmové kroužky a široké veřejnosti. Rekonstrukce bezbariérového asfaltového přístupu a oplocení areálu.</t>
  </si>
  <si>
    <t>Výměna oken s opravou již zateplené fasády ve dvou pavilonech ZŠ</t>
  </si>
  <si>
    <t>Zpracovaná projektová studie se zaměřením na energetické úspory</t>
  </si>
  <si>
    <t>Zpracovaná studie a rozpočet</t>
  </si>
  <si>
    <t>Základní škola, Ostrava-Poruba, Komenského 668, přísp.org.</t>
  </si>
  <si>
    <t>Konektivita školy jako základ rozvoje digitální gramotnosti</t>
  </si>
  <si>
    <t>Vybudování vnitřní konektivity školy a zabezpečení
připojení k internetu, pořízení moderního koncového
zařízení</t>
  </si>
  <si>
    <t>projektová dokumentace, rozpočet</t>
  </si>
  <si>
    <t>Sociální zařízení jako součást kultury moderní školy</t>
  </si>
  <si>
    <t>Základní škola, Ostrava-Poruba, Dětská 915, přísp.org.</t>
  </si>
  <si>
    <t>Modernizace internetového připojení a ICT techniky</t>
  </si>
  <si>
    <t>Zlepšení konektivity v rámci školy vybudováním strukturované kabeláže a přidání, obm ěny a doplnění aktivních prvků sítě. (switch, wifi, AP). Modernizace ICT techniky</t>
  </si>
  <si>
    <t>Základní škola, Ostrava-Poruba, A. Hrdličky 1638, přísp.org.</t>
  </si>
  <si>
    <t>Rekonstrukce a stavební úpravy původní podlahy, obkladů a rozvodů ve školní kuchyni</t>
  </si>
  <si>
    <t>Modernizace odborné učebny (drobné stavební úpravy a pořízení nábytku) a zavedení pokročilých výukových inovativních pomůcek a vybavení. Zajištění konektivity.</t>
  </si>
  <si>
    <t>Modernizace odborné učebny (drobné stavební úpravy a pořízení nábytku) a zavedení pokročilých inovativních výukových pomůcek a vybavení. Zajištění konektivity.</t>
  </si>
  <si>
    <t>Modernizace odborné učebny (drobné stavební úpravy a pořízení nábytku) a zavedení pokročilých inovativních výukových pomůcek a vybavení.</t>
  </si>
  <si>
    <t>Základní škola a mateřská škola Polanka nad Odrou, přísp. org.</t>
  </si>
  <si>
    <t>Mob Polanka nad Odrou</t>
  </si>
  <si>
    <t>Rekonstrukce elektroinstalace, objekt mateřské školy</t>
  </si>
  <si>
    <t>Mob Polanka</t>
  </si>
  <si>
    <t>Výměna a modernizace silnoproudých a slaboproudých rozvodů.</t>
  </si>
  <si>
    <t>Přístavba a stavební úpravy objektu základní školy</t>
  </si>
  <si>
    <t>Ostrava – Polanka nad Odrou</t>
  </si>
  <si>
    <t>V rámci nové přístavby budou vybudovány 4 učebny, kabinety a prostory zázemí. Stavební úpravy stávající budovy řeší bezbarierový přístup, instalaci výtahu, rozšíření počtu kabinetů, úpravy učeben, šaten a zázemí, vše v souvislosti s navýšením kapacity objektu  a zajištění adekvátního zabezpečení budovy školy.</t>
  </si>
  <si>
    <t>Venkovní učebna přírodních věd, rekultivace parku školy</t>
  </si>
  <si>
    <t>Vybudování učebny přírodních věd v areálu školy, revitalizace zeleně parku u školy se zaměřením na podporu výuky.</t>
  </si>
  <si>
    <t xml:space="preserve">Stavební úpravy objektu školní družiny s jídelnou </t>
  </si>
  <si>
    <t>V rámci realizace budou kompletně modernizovány prostory školní družiny včetně všech instalací. Hlavním cílem je vybudování  multifunkčních prostor s možnosti využití pro volnočasové aktivity dětí.</t>
  </si>
  <si>
    <t>Vybavení jedné odborné učebny (kapacita 20 žáků) ICT vybavením pro zavedení virtuální reality do výuky cizích jazyků, přírodních věd a informatiky. V rámci projektu bude také pořízen humanoid. Nakupované vybavení bude využíváno jako efektivní doplněk prezenční výuky.</t>
  </si>
  <si>
    <t>xchválení projekotvý záměr</t>
  </si>
  <si>
    <t>Modernizace odborných učeben ZŠ 1.etapa</t>
  </si>
  <si>
    <t>Modernizace vybraných odborných učeben zaměřených na výuku přírodních věd, cizích jazyků a informatiky a robotiky, která bude zahrnovat pořízení např. IT, AV techniky vč. příslušenství; vybavení pro výuku formou VR, AR, MR; senzorické sady; robotické stavebnice ad.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 (např. rozvody, podlahová krytina aj.).</t>
  </si>
  <si>
    <t>PD, vydáno stavební povolení</t>
  </si>
  <si>
    <t>Modernizace odborných učeben ZŠ 2.etapa</t>
  </si>
  <si>
    <t>Modernizace vybraných odborných učeben zaměřených na výuku polytechnického vzdělávání (dílny) a  přírodních věd, která bude zahrnovat pořízení např. dílenských stolů, technického vybavení, IT techniky vč. příslušenství;  robotické stavebnice ad. moderní výukové pomůcky. Dále obnovíme nábytek v učebnách tak, aby byl funkční a kompatibilní s ostatním pořizovaným vybavením; zrealizujeme drobné stavební úpravy dle aktuálních potřeb a požadavků na funkčnost pořízeného vybavení a bezpečnost provozu (např. rozvody, podlahová krytina aj.).</t>
  </si>
  <si>
    <t>Mateřská škola Čavisov, příspěvková organizace</t>
  </si>
  <si>
    <t>Obec Čavisov</t>
  </si>
  <si>
    <t>Relaxační a ozdravná zóna se solnou jeskyní a infrasaunou</t>
  </si>
  <si>
    <t>Čavisov</t>
  </si>
  <si>
    <t>Vybudování relaxační a ozdravné zóny se solnou jeskyní a infrasaunou, které  by mělo příznivý vliv a pozitivní přínos k jejich zdravému duševnímu a fuzickému vývoji.</t>
  </si>
  <si>
    <t>Základní umělecká škola Eduarda Marhuly, Ostrava - Mariánské Hory, Hudební 6, příspěvková organizace</t>
  </si>
  <si>
    <t xml:space="preserve">Moravskoslezský kraj </t>
  </si>
  <si>
    <t>Grafické studio pro oblast designu a výtvarné tvorby (STEAM)</t>
  </si>
  <si>
    <t xml:space="preserve">Moravskoslezský </t>
  </si>
  <si>
    <t>nákup vybavení grafického studia (počítačová grafika, design a průmyslový design,multimediální tvorba nebo animace či video-art)</t>
  </si>
  <si>
    <t>NE nerelevantní</t>
  </si>
  <si>
    <t xml:space="preserve">vybudování profesionálního zvukového studia, které umožní žákům zpracovávat digitální zvukové nahrávky </t>
  </si>
  <si>
    <t>vybudování hudební učebny zaměřené na využívání digitálních technologií</t>
  </si>
  <si>
    <t>Mateřská škola Šenov, p.o., Lipová 861, Šenov</t>
  </si>
  <si>
    <t>Mateřská škola Šenov, p.o., Lipová 861, Šenov, odloučené pracoviště MŠ Lapačka, U Hřiště 1159</t>
  </si>
  <si>
    <t>Zateplení budovy ZŠ Šenov -střed ( krček + tělocvičny )</t>
  </si>
  <si>
    <t>Šenov</t>
  </si>
  <si>
    <t>Zateplení části budovy ZŠ Šenov - střed ( krček a tělocvičny ).</t>
  </si>
  <si>
    <t>příprava</t>
  </si>
  <si>
    <t>Rekonstrukce ŠJ - rozvody vody, kanalizace, vzduchotechniky a doplnění gastro vybavení.</t>
  </si>
  <si>
    <t>Rekonstrukce plynové kotelny na odloučeném pracovišti Podlesí</t>
  </si>
  <si>
    <t>Rekonstrukce  plynové kotelny na odloučeném pracovišti Podlesí</t>
  </si>
  <si>
    <t>Rekonstrukce ŠJ na odloučeném pracovišti Podlesí</t>
  </si>
  <si>
    <t>EDUCATION INSTITUTE základní škola, mateřská škola, s.r.o.</t>
  </si>
  <si>
    <t>Mgr. Petra Rímeš, MBA</t>
  </si>
  <si>
    <t xml:space="preserve"> 29386187 </t>
  </si>
  <si>
    <t>Revitalizace a inovace školní zahrady</t>
  </si>
  <si>
    <t xml:space="preserve">Revize a opravy vybavení a nákup rozšiřujícího vybavení  školních zahrad pro obě mateřské školy v souladu s principy enviromentální výchovy dětí.  Cílem je dostatečně vybavit novými prvky a realizovat celkovou revizi prvků stávajících pro smysluplně využitý, inspirativní a přírodně laděný prostor pro hru, relaxaci a vzdělávání dětí z mš, v jehož rámci budou zakomponovány různá "centra aktivit". </t>
  </si>
  <si>
    <t>Modernizace  vybavení + HW, SW + audiotechnika</t>
  </si>
  <si>
    <t>Vybavení tříd MŠ interaktivními tabulemi, audiotechnikou a modernizací PC pro výuku zejména cizích jazyků a také dalších vzdělávacích okruhů.</t>
  </si>
  <si>
    <t>Zřízení výtvarně rukodělného ateliéru pro děti MŠ a ZŠ</t>
  </si>
  <si>
    <t>Zřízení ateliéru pro výtvarné činnosti a další drobné rukodělné aktivity dětí z obou MŠ a dětí ze ZŠ. Vybavení pomůckami, vhodným nábytkem a materiály pro výtvarné a rukodělné činnosti dětí.</t>
  </si>
  <si>
    <t>Vybavení zázemí pro pedagogy</t>
  </si>
  <si>
    <t xml:space="preserve">Vybavení 2 kabinetů a pracoven pro pedagogy MŠ v obou pobočkách MŠ. </t>
  </si>
  <si>
    <t>Zřízení vědecké učebny pro děti ZŠ</t>
  </si>
  <si>
    <t>Zřízení vědecké učebny pro žáky ZŠ vybavené přiměřenými pomůckami a přístroji k aktivnímu zapojení dětí do hledání, ověřování a testování faktů a postupů v praxi, získání zkušenosti systematické práce.</t>
  </si>
  <si>
    <t>Zřízení školní kuchyně a jídelny</t>
  </si>
  <si>
    <t>Vybudování školní kuchyně a jídelny v ZŠ, vybavení spotřebyči a nábytkem v souladu se stávajícími normami a důrazem na úspornost a efektivitu.</t>
  </si>
  <si>
    <t>Navýšení kapacity a modernizace
vybavení + HW, SW</t>
  </si>
  <si>
    <t>Navýšení kapacity InClubu</t>
  </si>
  <si>
    <t>Zřízení nové pobočky nebo rekonstrukce stávající za účelem navýšení kapacity a modernizace prostředí výuky
a digitalizace.</t>
  </si>
  <si>
    <t>Základní škola Ostrava - Petřkovice, Hlučínská 136/237, příspěvková organizace</t>
  </si>
  <si>
    <t>MOb Petřkovice</t>
  </si>
  <si>
    <t>Rozšíření základní školy v Petřkovicích - přístavba JIH</t>
  </si>
  <si>
    <t>Přístavba jížního křídla školy na školním pozemku připojeného proskleným krčkem ke stávající budově. Dispoziční řešení: aula, šatny, odborné a kmenové učebny, zelená střechy, solární panely (pasivní standard).</t>
  </si>
  <si>
    <t>Základní škola a Mateřská škola Ostrava-Proskovice, Staroveská 62, příspěvková organizace</t>
  </si>
  <si>
    <t>Venkovní učebna pro EVVO a rekonstrukce zahrady</t>
  </si>
  <si>
    <t>Výstavba venkovní učebny pro EVVO a rekonstrukce zahrady včetně oplocení.</t>
  </si>
  <si>
    <t>Rekonstrukce školní kuchyně a přilehlých prostor</t>
  </si>
  <si>
    <t>Rekonstrukce a stavební úpravy zastaralých prostor školní kuchyně, moderní technické zázemí s ohledem na energetické úspory, vzduchotechnika, zázemí pro zaměstnance</t>
  </si>
  <si>
    <r>
      <t>Nahrávací studio</t>
    </r>
    <r>
      <rPr>
        <sz val="11"/>
        <rFont val="Calibri"/>
        <family val="2"/>
        <charset val="238"/>
        <scheme val="minor"/>
      </rPr>
      <t xml:space="preserve"> </t>
    </r>
  </si>
  <si>
    <r>
      <t xml:space="preserve">Multimediální učebna </t>
    </r>
    <r>
      <rPr>
        <sz val="11"/>
        <rFont val="Calibri"/>
        <family val="2"/>
        <charset val="238"/>
        <scheme val="minor"/>
      </rPr>
      <t xml:space="preserve"> </t>
    </r>
  </si>
  <si>
    <r>
      <rPr>
        <b/>
        <sz val="8"/>
        <color rgb="FFFF0000"/>
        <rFont val="Calibri"/>
        <family val="2"/>
        <charset val="238"/>
      </rPr>
      <t>Venkovní učebna - vypracován projekt,</t>
    </r>
    <r>
      <rPr>
        <sz val="8"/>
        <rFont val="Calibri"/>
        <family val="2"/>
        <charset val="238"/>
      </rPr>
      <t xml:space="preserve"> půdní prostory - ve stádiu přípravy</t>
    </r>
  </si>
  <si>
    <t xml:space="preserve">Venkovní učebna -projekt je v realizaci, scválena dotace IROP (v rámci 111.výzvy), termín dokončení realizace projektu - srpen 2024 </t>
  </si>
  <si>
    <r>
      <t xml:space="preserve">Obnovení vybavení dvou počítačových učeben a informačního centra (15xžidle, 31xstanice, monitory, 3xdataprojektory, software), </t>
    </r>
    <r>
      <rPr>
        <sz val="8"/>
        <color rgb="FFFF0000"/>
        <rFont val="Calibri"/>
        <family val="2"/>
        <charset val="238"/>
        <scheme val="minor"/>
      </rPr>
      <t>včetně datových rozvodů, servrů, datových uložišť a pokrytí wifi signálem vybraných prostor</t>
    </r>
    <r>
      <rPr>
        <sz val="8"/>
        <rFont val="Calibri"/>
        <family val="2"/>
        <charset val="238"/>
        <scheme val="minor"/>
      </rPr>
      <t>. Dále budou učebny doplněny o elektrické rolety, popřípadě klimatizaci, což umožní komfortnípráci v učebnách i v teplejším období roku. V současné době jsou učebny umístěny v nejvyšším patře budovy a jsou orientovány na jih, což ve slunečných a teplých dnech znesnadňuje, popřípadě úplně znemožňuje práci. Stávající  vybavení výpočetní technikou bude v době výměny již morálně zastaralé, poruchové a nedostatečně výkonné. Škola musí žákům předávat nejmodernější poznatky a umožnovat pracovat s moderní technikou, aby žáci byli pozitivně motivováni, připraveni pro další stupeň vzdělání a pro vstup na trh práce. Dojde i k oddělení serverů od zbytku učebny. Tím bude zajištěná jejich větší bezpečnost a bezproblémový chod. V rámci projektu bude zajištěn bezbariérový přístup do učebny a vybudováno bezbariérové WC.</t>
    </r>
  </si>
  <si>
    <t>podáno do 37. výzvy IROP - Základní školy - SC 4.1 (ITI)</t>
  </si>
  <si>
    <t>Mteřská škola Ostrava-Michálkovice, Sládečkova 90, příspěvková organizace</t>
  </si>
  <si>
    <t>MOb Ostrava-Michálkovice</t>
  </si>
  <si>
    <t>Revitalizace zahrady</t>
  </si>
  <si>
    <t>Revitalizace zahrady a obnova nevyhovujícího chodníku. Vytvoření prostoru pro děti s cílem rozvíjet pohybové schopností (lanové hřiště s dopadovou plochou, svahová klouzačka, balanční prvky.....). Cílem projektu je přeměna zahrady na učebnu pod širým nebem" včetně nového přístupového chodníku.</t>
  </si>
  <si>
    <t>Základní škola Ostrava-Michálkovice, U Kříže 28, příspěvková organizace</t>
  </si>
  <si>
    <t>MOb Michálkovice</t>
  </si>
  <si>
    <t>Ostrava-Michálkovice</t>
  </si>
  <si>
    <t>Jedná se  o modernizaci technického vybavení školní kuchyně vč. stavebních úprav zahrnující rozvody pitné vody, odpadů, elektroinstalace a vzduchotechniky. Nové vybavení bude obsahovat sporáky, konvektomat a další moderní a energeticky úsoporné gastro vybavení.</t>
  </si>
  <si>
    <t xml:space="preserve">Přemístění učeben v rámci školy - stavební úpravy - vybudování nové učebny -vybavení cvičné kuchyňky. </t>
  </si>
  <si>
    <t>Zahrada poznání</t>
  </si>
  <si>
    <t xml:space="preserve">Přeměna části nevyužitého pozemku ZŠ v přírodní zahradu, která poskytne prostor pro praktickou výuku v přímém kontaktu s přírodou (úprava terénu, výsadba stromů, keřů, založení květinových louček, pěstitelských záhonů, realizace přírodní učebny). </t>
  </si>
  <si>
    <t>Zpracována studie</t>
  </si>
  <si>
    <t>Vybudování relaxační zóny.</t>
  </si>
  <si>
    <t>Vybudování relaxační zóny pro venkovní aktivity žáků  školní družiny v prostoru mezi pavilonem učeben a pavilonem tělocvičny (terénní úpravy, vybudování herní plochy vč. instalace herních prvků a vybudování   odpočinkové  zóny pro žáky a učitele).</t>
  </si>
  <si>
    <t>Fáze přípravy.</t>
  </si>
  <si>
    <t>06/2024</t>
  </si>
  <si>
    <t>08/2026</t>
  </si>
  <si>
    <t>1) V prostorech staré kočárkárny vytvořit technickou dílničku pro rozvoj polytechnické výchovy (rozvoj konstrukčního myšlení, tvoření, prostor pro pokusy, objevování a experimentování, zvyšování manuální zručnosti), na jednotlivých třídách zřídit koutky pro relaxaci a zklidnění dětí (snozelen, vyvýšená patra, apod.). 
2) prostor před malou budovou revitalizovat, vytvořit venkovní herní prostor pro děti ve věku 2 - 3 let, částečné odstranění zastřešení nepoužívaného koridoru. 
3)Hydroizolace budovy MŠ (nyní prosakování vody do budovy MŠ)                                                               
4) Oprava střechy a prostupů skrze střechu (zatékání do zahradní místnosti, stojící voda ve špatně vyspádované střeše, nepevné kotvení k atice, aj.)
5 ) Dále podporovat rozvoj interaktivního prostředí mateřské školy obnovou IT technologií ve třídách  s cílem zlepšit technickou i programovou kvalitu nabízených činností s dosažením rozvoje technických vlastností, postupů, logického myšlení. 
6) Prostory zahrady doplnit o experimentální koutky - koutek pro experimentování s vodou a vodními prvky včetně mlhoviště,  doplnění dalších zvukových herních prvků.  Dosazení rozmanitého živého plotu kolem zbývajících částí zahrady a dalších rostlin pro vytvoření zákoutí ke hrám a relaxaci. Liché plochy oživit prvky rozvíjejícími pohyb v přírodním nerovném terénu. 
7) Aktivitami navazujícími na předcházející body objevovat, podporovat a dále rozvíjet nadání jednotlivých dětí. Vzdělání a proškolení učitelek MŠ pro začlenění bilingvního vzdělávání, vzdělávání dětí se speciálními vzdělávacími potřebami (zejména dětí mimořádně nadaných). Výstupem projektu bude prostředí plné inspirace a podnětů k obohacování osobnosti každého jedince v kompetenční rovině přírodní, technické, digitální, cizojazyčné i relaxační.</t>
  </si>
  <si>
    <t>8/2028</t>
  </si>
  <si>
    <t>Vybavení tříd MŠ interaktivními tabulemi, vybavení speciální učebny pro práci s nadanými dětmi, dovybavení dílny k polytechnickému vzdělávání - rozvoj digitálních a polytechnických dovedností, práce s nadáním dětí.</t>
  </si>
  <si>
    <t>Revitalizace zahrad - Nové chodníky v areálu obou školek, výuková učebna v MŠ Makovského, herní a edukační prvky v zahradách obou MŠ - zahrady by mohly být dále využívány i v odpoledních hodinách komunitami rodičů.</t>
  </si>
  <si>
    <r>
      <t>Renovace stávajícího hřiště, úprava povrchu, nové oplocení. Vybudování nového místa</t>
    </r>
    <r>
      <rPr>
        <sz val="8"/>
        <color rgb="FFFF0000"/>
        <rFont val="Calibri"/>
        <family val="2"/>
        <charset val="238"/>
      </rPr>
      <t xml:space="preserve"> pro vzdělávací a relaxační aktivity pro žákovské kolektivy</t>
    </r>
  </si>
  <si>
    <t>2029</t>
  </si>
  <si>
    <t xml:space="preserve">Virtuální realita na ZŠ Šoupala </t>
  </si>
  <si>
    <t xml:space="preserve">2 učebny robotiky,  virtuální a smíšené reality pro výuku  v přírodních vědách, polytechnice  a cizích  jazycích, včetně  stavebních úprav </t>
  </si>
  <si>
    <t>Rekonstrukce školní kuchyně ZŠ J. Šoupala 1609 včetně stavebních úprav a vzduchotechniky</t>
  </si>
  <si>
    <r>
      <t xml:space="preserve">Rekonstrukce již zastaralé jazykové laboratoře (16 + 1 pracovních míst), </t>
    </r>
    <r>
      <rPr>
        <sz val="8"/>
        <color rgb="FFFF0000"/>
        <rFont val="Calibri"/>
        <family val="2"/>
        <charset val="238"/>
      </rPr>
      <t>podpora výuky jazyků a finanční gramotnosti.</t>
    </r>
  </si>
  <si>
    <t>Zastřešení minihřiště s umělotravnatým povrchem a vybudování ubytovacích prostor pro potřeby regionální fotbalové akademie Moravskoslezského kraje</t>
  </si>
  <si>
    <t>ano, výběrové řízení hotovo, realizace připravena na rok 2024</t>
  </si>
  <si>
    <r>
      <t xml:space="preserve">Rekonstrukce a modernizace učebny, zavedení pokročilých metod  vzdělávání do výuky </t>
    </r>
    <r>
      <rPr>
        <sz val="8"/>
        <color rgb="FFFF0000"/>
        <rFont val="Calibri"/>
        <family val="2"/>
        <charset val="238"/>
      </rPr>
      <t>- zavedení virtuální reality do výuky, vybudování vnitřní konektivity školy, nové IT vybavení a pomůcky, nové interiérové vybavení.</t>
    </r>
  </si>
  <si>
    <t>Instalace fotovoltaické elektrárny na střešních prostorách ZŠ J. Šoupala včetně vybudování odborné učebny pro výuku alternativních zdrojů energie.</t>
  </si>
  <si>
    <t>Instalace fotovoltaické elektrárny a využití dešťové vody-úspora energií, využití přírodních zdrojů</t>
  </si>
  <si>
    <t>Instalace fotovoltaické elektrárny na střeše budov školy a využití dešťové vody při výuce pěstitelských prací, údržbě školní zahrady a využití splaškové vody na W -úspora</t>
  </si>
  <si>
    <t>Fáže přípravy</t>
  </si>
  <si>
    <t>Vybudování žákovské kuchyňky</t>
  </si>
  <si>
    <t>Vybudování žákovské cvičné kuchyňky - rekonstrukce stávajících prostor využívaných jako byt pracovníka školy-školníka. Podpora technického vzdělávání a řemesel.</t>
  </si>
  <si>
    <t>Rekonstrukce vodovodního potrubí v budovách školy</t>
  </si>
  <si>
    <t xml:space="preserve">Výměna vodorovného i stoupacího vedení vodovodního potrubí ve všech pěti pavilonech školy </t>
  </si>
  <si>
    <t>Rekonstrukce sociálních zařízení pro žáky ve 3 pavilonech ZŠ</t>
  </si>
  <si>
    <t xml:space="preserve">zpracovaný projekt </t>
  </si>
  <si>
    <t>Za vyšší kvalitu vzdělávacího prostředí</t>
  </si>
  <si>
    <t xml:space="preserve">Škola se nachází v městské památkové zóně, žáci jsou vedeni k hrdosti na specifický architektonický styl sorely. Je nezbytné provést renovaci fasády všech budov školy včetně odvlhčení a zateplení v rozsahu, který bude vzhledem k zachování chráněných prvků architektonického stylu možný. Zajištění kvalitní estetické úrovně školy je podmínkou úspěšného vybudování pocitu sounáležitosti s rodným městem a výchovy mladé generacevk úctě ke kulturnímu dědictví. </t>
  </si>
  <si>
    <t>záměr</t>
  </si>
  <si>
    <t>Výstavba nové MŠ včetně zahrady - samostatná nová budova o 6 třídách - dojde k rozšíření kapacity z dosavadních 93 na 150 dětí. Nově bude MŠ umístěna v jedné budově. Zatím je část v ZŠ a dojde k uvolnění prostoru pro potřeby školy. Díky umístění nové budovy v blízkosti objektu TJ, bude možno využívat i jejich sprotoviště. Nová MŠ bude mít zahradu u budovy (nyní to tak není).</t>
  </si>
  <si>
    <t>11/2023 bude dokončena studie</t>
  </si>
  <si>
    <t>Základní škola a Mateřská škola Stará Ves nad Ondřejnicí,  příspěvková organizace</t>
  </si>
  <si>
    <t>Modernizace sociálních zařízení</t>
  </si>
  <si>
    <t xml:space="preserve">Modernizaci sociálních zařízení v obou patrech budovy B (stará školní budova). </t>
  </si>
  <si>
    <t>zpracovávání PD</t>
  </si>
  <si>
    <t xml:space="preserve">Modernizace dvou učeben - 1 odborná učebna s podporou virtuality, polyfunkční učebna pro výuku informatiky a robotiky, 2 odborná učebna fyziky a chemie. Součástí modernizace je také naplnění standardu konektivity - připojení k Internetu a Ethernetu školy. </t>
  </si>
  <si>
    <t>příprava finalizována, žádost o dotaci v 10/2023</t>
  </si>
  <si>
    <t>dotace přiznána, realizace zahájena</t>
  </si>
  <si>
    <t>Dolní oblast VÍTKOVICE, z.s.</t>
  </si>
  <si>
    <t>Modernizace vybavení a audiovizuální techniky prostoru pro science show a dalšá vzdělávací aktivity</t>
  </si>
  <si>
    <t>Cílem je modernizovat stávající vybavení a audiovizuální techniku prostoru pro tzv. sience show, které rozšíří kompetence dětí (žáků) předškolního, základního, neformálního a zájmového vzdělávání v oblastech přírodních věd pomocí inovativních metod vzdělávání.</t>
  </si>
  <si>
    <t>projekt ve fázi plánování</t>
  </si>
  <si>
    <t>Modernizace audiovizuální techniky přednáškového prostoru Science centra</t>
  </si>
  <si>
    <t>Cílem je modernizovat stávající vybavení a technologie 3D kinosálu v Sience centru a implementovat modernizovaný prostor k vzdělávacím aktivitám v rámci celoživotního učení  a vzdělávání a také v rámci předškolního, základního neforálního a ájmového vzdělávání.</t>
  </si>
  <si>
    <t>Využití potenciálu venkovních pobytových schodů Science centra pro vzdělávací účely</t>
  </si>
  <si>
    <t xml:space="preserve">Cílem je vytvořit nový venkovní prostor pro vzdělávání, s využitím stávající infrastruktury tzv. amfiteátru neboli pobytových schodů, které umožní vzdělávání ve venkovním prostoru velkému množství posluchačů najednou. Součástí investic bude pořízení a instalace audiovizuální technologie vhodné pro outdoorové, byť zastřešené, využití. </t>
  </si>
  <si>
    <t>Modernizace vzdělávacího prostoru střešní zahrady Science centra</t>
  </si>
  <si>
    <t>Cílem je doplnění stávajícího prostoru o nové prvky, které obohatí vzdělávací programy, jako např. moderní a plně funkční meteorologická stanice, tzv. chytré lavice a jiný mobiliář, digitální panely a kiosky, součástí investice bude i kultivace povrchů pro bezpečný pohyb dětí či zastínění, pro zdravý pobyt ve venkovní třídě v období léta.</t>
  </si>
  <si>
    <t>Vytvoření venkovního interaktivně vzdělávacího prostoru v Dolních Vítkovicích</t>
  </si>
  <si>
    <t xml:space="preserve">Cílem je vytvoření atraktivního venkovního prostoru vyzývajícího k interaktivitě a podprahového vzdělávání se zaměřením na udržitelnost. Cílová skupina: děti ve věku 3 – 12 let. Investice bude využita na zpracování projektové dokumentace, kultivaci povrchů, napojení na vodovodní síť a zejména na pořízení venkovních exponátů a venkovní přednáškové/vzdělávací místnosti s audiovizuální technikou. </t>
  </si>
  <si>
    <t>probíhá realiazce</t>
  </si>
  <si>
    <t>zpracována PD</t>
  </si>
  <si>
    <t>VZ na
vypracování PD
ve stupních
DUR, DSP a DPS</t>
  </si>
  <si>
    <t>Cesta za lepším vzděláváním</t>
  </si>
  <si>
    <t>Našim cílem je podpořit také děti v rozvoji schopností a celkové připravenosti pro nástup do první třídy. IT technologie pomáhají formou výukových aktivit rozvíjet myšlení, cvičí koncentraci. Děti se adaptují na pomůcky, které budou využívat v základním vzdělávání ve škole.Interaktivní pomůcky dělají výuku mnohem zajímavější. Z pohledu MŠ přináší technologie možnost zapojit v jednom okamžiku větší kolektiv, ať už do rozvojových aktivit či při zábavě. Moderní interaktivní technologie v předškolním věku podporují přirozený rozvoj paměti, logického myšlení, postřehu, koncentrace pozornosti a správného rozhodování, vzájemné spolupráce a tolerance, komunikační dovednosti, naslouchání a pomáhají např. i při osvojování základů cizích jazyků.</t>
  </si>
  <si>
    <t xml:space="preserve">Důvodem monitoringu je ochrana majetku, prevence vandalismu a dále zajištění ještě větší bezpečnosti a ochrany dětí.  </t>
  </si>
  <si>
    <t>žádost o podporu podána v roce 2022, RČP: CZ.06.04.01/00/22_023/0000949, nyní v řešení hromadná stížnost několika PO (Senát ČR), postupně doplňována alokace zdrojů, naše PO zatím nehodnocena</t>
  </si>
  <si>
    <t>Venkovní učebny přírodních věd, rekonstrukce atria školy</t>
  </si>
  <si>
    <t xml:space="preserve">Vybudování učebny přírodních věd v areálu školy, rekonstrukce atria školy se zaměřením na podporu výuky. Výstavba zastřešené venkovní  bezbariérové učebny včetně pódia pro různé aktivity školy v návaznosti na klíčové kompetence přírodních věd, technických, řemeslných, výtvarných oborů, práce s digitálními technologiemi. </t>
  </si>
  <si>
    <t>Rekonstrukce tělocvičen ZŠ</t>
  </si>
  <si>
    <t>Celková rekonstrukce tělocvičen  (výměna podlahy, žebřin, košů na basketbal a obložení tělocvičny),vytvoření zázemí pro pomůcky, včetně revitalizace stávajícího zázemí pro pomůcky v jedné TV.</t>
  </si>
  <si>
    <t>Učíme se v přírodě při ZŠ a MŠ Březinova - třetí etapa</t>
  </si>
  <si>
    <t>květen 2023: analýza současného stavu, květen 2023: zajištění souhlasu zřizovatele s podáním projektu do MAP, 2023 - 2024: dotační řízení ITI/OP J.A.Komenský/IROP/SFŽP, 2024 - 2027: realizace, 2027: finalizace projektu.</t>
  </si>
  <si>
    <t>Revitalizace kmenových učeben ZŠ a MŠ Březinova</t>
  </si>
  <si>
    <t xml:space="preserve">Současný stav: Kmenové učebny jsou vybavené zastaralým nábytkem, podlahou z linolea, pod kterou jsou staré parkety a nejisté složení materiálu pod parketami, osvětlení je energeticky neúsporné, chybí úložné prostory ve třídách, zastínění je tvořeno venkovními lamelovými žaluziemi, které jsou při nepříznivých povětrnostních podmínkách nestabilní. Cíl projektu: cílem je revitalizovat třídy na úroveň "tříd 21.století" s odpovídajícím vybavením a energetickou úsporou, tj. renovovat veškeré části třídy, například: podlahu, osvětlení, vybavení třídy vč.ozvučení, zastínění, mycí centrum a IT. </t>
  </si>
  <si>
    <t>MOb Ostrava-Jih</t>
  </si>
  <si>
    <t>Zasíťování a vybavení mateřské školy digitálními technologiemi</t>
  </si>
  <si>
    <t>Zasíťování mateřské školy a nové síťové propojení se základní školou. Návaznost na nově budovanou konektivitu v základní škole. Vybavení jednotlivých oddělení digitálními technologiemi (např. interaktivní sety s počítači, ... ).</t>
  </si>
  <si>
    <t>V roce 2023 realizována 1.etapa v ceelkové hodnotě 600 000,- Kč. V roce 2024 realizace 2.etapy - projekt zpracován, realizace.</t>
  </si>
  <si>
    <t>Základní škola a Mateřská škola Václavovice, příspěvková organizace</t>
  </si>
  <si>
    <t>Obec Václavovice</t>
  </si>
  <si>
    <t>Vybudování konektivity a vnitřní infrastruktury MŠ</t>
  </si>
  <si>
    <t>Václavovice</t>
  </si>
  <si>
    <t>Vybudování konektivity a vnitřní infrastruktury MŠ za účelem energeticky úsporného vytápění (MAR), zabezpečení vstupů (el. vrátný s kamerou) a pokrytí budovy internetem</t>
  </si>
  <si>
    <t>Výstavba budovy 2. st. ZŠ</t>
  </si>
  <si>
    <t>Výstavba budovy 2. st. ZŠ za účelem přestupu žáků z 1. st. ZŠ (v obci Václavovice je pouze jedna ZŠ s pouze 1. st. – s rostoucím počtem obyvatel ve Václavovicích a okolních obcích vzniká potřeba výstavby budovy 2. st. ZŠ)</t>
  </si>
  <si>
    <t>Vybudování sportovně-relaxačního areálu</t>
  </si>
  <si>
    <t>Vybudování relaxačního areálu s multifunkčním sportovištěm</t>
  </si>
  <si>
    <t>financování projektu odsouhlašeno v rámci ITI, realizace naplánována na rok 2024</t>
  </si>
  <si>
    <t>Projekt v realizaci, ukončení do konce r. 2023</t>
  </si>
  <si>
    <t>momentálně je zařazen do náhradních projektů IROP, číslo projektu CZ.06.04.01/00/22_111/0001799</t>
  </si>
  <si>
    <t>Zázemí pro badatelskou výuku</t>
  </si>
  <si>
    <t>zázemí pro venkovné přírodovědné aktivity a badatelskou výuku, venkovní zázemí pro komunitní aktivity. Vše sloužící jak pro výuku v dopoledních či odpoledních aktivitách.</t>
  </si>
  <si>
    <t>Modernizace IT vybavení</t>
  </si>
  <si>
    <t>Modernizace učebny informatiky,hlavně  pořízení nové IT a AV techniky včetně příslušenství,  robotické stavebnice a moderní výukové pomůcky pro polytechnické vzdělávání. Pořízení IT pomůcek pro výuku i do jiných učeben.</t>
  </si>
  <si>
    <t xml:space="preserve">Projekt je ve fázi ukončení realizace, byla podána zpráva o realizaci a žádost o patbu </t>
  </si>
  <si>
    <t>Mateřská škola Ostrava, Repinova 19, příspěvková organizace</t>
  </si>
  <si>
    <t>Označení příjemce:</t>
  </si>
  <si>
    <t>Název projektu:</t>
  </si>
  <si>
    <t>Místní akční plán rozvoje vzdělávání ORP Ostrava III</t>
  </si>
  <si>
    <t>Registrační číslo:</t>
  </si>
  <si>
    <t>CZ.02.3.68/0.0/0.0/20_082/0022870</t>
  </si>
  <si>
    <t>Strategický rámec priorit rozvoje vzdělávání 
ORP Ostrava do roku 2025</t>
  </si>
  <si>
    <t>Příloha č. 1 
Seznam investičních priorit ORP Ostrava</t>
  </si>
  <si>
    <t>Schváleno v Řídícím výboru MAP ORP Ostrava III dne 25.10.2023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</si>
</sst>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0_ ;[Red]\-0\ "/>
    <numFmt numFmtId="165" formatCode="_-* #,##0.00\ _K_č_-;\-* #,##0.00\ _K_č_-;_-* &quot;-&quot;??\ _K_č_-;_-@_-"/>
    <numFmt numFmtId="166" formatCode="m/yyyy"/>
  </numFmts>
  <fonts count="46" x14ac:knownFonts="1">
    <font>
      <sz val="11"/>
      <color theme="1"/>
      <name val="Calibri"/>
      <family val="2"/>
      <charset val="238"/>
      <scheme val="minor"/>
    </font>
    <font>
      <sz val="11"/>
      <color indexed="8"/>
      <name val="Calibri"/>
      <family val="2"/>
      <charset val="238"/>
    </font>
    <font>
      <sz val="11"/>
      <color indexed="10"/>
      <name val="Calibri"/>
      <family val="2"/>
      <charset val="238"/>
    </font>
    <font>
      <sz val="11"/>
      <name val="Calibri"/>
      <family val="2"/>
      <charset val="238"/>
    </font>
    <font>
      <b/>
      <sz val="11"/>
      <color indexed="8"/>
      <name val="Calibri"/>
      <family val="2"/>
      <charset val="238"/>
    </font>
    <font>
      <b/>
      <sz val="16"/>
      <color indexed="10"/>
      <name val="Calibri"/>
      <family val="2"/>
      <charset val="238"/>
    </font>
    <font>
      <u/>
      <sz val="11"/>
      <color indexed="62"/>
      <name val="Calibri"/>
      <family val="2"/>
      <charset val="238"/>
    </font>
    <font>
      <b/>
      <sz val="11"/>
      <name val="Calibri"/>
      <family val="2"/>
      <charset val="238"/>
    </font>
    <font>
      <u/>
      <sz val="11"/>
      <name val="Calibri"/>
      <family val="2"/>
      <charset val="238"/>
    </font>
    <font>
      <sz val="11"/>
      <color indexed="8"/>
      <name val="Calibri"/>
      <family val="2"/>
      <charset val="238"/>
    </font>
    <font>
      <sz val="8"/>
      <name val="Calibri"/>
      <family val="2"/>
      <charset val="238"/>
    </font>
    <font>
      <b/>
      <sz val="8"/>
      <name val="Calibri"/>
      <family val="2"/>
      <charset val="238"/>
    </font>
    <font>
      <sz val="11"/>
      <color indexed="50"/>
      <name val="Calibri"/>
      <family val="2"/>
      <charset val="238"/>
    </font>
    <font>
      <i/>
      <sz val="11"/>
      <color indexed="8"/>
      <name val="Calibri"/>
      <family val="2"/>
      <charset val="238"/>
    </font>
    <font>
      <b/>
      <sz val="11"/>
      <color indexed="10"/>
      <name val="Calibri"/>
      <family val="2"/>
      <charset val="238"/>
    </font>
    <font>
      <i/>
      <vertAlign val="superscript"/>
      <sz val="8"/>
      <name val="Calibri"/>
      <family val="2"/>
      <charset val="238"/>
    </font>
    <font>
      <i/>
      <sz val="8"/>
      <name val="Calibri"/>
      <family val="2"/>
      <charset val="238"/>
    </font>
    <font>
      <vertAlign val="superscript"/>
      <sz val="8"/>
      <name val="Calibri"/>
      <family val="2"/>
      <charset val="238"/>
    </font>
    <font>
      <b/>
      <i/>
      <sz val="8"/>
      <name val="Calibri"/>
      <family val="2"/>
      <charset val="238"/>
    </font>
    <font>
      <sz val="8"/>
      <color indexed="10"/>
      <name val="Calibri"/>
      <family val="2"/>
      <charset val="238"/>
    </font>
    <font>
      <strike/>
      <sz val="8"/>
      <name val="Calibri"/>
      <family val="2"/>
      <charset val="238"/>
    </font>
    <font>
      <u/>
      <sz val="11"/>
      <color theme="10"/>
      <name val="Calibri"/>
      <family val="2"/>
      <charset val="238"/>
      <scheme val="minor"/>
    </font>
    <font>
      <sz val="11"/>
      <color theme="1"/>
      <name val="Arial"/>
      <family val="2"/>
      <charset val="238"/>
    </font>
    <font>
      <sz val="11"/>
      <color rgb="FF000000"/>
      <name val="Calibri"/>
      <family val="2"/>
      <charset val="238"/>
    </font>
    <font>
      <sz val="8"/>
      <color theme="1"/>
      <name val="Calibri"/>
      <family val="2"/>
      <charset val="238"/>
      <scheme val="minor"/>
    </font>
    <font>
      <sz val="8"/>
      <name val="Calibri"/>
      <family val="2"/>
      <charset val="238"/>
      <scheme val="minor"/>
    </font>
    <font>
      <sz val="11"/>
      <color rgb="FF006100"/>
      <name val="Calibri"/>
      <family val="2"/>
      <charset val="238"/>
      <scheme val="minor"/>
    </font>
    <font>
      <sz val="8"/>
      <color rgb="FFFF0000"/>
      <name val="Calibri"/>
      <family val="2"/>
      <charset val="238"/>
    </font>
    <font>
      <sz val="8"/>
      <color theme="1"/>
      <name val="Calibri"/>
      <family val="2"/>
      <charset val="238"/>
    </font>
    <font>
      <strike/>
      <sz val="8"/>
      <color rgb="FFFF0000"/>
      <name val="Calibri"/>
      <family val="2"/>
      <charset val="238"/>
    </font>
    <font>
      <b/>
      <strike/>
      <sz val="8"/>
      <color rgb="FFFF0000"/>
      <name val="Calibri"/>
      <family val="2"/>
      <charset val="238"/>
    </font>
    <font>
      <b/>
      <sz val="8"/>
      <color theme="1"/>
      <name val="Calibri"/>
      <family val="2"/>
      <charset val="238"/>
    </font>
    <font>
      <vertAlign val="superscript"/>
      <sz val="8"/>
      <color theme="1"/>
      <name val="Calibri"/>
      <family val="2"/>
      <charset val="238"/>
    </font>
    <font>
      <i/>
      <sz val="8"/>
      <color theme="1"/>
      <name val="Calibri"/>
      <family val="2"/>
      <charset val="238"/>
    </font>
    <font>
      <sz val="11"/>
      <color theme="1"/>
      <name val="Calibri"/>
      <family val="2"/>
      <charset val="238"/>
    </font>
    <font>
      <b/>
      <sz val="8"/>
      <name val="Calibri"/>
      <family val="2"/>
      <charset val="238"/>
      <scheme val="minor"/>
    </font>
    <font>
      <sz val="11"/>
      <name val="Calibri"/>
      <family val="2"/>
      <charset val="238"/>
      <scheme val="minor"/>
    </font>
    <font>
      <b/>
      <sz val="8"/>
      <color rgb="FFFF0000"/>
      <name val="Calibri"/>
      <family val="2"/>
      <charset val="238"/>
    </font>
    <font>
      <sz val="8"/>
      <color rgb="FFFF0000"/>
      <name val="Calibri"/>
      <family val="2"/>
      <charset val="238"/>
      <scheme val="minor"/>
    </font>
    <font>
      <strike/>
      <sz val="8"/>
      <color rgb="FFFF0000"/>
      <name val="Calibri"/>
      <family val="2"/>
      <charset val="238"/>
      <scheme val="minor"/>
    </font>
    <font>
      <b/>
      <sz val="11"/>
      <color theme="1"/>
      <name val="Calibri"/>
      <family val="2"/>
      <charset val="238"/>
    </font>
    <font>
      <b/>
      <strike/>
      <sz val="8"/>
      <color rgb="FFFF0000"/>
      <name val="Calibri"/>
      <family val="2"/>
      <charset val="238"/>
      <scheme val="minor"/>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b/>
      <sz val="20"/>
      <color theme="1"/>
      <name val="Calibri"/>
      <family val="2"/>
      <charset val="238"/>
      <scheme val="minor"/>
    </font>
  </fonts>
  <fills count="1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27"/>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57"/>
        <bgColor indexed="64"/>
      </patternFill>
    </fill>
    <fill>
      <patternFill patternType="solid">
        <fgColor indexed="22"/>
        <bgColor indexed="64"/>
      </patternFill>
    </fill>
    <fill>
      <patternFill patternType="solid">
        <fgColor indexed="9"/>
        <bgColor indexed="42"/>
      </patternFill>
    </fill>
    <fill>
      <patternFill patternType="solid">
        <fgColor theme="0"/>
        <bgColor indexed="64"/>
      </patternFill>
    </fill>
    <fill>
      <patternFill patternType="solid">
        <fgColor rgb="FFC6EFCE"/>
      </patternFill>
    </fill>
    <fill>
      <patternFill patternType="solid">
        <fgColor rgb="FFCCFFCC"/>
        <bgColor indexed="64"/>
      </patternFill>
    </fill>
    <fill>
      <patternFill patternType="solid">
        <fgColor theme="0" tint="-0.249977111117893"/>
        <bgColor indexed="64"/>
      </patternFill>
    </fill>
    <fill>
      <patternFill patternType="solid">
        <fgColor rgb="FFB2B2B2"/>
        <bgColor indexed="64"/>
      </patternFill>
    </fill>
    <fill>
      <patternFill patternType="solid">
        <fgColor theme="0" tint="-0.3499862666707357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top/>
      <bottom style="medium">
        <color indexed="64"/>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64"/>
      </bottom>
      <diagonal/>
    </border>
  </borders>
  <cellStyleXfs count="4420">
    <xf numFmtId="0" fontId="0" fillId="0" borderId="0"/>
    <xf numFmtId="165" fontId="9" fillId="0" borderId="0" applyFont="0" applyFill="0" applyBorder="0" applyAlignment="0" applyProtection="0"/>
    <xf numFmtId="165" fontId="1" fillId="0" borderId="0" applyFont="0" applyFill="0" applyBorder="0" applyAlignment="0" applyProtection="0"/>
    <xf numFmtId="0" fontId="21" fillId="0" borderId="0" applyNumberForma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xf numFmtId="0" fontId="23" fillId="0" borderId="0"/>
    <xf numFmtId="9" fontId="9" fillId="0" borderId="0" applyFont="0" applyFill="0" applyBorder="0" applyAlignment="0" applyProtection="0"/>
    <xf numFmtId="9" fontId="1" fillId="0" borderId="0" applyFont="0" applyFill="0" applyBorder="0" applyAlignment="0" applyProtection="0"/>
    <xf numFmtId="0" fontId="26" fillId="1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6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xf numFmtId="0" fontId="10" fillId="2" borderId="1" xfId="0" applyFont="1" applyFill="1" applyBorder="1" applyAlignment="1">
      <alignment horizontal="left" vertical="center"/>
    </xf>
    <xf numFmtId="0" fontId="10" fillId="2" borderId="1" xfId="0" applyFont="1" applyFill="1" applyBorder="1" applyAlignment="1">
      <alignment horizontal="left"/>
    </xf>
    <xf numFmtId="0" fontId="10" fillId="2" borderId="1" xfId="0" applyFont="1" applyFill="1" applyBorder="1" applyAlignment="1">
      <alignment horizontal="left" vertical="justify" wrapText="1"/>
    </xf>
    <xf numFmtId="0" fontId="7" fillId="3" borderId="0" xfId="0" applyFont="1" applyFill="1"/>
    <xf numFmtId="0" fontId="0" fillId="3" borderId="0" xfId="0" applyFill="1"/>
    <xf numFmtId="0" fontId="3" fillId="3" borderId="0" xfId="0" applyFont="1" applyFill="1"/>
    <xf numFmtId="0" fontId="7" fillId="0" borderId="2" xfId="0" applyFont="1" applyBorder="1"/>
    <xf numFmtId="0" fontId="7" fillId="0" borderId="3" xfId="0" applyFont="1" applyBorder="1"/>
    <xf numFmtId="0" fontId="7" fillId="0" borderId="4" xfId="0" applyFont="1" applyBorder="1" applyAlignment="1">
      <alignment horizontal="center"/>
    </xf>
    <xf numFmtId="0" fontId="3" fillId="0" borderId="5" xfId="0" applyFont="1" applyBorder="1"/>
    <xf numFmtId="9" fontId="3" fillId="0" borderId="6" xfId="48" applyFont="1" applyFill="1" applyBorder="1" applyAlignment="1" applyProtection="1">
      <alignment horizontal="center"/>
    </xf>
    <xf numFmtId="0" fontId="3" fillId="4" borderId="5" xfId="0" applyFont="1" applyFill="1" applyBorder="1"/>
    <xf numFmtId="0" fontId="0" fillId="4" borderId="0" xfId="0" applyFill="1"/>
    <xf numFmtId="9" fontId="3" fillId="4" borderId="6" xfId="48" applyFont="1" applyFill="1" applyBorder="1" applyAlignment="1" applyProtection="1">
      <alignment horizontal="center"/>
    </xf>
    <xf numFmtId="0" fontId="3" fillId="5" borderId="5" xfId="0" applyFont="1" applyFill="1" applyBorder="1"/>
    <xf numFmtId="0" fontId="0" fillId="5" borderId="0" xfId="0" applyFill="1"/>
    <xf numFmtId="9" fontId="3" fillId="5" borderId="6" xfId="48" applyFont="1" applyFill="1" applyBorder="1" applyAlignment="1" applyProtection="1">
      <alignment horizontal="center"/>
    </xf>
    <xf numFmtId="0" fontId="3" fillId="5" borderId="7" xfId="0" applyFont="1" applyFill="1" applyBorder="1"/>
    <xf numFmtId="0" fontId="0" fillId="5" borderId="8" xfId="0" applyFill="1" applyBorder="1"/>
    <xf numFmtId="9" fontId="3" fillId="5" borderId="9" xfId="48" applyFont="1" applyFill="1" applyBorder="1" applyAlignment="1" applyProtection="1">
      <alignment horizontal="center"/>
    </xf>
    <xf numFmtId="49" fontId="3" fillId="0" borderId="0" xfId="0" applyNumberFormat="1" applyFont="1"/>
    <xf numFmtId="0" fontId="4" fillId="3" borderId="0" xfId="0" applyFont="1" applyFill="1"/>
    <xf numFmtId="0" fontId="8" fillId="0" borderId="0" xfId="3" applyFont="1" applyProtection="1"/>
    <xf numFmtId="0" fontId="14" fillId="0" borderId="0" xfId="0" applyFont="1"/>
    <xf numFmtId="0" fontId="3" fillId="6" borderId="5" xfId="0" applyFont="1" applyFill="1" applyBorder="1"/>
    <xf numFmtId="0" fontId="0" fillId="6" borderId="0" xfId="0" applyFill="1"/>
    <xf numFmtId="9" fontId="3" fillId="6" borderId="6" xfId="48" applyFont="1" applyFill="1" applyBorder="1" applyAlignment="1" applyProtection="1">
      <alignment horizontal="center"/>
    </xf>
    <xf numFmtId="0" fontId="10" fillId="0" borderId="1" xfId="0" applyFont="1" applyBorder="1" applyAlignment="1">
      <alignment horizontal="left" vertical="justify"/>
    </xf>
    <xf numFmtId="0" fontId="10" fillId="0" borderId="1" xfId="0" applyFont="1" applyBorder="1" applyAlignment="1">
      <alignment horizontal="left" vertical="justify" wrapText="1"/>
    </xf>
    <xf numFmtId="0" fontId="10" fillId="0" borderId="1" xfId="0" applyFont="1" applyBorder="1" applyAlignment="1">
      <alignment horizontal="left"/>
    </xf>
    <xf numFmtId="1" fontId="10" fillId="0" borderId="1" xfId="0" applyNumberFormat="1" applyFont="1" applyBorder="1" applyAlignment="1">
      <alignment horizontal="left" vertical="top"/>
    </xf>
    <xf numFmtId="0" fontId="10" fillId="2" borderId="1" xfId="0" applyFont="1" applyFill="1" applyBorder="1" applyAlignment="1">
      <alignment horizontal="left" vertical="justify"/>
    </xf>
    <xf numFmtId="0" fontId="10" fillId="0" borderId="1" xfId="0" applyFont="1" applyBorder="1" applyAlignment="1">
      <alignment horizontal="center" vertical="center" wrapText="1"/>
    </xf>
    <xf numFmtId="0" fontId="10" fillId="8" borderId="0" xfId="0" applyFont="1" applyFill="1" applyAlignment="1">
      <alignment horizontal="center" vertical="center" wrapText="1"/>
    </xf>
    <xf numFmtId="0" fontId="10" fillId="0" borderId="1" xfId="0" applyFont="1" applyBorder="1" applyAlignment="1">
      <alignment horizontal="left" vertical="top"/>
    </xf>
    <xf numFmtId="0" fontId="10" fillId="7" borderId="1" xfId="0" applyFont="1" applyFill="1" applyBorder="1" applyAlignment="1">
      <alignment horizontal="left" vertical="justify"/>
    </xf>
    <xf numFmtId="0" fontId="10" fillId="7" borderId="1" xfId="0" applyFont="1" applyFill="1" applyBorder="1" applyAlignment="1">
      <alignment horizontal="left"/>
    </xf>
    <xf numFmtId="0" fontId="10" fillId="7" borderId="0" xfId="0" applyFont="1" applyFill="1" applyAlignment="1">
      <alignment horizontal="left" vertical="top"/>
    </xf>
    <xf numFmtId="0" fontId="10" fillId="7" borderId="0" xfId="0" applyFont="1" applyFill="1" applyAlignment="1">
      <alignment horizontal="left"/>
    </xf>
    <xf numFmtId="0" fontId="10" fillId="2" borderId="0" xfId="0" applyFont="1" applyFill="1" applyAlignment="1">
      <alignment horizontal="center" vertical="center" wrapText="1"/>
    </xf>
    <xf numFmtId="0" fontId="10" fillId="2" borderId="0" xfId="0" applyFont="1" applyFill="1" applyAlignment="1">
      <alignment horizontal="left" vertical="top"/>
    </xf>
    <xf numFmtId="0" fontId="10" fillId="2" borderId="0" xfId="0" applyFont="1" applyFill="1" applyAlignment="1">
      <alignment horizontal="left"/>
    </xf>
    <xf numFmtId="0" fontId="10" fillId="2" borderId="0" xfId="0" applyFont="1" applyFill="1" applyAlignment="1">
      <alignment horizontal="center" vertical="center"/>
    </xf>
    <xf numFmtId="0" fontId="10" fillId="0" borderId="1" xfId="0" applyFont="1" applyBorder="1" applyAlignment="1">
      <alignment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xf>
    <xf numFmtId="0" fontId="10" fillId="7" borderId="1" xfId="0" applyFont="1" applyFill="1" applyBorder="1" applyAlignment="1">
      <alignment horizontal="center"/>
    </xf>
    <xf numFmtId="0" fontId="10" fillId="0" borderId="0" xfId="0" applyFont="1" applyAlignment="1">
      <alignment horizontal="left"/>
    </xf>
    <xf numFmtId="0" fontId="10" fillId="0" borderId="1" xfId="0" applyFont="1" applyBorder="1" applyAlignment="1">
      <alignment vertical="top" wrapText="1"/>
    </xf>
    <xf numFmtId="0" fontId="10" fillId="2" borderId="1" xfId="0" applyFont="1" applyFill="1" applyBorder="1" applyAlignment="1">
      <alignment vertical="justify" wrapText="1"/>
    </xf>
    <xf numFmtId="0" fontId="10" fillId="2" borderId="1" xfId="0" applyFont="1" applyFill="1" applyBorder="1" applyAlignment="1">
      <alignment vertical="justify"/>
    </xf>
    <xf numFmtId="0" fontId="10" fillId="0" borderId="1" xfId="0" applyFont="1" applyBorder="1" applyAlignment="1">
      <alignment vertical="center" wrapText="1"/>
    </xf>
    <xf numFmtId="0" fontId="10" fillId="0" borderId="1" xfId="0" applyFont="1" applyBorder="1" applyAlignment="1">
      <alignment vertical="justify" wrapText="1"/>
    </xf>
    <xf numFmtId="0" fontId="10" fillId="0" borderId="0" xfId="0" applyFont="1" applyProtection="1">
      <protection locked="0"/>
    </xf>
    <xf numFmtId="0" fontId="10" fillId="0" borderId="1" xfId="0" applyFont="1" applyBorder="1" applyAlignment="1">
      <alignment vertical="top"/>
    </xf>
    <xf numFmtId="0" fontId="10" fillId="2" borderId="1" xfId="0" applyFont="1" applyFill="1" applyBorder="1"/>
    <xf numFmtId="1" fontId="10" fillId="0" borderId="1" xfId="0" applyNumberFormat="1" applyFont="1" applyBorder="1" applyAlignment="1">
      <alignment horizontal="left" vertical="center" wrapText="1"/>
    </xf>
    <xf numFmtId="0" fontId="10" fillId="0" borderId="0" xfId="0" applyFont="1" applyAlignment="1" applyProtection="1">
      <alignment horizontal="left"/>
      <protection locked="0"/>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left" wrapText="1"/>
    </xf>
    <xf numFmtId="0" fontId="10" fillId="7" borderId="1" xfId="0" applyFont="1" applyFill="1" applyBorder="1" applyAlignment="1">
      <alignment horizontal="left" wrapText="1"/>
    </xf>
    <xf numFmtId="3" fontId="10" fillId="2" borderId="1" xfId="0" applyNumberFormat="1" applyFont="1" applyFill="1" applyBorder="1" applyAlignment="1">
      <alignment horizontal="left"/>
    </xf>
    <xf numFmtId="0" fontId="10" fillId="2" borderId="0" xfId="0" applyFont="1" applyFill="1" applyAlignment="1" applyProtection="1">
      <alignment horizontal="left"/>
      <protection locked="0"/>
    </xf>
    <xf numFmtId="0" fontId="10" fillId="2" borderId="0" xfId="0" applyFont="1" applyFill="1" applyProtection="1">
      <protection locked="0"/>
    </xf>
    <xf numFmtId="0" fontId="11" fillId="2" borderId="0" xfId="0" applyFont="1" applyFill="1" applyAlignment="1" applyProtection="1">
      <alignment horizontal="left"/>
      <protection locked="0"/>
    </xf>
    <xf numFmtId="3" fontId="10" fillId="2" borderId="0" xfId="0" applyNumberFormat="1" applyFont="1" applyFill="1" applyAlignment="1" applyProtection="1">
      <alignment horizontal="left"/>
      <protection locked="0"/>
    </xf>
    <xf numFmtId="49" fontId="10" fillId="0" borderId="1" xfId="0" applyNumberFormat="1" applyFont="1" applyBorder="1" applyAlignment="1">
      <alignment horizontal="left" wrapText="1"/>
    </xf>
    <xf numFmtId="0" fontId="10" fillId="0" borderId="1" xfId="0" applyFont="1" applyBorder="1" applyAlignment="1">
      <alignment horizontal="left" vertical="center" wrapText="1"/>
    </xf>
    <xf numFmtId="0" fontId="10" fillId="0" borderId="0" xfId="0" applyFont="1" applyAlignment="1" applyProtection="1">
      <alignment horizontal="left" vertical="center"/>
      <protection locked="0"/>
    </xf>
    <xf numFmtId="0" fontId="10" fillId="2" borderId="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1" xfId="0" applyFont="1" applyFill="1" applyBorder="1" applyAlignment="1">
      <alignment horizontal="center" vertical="justify" wrapText="1"/>
    </xf>
    <xf numFmtId="0" fontId="10" fillId="2" borderId="0" xfId="0" applyFont="1" applyFill="1" applyAlignment="1" applyProtection="1">
      <alignment horizontal="left" vertical="justify"/>
      <protection locked="0"/>
    </xf>
    <xf numFmtId="0" fontId="11" fillId="0" borderId="0" xfId="0" applyFont="1" applyAlignment="1" applyProtection="1">
      <alignment horizontal="left"/>
      <protection locked="0"/>
    </xf>
    <xf numFmtId="3" fontId="10" fillId="7" borderId="0" xfId="0" applyNumberFormat="1" applyFont="1" applyFill="1" applyAlignment="1" applyProtection="1">
      <alignment horizontal="left"/>
      <protection locked="0"/>
    </xf>
    <xf numFmtId="0" fontId="10" fillId="0" borderId="0" xfId="0" applyFont="1" applyAlignment="1" applyProtection="1">
      <alignment vertical="justify"/>
      <protection locked="0"/>
    </xf>
    <xf numFmtId="0" fontId="11" fillId="9" borderId="1" xfId="0" applyFont="1" applyFill="1" applyBorder="1" applyAlignment="1" applyProtection="1">
      <alignment horizontal="centerContinuous" vertical="justify"/>
      <protection locked="0"/>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7" borderId="12" xfId="0" applyFont="1" applyFill="1" applyBorder="1" applyAlignment="1">
      <alignment horizontal="centerContinuous"/>
    </xf>
    <xf numFmtId="0" fontId="11" fillId="7" borderId="13" xfId="0" applyFont="1" applyFill="1" applyBorder="1" applyAlignment="1">
      <alignment horizontal="centerContinuous"/>
    </xf>
    <xf numFmtId="0" fontId="11" fillId="0" borderId="14" xfId="0" applyFont="1" applyBorder="1" applyAlignment="1">
      <alignmen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centerContinuous" vertical="center" wrapText="1"/>
    </xf>
    <xf numFmtId="0" fontId="10" fillId="2" borderId="19" xfId="0" applyFont="1" applyFill="1" applyBorder="1" applyAlignment="1">
      <alignment horizontal="centerContinuous" vertical="center" wrapText="1"/>
    </xf>
    <xf numFmtId="0" fontId="11" fillId="7" borderId="20" xfId="0" applyFont="1" applyFill="1" applyBorder="1" applyAlignment="1">
      <alignment horizontal="centerContinuous"/>
    </xf>
    <xf numFmtId="0" fontId="11" fillId="7" borderId="21" xfId="0" applyFont="1" applyFill="1" applyBorder="1" applyAlignment="1">
      <alignment horizontal="centerContinuous"/>
    </xf>
    <xf numFmtId="0" fontId="10" fillId="0" borderId="1" xfId="0" applyFont="1" applyBorder="1" applyAlignment="1">
      <alignment vertical="center"/>
    </xf>
    <xf numFmtId="1" fontId="10" fillId="0" borderId="1" xfId="0" applyNumberFormat="1" applyFont="1" applyBorder="1" applyAlignment="1">
      <alignment horizontal="left" vertical="center"/>
    </xf>
    <xf numFmtId="0" fontId="10" fillId="0" borderId="1" xfId="0" applyFont="1" applyBorder="1" applyAlignment="1">
      <alignment vertical="justify"/>
    </xf>
    <xf numFmtId="0" fontId="10" fillId="0" borderId="1" xfId="0" applyFont="1" applyBorder="1"/>
    <xf numFmtId="0" fontId="10" fillId="0" borderId="1" xfId="0" applyFont="1" applyBorder="1" applyAlignment="1">
      <alignment horizontal="left" wrapText="1"/>
    </xf>
    <xf numFmtId="0" fontId="10" fillId="0" borderId="1" xfId="0" applyFont="1" applyBorder="1" applyAlignment="1">
      <alignment horizontal="center" vertical="center"/>
    </xf>
    <xf numFmtId="0" fontId="10" fillId="0" borderId="1" xfId="0" applyFont="1" applyBorder="1" applyAlignment="1">
      <alignment horizontal="center"/>
    </xf>
    <xf numFmtId="0" fontId="11" fillId="0" borderId="23" xfId="0" applyFont="1" applyBorder="1" applyAlignment="1">
      <alignment horizontal="left"/>
    </xf>
    <xf numFmtId="0" fontId="11" fillId="0" borderId="24" xfId="0" applyFont="1" applyBorder="1" applyAlignment="1">
      <alignment horizontal="left"/>
    </xf>
    <xf numFmtId="0" fontId="11" fillId="0" borderId="25" xfId="0" applyFont="1" applyBorder="1" applyAlignment="1">
      <alignment horizontal="left"/>
    </xf>
    <xf numFmtId="0" fontId="11" fillId="2" borderId="2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vertical="justify" wrapText="1"/>
    </xf>
    <xf numFmtId="0" fontId="11" fillId="0" borderId="15" xfId="0" applyFont="1" applyBorder="1" applyAlignment="1">
      <alignment vertical="center" wrapText="1"/>
    </xf>
    <xf numFmtId="0" fontId="11" fillId="2" borderId="15" xfId="0" applyFont="1" applyFill="1" applyBorder="1" applyAlignment="1">
      <alignment vertical="justify" wrapText="1"/>
    </xf>
    <xf numFmtId="0" fontId="11" fillId="2" borderId="27" xfId="0" applyFont="1" applyFill="1" applyBorder="1" applyAlignment="1">
      <alignment horizontal="left" vertical="justify" wrapText="1"/>
    </xf>
    <xf numFmtId="3" fontId="11" fillId="0" borderId="26" xfId="0" applyNumberFormat="1" applyFont="1" applyBorder="1" applyAlignment="1">
      <alignment horizontal="left"/>
    </xf>
    <xf numFmtId="3" fontId="11" fillId="0" borderId="28" xfId="0" applyNumberFormat="1" applyFont="1" applyBorder="1" applyAlignment="1">
      <alignment horizontal="left"/>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31" xfId="0" applyFont="1" applyBorder="1" applyAlignment="1">
      <alignment horizontal="left" vertical="center" wrapText="1"/>
    </xf>
    <xf numFmtId="0" fontId="11" fillId="0" borderId="26" xfId="0" applyFont="1" applyBorder="1" applyAlignment="1">
      <alignment horizontal="left" vertical="top" wrapText="1"/>
    </xf>
    <xf numFmtId="0" fontId="11" fillId="0" borderId="28" xfId="0" applyFont="1" applyBorder="1" applyAlignment="1">
      <alignment horizontal="left" vertical="top" wrapText="1"/>
    </xf>
    <xf numFmtId="0" fontId="11" fillId="2" borderId="32" xfId="0" applyFont="1" applyFill="1" applyBorder="1" applyAlignment="1">
      <alignment vertical="justify" wrapText="1"/>
    </xf>
    <xf numFmtId="0" fontId="11" fillId="2" borderId="32"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33" xfId="0" applyFont="1" applyFill="1" applyBorder="1" applyAlignment="1">
      <alignment vertical="justify" wrapText="1"/>
    </xf>
    <xf numFmtId="0" fontId="11" fillId="0" borderId="16" xfId="0" applyFont="1" applyBorder="1" applyAlignment="1">
      <alignment vertical="center" wrapText="1"/>
    </xf>
    <xf numFmtId="0" fontId="11" fillId="2" borderId="16" xfId="0" applyFont="1" applyFill="1" applyBorder="1" applyAlignment="1">
      <alignment vertical="justify" wrapText="1"/>
    </xf>
    <xf numFmtId="0" fontId="11" fillId="2" borderId="34" xfId="0" applyFont="1" applyFill="1" applyBorder="1" applyAlignment="1">
      <alignment horizontal="left" vertical="justify" wrapText="1"/>
    </xf>
    <xf numFmtId="3" fontId="10" fillId="0" borderId="33" xfId="0" applyNumberFormat="1" applyFont="1" applyBorder="1" applyAlignment="1">
      <alignment horizontal="left" wrapText="1"/>
    </xf>
    <xf numFmtId="3" fontId="10" fillId="9" borderId="35" xfId="0" applyNumberFormat="1" applyFont="1" applyFill="1" applyBorder="1" applyAlignment="1">
      <alignment horizontal="left" wrapText="1"/>
    </xf>
    <xf numFmtId="0" fontId="10" fillId="0" borderId="36" xfId="0" applyFont="1" applyBorder="1" applyAlignment="1">
      <alignment horizontal="left" wrapText="1"/>
    </xf>
    <xf numFmtId="0" fontId="10" fillId="0" borderId="37" xfId="0" applyFont="1" applyBorder="1" applyAlignment="1">
      <alignment horizontal="left" wrapText="1"/>
    </xf>
    <xf numFmtId="0" fontId="11" fillId="2" borderId="18" xfId="0" applyFont="1" applyFill="1" applyBorder="1" applyAlignment="1">
      <alignment horizontal="centerContinuous" vertical="center" wrapText="1"/>
    </xf>
    <xf numFmtId="0" fontId="11" fillId="2" borderId="38" xfId="0" applyFont="1" applyFill="1" applyBorder="1" applyAlignment="1">
      <alignment horizontal="centerContinuous" vertical="center" wrapText="1"/>
    </xf>
    <xf numFmtId="0" fontId="11" fillId="2" borderId="27" xfId="0" applyFont="1" applyFill="1" applyBorder="1" applyAlignment="1">
      <alignment horizontal="centerContinuous" vertical="center" wrapText="1"/>
    </xf>
    <xf numFmtId="0" fontId="10" fillId="2" borderId="10" xfId="0" applyFont="1" applyFill="1" applyBorder="1" applyAlignment="1">
      <alignment horizontal="centerContinuous" vertical="center" wrapText="1"/>
    </xf>
    <xf numFmtId="0" fontId="10" fillId="2" borderId="15" xfId="0" applyFont="1" applyFill="1" applyBorder="1" applyAlignment="1">
      <alignment horizontal="centerContinuous" vertical="center" wrapText="1"/>
    </xf>
    <xf numFmtId="0" fontId="10" fillId="0" borderId="33" xfId="0" applyFont="1" applyBorder="1" applyAlignment="1">
      <alignment vertical="justify" wrapText="1"/>
    </xf>
    <xf numFmtId="0" fontId="10" fillId="0" borderId="35" xfId="0" applyFont="1" applyBorder="1" applyAlignment="1">
      <alignment horizontal="left" vertical="center" wrapText="1"/>
    </xf>
    <xf numFmtId="0" fontId="11" fillId="2" borderId="39" xfId="0" applyFont="1" applyFill="1" applyBorder="1" applyAlignment="1">
      <alignment vertical="justify" wrapText="1"/>
    </xf>
    <xf numFmtId="0" fontId="11" fillId="2" borderId="40" xfId="0" applyFont="1" applyFill="1" applyBorder="1" applyAlignment="1">
      <alignment vertical="justify" wrapText="1"/>
    </xf>
    <xf numFmtId="0" fontId="11"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0" borderId="17" xfId="0" applyFont="1" applyBorder="1" applyAlignment="1">
      <alignment vertical="center" wrapText="1"/>
    </xf>
    <xf numFmtId="0" fontId="11" fillId="2" borderId="17" xfId="0" applyFont="1" applyFill="1" applyBorder="1" applyAlignment="1">
      <alignment vertical="justify" wrapText="1"/>
    </xf>
    <xf numFmtId="0" fontId="11" fillId="2" borderId="42" xfId="0" applyFont="1" applyFill="1" applyBorder="1" applyAlignment="1">
      <alignment horizontal="left" vertical="justify" wrapText="1"/>
    </xf>
    <xf numFmtId="3" fontId="10" fillId="0" borderId="39" xfId="0" applyNumberFormat="1" applyFont="1" applyBorder="1" applyAlignment="1">
      <alignment horizontal="left" wrapText="1"/>
    </xf>
    <xf numFmtId="3" fontId="10" fillId="9" borderId="41" xfId="0" applyNumberFormat="1" applyFont="1" applyFill="1" applyBorder="1" applyAlignment="1">
      <alignment horizontal="left" wrapText="1"/>
    </xf>
    <xf numFmtId="0" fontId="10" fillId="0" borderId="39" xfId="0" applyFont="1" applyBorder="1" applyAlignment="1">
      <alignment horizontal="left" wrapText="1"/>
    </xf>
    <xf numFmtId="0" fontId="10" fillId="0" borderId="41" xfId="0" applyFont="1" applyBorder="1" applyAlignment="1">
      <alignment horizontal="left"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2" borderId="11" xfId="0" applyFont="1" applyFill="1" applyBorder="1" applyAlignment="1">
      <alignment horizontal="centerContinuous" vertical="center" wrapText="1"/>
    </xf>
    <xf numFmtId="0" fontId="10" fillId="2" borderId="17" xfId="0" applyFont="1" applyFill="1" applyBorder="1" applyAlignment="1">
      <alignment horizontal="centerContinuous" vertical="center" wrapText="1"/>
    </xf>
    <xf numFmtId="0" fontId="10" fillId="0" borderId="39" xfId="0" applyFont="1" applyBorder="1" applyAlignment="1">
      <alignment vertical="justify" wrapText="1"/>
    </xf>
    <xf numFmtId="0" fontId="10" fillId="0" borderId="41" xfId="0" applyFont="1" applyBorder="1" applyAlignment="1">
      <alignment horizontal="left" vertical="center" wrapText="1"/>
    </xf>
    <xf numFmtId="0" fontId="10" fillId="2" borderId="0" xfId="0" applyFont="1" applyFill="1"/>
    <xf numFmtId="0" fontId="10" fillId="0" borderId="0" xfId="0" applyFont="1"/>
    <xf numFmtId="0" fontId="11" fillId="0" borderId="1" xfId="0" applyFont="1" applyBorder="1" applyAlignment="1">
      <alignment horizontal="center" vertical="center"/>
    </xf>
    <xf numFmtId="49" fontId="10" fillId="0" borderId="1" xfId="0" applyNumberFormat="1" applyFont="1" applyBorder="1" applyAlignment="1">
      <alignment horizontal="left"/>
    </xf>
    <xf numFmtId="0" fontId="10" fillId="0" borderId="1" xfId="46" applyFont="1" applyBorder="1" applyAlignment="1">
      <alignment vertical="justify" wrapText="1"/>
    </xf>
    <xf numFmtId="0" fontId="10" fillId="0" borderId="1" xfId="46" applyFont="1" applyBorder="1" applyAlignment="1">
      <alignment horizontal="left" wrapText="1"/>
    </xf>
    <xf numFmtId="0" fontId="10" fillId="0" borderId="1" xfId="46" applyFont="1" applyBorder="1" applyAlignment="1">
      <alignment wrapText="1"/>
    </xf>
    <xf numFmtId="0" fontId="10" fillId="0" borderId="1" xfId="46" applyFont="1" applyBorder="1"/>
    <xf numFmtId="0" fontId="10" fillId="0" borderId="1" xfId="46" applyFont="1" applyBorder="1" applyAlignment="1">
      <alignment vertical="justify"/>
    </xf>
    <xf numFmtId="0" fontId="10" fillId="0" borderId="1" xfId="46" applyFont="1" applyBorder="1" applyAlignment="1">
      <alignment horizontal="left" vertical="justify" wrapText="1"/>
    </xf>
    <xf numFmtId="0" fontId="10" fillId="2" borderId="1" xfId="0" applyFont="1" applyFill="1" applyBorder="1" applyAlignment="1">
      <alignment vertical="center"/>
    </xf>
    <xf numFmtId="0" fontId="10" fillId="0" borderId="0" xfId="0" applyFont="1" applyAlignment="1">
      <alignment horizontal="left" vertical="top"/>
    </xf>
    <xf numFmtId="49" fontId="10" fillId="2" borderId="1" xfId="0" applyNumberFormat="1" applyFont="1" applyFill="1" applyBorder="1" applyAlignment="1">
      <alignment horizontal="left" vertical="center"/>
    </xf>
    <xf numFmtId="0" fontId="10" fillId="2" borderId="4" xfId="0" applyFont="1" applyFill="1" applyBorder="1"/>
    <xf numFmtId="1" fontId="10" fillId="0" borderId="1" xfId="0" applyNumberFormat="1" applyFont="1" applyBorder="1" applyAlignment="1">
      <alignment horizontal="left"/>
    </xf>
    <xf numFmtId="0" fontId="10" fillId="0" borderId="0" xfId="0" applyFont="1" applyAlignment="1">
      <alignment horizontal="center" vertical="center" wrapText="1"/>
    </xf>
    <xf numFmtId="1" fontId="10" fillId="0" borderId="1" xfId="0" applyNumberFormat="1" applyFont="1" applyBorder="1" applyAlignment="1">
      <alignment horizontal="left" vertical="top" wrapText="1"/>
    </xf>
    <xf numFmtId="0" fontId="10" fillId="10" borderId="0" xfId="0" applyFont="1" applyFill="1" applyAlignment="1">
      <alignment horizontal="left"/>
    </xf>
    <xf numFmtId="0" fontId="10" fillId="10" borderId="0" xfId="0" applyFont="1" applyFill="1"/>
    <xf numFmtId="0" fontId="10" fillId="0" borderId="4" xfId="0" applyFont="1" applyBorder="1"/>
    <xf numFmtId="0" fontId="10" fillId="7" borderId="4" xfId="0" applyFont="1" applyFill="1" applyBorder="1" applyAlignment="1">
      <alignment horizontal="left"/>
    </xf>
    <xf numFmtId="0" fontId="10" fillId="7" borderId="0" xfId="0" applyFont="1" applyFill="1" applyProtection="1">
      <protection locked="0"/>
    </xf>
    <xf numFmtId="0" fontId="10" fillId="7" borderId="0" xfId="0" applyFont="1" applyFill="1" applyAlignment="1">
      <alignment vertical="justify"/>
    </xf>
    <xf numFmtId="3" fontId="10" fillId="7" borderId="0" xfId="0" applyNumberFormat="1" applyFont="1" applyFill="1" applyAlignment="1">
      <alignment horizontal="left"/>
    </xf>
    <xf numFmtId="0" fontId="10" fillId="7" borderId="0" xfId="0" applyFont="1" applyFill="1" applyAlignment="1">
      <alignment horizontal="center"/>
    </xf>
    <xf numFmtId="0" fontId="10" fillId="7" borderId="0" xfId="0" applyFont="1" applyFill="1" applyAlignment="1">
      <alignment vertical="justify" wrapText="1"/>
    </xf>
    <xf numFmtId="0" fontId="10" fillId="7" borderId="0" xfId="0" applyFont="1" applyFill="1"/>
    <xf numFmtId="0" fontId="10" fillId="7" borderId="0" xfId="0" applyFont="1" applyFill="1" applyAlignment="1">
      <alignment horizontal="left" vertical="justify" wrapText="1"/>
    </xf>
    <xf numFmtId="0" fontId="10" fillId="7" borderId="0" xfId="0" applyFont="1" applyFill="1" applyAlignment="1">
      <alignment horizontal="left" wrapText="1"/>
    </xf>
    <xf numFmtId="0" fontId="10" fillId="0" borderId="0" xfId="0" applyFont="1" applyAlignment="1" applyProtection="1">
      <alignment horizontal="left" vertical="justify"/>
      <protection locked="0"/>
    </xf>
    <xf numFmtId="3" fontId="10" fillId="0" borderId="0" xfId="0" applyNumberFormat="1" applyFont="1" applyAlignment="1" applyProtection="1">
      <alignment horizontal="left"/>
      <protection locked="0"/>
    </xf>
    <xf numFmtId="0" fontId="10" fillId="0" borderId="0" xfId="0" applyFont="1" applyAlignment="1" applyProtection="1">
      <alignment horizontal="center"/>
      <protection locked="0"/>
    </xf>
    <xf numFmtId="0" fontId="10" fillId="0" borderId="0" xfId="0" applyFont="1" applyAlignment="1">
      <alignment vertical="justify"/>
    </xf>
    <xf numFmtId="0" fontId="10" fillId="0" borderId="0" xfId="0" applyFont="1" applyAlignment="1">
      <alignment horizontal="left" vertical="justify"/>
    </xf>
    <xf numFmtId="3" fontId="10" fillId="0" borderId="0" xfId="0" applyNumberFormat="1" applyFont="1" applyAlignment="1">
      <alignment horizontal="left"/>
    </xf>
    <xf numFmtId="3" fontId="10" fillId="2" borderId="0" xfId="0" applyNumberFormat="1" applyFont="1" applyFill="1" applyAlignment="1">
      <alignment horizontal="left"/>
    </xf>
    <xf numFmtId="0" fontId="10" fillId="0" borderId="0" xfId="0" applyFont="1" applyAlignment="1">
      <alignment horizontal="center"/>
    </xf>
    <xf numFmtId="3" fontId="10" fillId="9" borderId="0" xfId="0" applyNumberFormat="1" applyFont="1" applyFill="1" applyAlignment="1">
      <alignment horizontal="left"/>
    </xf>
    <xf numFmtId="0" fontId="10" fillId="2" borderId="0" xfId="0" applyFont="1" applyFill="1" applyAlignment="1">
      <alignment horizontal="left" vertical="justify"/>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11" fillId="0" borderId="44" xfId="0" applyFont="1" applyBorder="1" applyAlignment="1">
      <alignment horizontal="centerContinuous"/>
    </xf>
    <xf numFmtId="0" fontId="11" fillId="0" borderId="13" xfId="0" applyFont="1" applyBorder="1" applyAlignment="1">
      <alignment horizontal="centerContinuous"/>
    </xf>
    <xf numFmtId="0" fontId="10" fillId="2" borderId="10" xfId="0" applyFont="1" applyFill="1" applyBorder="1" applyAlignment="1">
      <alignment horizontal="left" vertical="center" wrapText="1"/>
    </xf>
    <xf numFmtId="0" fontId="11" fillId="2" borderId="10" xfId="0" applyFont="1" applyFill="1" applyBorder="1" applyAlignment="1">
      <alignment vertical="justify" wrapText="1"/>
    </xf>
    <xf numFmtId="0" fontId="11" fillId="0" borderId="10" xfId="0" applyFont="1" applyBorder="1" applyAlignment="1">
      <alignment vertical="justify" wrapText="1"/>
    </xf>
    <xf numFmtId="0" fontId="11" fillId="0" borderId="18" xfId="0" applyFont="1" applyBorder="1" applyAlignment="1">
      <alignment vertical="center"/>
    </xf>
    <xf numFmtId="0" fontId="11" fillId="0" borderId="27" xfId="0" applyFont="1" applyBorder="1" applyAlignment="1">
      <alignment vertical="center"/>
    </xf>
    <xf numFmtId="0" fontId="11" fillId="2" borderId="12" xfId="0" applyFont="1" applyFill="1" applyBorder="1" applyAlignment="1">
      <alignment horizontal="centerContinuous" vertical="center"/>
    </xf>
    <xf numFmtId="0" fontId="11" fillId="2" borderId="44" xfId="0" applyFont="1" applyFill="1" applyBorder="1" applyAlignment="1">
      <alignment horizontal="centerContinuous" vertical="center"/>
    </xf>
    <xf numFmtId="0" fontId="10" fillId="2" borderId="14" xfId="0" applyFont="1" applyFill="1" applyBorder="1" applyAlignment="1">
      <alignment horizontal="left" vertical="center" wrapText="1"/>
    </xf>
    <xf numFmtId="0" fontId="11" fillId="2" borderId="45" xfId="0" applyFont="1" applyFill="1" applyBorder="1" applyAlignment="1">
      <alignment vertical="justify" wrapText="1"/>
    </xf>
    <xf numFmtId="0" fontId="11" fillId="2" borderId="22" xfId="0" applyFont="1" applyFill="1" applyBorder="1" applyAlignment="1">
      <alignment vertical="justify" wrapText="1"/>
    </xf>
    <xf numFmtId="0" fontId="11" fillId="2" borderId="22" xfId="0" applyFont="1" applyFill="1" applyBorder="1" applyAlignment="1">
      <alignment horizontal="left" wrapText="1"/>
    </xf>
    <xf numFmtId="0" fontId="11" fillId="2" borderId="14" xfId="0" applyFont="1" applyFill="1" applyBorder="1" applyAlignment="1">
      <alignment vertical="justify" wrapText="1"/>
    </xf>
    <xf numFmtId="0" fontId="11" fillId="0" borderId="14" xfId="0" applyFont="1" applyBorder="1" applyAlignment="1">
      <alignment vertical="justify" wrapText="1"/>
    </xf>
    <xf numFmtId="0" fontId="10" fillId="0" borderId="45" xfId="0" applyFont="1" applyBorder="1" applyAlignment="1">
      <alignment horizontal="left" vertical="center" wrapText="1"/>
    </xf>
    <xf numFmtId="0" fontId="10" fillId="9" borderId="45" xfId="0" applyFont="1" applyFill="1" applyBorder="1" applyAlignment="1">
      <alignment horizontal="left" vertical="center" wrapText="1"/>
    </xf>
    <xf numFmtId="0" fontId="10" fillId="0" borderId="46" xfId="0" applyFont="1" applyBorder="1" applyAlignment="1">
      <alignment horizontal="left" vertical="center" wrapText="1"/>
    </xf>
    <xf numFmtId="0" fontId="10" fillId="2" borderId="20" xfId="0" applyFont="1" applyFill="1" applyBorder="1" applyAlignment="1">
      <alignment horizontal="centerContinuous" vertical="center" wrapText="1"/>
    </xf>
    <xf numFmtId="0" fontId="10" fillId="2" borderId="47" xfId="0" applyFont="1" applyFill="1" applyBorder="1" applyAlignment="1">
      <alignment horizontal="centerContinuous" vertical="center" wrapText="1"/>
    </xf>
    <xf numFmtId="0" fontId="10" fillId="0" borderId="33" xfId="0" applyFont="1" applyBorder="1" applyAlignment="1">
      <alignment horizontal="left" vertical="justify" wrapText="1"/>
    </xf>
    <xf numFmtId="0" fontId="10" fillId="2" borderId="11" xfId="0" applyFont="1" applyFill="1" applyBorder="1" applyAlignment="1">
      <alignment horizontal="left" vertical="center" wrapText="1"/>
    </xf>
    <xf numFmtId="0" fontId="11" fillId="2" borderId="48" xfId="0" applyFont="1" applyFill="1" applyBorder="1" applyAlignment="1">
      <alignment vertical="justify" wrapText="1"/>
    </xf>
    <xf numFmtId="0" fontId="11" fillId="2" borderId="49" xfId="0" applyFont="1" applyFill="1" applyBorder="1" applyAlignment="1">
      <alignment vertical="justify" wrapText="1"/>
    </xf>
    <xf numFmtId="0" fontId="11" fillId="2" borderId="49" xfId="0" applyFont="1" applyFill="1" applyBorder="1" applyAlignment="1">
      <alignment horizontal="left" wrapText="1"/>
    </xf>
    <xf numFmtId="0" fontId="11" fillId="2" borderId="11" xfId="0" applyFont="1" applyFill="1" applyBorder="1" applyAlignment="1">
      <alignment vertical="justify" wrapText="1"/>
    </xf>
    <xf numFmtId="0" fontId="11" fillId="0" borderId="11" xfId="0" applyFont="1" applyBorder="1" applyAlignment="1">
      <alignment vertical="justify"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0" borderId="39" xfId="0" applyFont="1" applyBorder="1" applyAlignment="1">
      <alignment horizontal="left" vertical="justify" wrapText="1"/>
    </xf>
    <xf numFmtId="0" fontId="10" fillId="7" borderId="0" xfId="0" applyFont="1" applyFill="1" applyAlignment="1">
      <alignment horizontal="left" vertical="justify"/>
    </xf>
    <xf numFmtId="0" fontId="10" fillId="2" borderId="0" xfId="0" applyFont="1" applyFill="1" applyAlignment="1">
      <alignment vertical="justify"/>
    </xf>
    <xf numFmtId="0" fontId="10" fillId="9" borderId="0" xfId="0" applyFont="1" applyFill="1" applyAlignment="1">
      <alignment horizontal="left"/>
    </xf>
    <xf numFmtId="0" fontId="10" fillId="2" borderId="0" xfId="0" applyFont="1" applyFill="1" applyAlignment="1">
      <alignment horizontal="left" wrapText="1"/>
    </xf>
    <xf numFmtId="0" fontId="11" fillId="0" borderId="1" xfId="0" applyFont="1" applyBorder="1" applyAlignment="1">
      <alignment vertical="justify" wrapText="1"/>
    </xf>
    <xf numFmtId="0" fontId="19" fillId="2" borderId="0" xfId="0" applyFont="1" applyFill="1" applyAlignment="1">
      <alignment horizontal="left"/>
    </xf>
    <xf numFmtId="0" fontId="19" fillId="0" borderId="0" xfId="0" applyFont="1" applyAlignment="1">
      <alignment horizontal="left"/>
    </xf>
    <xf numFmtId="0" fontId="10" fillId="0" borderId="0" xfId="0" applyFont="1" applyAlignment="1">
      <alignment horizontal="left" vertical="center" wrapText="1"/>
    </xf>
    <xf numFmtId="1" fontId="10" fillId="0" borderId="1" xfId="0" applyNumberFormat="1" applyFont="1" applyBorder="1" applyAlignment="1">
      <alignment horizontal="center" vertical="center" wrapText="1"/>
    </xf>
    <xf numFmtId="0" fontId="25" fillId="0" borderId="1" xfId="0" applyFont="1" applyBorder="1" applyAlignment="1">
      <alignment horizontal="left" vertical="justify" wrapText="1"/>
    </xf>
    <xf numFmtId="0" fontId="25" fillId="11" borderId="1" xfId="0" applyFont="1" applyFill="1" applyBorder="1" applyAlignment="1">
      <alignment horizontal="left" vertical="justify" wrapText="1"/>
    </xf>
    <xf numFmtId="0" fontId="24" fillId="0" borderId="0" xfId="0" applyFont="1"/>
    <xf numFmtId="0" fontId="25" fillId="0" borderId="1" xfId="0" applyFont="1" applyBorder="1" applyAlignment="1" applyProtection="1">
      <alignment horizontal="right"/>
      <protection locked="0"/>
    </xf>
    <xf numFmtId="0" fontId="27" fillId="0" borderId="0" xfId="0" applyFont="1" applyProtection="1">
      <protection locked="0"/>
    </xf>
    <xf numFmtId="0" fontId="10" fillId="0" borderId="35" xfId="0" applyFont="1" applyBorder="1" applyAlignment="1">
      <alignment horizontal="left"/>
    </xf>
    <xf numFmtId="0" fontId="10" fillId="0" borderId="33" xfId="46" applyFont="1" applyBorder="1" applyAlignment="1">
      <alignment horizontal="left"/>
    </xf>
    <xf numFmtId="0" fontId="10" fillId="0" borderId="35" xfId="46" applyFont="1" applyBorder="1" applyAlignment="1">
      <alignment horizontal="left"/>
    </xf>
    <xf numFmtId="0" fontId="10" fillId="0" borderId="33" xfId="0" applyFont="1" applyBorder="1" applyAlignment="1">
      <alignment horizontal="left"/>
    </xf>
    <xf numFmtId="0" fontId="10" fillId="0" borderId="33" xfId="0" applyFont="1" applyBorder="1" applyAlignment="1">
      <alignment horizontal="left" vertical="center" wrapText="1"/>
    </xf>
    <xf numFmtId="0" fontId="10" fillId="0" borderId="35" xfId="0" applyFont="1" applyBorder="1" applyAlignment="1">
      <alignment horizontal="left" vertical="center"/>
    </xf>
    <xf numFmtId="3" fontId="10" fillId="9" borderId="32" xfId="0" applyNumberFormat="1" applyFont="1" applyFill="1" applyBorder="1" applyAlignment="1" applyProtection="1">
      <alignment horizontal="right" vertical="center"/>
      <protection locked="0"/>
    </xf>
    <xf numFmtId="3" fontId="10" fillId="9" borderId="1" xfId="0" applyNumberFormat="1" applyFont="1" applyFill="1" applyBorder="1" applyAlignment="1" applyProtection="1">
      <alignment horizontal="right" vertical="center"/>
      <protection locked="0"/>
    </xf>
    <xf numFmtId="3" fontId="10" fillId="0" borderId="1" xfId="46" applyNumberFormat="1" applyFont="1" applyBorder="1" applyAlignment="1">
      <alignment horizontal="right" vertical="center"/>
    </xf>
    <xf numFmtId="3" fontId="10" fillId="9" borderId="1" xfId="0" applyNumberFormat="1" applyFont="1" applyFill="1" applyBorder="1" applyAlignment="1" applyProtection="1">
      <alignment horizontal="right" vertical="center" wrapText="1"/>
      <protection locked="0"/>
    </xf>
    <xf numFmtId="3" fontId="10" fillId="0" borderId="1" xfId="0" applyNumberFormat="1" applyFont="1" applyBorder="1" applyAlignment="1">
      <alignment horizontal="right" vertical="center"/>
    </xf>
    <xf numFmtId="3" fontId="10" fillId="7" borderId="1" xfId="0" applyNumberFormat="1" applyFont="1" applyFill="1" applyBorder="1" applyAlignment="1">
      <alignment horizontal="right" vertical="center"/>
    </xf>
    <xf numFmtId="166" fontId="10" fillId="0" borderId="1" xfId="46" applyNumberFormat="1" applyFont="1" applyBorder="1" applyAlignment="1">
      <alignment horizontal="right" vertical="center"/>
    </xf>
    <xf numFmtId="0" fontId="10" fillId="0" borderId="1" xfId="0" applyFont="1" applyBorder="1" applyAlignment="1">
      <alignment horizontal="right" vertical="center"/>
    </xf>
    <xf numFmtId="0" fontId="10" fillId="7" borderId="1" xfId="0" applyFont="1" applyFill="1" applyBorder="1" applyAlignment="1">
      <alignment horizontal="right" vertical="center"/>
    </xf>
    <xf numFmtId="3" fontId="10" fillId="9" borderId="1" xfId="0" applyNumberFormat="1" applyFont="1" applyFill="1" applyBorder="1" applyAlignment="1">
      <alignment horizontal="right" vertical="center"/>
    </xf>
    <xf numFmtId="3" fontId="11" fillId="0" borderId="1" xfId="0" applyNumberFormat="1" applyFont="1" applyBorder="1" applyAlignment="1">
      <alignment horizontal="right" vertical="center"/>
    </xf>
    <xf numFmtId="3" fontId="10" fillId="2" borderId="1" xfId="0" applyNumberFormat="1" applyFont="1" applyFill="1" applyBorder="1" applyAlignment="1">
      <alignment horizontal="right" vertical="center" wrapText="1"/>
    </xf>
    <xf numFmtId="3" fontId="10" fillId="9"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xf>
    <xf numFmtId="3" fontId="10" fillId="0" borderId="1" xfId="0" applyNumberFormat="1" applyFont="1" applyBorder="1" applyAlignment="1">
      <alignment horizontal="right" vertical="center" wrapText="1"/>
    </xf>
    <xf numFmtId="3" fontId="10" fillId="0" borderId="1" xfId="4" applyNumberFormat="1" applyFont="1" applyFill="1" applyBorder="1" applyAlignment="1">
      <alignment horizontal="right" vertical="center" wrapText="1"/>
    </xf>
    <xf numFmtId="3" fontId="11" fillId="9" borderId="0" xfId="0" applyNumberFormat="1" applyFont="1" applyFill="1" applyAlignment="1">
      <alignment horizontal="right" vertical="center"/>
    </xf>
    <xf numFmtId="49" fontId="10" fillId="0" borderId="1" xfId="0" applyNumberFormat="1" applyFont="1" applyBorder="1" applyAlignment="1">
      <alignment horizontal="right" vertical="center"/>
    </xf>
    <xf numFmtId="17" fontId="10" fillId="0" borderId="1" xfId="0" applyNumberFormat="1" applyFont="1" applyBorder="1" applyAlignment="1">
      <alignment horizontal="right" vertical="center"/>
    </xf>
    <xf numFmtId="0" fontId="10" fillId="2" borderId="1" xfId="0" applyFont="1" applyFill="1" applyBorder="1" applyAlignment="1">
      <alignment horizontal="right" vertical="center" wrapText="1"/>
    </xf>
    <xf numFmtId="17" fontId="10" fillId="2" borderId="1" xfId="0" applyNumberFormat="1" applyFont="1" applyFill="1" applyBorder="1" applyAlignment="1">
      <alignment horizontal="right" vertical="center"/>
    </xf>
    <xf numFmtId="0" fontId="10" fillId="2" borderId="1" xfId="0" applyFont="1" applyFill="1" applyBorder="1" applyAlignment="1">
      <alignment horizontal="right" vertical="center"/>
    </xf>
    <xf numFmtId="14" fontId="25" fillId="0" borderId="1" xfId="0" applyNumberFormat="1" applyFont="1" applyBorder="1" applyAlignment="1">
      <alignment horizontal="right" vertical="center"/>
    </xf>
    <xf numFmtId="49" fontId="11" fillId="0" borderId="1" xfId="0" applyNumberFormat="1" applyFont="1" applyBorder="1" applyAlignment="1">
      <alignment horizontal="right" vertical="center"/>
    </xf>
    <xf numFmtId="49" fontId="10" fillId="0" borderId="1" xfId="0" applyNumberFormat="1" applyFont="1" applyBorder="1" applyAlignment="1">
      <alignment horizontal="right" vertical="center" wrapText="1"/>
    </xf>
    <xf numFmtId="0" fontId="10" fillId="0" borderId="1" xfId="0" applyFont="1" applyBorder="1" applyAlignment="1">
      <alignment horizontal="right" vertical="center" wrapText="1"/>
    </xf>
    <xf numFmtId="0" fontId="10" fillId="0" borderId="26" xfId="0" applyFont="1" applyBorder="1" applyAlignment="1">
      <alignment horizontal="left"/>
    </xf>
    <xf numFmtId="0" fontId="10" fillId="0" borderId="32" xfId="0" applyFont="1" applyBorder="1" applyAlignment="1">
      <alignment vertical="justify" wrapText="1"/>
    </xf>
    <xf numFmtId="0" fontId="10" fillId="0" borderId="32" xfId="0" applyFont="1" applyBorder="1" applyAlignment="1">
      <alignment horizontal="left"/>
    </xf>
    <xf numFmtId="0" fontId="10" fillId="0" borderId="32" xfId="0" applyFont="1" applyBorder="1" applyAlignment="1">
      <alignment wrapText="1"/>
    </xf>
    <xf numFmtId="0" fontId="10" fillId="0" borderId="32" xfId="0" applyFont="1" applyBorder="1"/>
    <xf numFmtId="0" fontId="10" fillId="0" borderId="32" xfId="0" applyFont="1" applyBorder="1" applyAlignment="1">
      <alignment vertical="justify"/>
    </xf>
    <xf numFmtId="0" fontId="10" fillId="0" borderId="32" xfId="0" applyFont="1" applyBorder="1" applyAlignment="1">
      <alignment horizontal="left" vertical="justify" wrapText="1"/>
    </xf>
    <xf numFmtId="0" fontId="10" fillId="0" borderId="32" xfId="0" applyFont="1" applyBorder="1" applyAlignment="1">
      <alignment horizontal="right" vertical="center"/>
    </xf>
    <xf numFmtId="0" fontId="10" fillId="0" borderId="28" xfId="0" applyFont="1" applyBorder="1" applyAlignment="1">
      <alignment horizontal="left"/>
    </xf>
    <xf numFmtId="0" fontId="10" fillId="0" borderId="33" xfId="0" applyFont="1" applyBorder="1" applyAlignment="1">
      <alignment horizontal="left" vertical="center"/>
    </xf>
    <xf numFmtId="0" fontId="10" fillId="2" borderId="33"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33" xfId="0" applyFont="1" applyFill="1" applyBorder="1" applyAlignment="1">
      <alignment horizontal="left"/>
    </xf>
    <xf numFmtId="0" fontId="10" fillId="2" borderId="35" xfId="0" applyFont="1" applyFill="1" applyBorder="1" applyAlignment="1">
      <alignment horizontal="left"/>
    </xf>
    <xf numFmtId="0" fontId="10" fillId="2" borderId="35" xfId="0" applyFont="1" applyFill="1" applyBorder="1" applyAlignment="1">
      <alignment horizontal="left" vertical="center"/>
    </xf>
    <xf numFmtId="0" fontId="10" fillId="0" borderId="33" xfId="0" applyFont="1" applyBorder="1" applyAlignment="1">
      <alignment horizontal="left" vertical="top"/>
    </xf>
    <xf numFmtId="0" fontId="10" fillId="0" borderId="35" xfId="0" applyFont="1" applyBorder="1" applyAlignment="1">
      <alignment horizontal="left" vertical="top"/>
    </xf>
    <xf numFmtId="0" fontId="10" fillId="2" borderId="2" xfId="0" applyFont="1" applyFill="1" applyBorder="1" applyAlignment="1">
      <alignment horizontal="left" vertical="justify"/>
    </xf>
    <xf numFmtId="0" fontId="10" fillId="0" borderId="2" xfId="0" applyFont="1" applyBorder="1" applyAlignment="1">
      <alignment vertical="justify"/>
    </xf>
    <xf numFmtId="0" fontId="10" fillId="0" borderId="2" xfId="0" applyFont="1" applyBorder="1" applyAlignment="1">
      <alignment horizontal="left" vertical="justify"/>
    </xf>
    <xf numFmtId="0" fontId="10" fillId="0" borderId="29" xfId="0" applyFont="1" applyBorder="1" applyAlignment="1">
      <alignment horizontal="left" vertical="center" wrapText="1"/>
    </xf>
    <xf numFmtId="0" fontId="10" fillId="9" borderId="29" xfId="0" applyFont="1" applyFill="1" applyBorder="1" applyAlignment="1">
      <alignment horizontal="left" vertical="center" wrapText="1"/>
    </xf>
    <xf numFmtId="0" fontId="10" fillId="0" borderId="30" xfId="0" applyFont="1" applyBorder="1" applyAlignment="1">
      <alignment horizontal="left" vertical="center" wrapText="1"/>
    </xf>
    <xf numFmtId="0" fontId="10" fillId="2" borderId="4" xfId="0" applyFont="1" applyFill="1" applyBorder="1" applyAlignment="1">
      <alignment horizontal="right" vertical="center"/>
    </xf>
    <xf numFmtId="0" fontId="10" fillId="0" borderId="4" xfId="0" applyFont="1" applyBorder="1" applyAlignment="1">
      <alignment horizontal="right" vertical="center"/>
    </xf>
    <xf numFmtId="0" fontId="31" fillId="0" borderId="12" xfId="0" applyFont="1" applyBorder="1" applyAlignment="1" applyProtection="1">
      <alignment horizontal="left"/>
      <protection locked="0"/>
    </xf>
    <xf numFmtId="0" fontId="31" fillId="0" borderId="44" xfId="0" applyFont="1" applyBorder="1" applyAlignment="1" applyProtection="1">
      <alignment horizontal="left"/>
      <protection locked="0"/>
    </xf>
    <xf numFmtId="0" fontId="31" fillId="0" borderId="13" xfId="0" applyFont="1" applyBorder="1" applyAlignment="1" applyProtection="1">
      <alignment horizontal="left"/>
      <protection locked="0"/>
    </xf>
    <xf numFmtId="0" fontId="28" fillId="2" borderId="0" xfId="0" applyFont="1" applyFill="1" applyAlignment="1">
      <alignment horizontal="left"/>
    </xf>
    <xf numFmtId="0" fontId="31" fillId="0" borderId="10" xfId="0" applyFont="1" applyBorder="1" applyAlignment="1" applyProtection="1">
      <alignment horizontal="left" vertical="center" wrapText="1"/>
      <protection locked="0"/>
    </xf>
    <xf numFmtId="0" fontId="31" fillId="0" borderId="18" xfId="0" applyFont="1" applyBorder="1" applyAlignment="1" applyProtection="1">
      <alignment horizontal="left" vertical="center" wrapText="1"/>
      <protection locked="0"/>
    </xf>
    <xf numFmtId="0" fontId="31" fillId="0" borderId="38" xfId="0" applyFont="1" applyBorder="1" applyAlignment="1" applyProtection="1">
      <alignment horizontal="left" vertical="center" wrapText="1"/>
      <protection locked="0"/>
    </xf>
    <xf numFmtId="0" fontId="31" fillId="0" borderId="27" xfId="0" applyFont="1" applyBorder="1" applyAlignment="1" applyProtection="1">
      <alignment horizontal="left" vertical="center" wrapText="1"/>
      <protection locked="0"/>
    </xf>
    <xf numFmtId="0" fontId="31" fillId="0" borderId="10" xfId="0" applyFont="1" applyBorder="1" applyAlignment="1" applyProtection="1">
      <alignment horizontal="left" vertical="justify" wrapText="1"/>
      <protection locked="0"/>
    </xf>
    <xf numFmtId="3" fontId="31" fillId="0" borderId="18" xfId="0" applyNumberFormat="1" applyFont="1" applyBorder="1" applyAlignment="1" applyProtection="1">
      <alignment horizontal="left" vertical="center"/>
      <protection locked="0"/>
    </xf>
    <xf numFmtId="3" fontId="31" fillId="0" borderId="27" xfId="0" applyNumberFormat="1" applyFont="1" applyBorder="1" applyAlignment="1" applyProtection="1">
      <alignment horizontal="left" vertical="center"/>
      <protection locked="0"/>
    </xf>
    <xf numFmtId="0" fontId="31" fillId="0" borderId="18" xfId="0" applyFont="1" applyBorder="1" applyAlignment="1" applyProtection="1">
      <alignment horizontal="centerContinuous" vertical="center" wrapText="1"/>
      <protection locked="0"/>
    </xf>
    <xf numFmtId="0" fontId="31" fillId="0" borderId="38" xfId="0" applyFont="1" applyBorder="1" applyAlignment="1" applyProtection="1">
      <alignment horizontal="centerContinuous" vertical="center" wrapText="1"/>
      <protection locked="0"/>
    </xf>
    <xf numFmtId="0" fontId="31" fillId="0" borderId="26" xfId="0" applyFont="1" applyBorder="1" applyAlignment="1" applyProtection="1">
      <alignment horizontal="left" vertical="top" wrapText="1"/>
      <protection locked="0"/>
    </xf>
    <xf numFmtId="0" fontId="31" fillId="0" borderId="28" xfId="0" applyFont="1" applyBorder="1" applyAlignment="1" applyProtection="1">
      <alignment horizontal="left" vertical="top" wrapText="1"/>
      <protection locked="0"/>
    </xf>
    <xf numFmtId="0" fontId="31" fillId="0" borderId="11" xfId="0" applyFont="1" applyBorder="1" applyAlignment="1" applyProtection="1">
      <alignment horizontal="left" vertical="center" wrapText="1"/>
      <protection locked="0"/>
    </xf>
    <xf numFmtId="0" fontId="31" fillId="0" borderId="39" xfId="0" applyFont="1" applyBorder="1" applyAlignment="1" applyProtection="1">
      <alignment horizontal="left" vertical="justify" wrapText="1"/>
      <protection locked="0"/>
    </xf>
    <xf numFmtId="0" fontId="31" fillId="0" borderId="40" xfId="0" applyFont="1" applyBorder="1" applyAlignment="1" applyProtection="1">
      <alignment horizontal="left" vertical="justify" wrapText="1"/>
      <protection locked="0"/>
    </xf>
    <xf numFmtId="0" fontId="31" fillId="0" borderId="40" xfId="0" applyFont="1" applyBorder="1" applyAlignment="1" applyProtection="1">
      <alignment horizontal="left" vertical="center" wrapText="1"/>
      <protection locked="0"/>
    </xf>
    <xf numFmtId="0" fontId="31" fillId="0" borderId="41" xfId="0" applyFont="1" applyBorder="1" applyAlignment="1" applyProtection="1">
      <alignment horizontal="left" vertical="center" wrapText="1"/>
      <protection locked="0"/>
    </xf>
    <xf numFmtId="0" fontId="31" fillId="0" borderId="11" xfId="0" applyFont="1" applyBorder="1" applyAlignment="1" applyProtection="1">
      <alignment horizontal="left" vertical="justify" wrapText="1"/>
      <protection locked="0"/>
    </xf>
    <xf numFmtId="3" fontId="28" fillId="0" borderId="39" xfId="0" applyNumberFormat="1" applyFont="1" applyBorder="1" applyAlignment="1" applyProtection="1">
      <alignment horizontal="left" vertical="center" wrapText="1"/>
      <protection locked="0"/>
    </xf>
    <xf numFmtId="3" fontId="28" fillId="9" borderId="41" xfId="0" applyNumberFormat="1" applyFont="1" applyFill="1" applyBorder="1" applyAlignment="1" applyProtection="1">
      <alignment horizontal="left" wrapText="1"/>
      <protection locked="0"/>
    </xf>
    <xf numFmtId="0" fontId="28" fillId="0" borderId="41" xfId="0" applyFont="1" applyBorder="1" applyAlignment="1" applyProtection="1">
      <alignment horizontal="left" vertical="center" wrapText="1"/>
      <protection locked="0"/>
    </xf>
    <xf numFmtId="0" fontId="28" fillId="0" borderId="39" xfId="0" applyFont="1" applyBorder="1" applyAlignment="1" applyProtection="1">
      <alignment horizontal="center" vertical="center" wrapText="1"/>
      <protection locked="0"/>
    </xf>
    <xf numFmtId="0" fontId="28" fillId="0" borderId="43" xfId="0" applyFont="1" applyBorder="1" applyAlignment="1" applyProtection="1">
      <alignment horizontal="center" vertical="center" wrapText="1"/>
      <protection locked="0"/>
    </xf>
    <xf numFmtId="0" fontId="28" fillId="0" borderId="39" xfId="0" applyFont="1" applyBorder="1" applyAlignment="1" applyProtection="1">
      <alignment horizontal="left" vertical="justify" wrapText="1"/>
      <protection locked="0"/>
    </xf>
    <xf numFmtId="0" fontId="34" fillId="2" borderId="0" xfId="0" applyFont="1" applyFill="1"/>
    <xf numFmtId="0" fontId="34" fillId="0" borderId="0" xfId="0" applyFont="1"/>
    <xf numFmtId="0" fontId="28" fillId="0" borderId="0" xfId="0" applyFont="1"/>
    <xf numFmtId="0" fontId="28" fillId="2" borderId="0" xfId="0" applyFont="1" applyFill="1"/>
    <xf numFmtId="0" fontId="28" fillId="2" borderId="1" xfId="0" applyFont="1" applyFill="1" applyBorder="1"/>
    <xf numFmtId="0" fontId="28" fillId="0" borderId="0" xfId="0" applyFont="1" applyAlignment="1">
      <alignment horizontal="left"/>
    </xf>
    <xf numFmtId="0" fontId="28" fillId="7" borderId="0" xfId="0" applyFont="1" applyFill="1" applyAlignment="1">
      <alignment horizontal="left"/>
    </xf>
    <xf numFmtId="0" fontId="28" fillId="2" borderId="0" xfId="0" applyFont="1" applyFill="1" applyAlignment="1">
      <alignment horizontal="left" vertical="center" wrapText="1"/>
    </xf>
    <xf numFmtId="0" fontId="28" fillId="0" borderId="0" xfId="0" applyFont="1" applyAlignment="1">
      <alignment horizontal="left" vertical="center" wrapText="1"/>
    </xf>
    <xf numFmtId="0" fontId="28" fillId="2" borderId="0" xfId="0" applyFont="1" applyFill="1" applyAlignment="1">
      <alignment horizontal="left" vertical="top" wrapText="1"/>
    </xf>
    <xf numFmtId="0" fontId="28" fillId="0" borderId="0" xfId="0" applyFont="1" applyAlignment="1">
      <alignment horizontal="left" vertical="top" wrapText="1"/>
    </xf>
    <xf numFmtId="0" fontId="28" fillId="7" borderId="4" xfId="0" applyFont="1" applyFill="1" applyBorder="1" applyAlignment="1">
      <alignment horizontal="left"/>
    </xf>
    <xf numFmtId="0" fontId="28" fillId="7" borderId="1" xfId="0" applyFont="1" applyFill="1" applyBorder="1" applyAlignment="1">
      <alignment horizontal="left"/>
    </xf>
    <xf numFmtId="0" fontId="28" fillId="7" borderId="0" xfId="0" applyFont="1" applyFill="1" applyAlignment="1">
      <alignment horizontal="left" vertical="justify"/>
    </xf>
    <xf numFmtId="0" fontId="28" fillId="7" borderId="0" xfId="0" applyFont="1" applyFill="1" applyAlignment="1">
      <alignment horizontal="center"/>
    </xf>
    <xf numFmtId="0" fontId="31" fillId="7" borderId="12" xfId="0" applyFont="1" applyFill="1" applyBorder="1" applyAlignment="1">
      <alignment horizontal="centerContinuous"/>
    </xf>
    <xf numFmtId="0" fontId="31" fillId="7" borderId="13" xfId="0" applyFont="1" applyFill="1" applyBorder="1" applyAlignment="1">
      <alignment horizontal="centerContinuous"/>
    </xf>
    <xf numFmtId="3" fontId="28" fillId="7" borderId="0" xfId="0" applyNumberFormat="1" applyFont="1" applyFill="1" applyAlignment="1">
      <alignment horizontal="left"/>
    </xf>
    <xf numFmtId="0" fontId="31" fillId="9" borderId="1" xfId="0" applyFont="1" applyFill="1" applyBorder="1" applyAlignment="1" applyProtection="1">
      <alignment horizontal="centerContinuous" vertical="justify"/>
      <protection locked="0"/>
    </xf>
    <xf numFmtId="0" fontId="28" fillId="0" borderId="0" xfId="0" applyFont="1" applyAlignment="1" applyProtection="1">
      <alignment horizontal="left"/>
      <protection locked="0"/>
    </xf>
    <xf numFmtId="0" fontId="28" fillId="2" borderId="0" xfId="0" applyFont="1" applyFill="1" applyAlignment="1">
      <alignment horizontal="left" vertical="justify"/>
    </xf>
    <xf numFmtId="3" fontId="28" fillId="2" borderId="0" xfId="0" applyNumberFormat="1" applyFont="1" applyFill="1" applyAlignment="1">
      <alignment horizontal="left"/>
    </xf>
    <xf numFmtId="0" fontId="28" fillId="2" borderId="0" xfId="0" applyFont="1" applyFill="1" applyAlignment="1">
      <alignment horizontal="center"/>
    </xf>
    <xf numFmtId="0" fontId="28" fillId="2" borderId="0" xfId="0" applyFont="1" applyFill="1" applyAlignment="1" applyProtection="1">
      <alignment horizontal="left"/>
      <protection locked="0"/>
    </xf>
    <xf numFmtId="0" fontId="28" fillId="2" borderId="0" xfId="0" applyFont="1" applyFill="1" applyAlignment="1" applyProtection="1">
      <alignment horizontal="left" vertical="justify"/>
      <protection locked="0"/>
    </xf>
    <xf numFmtId="0" fontId="28" fillId="2" borderId="0" xfId="0" applyFont="1" applyFill="1" applyProtection="1">
      <protection locked="0"/>
    </xf>
    <xf numFmtId="3" fontId="28" fillId="2" borderId="0" xfId="0" applyNumberFormat="1" applyFont="1" applyFill="1" applyAlignment="1" applyProtection="1">
      <alignment horizontal="left"/>
      <protection locked="0"/>
    </xf>
    <xf numFmtId="0" fontId="28" fillId="2" borderId="0" xfId="0" applyFont="1" applyFill="1" applyAlignment="1" applyProtection="1">
      <alignment horizontal="center"/>
      <protection locked="0"/>
    </xf>
    <xf numFmtId="0" fontId="31" fillId="2" borderId="0" xfId="0" applyFont="1" applyFill="1" applyAlignment="1" applyProtection="1">
      <alignment horizontal="left"/>
      <protection locked="0"/>
    </xf>
    <xf numFmtId="0" fontId="28" fillId="0" borderId="0" xfId="0" applyFont="1" applyAlignment="1">
      <alignment horizontal="left" vertical="justify"/>
    </xf>
    <xf numFmtId="3" fontId="28" fillId="0" borderId="0" xfId="0" applyNumberFormat="1" applyFont="1" applyAlignment="1">
      <alignment horizontal="left"/>
    </xf>
    <xf numFmtId="3" fontId="28" fillId="9" borderId="0" xfId="0" applyNumberFormat="1" applyFont="1" applyFill="1" applyAlignment="1">
      <alignment horizontal="left"/>
    </xf>
    <xf numFmtId="0" fontId="28" fillId="0" borderId="0" xfId="0" applyFont="1" applyAlignment="1">
      <alignment horizontal="center"/>
    </xf>
    <xf numFmtId="49" fontId="28" fillId="0" borderId="0" xfId="0" applyNumberFormat="1" applyFont="1" applyAlignment="1">
      <alignment horizontal="left" wrapText="1"/>
    </xf>
    <xf numFmtId="3" fontId="10" fillId="0" borderId="32" xfId="0" applyNumberFormat="1" applyFont="1" applyBorder="1" applyAlignment="1">
      <alignment horizontal="right" vertical="center"/>
    </xf>
    <xf numFmtId="0" fontId="25" fillId="0" borderId="1" xfId="0" applyFont="1" applyBorder="1" applyAlignment="1">
      <alignment wrapText="1"/>
    </xf>
    <xf numFmtId="0" fontId="25" fillId="0" borderId="1" xfId="0" applyFont="1" applyBorder="1"/>
    <xf numFmtId="3" fontId="25" fillId="0" borderId="1" xfId="0" applyNumberFormat="1" applyFont="1" applyBorder="1" applyAlignment="1">
      <alignment horizontal="right" vertical="center"/>
    </xf>
    <xf numFmtId="3" fontId="25" fillId="14" borderId="1" xfId="0" applyNumberFormat="1" applyFont="1" applyFill="1" applyBorder="1" applyAlignment="1">
      <alignment horizontal="right" vertical="center"/>
    </xf>
    <xf numFmtId="0" fontId="35" fillId="0" borderId="1" xfId="0" applyFont="1" applyBorder="1" applyAlignment="1">
      <alignment horizontal="center" vertical="center"/>
    </xf>
    <xf numFmtId="0" fontId="25" fillId="0" borderId="1" xfId="0" applyFont="1" applyBorder="1" applyAlignment="1">
      <alignment horizontal="center" vertical="center"/>
    </xf>
    <xf numFmtId="0" fontId="25" fillId="0" borderId="35" xfId="0" applyFont="1" applyBorder="1" applyAlignment="1">
      <alignment horizontal="center" vertical="center"/>
    </xf>
    <xf numFmtId="49" fontId="25" fillId="0" borderId="1" xfId="0" applyNumberFormat="1" applyFont="1" applyBorder="1" applyAlignment="1">
      <alignment horizontal="right"/>
    </xf>
    <xf numFmtId="49" fontId="10" fillId="0" borderId="1" xfId="0" applyNumberFormat="1" applyFont="1" applyBorder="1" applyAlignment="1">
      <alignment wrapText="1"/>
    </xf>
    <xf numFmtId="49" fontId="10" fillId="0" borderId="1" xfId="0" applyNumberFormat="1" applyFont="1" applyBorder="1" applyAlignment="1">
      <alignment horizontal="right"/>
    </xf>
    <xf numFmtId="14" fontId="10" fillId="0" borderId="1" xfId="0" applyNumberFormat="1" applyFont="1" applyBorder="1" applyAlignment="1">
      <alignment horizontal="right" vertical="center"/>
    </xf>
    <xf numFmtId="0" fontId="10" fillId="0" borderId="35" xfId="0" applyFont="1" applyBorder="1" applyAlignment="1">
      <alignment horizontal="center"/>
    </xf>
    <xf numFmtId="0" fontId="25" fillId="0" borderId="1" xfId="0" applyFont="1" applyBorder="1" applyAlignment="1">
      <alignment horizontal="left" vertical="top" wrapText="1"/>
    </xf>
    <xf numFmtId="0" fontId="10" fillId="0" borderId="1" xfId="0" applyFont="1" applyBorder="1" applyAlignment="1">
      <alignment horizontal="justify" vertical="center" wrapText="1"/>
    </xf>
    <xf numFmtId="3" fontId="10" fillId="0" borderId="1" xfId="0" applyNumberFormat="1" applyFont="1" applyBorder="1" applyAlignment="1">
      <alignment horizontal="left" vertical="center" wrapText="1"/>
    </xf>
    <xf numFmtId="0" fontId="10" fillId="0" borderId="1" xfId="50" applyFont="1" applyFill="1" applyBorder="1" applyAlignment="1">
      <alignment vertical="justify" wrapText="1"/>
    </xf>
    <xf numFmtId="0" fontId="10" fillId="0" borderId="1" xfId="50" applyFont="1" applyFill="1" applyBorder="1" applyAlignment="1">
      <alignment vertical="center" wrapText="1"/>
    </xf>
    <xf numFmtId="0" fontId="10" fillId="0" borderId="1" xfId="50" applyFont="1" applyFill="1" applyBorder="1" applyAlignment="1">
      <alignment horizontal="left" vertical="top"/>
    </xf>
    <xf numFmtId="0" fontId="10" fillId="0" borderId="1" xfId="50" applyFont="1" applyFill="1" applyBorder="1" applyAlignment="1">
      <alignment horizontal="left" vertical="justify" wrapText="1"/>
    </xf>
    <xf numFmtId="0" fontId="10" fillId="0" borderId="1" xfId="50" applyFont="1" applyFill="1" applyBorder="1" applyAlignment="1">
      <alignment vertical="top"/>
    </xf>
    <xf numFmtId="0" fontId="10" fillId="0" borderId="1" xfId="50" applyFont="1" applyFill="1" applyBorder="1" applyAlignment="1">
      <alignment vertical="top" wrapText="1"/>
    </xf>
    <xf numFmtId="3" fontId="10" fillId="0" borderId="1" xfId="50" applyNumberFormat="1" applyFont="1" applyFill="1" applyBorder="1" applyAlignment="1">
      <alignment horizontal="right" vertical="center"/>
    </xf>
    <xf numFmtId="0" fontId="10" fillId="0" borderId="1" xfId="50" applyFont="1" applyFill="1" applyBorder="1" applyAlignment="1">
      <alignment horizontal="right" vertical="center" wrapText="1"/>
    </xf>
    <xf numFmtId="0" fontId="10" fillId="0" borderId="1" xfId="50" applyFont="1" applyFill="1" applyBorder="1" applyAlignment="1">
      <alignment horizontal="right" vertical="center"/>
    </xf>
    <xf numFmtId="0" fontId="10" fillId="0" borderId="1" xfId="50" applyFont="1" applyFill="1" applyBorder="1" applyAlignment="1">
      <alignment horizontal="center" vertical="center"/>
    </xf>
    <xf numFmtId="0" fontId="10" fillId="0" borderId="35" xfId="50" applyFont="1" applyFill="1" applyBorder="1" applyAlignment="1">
      <alignment horizontal="left" vertical="top"/>
    </xf>
    <xf numFmtId="0" fontId="10" fillId="0" borderId="1" xfId="50" applyFont="1" applyFill="1" applyBorder="1" applyAlignment="1">
      <alignment vertical="justify"/>
    </xf>
    <xf numFmtId="0" fontId="10" fillId="0" borderId="1" xfId="50" applyFont="1" applyFill="1" applyBorder="1"/>
    <xf numFmtId="0" fontId="10" fillId="13" borderId="45" xfId="0" applyFont="1" applyFill="1" applyBorder="1" applyAlignment="1">
      <alignment horizontal="left"/>
    </xf>
    <xf numFmtId="0" fontId="10" fillId="13" borderId="22" xfId="0" applyFont="1" applyFill="1" applyBorder="1" applyAlignment="1">
      <alignment vertical="justify" wrapText="1"/>
    </xf>
    <xf numFmtId="0" fontId="10" fillId="13" borderId="22" xfId="0" applyFont="1" applyFill="1" applyBorder="1" applyAlignment="1">
      <alignment horizontal="left"/>
    </xf>
    <xf numFmtId="0" fontId="10" fillId="13" borderId="22" xfId="0" applyFont="1" applyFill="1" applyBorder="1" applyAlignment="1">
      <alignment wrapText="1"/>
    </xf>
    <xf numFmtId="0" fontId="10" fillId="13" borderId="22" xfId="0" applyFont="1" applyFill="1" applyBorder="1"/>
    <xf numFmtId="0" fontId="10" fillId="13" borderId="22" xfId="0" applyFont="1" applyFill="1" applyBorder="1" applyAlignment="1">
      <alignment horizontal="left" vertical="justify" wrapText="1"/>
    </xf>
    <xf numFmtId="3" fontId="10" fillId="13" borderId="22" xfId="0" applyNumberFormat="1" applyFont="1" applyFill="1" applyBorder="1" applyAlignment="1">
      <alignment horizontal="right" vertical="center"/>
    </xf>
    <xf numFmtId="0" fontId="10" fillId="13" borderId="22" xfId="0" applyFont="1" applyFill="1" applyBorder="1" applyAlignment="1">
      <alignment horizontal="right" vertical="center" wrapText="1"/>
    </xf>
    <xf numFmtId="0" fontId="10" fillId="13" borderId="22" xfId="0" applyFont="1" applyFill="1" applyBorder="1" applyAlignment="1">
      <alignment horizontal="right" vertical="center"/>
    </xf>
    <xf numFmtId="0" fontId="10" fillId="13" borderId="46" xfId="0" applyFont="1" applyFill="1" applyBorder="1" applyAlignment="1">
      <alignment horizontal="left"/>
    </xf>
    <xf numFmtId="3" fontId="10" fillId="9" borderId="22" xfId="0" applyNumberFormat="1" applyFont="1" applyFill="1" applyBorder="1" applyAlignment="1" applyProtection="1">
      <alignment horizontal="right" vertical="center"/>
      <protection locked="0"/>
    </xf>
    <xf numFmtId="3" fontId="11" fillId="9" borderId="48" xfId="0" applyNumberFormat="1" applyFont="1" applyFill="1" applyBorder="1" applyAlignment="1" applyProtection="1">
      <alignment horizontal="left"/>
      <protection locked="0"/>
    </xf>
    <xf numFmtId="0" fontId="29" fillId="15" borderId="33" xfId="0" applyFont="1" applyFill="1" applyBorder="1" applyAlignment="1">
      <alignment horizontal="left"/>
    </xf>
    <xf numFmtId="3" fontId="10" fillId="2" borderId="1" xfId="8" applyNumberFormat="1" applyFont="1" applyFill="1" applyBorder="1" applyAlignment="1">
      <alignment horizontal="right" vertical="center"/>
    </xf>
    <xf numFmtId="3" fontId="10" fillId="0" borderId="22" xfId="0" applyNumberFormat="1" applyFont="1" applyBorder="1" applyAlignment="1">
      <alignment horizontal="right" vertical="center"/>
    </xf>
    <xf numFmtId="0" fontId="10" fillId="0" borderId="22" xfId="0" applyFont="1" applyBorder="1" applyAlignment="1">
      <alignment horizontal="left" vertical="justify"/>
    </xf>
    <xf numFmtId="0" fontId="10" fillId="0" borderId="22" xfId="0" applyFont="1" applyBorder="1" applyAlignment="1">
      <alignment horizontal="right" vertical="center"/>
    </xf>
    <xf numFmtId="0" fontId="10" fillId="0" borderId="2" xfId="0" applyFont="1" applyBorder="1" applyAlignment="1">
      <alignment horizontal="left" vertical="justify" wrapText="1"/>
    </xf>
    <xf numFmtId="0" fontId="10" fillId="0" borderId="53" xfId="0" applyFont="1" applyBorder="1" applyAlignment="1">
      <alignment horizontal="right" vertical="center"/>
    </xf>
    <xf numFmtId="0" fontId="10" fillId="0" borderId="22" xfId="0" applyFont="1" applyBorder="1" applyAlignment="1">
      <alignment horizontal="left"/>
    </xf>
    <xf numFmtId="0" fontId="10" fillId="0" borderId="45" xfId="0" applyFont="1" applyBorder="1" applyAlignment="1">
      <alignment horizontal="left"/>
    </xf>
    <xf numFmtId="0" fontId="10" fillId="0" borderId="22" xfId="0" applyFont="1" applyBorder="1" applyAlignment="1">
      <alignment horizontal="center"/>
    </xf>
    <xf numFmtId="3" fontId="10" fillId="14" borderId="1" xfId="0" applyNumberFormat="1" applyFont="1" applyFill="1" applyBorder="1" applyAlignment="1">
      <alignment horizontal="right" vertical="center"/>
    </xf>
    <xf numFmtId="0" fontId="10" fillId="0" borderId="52" xfId="0" applyFont="1" applyBorder="1" applyAlignment="1">
      <alignment horizontal="left" wrapText="1"/>
    </xf>
    <xf numFmtId="0" fontId="10" fillId="0" borderId="46" xfId="0" applyFont="1" applyBorder="1" applyAlignment="1">
      <alignment horizontal="left"/>
    </xf>
    <xf numFmtId="0" fontId="10" fillId="2" borderId="1" xfId="0" applyFont="1" applyFill="1" applyBorder="1" applyAlignment="1">
      <alignment wrapText="1"/>
    </xf>
    <xf numFmtId="0" fontId="10" fillId="0" borderId="1" xfId="0" applyFont="1" applyBorder="1" applyAlignment="1" applyProtection="1">
      <alignment horizontal="left" wrapText="1"/>
      <protection locked="0"/>
    </xf>
    <xf numFmtId="1" fontId="10" fillId="2" borderId="1" xfId="0" applyNumberFormat="1" applyFont="1" applyFill="1" applyBorder="1" applyAlignment="1">
      <alignment horizontal="center" vertical="center" wrapText="1"/>
    </xf>
    <xf numFmtId="0" fontId="25" fillId="0" borderId="1" xfId="0" applyFont="1" applyBorder="1" applyAlignment="1">
      <alignment horizontal="left" vertical="justify"/>
    </xf>
    <xf numFmtId="1" fontId="10" fillId="0" borderId="1" xfId="0" applyNumberFormat="1" applyFont="1" applyBorder="1" applyAlignment="1">
      <alignment horizontal="center" vertical="center"/>
    </xf>
    <xf numFmtId="3" fontId="10" fillId="0" borderId="1" xfId="8" applyNumberFormat="1" applyFont="1" applyFill="1" applyBorder="1" applyAlignment="1">
      <alignment horizontal="right" vertical="center" wrapText="1"/>
    </xf>
    <xf numFmtId="0" fontId="10" fillId="13" borderId="22" xfId="0" applyFont="1" applyFill="1" applyBorder="1" applyAlignment="1">
      <alignment horizontal="center" vertical="center"/>
    </xf>
    <xf numFmtId="0" fontId="24" fillId="13" borderId="1" xfId="0" applyFont="1" applyFill="1" applyBorder="1" applyAlignment="1">
      <alignment horizontal="left" vertical="justify"/>
    </xf>
    <xf numFmtId="0" fontId="24" fillId="13" borderId="1" xfId="0" applyFont="1" applyFill="1" applyBorder="1" applyAlignment="1">
      <alignment horizontal="left" vertical="top" wrapText="1"/>
    </xf>
    <xf numFmtId="0" fontId="10" fillId="2" borderId="1" xfId="0" applyFont="1" applyFill="1" applyBorder="1" applyAlignment="1">
      <alignment horizontal="left" vertical="top"/>
    </xf>
    <xf numFmtId="49" fontId="10" fillId="2" borderId="1" xfId="0" applyNumberFormat="1" applyFont="1" applyFill="1" applyBorder="1" applyAlignment="1">
      <alignment horizontal="left" vertical="top"/>
    </xf>
    <xf numFmtId="49" fontId="10" fillId="2" borderId="1" xfId="0" applyNumberFormat="1" applyFont="1" applyFill="1" applyBorder="1" applyAlignment="1">
      <alignment horizontal="left" vertical="justify"/>
    </xf>
    <xf numFmtId="164" fontId="10" fillId="2" borderId="1" xfId="0" applyNumberFormat="1" applyFont="1" applyFill="1" applyBorder="1" applyAlignment="1">
      <alignment horizontal="left" vertical="top"/>
    </xf>
    <xf numFmtId="1" fontId="10" fillId="2" borderId="1" xfId="0" applyNumberFormat="1" applyFont="1" applyFill="1" applyBorder="1" applyAlignment="1">
      <alignment horizontal="left" vertical="top"/>
    </xf>
    <xf numFmtId="0" fontId="10" fillId="2" borderId="1" xfId="0" applyFont="1" applyFill="1" applyBorder="1" applyAlignment="1">
      <alignment vertical="top"/>
    </xf>
    <xf numFmtId="49" fontId="10" fillId="2" borderId="1" xfId="0" applyNumberFormat="1" applyFont="1" applyFill="1" applyBorder="1" applyAlignment="1">
      <alignment horizontal="left" vertical="top" wrapText="1"/>
    </xf>
    <xf numFmtId="49" fontId="10" fillId="0" borderId="1" xfId="0" applyNumberFormat="1" applyFont="1" applyBorder="1" applyAlignment="1">
      <alignment horizontal="left" vertical="justify"/>
    </xf>
    <xf numFmtId="49" fontId="10" fillId="2" borderId="1" xfId="0" applyNumberFormat="1" applyFont="1" applyFill="1" applyBorder="1" applyAlignment="1">
      <alignment horizontal="right" vertical="center"/>
    </xf>
    <xf numFmtId="0" fontId="10" fillId="2" borderId="35" xfId="0" applyFont="1" applyFill="1" applyBorder="1" applyAlignment="1">
      <alignment horizontal="left" vertical="top"/>
    </xf>
    <xf numFmtId="0" fontId="10" fillId="2" borderId="35" xfId="0" applyFont="1" applyFill="1" applyBorder="1" applyAlignment="1">
      <alignment horizontal="left" vertical="top" wrapText="1"/>
    </xf>
    <xf numFmtId="0" fontId="31" fillId="0" borderId="44" xfId="0" applyFont="1" applyBorder="1" applyAlignment="1" applyProtection="1">
      <alignment horizontal="right"/>
      <protection locked="0"/>
    </xf>
    <xf numFmtId="0" fontId="31" fillId="0" borderId="18" xfId="0" applyFont="1" applyBorder="1" applyAlignment="1" applyProtection="1">
      <alignment horizontal="right" vertical="top" wrapText="1"/>
      <protection locked="0"/>
    </xf>
    <xf numFmtId="0" fontId="31" fillId="0" borderId="27" xfId="0" applyFont="1" applyBorder="1" applyAlignment="1" applyProtection="1">
      <alignment horizontal="right" vertical="top" wrapText="1"/>
      <protection locked="0"/>
    </xf>
    <xf numFmtId="0" fontId="28" fillId="7" borderId="0" xfId="0" applyFont="1" applyFill="1" applyAlignment="1">
      <alignment horizontal="right"/>
    </xf>
    <xf numFmtId="0" fontId="28" fillId="2" borderId="0" xfId="0" applyFont="1" applyFill="1" applyAlignment="1">
      <alignment horizontal="right"/>
    </xf>
    <xf numFmtId="0" fontId="28" fillId="2" borderId="0" xfId="0" applyFont="1" applyFill="1" applyAlignment="1" applyProtection="1">
      <alignment horizontal="right"/>
      <protection locked="0"/>
    </xf>
    <xf numFmtId="0" fontId="28" fillId="0" borderId="0" xfId="0" applyFont="1" applyAlignment="1">
      <alignment horizontal="right"/>
    </xf>
    <xf numFmtId="0" fontId="28" fillId="0" borderId="41" xfId="0" applyFont="1" applyBorder="1" applyAlignment="1" applyProtection="1">
      <alignment horizontal="center" vertical="center" wrapText="1"/>
      <protection locked="0"/>
    </xf>
    <xf numFmtId="0" fontId="10" fillId="0" borderId="33" xfId="0" applyFont="1" applyBorder="1" applyAlignment="1" applyProtection="1">
      <alignment horizontal="left"/>
      <protection locked="0"/>
    </xf>
    <xf numFmtId="3" fontId="10" fillId="15" borderId="1" xfId="0" applyNumberFormat="1" applyFont="1" applyFill="1" applyBorder="1" applyAlignment="1" applyProtection="1">
      <alignment horizontal="right" vertical="center"/>
      <protection locked="0"/>
    </xf>
    <xf numFmtId="3" fontId="10" fillId="15" borderId="1" xfId="0" applyNumberFormat="1" applyFont="1" applyFill="1" applyBorder="1" applyAlignment="1">
      <alignment horizontal="right" vertical="center"/>
    </xf>
    <xf numFmtId="0" fontId="24" fillId="13" borderId="1" xfId="0" applyFont="1" applyFill="1" applyBorder="1" applyAlignment="1">
      <alignment horizontal="center" wrapText="1"/>
    </xf>
    <xf numFmtId="0" fontId="24" fillId="13" borderId="1" xfId="0" applyFont="1" applyFill="1" applyBorder="1" applyAlignment="1">
      <alignment horizontal="center"/>
    </xf>
    <xf numFmtId="0" fontId="24" fillId="13" borderId="1" xfId="0" applyFont="1" applyFill="1" applyBorder="1" applyAlignment="1">
      <alignment horizontal="right" vertical="center" wrapText="1"/>
    </xf>
    <xf numFmtId="0" fontId="24" fillId="13" borderId="1" xfId="0" applyFont="1" applyFill="1" applyBorder="1" applyAlignment="1">
      <alignment horizontal="right" vertical="center"/>
    </xf>
    <xf numFmtId="0" fontId="25" fillId="0" borderId="33" xfId="0" applyFont="1" applyBorder="1" applyAlignment="1">
      <alignment horizontal="left"/>
    </xf>
    <xf numFmtId="0" fontId="10" fillId="0" borderId="33"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32" xfId="0" applyFont="1" applyBorder="1" applyAlignment="1">
      <alignment horizontal="center" vertical="center"/>
    </xf>
    <xf numFmtId="0" fontId="10" fillId="0" borderId="1" xfId="46" applyFont="1" applyBorder="1" applyAlignment="1">
      <alignment horizontal="center" vertical="center"/>
    </xf>
    <xf numFmtId="0" fontId="10" fillId="0" borderId="1" xfId="46" applyFont="1" applyBorder="1" applyAlignment="1">
      <alignment horizontal="center" vertical="center" wrapText="1"/>
    </xf>
    <xf numFmtId="0" fontId="10" fillId="7" borderId="0" xfId="0" applyFont="1" applyFill="1" applyAlignment="1">
      <alignment horizontal="center" vertical="center"/>
    </xf>
    <xf numFmtId="49" fontId="10" fillId="2" borderId="1" xfId="0" applyNumberFormat="1" applyFont="1" applyFill="1" applyBorder="1" applyAlignment="1">
      <alignment horizontal="right" vertical="center" wrapText="1"/>
    </xf>
    <xf numFmtId="3" fontId="10" fillId="0" borderId="22" xfId="0" applyNumberFormat="1" applyFont="1" applyBorder="1" applyAlignment="1">
      <alignment horizontal="right" vertical="center" wrapText="1"/>
    </xf>
    <xf numFmtId="49" fontId="10" fillId="0" borderId="22" xfId="0" applyNumberFormat="1" applyFont="1" applyBorder="1" applyAlignment="1">
      <alignment vertical="top" wrapText="1"/>
    </xf>
    <xf numFmtId="49" fontId="10" fillId="0" borderId="22" xfId="0" applyNumberFormat="1" applyFont="1" applyBorder="1"/>
    <xf numFmtId="49" fontId="10" fillId="0" borderId="46" xfId="0" applyNumberFormat="1" applyFont="1" applyBorder="1"/>
    <xf numFmtId="0" fontId="10" fillId="0" borderId="1" xfId="0" applyFont="1" applyBorder="1" applyAlignment="1" applyProtection="1">
      <alignment horizontal="left" vertical="justify" wrapText="1"/>
      <protection locked="0"/>
    </xf>
    <xf numFmtId="49" fontId="10" fillId="0" borderId="1" xfId="0" applyNumberFormat="1" applyFont="1" applyBorder="1" applyAlignment="1" applyProtection="1">
      <alignment horizontal="left" vertical="justify"/>
      <protection locked="0"/>
    </xf>
    <xf numFmtId="0" fontId="10" fillId="0" borderId="1" xfId="0" applyFont="1" applyBorder="1" applyAlignment="1" applyProtection="1">
      <alignment horizontal="left" vertical="justify"/>
      <protection locked="0"/>
    </xf>
    <xf numFmtId="0" fontId="10" fillId="0" borderId="1" xfId="0" applyFont="1" applyBorder="1" applyAlignment="1" applyProtection="1">
      <alignment horizontal="left" vertical="top"/>
      <protection locked="0"/>
    </xf>
    <xf numFmtId="3" fontId="10" fillId="0" borderId="1" xfId="0" applyNumberFormat="1" applyFont="1" applyBorder="1" applyAlignment="1" applyProtection="1">
      <alignment horizontal="right" vertical="center"/>
      <protection locked="0"/>
    </xf>
    <xf numFmtId="0" fontId="10" fillId="0" borderId="1" xfId="0" applyFont="1" applyBorder="1" applyAlignment="1" applyProtection="1">
      <alignment horizontal="right" vertical="center"/>
      <protection locked="0"/>
    </xf>
    <xf numFmtId="0" fontId="10"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10" fillId="0" borderId="35" xfId="0" applyFont="1" applyBorder="1" applyAlignment="1" applyProtection="1">
      <alignment horizontal="left" vertical="top"/>
      <protection locked="0"/>
    </xf>
    <xf numFmtId="0" fontId="10" fillId="0" borderId="56" xfId="219" applyFont="1" applyBorder="1" applyAlignment="1">
      <alignment vertical="top" wrapText="1"/>
    </xf>
    <xf numFmtId="0" fontId="10" fillId="0" borderId="56" xfId="219" applyFont="1" applyBorder="1" applyAlignment="1">
      <alignment horizontal="left"/>
    </xf>
    <xf numFmtId="0" fontId="10" fillId="0" borderId="56" xfId="219" applyFont="1" applyBorder="1" applyAlignment="1">
      <alignment wrapText="1"/>
    </xf>
    <xf numFmtId="0" fontId="10" fillId="0" borderId="56" xfId="219" applyFont="1" applyBorder="1"/>
    <xf numFmtId="0" fontId="10" fillId="0" borderId="56" xfId="219" applyFont="1" applyBorder="1" applyAlignment="1">
      <alignment horizontal="left" vertical="top" wrapText="1"/>
    </xf>
    <xf numFmtId="3" fontId="10" fillId="0" borderId="56" xfId="219" applyNumberFormat="1" applyFont="1" applyBorder="1" applyAlignment="1">
      <alignment horizontal="right" vertical="center"/>
    </xf>
    <xf numFmtId="0" fontId="10" fillId="0" borderId="56" xfId="219" applyFont="1" applyBorder="1" applyAlignment="1">
      <alignment horizontal="right" vertical="center" wrapText="1"/>
    </xf>
    <xf numFmtId="0" fontId="10" fillId="0" borderId="56" xfId="219" applyFont="1" applyBorder="1" applyAlignment="1">
      <alignment horizontal="right" vertical="center"/>
    </xf>
    <xf numFmtId="0" fontId="10" fillId="0" borderId="56" xfId="219" applyFont="1" applyBorder="1" applyAlignment="1">
      <alignment horizontal="center"/>
    </xf>
    <xf numFmtId="3" fontId="31" fillId="9" borderId="58" xfId="0" applyNumberFormat="1" applyFont="1" applyFill="1" applyBorder="1" applyAlignment="1">
      <alignment horizontal="right" vertical="center"/>
    </xf>
    <xf numFmtId="3" fontId="31" fillId="9" borderId="11" xfId="0" applyNumberFormat="1" applyFont="1" applyFill="1" applyBorder="1" applyAlignment="1">
      <alignment horizontal="right" vertical="center"/>
    </xf>
    <xf numFmtId="0" fontId="28" fillId="7" borderId="1" xfId="0" applyFont="1" applyFill="1" applyBorder="1" applyAlignment="1">
      <alignment horizontal="left" vertical="justify" wrapText="1"/>
    </xf>
    <xf numFmtId="3" fontId="28" fillId="7" borderId="1" xfId="0" applyNumberFormat="1" applyFont="1" applyFill="1" applyBorder="1" applyAlignment="1">
      <alignment horizontal="right" vertical="center"/>
    </xf>
    <xf numFmtId="0" fontId="28" fillId="7" borderId="1" xfId="0" applyFont="1" applyFill="1" applyBorder="1" applyAlignment="1">
      <alignment horizontal="right" vertical="center"/>
    </xf>
    <xf numFmtId="0" fontId="28" fillId="7" borderId="1" xfId="0" applyFont="1" applyFill="1" applyBorder="1" applyAlignment="1">
      <alignment horizontal="center"/>
    </xf>
    <xf numFmtId="0" fontId="10" fillId="0" borderId="22" xfId="0" applyFont="1" applyBorder="1" applyAlignment="1">
      <alignment vertical="center" wrapText="1"/>
    </xf>
    <xf numFmtId="0" fontId="10" fillId="0" borderId="22" xfId="0" applyFont="1" applyBorder="1" applyAlignment="1">
      <alignment horizontal="center" vertical="center"/>
    </xf>
    <xf numFmtId="0" fontId="10" fillId="0" borderId="22" xfId="0" applyFont="1" applyBorder="1" applyAlignment="1">
      <alignment horizontal="left" vertical="center" wrapText="1"/>
    </xf>
    <xf numFmtId="0" fontId="10" fillId="0" borderId="22" xfId="0" applyFont="1" applyBorder="1" applyAlignment="1">
      <alignment horizontal="right" vertical="center" wrapText="1"/>
    </xf>
    <xf numFmtId="0" fontId="10" fillId="0" borderId="46" xfId="0" applyFont="1" applyBorder="1" applyAlignment="1">
      <alignment horizontal="left" vertical="center"/>
    </xf>
    <xf numFmtId="0" fontId="10" fillId="0" borderId="22" xfId="0" applyFont="1" applyBorder="1" applyAlignment="1">
      <alignment vertical="justify" wrapText="1"/>
    </xf>
    <xf numFmtId="0" fontId="10" fillId="0" borderId="22" xfId="0" applyFont="1" applyBorder="1" applyAlignment="1">
      <alignment wrapText="1"/>
    </xf>
    <xf numFmtId="0" fontId="10" fillId="0" borderId="22" xfId="0" applyFont="1" applyBorder="1"/>
    <xf numFmtId="0" fontId="10" fillId="0" borderId="22" xfId="0" applyFont="1" applyBorder="1" applyAlignment="1">
      <alignment vertical="justify"/>
    </xf>
    <xf numFmtId="0" fontId="10" fillId="0" borderId="22" xfId="0" applyFont="1" applyBorder="1" applyAlignment="1">
      <alignment horizontal="left" vertical="justify" wrapText="1"/>
    </xf>
    <xf numFmtId="0" fontId="10" fillId="0" borderId="22" xfId="0" applyFont="1" applyBorder="1" applyAlignment="1">
      <alignment vertical="top" wrapText="1"/>
    </xf>
    <xf numFmtId="0" fontId="10" fillId="0" borderId="22" xfId="0" applyFont="1" applyBorder="1" applyAlignment="1">
      <alignment horizontal="center" vertical="center" wrapText="1"/>
    </xf>
    <xf numFmtId="0" fontId="10" fillId="0" borderId="1" xfId="0" applyFont="1" applyBorder="1" applyAlignment="1">
      <alignment horizontal="left" vertical="top" wrapText="1"/>
    </xf>
    <xf numFmtId="0" fontId="10" fillId="0" borderId="56" xfId="219" applyFont="1" applyBorder="1" applyAlignment="1">
      <alignment horizontal="center" vertical="center"/>
    </xf>
    <xf numFmtId="0" fontId="10" fillId="0" borderId="57" xfId="219" applyFont="1" applyBorder="1" applyAlignment="1">
      <alignment horizontal="left"/>
    </xf>
    <xf numFmtId="0" fontId="10" fillId="0" borderId="32" xfId="0" applyFont="1" applyBorder="1" applyAlignment="1" applyProtection="1">
      <alignment horizontal="left"/>
      <protection locked="0"/>
    </xf>
    <xf numFmtId="0" fontId="10" fillId="0" borderId="32" xfId="0" applyFont="1" applyBorder="1" applyAlignment="1" applyProtection="1">
      <alignment horizontal="left" vertical="justify"/>
      <protection locked="0"/>
    </xf>
    <xf numFmtId="49" fontId="10" fillId="0" borderId="32" xfId="0" applyNumberFormat="1" applyFont="1" applyBorder="1" applyAlignment="1" applyProtection="1">
      <alignment horizontal="left"/>
      <protection locked="0"/>
    </xf>
    <xf numFmtId="0" fontId="10" fillId="0" borderId="32" xfId="0" applyFont="1" applyBorder="1" applyAlignment="1" applyProtection="1">
      <alignment horizontal="left" vertical="justify" wrapText="1"/>
      <protection locked="0"/>
    </xf>
    <xf numFmtId="3" fontId="10" fillId="0" borderId="32" xfId="0" applyNumberFormat="1" applyFont="1" applyBorder="1" applyAlignment="1" applyProtection="1">
      <alignment horizontal="right" vertical="center"/>
      <protection locked="0"/>
    </xf>
    <xf numFmtId="0" fontId="10" fillId="0" borderId="32" xfId="0" applyFont="1" applyBorder="1" applyAlignment="1" applyProtection="1">
      <alignment horizontal="right" vertical="center"/>
      <protection locked="0"/>
    </xf>
    <xf numFmtId="0" fontId="10" fillId="0" borderId="32" xfId="0" applyFont="1" applyBorder="1" applyAlignment="1" applyProtection="1">
      <alignment horizontal="center"/>
      <protection locked="0"/>
    </xf>
    <xf numFmtId="0" fontId="10" fillId="0" borderId="28" xfId="0" applyFont="1" applyBorder="1" applyAlignment="1" applyProtection="1">
      <alignment horizontal="left"/>
      <protection locked="0"/>
    </xf>
    <xf numFmtId="49" fontId="10" fillId="0" borderId="1" xfId="0" applyNumberFormat="1"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 xfId="0" applyFont="1" applyBorder="1" applyProtection="1">
      <protection locked="0"/>
    </xf>
    <xf numFmtId="0" fontId="10" fillId="0" borderId="1" xfId="0" applyFont="1" applyBorder="1" applyAlignment="1" applyProtection="1">
      <alignment horizontal="center"/>
      <protection locked="0"/>
    </xf>
    <xf numFmtId="0" fontId="10" fillId="0" borderId="35" xfId="0" applyFont="1" applyBorder="1" applyAlignment="1" applyProtection="1">
      <alignment horizontal="left"/>
      <protection locked="0"/>
    </xf>
    <xf numFmtId="0" fontId="10" fillId="2" borderId="33" xfId="0" applyFont="1" applyFill="1" applyBorder="1" applyAlignment="1" applyProtection="1">
      <alignment horizontal="left"/>
      <protection locked="0"/>
    </xf>
    <xf numFmtId="0" fontId="10" fillId="2" borderId="1" xfId="0" applyFont="1" applyFill="1" applyBorder="1" applyAlignment="1" applyProtection="1">
      <alignment vertical="justify"/>
      <protection locked="0"/>
    </xf>
    <xf numFmtId="0" fontId="10" fillId="2" borderId="1" xfId="0" applyFont="1" applyFill="1" applyBorder="1" applyAlignment="1" applyProtection="1">
      <alignment horizontal="left"/>
      <protection locked="0"/>
    </xf>
    <xf numFmtId="0" fontId="10" fillId="2" borderId="1" xfId="0" applyFont="1" applyFill="1" applyBorder="1" applyAlignment="1" applyProtection="1">
      <alignment vertical="justify" wrapText="1"/>
      <protection locked="0"/>
    </xf>
    <xf numFmtId="0" fontId="10" fillId="2" borderId="1" xfId="0" applyFont="1" applyFill="1" applyBorder="1" applyProtection="1">
      <protection locked="0"/>
    </xf>
    <xf numFmtId="0" fontId="25" fillId="11" borderId="1" xfId="0" applyFont="1" applyFill="1" applyBorder="1" applyAlignment="1">
      <alignment vertical="justify" wrapText="1"/>
    </xf>
    <xf numFmtId="3" fontId="10" fillId="2" borderId="1" xfId="0" applyNumberFormat="1" applyFont="1" applyFill="1" applyBorder="1" applyAlignment="1" applyProtection="1">
      <alignment horizontal="right" vertical="center"/>
      <protection locked="0"/>
    </xf>
    <xf numFmtId="0" fontId="10" fillId="2" borderId="1" xfId="0" applyFont="1" applyFill="1" applyBorder="1" applyAlignment="1" applyProtection="1">
      <alignment horizontal="right" vertical="center"/>
      <protection locked="0"/>
    </xf>
    <xf numFmtId="0" fontId="10" fillId="2" borderId="35" xfId="0" applyFont="1" applyFill="1" applyBorder="1" applyProtection="1">
      <protection locked="0"/>
    </xf>
    <xf numFmtId="0" fontId="25" fillId="0" borderId="1" xfId="46" applyFont="1" applyBorder="1" applyAlignment="1">
      <alignment horizontal="left" vertical="justify" wrapText="1"/>
    </xf>
    <xf numFmtId="0" fontId="10" fillId="0" borderId="1" xfId="46" applyFont="1" applyBorder="1" applyAlignment="1">
      <alignment horizontal="center"/>
    </xf>
    <xf numFmtId="0" fontId="10" fillId="2" borderId="33"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justify" wrapText="1"/>
      <protection locked="0"/>
    </xf>
    <xf numFmtId="0" fontId="10"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justify"/>
      <protection locked="0"/>
    </xf>
    <xf numFmtId="0" fontId="10" fillId="2" borderId="1" xfId="0" applyFont="1" applyFill="1" applyBorder="1" applyAlignment="1" applyProtection="1">
      <alignment horizontal="center" vertical="center"/>
      <protection locked="0"/>
    </xf>
    <xf numFmtId="0" fontId="10" fillId="2" borderId="35" xfId="0" applyFont="1" applyFill="1" applyBorder="1" applyAlignment="1" applyProtection="1">
      <alignment horizontal="left" vertical="center"/>
      <protection locked="0"/>
    </xf>
    <xf numFmtId="0" fontId="10" fillId="0" borderId="1" xfId="0" applyFont="1" applyBorder="1" applyAlignment="1" applyProtection="1">
      <alignment wrapText="1"/>
      <protection locked="0"/>
    </xf>
    <xf numFmtId="49" fontId="10" fillId="0" borderId="1" xfId="0" applyNumberFormat="1" applyFont="1" applyBorder="1" applyProtection="1">
      <protection locked="0"/>
    </xf>
    <xf numFmtId="14" fontId="10" fillId="0" borderId="1" xfId="0" applyNumberFormat="1" applyFont="1" applyBorder="1" applyAlignment="1" applyProtection="1">
      <alignment horizontal="right" vertical="center"/>
      <protection locked="0"/>
    </xf>
    <xf numFmtId="0" fontId="10" fillId="0" borderId="1" xfId="0" applyFont="1" applyBorder="1" applyAlignment="1" applyProtection="1">
      <alignment vertical="center"/>
      <protection locked="0"/>
    </xf>
    <xf numFmtId="0" fontId="10" fillId="0" borderId="35" xfId="0" applyFont="1" applyBorder="1" applyProtection="1">
      <protection locked="0"/>
    </xf>
    <xf numFmtId="49" fontId="10" fillId="0" borderId="1" xfId="0" applyNumberFormat="1" applyFont="1" applyBorder="1" applyAlignment="1" applyProtection="1">
      <alignment horizontal="right" vertical="center"/>
      <protection locked="0"/>
    </xf>
    <xf numFmtId="17" fontId="10" fillId="0" borderId="1" xfId="0" applyNumberFormat="1" applyFont="1" applyBorder="1" applyAlignment="1" applyProtection="1">
      <alignment horizontal="right" vertical="center"/>
      <protection locked="0"/>
    </xf>
    <xf numFmtId="49" fontId="10" fillId="2" borderId="1" xfId="0" applyNumberFormat="1" applyFont="1" applyFill="1" applyBorder="1" applyAlignment="1" applyProtection="1">
      <alignment horizontal="right" vertical="center"/>
      <protection locked="0"/>
    </xf>
    <xf numFmtId="0" fontId="10" fillId="2" borderId="1" xfId="0" applyFont="1" applyFill="1" applyBorder="1" applyAlignment="1" applyProtection="1">
      <alignment horizontal="center"/>
      <protection locked="0"/>
    </xf>
    <xf numFmtId="0" fontId="10" fillId="2" borderId="35" xfId="0" applyFont="1" applyFill="1" applyBorder="1" applyAlignment="1" applyProtection="1">
      <alignment horizontal="left"/>
      <protection locked="0"/>
    </xf>
    <xf numFmtId="49" fontId="10" fillId="0" borderId="1" xfId="0" applyNumberFormat="1" applyFont="1" applyBorder="1" applyAlignment="1" applyProtection="1">
      <alignment horizontal="left" vertical="top"/>
      <protection locked="0"/>
    </xf>
    <xf numFmtId="1" fontId="10" fillId="0" borderId="1" xfId="0" applyNumberFormat="1" applyFont="1" applyBorder="1" applyAlignment="1" applyProtection="1">
      <alignment horizontal="left" vertical="center" wrapText="1"/>
      <protection locked="0"/>
    </xf>
    <xf numFmtId="49" fontId="10" fillId="0" borderId="1" xfId="0" applyNumberFormat="1" applyFont="1" applyBorder="1" applyAlignment="1" applyProtection="1">
      <alignment horizontal="left" vertical="center" wrapText="1"/>
      <protection locked="0"/>
    </xf>
    <xf numFmtId="3" fontId="10" fillId="0" borderId="1" xfId="4" applyNumberFormat="1" applyFont="1" applyFill="1" applyBorder="1" applyAlignment="1" applyProtection="1">
      <alignment horizontal="right" vertical="center" wrapText="1"/>
      <protection locked="0"/>
    </xf>
    <xf numFmtId="49" fontId="10" fillId="0" borderId="1" xfId="0" applyNumberFormat="1" applyFont="1" applyBorder="1" applyAlignment="1" applyProtection="1">
      <alignment horizontal="right" vertical="center" wrapText="1"/>
      <protection locked="0"/>
    </xf>
    <xf numFmtId="0" fontId="10" fillId="0" borderId="1" xfId="0" applyFont="1" applyBorder="1" applyAlignment="1" applyProtection="1">
      <alignment horizontal="center" vertical="center" wrapText="1"/>
      <protection locked="0"/>
    </xf>
    <xf numFmtId="0" fontId="10" fillId="0" borderId="35" xfId="0" applyFont="1" applyBorder="1" applyAlignment="1" applyProtection="1">
      <alignment horizontal="left" vertical="center" wrapText="1"/>
      <protection locked="0"/>
    </xf>
    <xf numFmtId="0" fontId="10" fillId="0" borderId="33" xfId="0"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35" xfId="0" applyFont="1" applyBorder="1" applyAlignment="1" applyProtection="1">
      <alignment horizontal="left" vertical="top" wrapText="1"/>
      <protection locked="0"/>
    </xf>
    <xf numFmtId="1" fontId="10" fillId="0" borderId="1" xfId="0" applyNumberFormat="1" applyFont="1" applyBorder="1" applyAlignment="1" applyProtection="1">
      <alignment horizontal="left" vertical="top"/>
      <protection locked="0"/>
    </xf>
    <xf numFmtId="3" fontId="10" fillId="0" borderId="1" xfId="0" applyNumberFormat="1" applyFont="1" applyBorder="1" applyAlignment="1" applyProtection="1">
      <alignment horizontal="right" vertical="center" wrapText="1"/>
      <protection locked="0"/>
    </xf>
    <xf numFmtId="49" fontId="10" fillId="0" borderId="1" xfId="0" applyNumberFormat="1" applyFont="1" applyBorder="1" applyAlignment="1">
      <alignment horizontal="center" vertical="center" wrapText="1"/>
    </xf>
    <xf numFmtId="49" fontId="10" fillId="0" borderId="1" xfId="0" applyNumberFormat="1" applyFont="1" applyBorder="1" applyAlignment="1" applyProtection="1">
      <alignment horizontal="center" vertical="center" wrapText="1"/>
      <protection locked="0"/>
    </xf>
    <xf numFmtId="0" fontId="10" fillId="0" borderId="0" xfId="0" applyFont="1" applyAlignment="1">
      <alignment horizontal="justify" vertical="center"/>
    </xf>
    <xf numFmtId="3" fontId="10" fillId="0" borderId="1" xfId="8" applyNumberFormat="1" applyFont="1" applyFill="1" applyBorder="1" applyAlignment="1" applyProtection="1">
      <alignment horizontal="right" vertical="center" wrapText="1"/>
      <protection locked="0"/>
    </xf>
    <xf numFmtId="0" fontId="10" fillId="0" borderId="1" xfId="0" applyFont="1" applyBorder="1" applyAlignment="1" applyProtection="1">
      <alignment horizontal="left" vertical="center"/>
      <protection locked="0"/>
    </xf>
    <xf numFmtId="3" fontId="10" fillId="0" borderId="1" xfId="4" applyNumberFormat="1" applyFont="1" applyFill="1" applyBorder="1" applyAlignment="1" applyProtection="1">
      <alignment horizontal="right" vertical="center"/>
      <protection locked="0"/>
    </xf>
    <xf numFmtId="0" fontId="20" fillId="0" borderId="1" xfId="0" applyFont="1" applyBorder="1" applyAlignment="1" applyProtection="1">
      <alignment horizontal="left" vertical="justify"/>
      <protection locked="0"/>
    </xf>
    <xf numFmtId="0" fontId="20" fillId="0" borderId="1" xfId="0" applyFont="1" applyBorder="1" applyAlignment="1" applyProtection="1">
      <alignment horizontal="left" vertical="justify" wrapText="1"/>
      <protection locked="0"/>
    </xf>
    <xf numFmtId="0" fontId="10" fillId="0" borderId="33" xfId="0" applyFont="1" applyBorder="1" applyAlignment="1" applyProtection="1">
      <alignment horizontal="left" vertical="top"/>
      <protection locked="0"/>
    </xf>
    <xf numFmtId="0" fontId="10" fillId="0" borderId="1" xfId="0" applyFont="1" applyBorder="1" applyAlignment="1" applyProtection="1">
      <alignment horizontal="right" vertical="center" wrapText="1"/>
      <protection locked="0"/>
    </xf>
    <xf numFmtId="0" fontId="10" fillId="0" borderId="33" xfId="46" applyFont="1" applyBorder="1" applyAlignment="1" applyProtection="1">
      <alignment horizontal="left"/>
      <protection locked="0"/>
    </xf>
    <xf numFmtId="0" fontId="10" fillId="0" borderId="1" xfId="46" applyFont="1" applyBorder="1" applyAlignment="1" applyProtection="1">
      <alignment horizontal="left" vertical="justify" wrapText="1"/>
      <protection locked="0"/>
    </xf>
    <xf numFmtId="3" fontId="10" fillId="0" borderId="1" xfId="46" applyNumberFormat="1" applyFont="1" applyBorder="1" applyAlignment="1" applyProtection="1">
      <alignment horizontal="right" vertical="center"/>
      <protection locked="0"/>
    </xf>
    <xf numFmtId="49" fontId="10" fillId="0" borderId="1" xfId="0" applyNumberFormat="1" applyFont="1" applyBorder="1" applyAlignment="1" applyProtection="1">
      <alignment horizontal="right"/>
      <protection locked="0"/>
    </xf>
    <xf numFmtId="0" fontId="10" fillId="0" borderId="1" xfId="46" applyFont="1" applyBorder="1" applyAlignment="1" applyProtection="1">
      <alignment horizontal="center"/>
      <protection locked="0"/>
    </xf>
    <xf numFmtId="0" fontId="10" fillId="0" borderId="35" xfId="46" applyFont="1" applyBorder="1" applyAlignment="1" applyProtection="1">
      <alignment horizontal="left"/>
      <protection locked="0"/>
    </xf>
    <xf numFmtId="0" fontId="10" fillId="0" borderId="35" xfId="0" applyFont="1" applyBorder="1" applyAlignment="1" applyProtection="1">
      <alignment horizontal="left" vertical="center"/>
      <protection locked="0"/>
    </xf>
    <xf numFmtId="49" fontId="10" fillId="0" borderId="33" xfId="0" applyNumberFormat="1" applyFont="1" applyBorder="1" applyAlignment="1" applyProtection="1">
      <alignment horizontal="left" wrapText="1"/>
      <protection locked="0"/>
    </xf>
    <xf numFmtId="49" fontId="10" fillId="0" borderId="1" xfId="0" applyNumberFormat="1" applyFont="1" applyBorder="1" applyAlignment="1" applyProtection="1">
      <alignment wrapText="1"/>
      <protection locked="0"/>
    </xf>
    <xf numFmtId="49" fontId="10" fillId="0" borderId="35" xfId="0" applyNumberFormat="1" applyFont="1" applyBorder="1" applyAlignment="1" applyProtection="1">
      <alignment wrapText="1"/>
      <protection locked="0"/>
    </xf>
    <xf numFmtId="0" fontId="10" fillId="0" borderId="1" xfId="50" applyFont="1" applyFill="1" applyBorder="1" applyAlignment="1">
      <alignment horizontal="left" vertical="center" wrapText="1"/>
    </xf>
    <xf numFmtId="3" fontId="10" fillId="0" borderId="1" xfId="50" applyNumberFormat="1" applyFont="1" applyFill="1" applyBorder="1" applyAlignment="1">
      <alignment horizontal="right" vertical="center" wrapText="1"/>
    </xf>
    <xf numFmtId="0" fontId="10" fillId="0" borderId="1" xfId="50" applyFont="1" applyFill="1" applyBorder="1" applyAlignment="1">
      <alignment horizontal="center" vertical="top" wrapText="1"/>
    </xf>
    <xf numFmtId="0" fontId="10" fillId="0" borderId="35" xfId="50" applyFont="1" applyFill="1" applyBorder="1" applyAlignment="1">
      <alignment horizontal="left" vertical="top" wrapText="1"/>
    </xf>
    <xf numFmtId="0" fontId="10" fillId="0" borderId="1" xfId="50" applyFont="1" applyFill="1" applyBorder="1" applyAlignment="1">
      <alignment wrapText="1"/>
    </xf>
    <xf numFmtId="0" fontId="10" fillId="0" borderId="1" xfId="50" applyFont="1" applyFill="1" applyBorder="1" applyAlignment="1">
      <alignment horizontal="center" wrapText="1"/>
    </xf>
    <xf numFmtId="0" fontId="10" fillId="0" borderId="35" xfId="0" applyFont="1" applyBorder="1" applyAlignment="1">
      <alignment horizontal="left" wrapText="1"/>
    </xf>
    <xf numFmtId="3" fontId="10" fillId="0" borderId="1" xfId="0" applyNumberFormat="1" applyFont="1" applyBorder="1" applyAlignment="1">
      <alignment horizontal="left" wrapText="1"/>
    </xf>
    <xf numFmtId="3" fontId="10" fillId="0" borderId="1" xfId="0" applyNumberFormat="1" applyFont="1" applyBorder="1" applyAlignment="1">
      <alignment horizontal="left"/>
    </xf>
    <xf numFmtId="3" fontId="10" fillId="14" borderId="1" xfId="0" applyNumberFormat="1" applyFont="1" applyFill="1" applyBorder="1" applyAlignment="1" applyProtection="1">
      <alignment horizontal="right" vertical="center"/>
      <protection locked="0"/>
    </xf>
    <xf numFmtId="49" fontId="10" fillId="0" borderId="1" xfId="0" applyNumberFormat="1" applyFont="1" applyBorder="1" applyAlignment="1">
      <alignment vertical="top" wrapText="1"/>
    </xf>
    <xf numFmtId="49" fontId="10" fillId="0" borderId="1" xfId="0" applyNumberFormat="1" applyFont="1" applyBorder="1"/>
    <xf numFmtId="49" fontId="10" fillId="0" borderId="35" xfId="0" applyNumberFormat="1" applyFont="1" applyBorder="1"/>
    <xf numFmtId="0" fontId="10" fillId="0" borderId="45" xfId="0" applyFont="1" applyBorder="1" applyAlignment="1" applyProtection="1">
      <alignment horizontal="left"/>
      <protection locked="0"/>
    </xf>
    <xf numFmtId="49" fontId="10" fillId="0" borderId="22" xfId="0" applyNumberFormat="1" applyFont="1" applyBorder="1" applyAlignment="1">
      <alignment horizontal="left" vertical="top" wrapText="1"/>
    </xf>
    <xf numFmtId="49" fontId="10" fillId="0" borderId="22" xfId="0" applyNumberFormat="1" applyFont="1" applyBorder="1" applyAlignment="1">
      <alignment horizontal="center"/>
    </xf>
    <xf numFmtId="49" fontId="10" fillId="0" borderId="22" xfId="0" applyNumberFormat="1" applyFont="1" applyBorder="1" applyAlignment="1">
      <alignment vertical="center"/>
    </xf>
    <xf numFmtId="49" fontId="10" fillId="0" borderId="1" xfId="0" applyNumberFormat="1" applyFont="1" applyBorder="1" applyAlignment="1">
      <alignment horizontal="center" vertical="center"/>
    </xf>
    <xf numFmtId="49" fontId="10" fillId="0" borderId="22" xfId="0" applyNumberFormat="1" applyFont="1" applyBorder="1" applyAlignment="1">
      <alignment wrapText="1"/>
    </xf>
    <xf numFmtId="0" fontId="10" fillId="0" borderId="22" xfId="0" applyFont="1" applyBorder="1" applyAlignment="1">
      <alignment horizontal="right"/>
    </xf>
    <xf numFmtId="49" fontId="10" fillId="0" borderId="22" xfId="0" applyNumberFormat="1" applyFont="1" applyBorder="1" applyAlignment="1">
      <alignment vertical="center" wrapText="1"/>
    </xf>
    <xf numFmtId="0" fontId="10" fillId="0" borderId="22" xfId="0" applyFont="1" applyBorder="1" applyAlignment="1">
      <alignment horizontal="left" vertical="center"/>
    </xf>
    <xf numFmtId="49" fontId="10" fillId="0" borderId="22" xfId="0" applyNumberFormat="1" applyFont="1" applyBorder="1" applyAlignment="1">
      <alignment horizontal="center" vertical="center"/>
    </xf>
    <xf numFmtId="49" fontId="10" fillId="0" borderId="46" xfId="0" applyNumberFormat="1" applyFont="1" applyBorder="1" applyAlignment="1">
      <alignment vertical="center"/>
    </xf>
    <xf numFmtId="49" fontId="10" fillId="0" borderId="56" xfId="219" applyNumberFormat="1" applyFont="1" applyBorder="1" applyAlignment="1">
      <alignment vertical="top" wrapText="1"/>
    </xf>
    <xf numFmtId="49" fontId="10" fillId="0" borderId="56" xfId="219" applyNumberFormat="1" applyFont="1" applyBorder="1"/>
    <xf numFmtId="3" fontId="10" fillId="0" borderId="56" xfId="219" applyNumberFormat="1" applyFont="1" applyBorder="1" applyAlignment="1">
      <alignment horizontal="right" vertical="center" wrapText="1"/>
    </xf>
    <xf numFmtId="49" fontId="10" fillId="0" borderId="56" xfId="219" applyNumberFormat="1" applyFont="1" applyBorder="1" applyAlignment="1">
      <alignment horizontal="center"/>
    </xf>
    <xf numFmtId="0" fontId="10" fillId="0" borderId="1" xfId="46" applyFont="1" applyBorder="1" applyAlignment="1">
      <alignment horizontal="left"/>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wrapText="1"/>
      <protection locked="0"/>
    </xf>
    <xf numFmtId="0" fontId="10" fillId="0" borderId="1" xfId="46" applyFont="1" applyBorder="1" applyAlignment="1" applyProtection="1">
      <alignment horizontal="left" wrapText="1"/>
      <protection locked="0"/>
    </xf>
    <xf numFmtId="0" fontId="10" fillId="0" borderId="1" xfId="46" applyFont="1" applyBorder="1" applyAlignment="1" applyProtection="1">
      <alignment horizontal="left"/>
      <protection locked="0"/>
    </xf>
    <xf numFmtId="49" fontId="10" fillId="0" borderId="1" xfId="0" applyNumberFormat="1" applyFont="1" applyBorder="1" applyAlignment="1" applyProtection="1">
      <alignment horizontal="left" wrapText="1"/>
      <protection locked="0"/>
    </xf>
    <xf numFmtId="0" fontId="10" fillId="0" borderId="1" xfId="50" applyFont="1" applyFill="1" applyBorder="1" applyAlignment="1">
      <alignment horizontal="left" vertical="top" wrapText="1"/>
    </xf>
    <xf numFmtId="0" fontId="10" fillId="0" borderId="1" xfId="50" applyFont="1" applyFill="1" applyBorder="1" applyAlignment="1">
      <alignment horizontal="left" wrapText="1"/>
    </xf>
    <xf numFmtId="49" fontId="10" fillId="0" borderId="22" xfId="0" applyNumberFormat="1" applyFont="1" applyBorder="1" applyAlignment="1">
      <alignment horizontal="left"/>
    </xf>
    <xf numFmtId="49" fontId="10" fillId="0" borderId="22" xfId="0" applyNumberFormat="1" applyFont="1" applyBorder="1" applyAlignment="1">
      <alignment horizontal="left" vertical="center"/>
    </xf>
    <xf numFmtId="49" fontId="10" fillId="0" borderId="56" xfId="219" applyNumberFormat="1" applyFont="1" applyBorder="1" applyAlignment="1">
      <alignment horizontal="left"/>
    </xf>
    <xf numFmtId="0" fontId="10" fillId="11" borderId="1" xfId="0" applyFont="1" applyFill="1" applyBorder="1" applyAlignment="1">
      <alignment horizontal="left" vertical="center" wrapText="1"/>
    </xf>
    <xf numFmtId="3" fontId="10" fillId="2" borderId="1" xfId="8" applyNumberFormat="1" applyFont="1" applyFill="1" applyBorder="1" applyAlignment="1">
      <alignment horizontal="right" vertical="center" wrapText="1"/>
    </xf>
    <xf numFmtId="0" fontId="11" fillId="0" borderId="1" xfId="0" applyFont="1" applyBorder="1" applyAlignment="1">
      <alignment vertical="center" wrapText="1"/>
    </xf>
    <xf numFmtId="0" fontId="11" fillId="0" borderId="35" xfId="0" applyFont="1" applyBorder="1" applyAlignment="1">
      <alignment horizontal="left"/>
    </xf>
    <xf numFmtId="1" fontId="25" fillId="0" borderId="1" xfId="0" applyNumberFormat="1" applyFont="1" applyBorder="1" applyAlignment="1">
      <alignment horizontal="left" vertical="top"/>
    </xf>
    <xf numFmtId="1" fontId="25" fillId="0" borderId="1" xfId="0" applyNumberFormat="1" applyFont="1" applyBorder="1" applyAlignment="1">
      <alignment horizontal="left" vertical="top" wrapText="1"/>
    </xf>
    <xf numFmtId="0" fontId="25" fillId="0" borderId="1" xfId="0" applyFont="1" applyBorder="1" applyAlignment="1">
      <alignment horizontal="left" vertical="top"/>
    </xf>
    <xf numFmtId="49" fontId="10" fillId="0" borderId="56" xfId="219" applyNumberFormat="1" applyFont="1" applyBorder="1" applyAlignment="1">
      <alignment horizontal="left" vertical="top" wrapText="1"/>
    </xf>
    <xf numFmtId="0" fontId="25" fillId="0" borderId="1" xfId="0" applyFont="1" applyBorder="1" applyAlignment="1">
      <alignment horizontal="right" vertical="center" wrapText="1"/>
    </xf>
    <xf numFmtId="0" fontId="25" fillId="0" borderId="1" xfId="0" applyFont="1" applyBorder="1" applyAlignment="1">
      <alignment horizontal="right" vertical="center"/>
    </xf>
    <xf numFmtId="0" fontId="25" fillId="0" borderId="1" xfId="0" applyFont="1" applyBorder="1" applyAlignment="1">
      <alignment horizontal="center" wrapText="1"/>
    </xf>
    <xf numFmtId="0" fontId="25" fillId="0" borderId="1" xfId="0" applyFont="1" applyBorder="1" applyAlignment="1">
      <alignment horizontal="center"/>
    </xf>
    <xf numFmtId="0" fontId="25" fillId="0" borderId="35" xfId="0" applyFont="1" applyBorder="1" applyAlignment="1">
      <alignment horizontal="left" vertical="justify"/>
    </xf>
    <xf numFmtId="0" fontId="27" fillId="0" borderId="1" xfId="0" applyFont="1" applyBorder="1" applyAlignment="1">
      <alignment horizontal="right" vertical="center"/>
    </xf>
    <xf numFmtId="0" fontId="27" fillId="0" borderId="1" xfId="0" applyFont="1" applyBorder="1" applyAlignment="1">
      <alignment horizontal="left" vertical="center" wrapText="1"/>
    </xf>
    <xf numFmtId="3" fontId="27" fillId="0" borderId="1" xfId="8" applyNumberFormat="1" applyFont="1" applyFill="1" applyBorder="1" applyAlignment="1" applyProtection="1">
      <alignment horizontal="right" vertical="center"/>
      <protection locked="0"/>
    </xf>
    <xf numFmtId="3" fontId="27" fillId="9" borderId="1" xfId="0" applyNumberFormat="1" applyFont="1" applyFill="1" applyBorder="1" applyAlignment="1" applyProtection="1">
      <alignment horizontal="right" vertical="center"/>
      <protection locked="0"/>
    </xf>
    <xf numFmtId="0" fontId="27" fillId="0" borderId="1" xfId="0" applyFont="1" applyBorder="1" applyAlignment="1" applyProtection="1">
      <alignment horizontal="left" vertical="center" wrapText="1"/>
      <protection locked="0"/>
    </xf>
    <xf numFmtId="0" fontId="37" fillId="0" borderId="35" xfId="0" applyFont="1" applyBorder="1" applyAlignment="1">
      <alignment horizontal="left" vertical="center" wrapText="1"/>
    </xf>
    <xf numFmtId="0" fontId="27" fillId="0" borderId="1" xfId="0" applyFont="1" applyBorder="1" applyAlignment="1">
      <alignment vertical="justify"/>
    </xf>
    <xf numFmtId="0" fontId="10" fillId="13" borderId="56" xfId="219" applyFont="1" applyFill="1" applyBorder="1" applyAlignment="1">
      <alignment vertical="top" wrapText="1"/>
    </xf>
    <xf numFmtId="0" fontId="10" fillId="13" borderId="56" xfId="219" applyFont="1" applyFill="1" applyBorder="1" applyAlignment="1">
      <alignment horizontal="left"/>
    </xf>
    <xf numFmtId="0" fontId="10" fillId="13" borderId="56" xfId="219" applyFont="1" applyFill="1" applyBorder="1" applyAlignment="1">
      <alignment wrapText="1"/>
    </xf>
    <xf numFmtId="0" fontId="10" fillId="13" borderId="56" xfId="219" applyFont="1" applyFill="1" applyBorder="1" applyAlignment="1">
      <alignment horizontal="left" vertical="top" wrapText="1"/>
    </xf>
    <xf numFmtId="49" fontId="27" fillId="0" borderId="1" xfId="0" applyNumberFormat="1" applyFont="1" applyBorder="1" applyAlignment="1">
      <alignment horizontal="right" vertical="center" wrapText="1"/>
    </xf>
    <xf numFmtId="0" fontId="27" fillId="0" borderId="1" xfId="0" applyFont="1" applyBorder="1" applyAlignment="1">
      <alignment horizontal="center" vertical="center" wrapText="1"/>
    </xf>
    <xf numFmtId="3" fontId="27" fillId="0" borderId="1" xfId="0" applyNumberFormat="1" applyFont="1" applyBorder="1" applyAlignment="1">
      <alignment horizontal="right" vertical="center" wrapText="1"/>
    </xf>
    <xf numFmtId="3" fontId="27" fillId="9" borderId="1" xfId="0" applyNumberFormat="1" applyFont="1" applyFill="1" applyBorder="1" applyAlignment="1" applyProtection="1">
      <alignment horizontal="right" vertical="center" wrapText="1"/>
      <protection locked="0"/>
    </xf>
    <xf numFmtId="0" fontId="27" fillId="0" borderId="35" xfId="0" applyFont="1" applyBorder="1" applyAlignment="1">
      <alignment horizontal="left" vertical="center" wrapText="1"/>
    </xf>
    <xf numFmtId="3" fontId="29" fillId="15" borderId="1" xfId="0" applyNumberFormat="1" applyFont="1" applyFill="1" applyBorder="1" applyAlignment="1">
      <alignment horizontal="right" vertical="center" wrapText="1"/>
    </xf>
    <xf numFmtId="0" fontId="29" fillId="15" borderId="33" xfId="0" applyFont="1" applyFill="1" applyBorder="1" applyAlignment="1" applyProtection="1">
      <alignment horizontal="left" vertical="center" wrapText="1"/>
      <protection locked="0"/>
    </xf>
    <xf numFmtId="0" fontId="29" fillId="15" borderId="1" xfId="0" applyFont="1" applyFill="1" applyBorder="1" applyAlignment="1" applyProtection="1">
      <alignment horizontal="left" vertical="center" wrapText="1"/>
      <protection locked="0"/>
    </xf>
    <xf numFmtId="1" fontId="29" fillId="15" borderId="1" xfId="0" applyNumberFormat="1" applyFont="1" applyFill="1" applyBorder="1" applyAlignment="1" applyProtection="1">
      <alignment horizontal="left" vertical="center" wrapText="1"/>
      <protection locked="0"/>
    </xf>
    <xf numFmtId="49" fontId="29" fillId="15" borderId="1" xfId="0" applyNumberFormat="1" applyFont="1" applyFill="1" applyBorder="1" applyAlignment="1" applyProtection="1">
      <alignment horizontal="left" vertical="center" wrapText="1"/>
      <protection locked="0"/>
    </xf>
    <xf numFmtId="0" fontId="39" fillId="15" borderId="1" xfId="0" applyFont="1" applyFill="1" applyBorder="1" applyAlignment="1">
      <alignment horizontal="left" vertical="justify" wrapText="1"/>
    </xf>
    <xf numFmtId="3" fontId="29" fillId="15" borderId="1" xfId="4" applyNumberFormat="1" applyFont="1" applyFill="1" applyBorder="1" applyAlignment="1" applyProtection="1">
      <alignment horizontal="right" vertical="center" wrapText="1"/>
      <protection locked="0"/>
    </xf>
    <xf numFmtId="3" fontId="29" fillId="15" borderId="1" xfId="0" applyNumberFormat="1" applyFont="1" applyFill="1" applyBorder="1" applyAlignment="1" applyProtection="1">
      <alignment horizontal="right" vertical="center"/>
      <protection locked="0"/>
    </xf>
    <xf numFmtId="49" fontId="29" fillId="15" borderId="1" xfId="0" applyNumberFormat="1" applyFont="1" applyFill="1" applyBorder="1" applyAlignment="1" applyProtection="1">
      <alignment horizontal="right" vertical="center" wrapText="1"/>
      <protection locked="0"/>
    </xf>
    <xf numFmtId="0" fontId="29" fillId="15" borderId="1" xfId="0" applyFont="1" applyFill="1" applyBorder="1" applyAlignment="1" applyProtection="1">
      <alignment horizontal="center" vertical="center" wrapText="1"/>
      <protection locked="0"/>
    </xf>
    <xf numFmtId="0" fontId="29" fillId="15" borderId="35" xfId="0" applyFont="1" applyFill="1" applyBorder="1" applyAlignment="1" applyProtection="1">
      <alignment horizontal="left" vertical="center" wrapText="1"/>
      <protection locked="0"/>
    </xf>
    <xf numFmtId="1" fontId="10" fillId="0" borderId="1" xfId="0" applyNumberFormat="1" applyFont="1" applyBorder="1" applyAlignment="1" applyProtection="1">
      <alignment horizontal="left" vertical="center"/>
      <protection locked="0"/>
    </xf>
    <xf numFmtId="0" fontId="10" fillId="0" borderId="1" xfId="0" applyFont="1" applyBorder="1" applyAlignment="1" applyProtection="1">
      <alignment vertical="center" wrapText="1"/>
      <protection locked="0"/>
    </xf>
    <xf numFmtId="0" fontId="27" fillId="2" borderId="0" xfId="0" applyFont="1" applyFill="1" applyAlignment="1">
      <alignment horizontal="left" vertical="top" wrapText="1"/>
    </xf>
    <xf numFmtId="0" fontId="27" fillId="0" borderId="0" xfId="0" applyFont="1" applyAlignment="1">
      <alignment horizontal="left" vertical="top" wrapText="1"/>
    </xf>
    <xf numFmtId="3" fontId="27" fillId="2" borderId="1" xfId="0" applyNumberFormat="1" applyFont="1" applyFill="1" applyBorder="1" applyAlignment="1">
      <alignment horizontal="right" vertical="center" wrapText="1"/>
    </xf>
    <xf numFmtId="3" fontId="27" fillId="0" borderId="1" xfId="0" applyNumberFormat="1" applyFont="1" applyBorder="1" applyAlignment="1" applyProtection="1">
      <alignment horizontal="right" vertical="center" wrapText="1"/>
      <protection locked="0"/>
    </xf>
    <xf numFmtId="3" fontId="27" fillId="9" borderId="1" xfId="0" applyNumberFormat="1" applyFont="1" applyFill="1" applyBorder="1" applyAlignment="1">
      <alignment horizontal="right" vertical="center" wrapText="1"/>
    </xf>
    <xf numFmtId="3" fontId="27" fillId="14" borderId="1" xfId="0" applyNumberFormat="1" applyFont="1" applyFill="1" applyBorder="1" applyAlignment="1">
      <alignment horizontal="right" vertical="center" wrapText="1"/>
    </xf>
    <xf numFmtId="0" fontId="27" fillId="0" borderId="1" xfId="0" applyFont="1" applyBorder="1" applyAlignment="1">
      <alignment horizontal="right" vertical="center" wrapText="1"/>
    </xf>
    <xf numFmtId="0" fontId="27" fillId="0" borderId="46" xfId="0" applyFont="1" applyBorder="1" applyAlignment="1">
      <alignment horizontal="left" vertical="center" wrapText="1"/>
    </xf>
    <xf numFmtId="3" fontId="27" fillId="0" borderId="22" xfId="0" applyNumberFormat="1" applyFont="1" applyBorder="1" applyAlignment="1">
      <alignment horizontal="right" vertical="center" wrapText="1"/>
    </xf>
    <xf numFmtId="0" fontId="10" fillId="13" borderId="22" xfId="0" applyFont="1" applyFill="1" applyBorder="1" applyAlignment="1">
      <alignment vertical="center" wrapText="1"/>
    </xf>
    <xf numFmtId="0" fontId="10" fillId="13" borderId="1" xfId="0" applyFont="1" applyFill="1" applyBorder="1" applyAlignment="1">
      <alignment horizontal="center" vertical="center" wrapText="1"/>
    </xf>
    <xf numFmtId="1" fontId="10" fillId="13" borderId="1" xfId="0" applyNumberFormat="1" applyFont="1" applyFill="1" applyBorder="1" applyAlignment="1">
      <alignment horizontal="center" vertical="center" wrapText="1"/>
    </xf>
    <xf numFmtId="0" fontId="10" fillId="13" borderId="22" xfId="0" applyFont="1" applyFill="1" applyBorder="1" applyAlignment="1">
      <alignment horizontal="left" vertical="center" wrapText="1"/>
    </xf>
    <xf numFmtId="0" fontId="10" fillId="13" borderId="22" xfId="0" applyFont="1" applyFill="1" applyBorder="1" applyAlignment="1">
      <alignment horizontal="center" vertical="center" wrapText="1"/>
    </xf>
    <xf numFmtId="3" fontId="10" fillId="13" borderId="22" xfId="0" applyNumberFormat="1" applyFont="1" applyFill="1" applyBorder="1" applyAlignment="1">
      <alignment horizontal="right" vertical="center" wrapText="1"/>
    </xf>
    <xf numFmtId="0" fontId="10" fillId="13" borderId="46" xfId="0" applyFont="1" applyFill="1" applyBorder="1" applyAlignment="1">
      <alignment horizontal="center" vertical="center" wrapText="1"/>
    </xf>
    <xf numFmtId="0" fontId="10" fillId="13" borderId="46" xfId="0" applyFont="1" applyFill="1" applyBorder="1" applyAlignment="1">
      <alignment horizontal="left" vertical="center" wrapText="1"/>
    </xf>
    <xf numFmtId="3" fontId="10" fillId="13" borderId="22" xfId="0" applyNumberFormat="1" applyFont="1" applyFill="1" applyBorder="1" applyAlignment="1">
      <alignment vertical="center" wrapText="1"/>
    </xf>
    <xf numFmtId="3" fontId="10" fillId="13" borderId="22" xfId="0" applyNumberFormat="1" applyFont="1" applyFill="1" applyBorder="1" applyAlignment="1">
      <alignment horizontal="center" vertical="center" wrapText="1"/>
    </xf>
    <xf numFmtId="3" fontId="10" fillId="13" borderId="22" xfId="0" applyNumberFormat="1" applyFont="1" applyFill="1" applyBorder="1" applyAlignment="1">
      <alignment horizontal="left" vertical="center" wrapText="1"/>
    </xf>
    <xf numFmtId="0" fontId="10" fillId="13" borderId="46" xfId="0" applyFont="1" applyFill="1" applyBorder="1" applyAlignment="1">
      <alignment wrapText="1"/>
    </xf>
    <xf numFmtId="0" fontId="10" fillId="13" borderId="1" xfId="0" applyFont="1" applyFill="1" applyBorder="1" applyAlignment="1">
      <alignment vertical="center" wrapText="1"/>
    </xf>
    <xf numFmtId="0" fontId="27" fillId="0" borderId="1" xfId="0" applyFont="1" applyBorder="1" applyAlignment="1" applyProtection="1">
      <alignment horizontal="left" vertical="justify" wrapText="1"/>
      <protection locked="0"/>
    </xf>
    <xf numFmtId="3" fontId="27" fillId="0" borderId="1" xfId="0" applyNumberFormat="1" applyFont="1" applyBorder="1" applyAlignment="1" applyProtection="1">
      <alignment horizontal="right" vertical="center"/>
      <protection locked="0"/>
    </xf>
    <xf numFmtId="49" fontId="27" fillId="0" borderId="1" xfId="0" applyNumberFormat="1" applyFont="1" applyBorder="1" applyAlignment="1" applyProtection="1">
      <alignment horizontal="right" vertical="center" wrapText="1"/>
      <protection locked="0"/>
    </xf>
    <xf numFmtId="0" fontId="27" fillId="0" borderId="1" xfId="0" applyFont="1" applyBorder="1" applyAlignment="1" applyProtection="1">
      <alignment horizontal="right" vertical="center"/>
      <protection locked="0"/>
    </xf>
    <xf numFmtId="0" fontId="27" fillId="0" borderId="1" xfId="0" applyFont="1" applyBorder="1" applyAlignment="1" applyProtection="1">
      <alignment horizontal="center" vertical="center"/>
      <protection locked="0"/>
    </xf>
    <xf numFmtId="0" fontId="27" fillId="0" borderId="35" xfId="0" applyFont="1" applyBorder="1" applyAlignment="1" applyProtection="1">
      <alignment horizontal="left" vertical="top"/>
      <protection locked="0"/>
    </xf>
    <xf numFmtId="0" fontId="27" fillId="0" borderId="1" xfId="0" applyFont="1" applyBorder="1" applyAlignment="1">
      <alignment vertical="justify" wrapText="1"/>
    </xf>
    <xf numFmtId="0" fontId="27" fillId="0" borderId="1" xfId="0" applyFont="1" applyBorder="1" applyAlignment="1">
      <alignment horizontal="left" vertical="justify" wrapText="1"/>
    </xf>
    <xf numFmtId="3" fontId="27" fillId="0" borderId="1" xfId="0" applyNumberFormat="1" applyFont="1" applyBorder="1" applyAlignment="1">
      <alignment horizontal="right" vertical="center"/>
    </xf>
    <xf numFmtId="3" fontId="27" fillId="9" borderId="1" xfId="0" applyNumberFormat="1" applyFont="1" applyFill="1" applyBorder="1" applyAlignment="1">
      <alignment horizontal="right" vertical="center"/>
    </xf>
    <xf numFmtId="49" fontId="27" fillId="0" borderId="1" xfId="0" applyNumberFormat="1" applyFont="1" applyBorder="1" applyAlignment="1">
      <alignment horizontal="right" vertical="center"/>
    </xf>
    <xf numFmtId="0" fontId="27" fillId="0" borderId="1" xfId="0" applyFont="1" applyBorder="1" applyAlignment="1">
      <alignment horizontal="center" vertical="center"/>
    </xf>
    <xf numFmtId="0" fontId="27" fillId="0" borderId="35" xfId="0" applyFont="1" applyBorder="1" applyAlignment="1">
      <alignment horizontal="left"/>
    </xf>
    <xf numFmtId="0" fontId="38" fillId="0" borderId="1" xfId="0" applyFont="1" applyBorder="1" applyAlignment="1">
      <alignment horizontal="left" vertical="justify" wrapText="1"/>
    </xf>
    <xf numFmtId="0" fontId="27" fillId="0" borderId="35" xfId="0" applyFont="1" applyBorder="1" applyAlignment="1">
      <alignment horizontal="left" vertical="top"/>
    </xf>
    <xf numFmtId="0" fontId="10" fillId="11" borderId="33" xfId="0" applyFont="1" applyFill="1" applyBorder="1" applyAlignment="1">
      <alignment horizontal="left"/>
    </xf>
    <xf numFmtId="0" fontId="10" fillId="11" borderId="1" xfId="0" applyFont="1" applyFill="1" applyBorder="1" applyAlignment="1">
      <alignment vertical="justify" wrapText="1"/>
    </xf>
    <xf numFmtId="0" fontId="10" fillId="11" borderId="1" xfId="0" applyFont="1" applyFill="1" applyBorder="1" applyAlignment="1">
      <alignment vertical="center" wrapText="1"/>
    </xf>
    <xf numFmtId="0" fontId="10" fillId="11" borderId="1" xfId="0" applyFont="1" applyFill="1" applyBorder="1" applyAlignment="1">
      <alignment horizontal="left" vertical="top"/>
    </xf>
    <xf numFmtId="0" fontId="10" fillId="11" borderId="1" xfId="0" applyFont="1" applyFill="1" applyBorder="1" applyAlignment="1">
      <alignment vertical="top"/>
    </xf>
    <xf numFmtId="0" fontId="10" fillId="11" borderId="1" xfId="0" applyFont="1" applyFill="1" applyBorder="1" applyAlignment="1">
      <alignment vertical="top" wrapText="1"/>
    </xf>
    <xf numFmtId="0" fontId="27" fillId="11" borderId="1" xfId="0" applyFont="1" applyFill="1" applyBorder="1" applyAlignment="1">
      <alignment horizontal="left" vertical="justify" wrapText="1"/>
    </xf>
    <xf numFmtId="3" fontId="27" fillId="11" borderId="1" xfId="0" applyNumberFormat="1" applyFont="1" applyFill="1" applyBorder="1" applyAlignment="1">
      <alignment horizontal="right" vertical="center"/>
    </xf>
    <xf numFmtId="0" fontId="27" fillId="11" borderId="1" xfId="0" applyFont="1" applyFill="1" applyBorder="1" applyAlignment="1">
      <alignment horizontal="right" vertical="center" wrapText="1"/>
    </xf>
    <xf numFmtId="0" fontId="27" fillId="11" borderId="1" xfId="0" applyFont="1" applyFill="1" applyBorder="1" applyAlignment="1">
      <alignment horizontal="right" vertical="center"/>
    </xf>
    <xf numFmtId="0" fontId="11" fillId="11" borderId="1" xfId="0" applyFont="1" applyFill="1" applyBorder="1" applyAlignment="1">
      <alignment horizontal="center" vertical="center"/>
    </xf>
    <xf numFmtId="0" fontId="37" fillId="11" borderId="1" xfId="0" applyFont="1" applyFill="1" applyBorder="1" applyAlignment="1">
      <alignment horizontal="center" vertical="center"/>
    </xf>
    <xf numFmtId="0" fontId="10" fillId="11" borderId="1" xfId="0" applyFont="1" applyFill="1" applyBorder="1" applyAlignment="1">
      <alignment horizontal="center" vertical="center"/>
    </xf>
    <xf numFmtId="0" fontId="10" fillId="11" borderId="35" xfId="0" applyFont="1" applyFill="1" applyBorder="1" applyAlignment="1">
      <alignment horizontal="left" vertical="top"/>
    </xf>
    <xf numFmtId="0" fontId="10" fillId="11" borderId="0" xfId="0" applyFont="1" applyFill="1" applyAlignment="1">
      <alignment horizontal="left"/>
    </xf>
    <xf numFmtId="0" fontId="27" fillId="0" borderId="1" xfId="46" applyFont="1" applyBorder="1" applyAlignment="1">
      <alignment vertical="justify" wrapText="1"/>
    </xf>
    <xf numFmtId="3" fontId="24" fillId="13" borderId="1" xfId="0" applyNumberFormat="1" applyFont="1" applyFill="1" applyBorder="1" applyAlignment="1">
      <alignment horizontal="right" vertical="center" wrapText="1"/>
    </xf>
    <xf numFmtId="0" fontId="27" fillId="0" borderId="1" xfId="0" applyFont="1" applyBorder="1" applyAlignment="1">
      <alignment horizontal="left" wrapText="1"/>
    </xf>
    <xf numFmtId="0" fontId="29" fillId="15" borderId="1" xfId="0" applyFont="1" applyFill="1" applyBorder="1" applyAlignment="1">
      <alignment horizontal="left" wrapText="1"/>
    </xf>
    <xf numFmtId="0" fontId="29" fillId="15" borderId="1" xfId="0" applyFont="1" applyFill="1" applyBorder="1" applyAlignment="1">
      <alignment horizontal="left"/>
    </xf>
    <xf numFmtId="3" fontId="29" fillId="15" borderId="1" xfId="0" applyNumberFormat="1" applyFont="1" applyFill="1" applyBorder="1" applyAlignment="1">
      <alignment horizontal="right" vertical="center"/>
    </xf>
    <xf numFmtId="0" fontId="29" fillId="15" borderId="1" xfId="0" applyFont="1" applyFill="1" applyBorder="1" applyAlignment="1">
      <alignment horizontal="right" vertical="center"/>
    </xf>
    <xf numFmtId="0" fontId="29" fillId="15" borderId="1" xfId="0" applyFont="1" applyFill="1" applyBorder="1" applyAlignment="1">
      <alignment horizontal="center" vertical="center"/>
    </xf>
    <xf numFmtId="0" fontId="29" fillId="15" borderId="35" xfId="0" applyFont="1" applyFill="1" applyBorder="1" applyAlignment="1">
      <alignment horizontal="left"/>
    </xf>
    <xf numFmtId="3" fontId="27" fillId="0" borderId="22" xfId="0" applyNumberFormat="1" applyFont="1" applyBorder="1" applyAlignment="1">
      <alignment horizontal="right" wrapText="1"/>
    </xf>
    <xf numFmtId="49" fontId="27" fillId="0" borderId="22" xfId="0" applyNumberFormat="1" applyFont="1" applyBorder="1" applyAlignment="1">
      <alignment wrapText="1"/>
    </xf>
    <xf numFmtId="3" fontId="27" fillId="15" borderId="1" xfId="0" applyNumberFormat="1" applyFont="1" applyFill="1" applyBorder="1" applyAlignment="1">
      <alignment horizontal="right" vertical="center"/>
    </xf>
    <xf numFmtId="0" fontId="27" fillId="0" borderId="1" xfId="0" applyFont="1" applyBorder="1" applyAlignment="1">
      <alignment wrapText="1"/>
    </xf>
    <xf numFmtId="0" fontId="29" fillId="15" borderId="45" xfId="0" applyFont="1" applyFill="1" applyBorder="1" applyAlignment="1" applyProtection="1">
      <alignment horizontal="left"/>
      <protection locked="0"/>
    </xf>
    <xf numFmtId="0" fontId="29" fillId="15" borderId="1" xfId="0" applyFont="1" applyFill="1" applyBorder="1" applyAlignment="1">
      <alignment horizontal="left" vertical="justify"/>
    </xf>
    <xf numFmtId="0" fontId="29" fillId="15" borderId="1" xfId="0" applyFont="1" applyFill="1" applyBorder="1" applyAlignment="1" applyProtection="1">
      <alignment horizontal="left"/>
      <protection locked="0"/>
    </xf>
    <xf numFmtId="0" fontId="29" fillId="15" borderId="1" xfId="0" applyFont="1" applyFill="1" applyBorder="1" applyAlignment="1">
      <alignment horizontal="right"/>
    </xf>
    <xf numFmtId="0" fontId="29" fillId="15" borderId="1" xfId="0" applyFont="1" applyFill="1" applyBorder="1" applyAlignment="1">
      <alignment horizontal="center"/>
    </xf>
    <xf numFmtId="0" fontId="29" fillId="15" borderId="55" xfId="0" applyFont="1" applyFill="1" applyBorder="1" applyAlignment="1">
      <alignment horizontal="left"/>
    </xf>
    <xf numFmtId="0" fontId="10" fillId="7" borderId="1" xfId="0" applyFont="1" applyFill="1" applyBorder="1" applyAlignment="1">
      <alignment horizontal="left" vertical="justify" wrapText="1"/>
    </xf>
    <xf numFmtId="3" fontId="10" fillId="15" borderId="22" xfId="0" applyNumberFormat="1" applyFont="1" applyFill="1" applyBorder="1" applyAlignment="1">
      <alignment horizontal="right" vertical="center"/>
    </xf>
    <xf numFmtId="3" fontId="27" fillId="15" borderId="22" xfId="0" applyNumberFormat="1" applyFont="1" applyFill="1" applyBorder="1" applyAlignment="1">
      <alignment horizontal="right"/>
    </xf>
    <xf numFmtId="3" fontId="28" fillId="15" borderId="1" xfId="0" applyNumberFormat="1" applyFont="1" applyFill="1" applyBorder="1" applyAlignment="1" applyProtection="1">
      <alignment horizontal="right" vertical="center"/>
      <protection locked="0"/>
    </xf>
    <xf numFmtId="3" fontId="27" fillId="14" borderId="1" xfId="50" applyNumberFormat="1" applyFont="1" applyFill="1" applyBorder="1" applyAlignment="1" applyProtection="1">
      <alignment horizontal="right" vertical="center"/>
    </xf>
    <xf numFmtId="0" fontId="27" fillId="2" borderId="1" xfId="0" applyFont="1" applyFill="1" applyBorder="1" applyAlignment="1">
      <alignment horizontal="right" vertical="center"/>
    </xf>
    <xf numFmtId="3" fontId="27" fillId="2" borderId="1" xfId="0" applyNumberFormat="1" applyFont="1" applyFill="1" applyBorder="1" applyAlignment="1">
      <alignment horizontal="right" vertical="center"/>
    </xf>
    <xf numFmtId="0" fontId="27" fillId="2" borderId="35" xfId="0" applyFont="1" applyFill="1" applyBorder="1" applyAlignment="1">
      <alignment horizontal="left" vertical="center"/>
    </xf>
    <xf numFmtId="0" fontId="27" fillId="2" borderId="0" xfId="0" applyFont="1" applyFill="1" applyAlignment="1">
      <alignment horizontal="left"/>
    </xf>
    <xf numFmtId="0" fontId="27" fillId="2" borderId="1" xfId="0" applyFont="1" applyFill="1" applyBorder="1" applyAlignment="1">
      <alignment vertical="justify"/>
    </xf>
    <xf numFmtId="0" fontId="27" fillId="2" borderId="1" xfId="0" applyFont="1" applyFill="1" applyBorder="1" applyAlignment="1">
      <alignment horizontal="center" vertical="center"/>
    </xf>
    <xf numFmtId="0" fontId="10" fillId="13" borderId="1" xfId="0" applyFont="1" applyFill="1" applyBorder="1" applyAlignment="1">
      <alignment vertical="justify" wrapText="1"/>
    </xf>
    <xf numFmtId="0" fontId="10" fillId="13" borderId="1" xfId="0" applyFont="1" applyFill="1" applyBorder="1" applyAlignment="1">
      <alignment horizontal="left" vertical="top"/>
    </xf>
    <xf numFmtId="0" fontId="25" fillId="13" borderId="1" xfId="0" applyFont="1" applyFill="1" applyBorder="1" applyAlignment="1">
      <alignment horizontal="left" vertical="top" wrapText="1"/>
    </xf>
    <xf numFmtId="0" fontId="10" fillId="13" borderId="1" xfId="0" applyFont="1" applyFill="1" applyBorder="1" applyAlignment="1">
      <alignment vertical="top"/>
    </xf>
    <xf numFmtId="0" fontId="10" fillId="13" borderId="1" xfId="0" applyFont="1" applyFill="1" applyBorder="1" applyAlignment="1">
      <alignment vertical="justify"/>
    </xf>
    <xf numFmtId="3" fontId="10" fillId="13" borderId="1" xfId="0" applyNumberFormat="1" applyFont="1" applyFill="1" applyBorder="1" applyAlignment="1">
      <alignment horizontal="right" vertical="center"/>
    </xf>
    <xf numFmtId="0" fontId="10" fillId="13" borderId="1" xfId="0" applyFont="1" applyFill="1" applyBorder="1" applyAlignment="1">
      <alignment horizontal="right" vertical="center"/>
    </xf>
    <xf numFmtId="0" fontId="10" fillId="13" borderId="1" xfId="0" applyFont="1" applyFill="1" applyBorder="1" applyAlignment="1">
      <alignment horizontal="center" vertical="center"/>
    </xf>
    <xf numFmtId="0" fontId="10" fillId="13" borderId="35" xfId="0" applyFont="1" applyFill="1" applyBorder="1" applyAlignment="1">
      <alignment horizontal="left" vertical="center"/>
    </xf>
    <xf numFmtId="0" fontId="10" fillId="13" borderId="1" xfId="0" applyFont="1" applyFill="1" applyBorder="1" applyAlignment="1">
      <alignment horizontal="left" vertical="justify" wrapText="1"/>
    </xf>
    <xf numFmtId="0" fontId="25" fillId="13" borderId="1" xfId="0" applyFont="1" applyFill="1" applyBorder="1" applyAlignment="1">
      <alignment horizontal="left" vertical="justify" wrapText="1"/>
    </xf>
    <xf numFmtId="0" fontId="10" fillId="13" borderId="35" xfId="0" applyFont="1" applyFill="1" applyBorder="1" applyAlignment="1">
      <alignment horizontal="left" vertical="top"/>
    </xf>
    <xf numFmtId="3" fontId="10" fillId="15" borderId="1" xfId="50" applyNumberFormat="1" applyFont="1" applyFill="1" applyBorder="1" applyAlignment="1" applyProtection="1">
      <alignment horizontal="right" vertical="center" wrapText="1"/>
    </xf>
    <xf numFmtId="3" fontId="10" fillId="15" borderId="1" xfId="50" applyNumberFormat="1" applyFont="1" applyFill="1" applyBorder="1" applyAlignment="1" applyProtection="1">
      <alignment horizontal="right" vertical="center"/>
    </xf>
    <xf numFmtId="3" fontId="27" fillId="15" borderId="1" xfId="50" applyNumberFormat="1" applyFont="1" applyFill="1" applyBorder="1" applyAlignment="1" applyProtection="1">
      <alignment horizontal="right" vertical="center" wrapText="1"/>
    </xf>
    <xf numFmtId="3" fontId="10" fillId="15" borderId="22" xfId="0" applyNumberFormat="1" applyFont="1" applyFill="1" applyBorder="1" applyAlignment="1">
      <alignment horizontal="right" vertical="center" wrapText="1"/>
    </xf>
    <xf numFmtId="3" fontId="10" fillId="15" borderId="22" xfId="0" applyNumberFormat="1" applyFont="1" applyFill="1" applyBorder="1" applyAlignment="1">
      <alignment vertical="center" wrapText="1"/>
    </xf>
    <xf numFmtId="3" fontId="11" fillId="9" borderId="54" xfId="0" applyNumberFormat="1" applyFont="1" applyFill="1" applyBorder="1" applyAlignment="1" applyProtection="1">
      <alignment horizontal="right"/>
      <protection locked="0"/>
    </xf>
    <xf numFmtId="0" fontId="27" fillId="0" borderId="1" xfId="0" applyFont="1" applyBorder="1" applyAlignment="1">
      <alignment horizontal="left" vertical="justify"/>
    </xf>
    <xf numFmtId="0" fontId="10" fillId="9" borderId="28" xfId="0" applyFont="1" applyFill="1" applyBorder="1" applyAlignment="1">
      <alignment horizontal="left" vertical="center"/>
    </xf>
    <xf numFmtId="0" fontId="10" fillId="13" borderId="40" xfId="0" applyFont="1" applyFill="1" applyBorder="1" applyAlignment="1">
      <alignment vertical="justify" wrapText="1"/>
    </xf>
    <xf numFmtId="49" fontId="10" fillId="9" borderId="51" xfId="0" applyNumberFormat="1" applyFont="1" applyFill="1" applyBorder="1" applyAlignment="1">
      <alignment horizontal="right" vertical="center"/>
    </xf>
    <xf numFmtId="0" fontId="24" fillId="13" borderId="35" xfId="0" applyFont="1" applyFill="1" applyBorder="1" applyAlignment="1">
      <alignment horizontal="left" vertical="justify"/>
    </xf>
    <xf numFmtId="0" fontId="10" fillId="9" borderId="32" xfId="0" applyFont="1" applyFill="1" applyBorder="1" applyAlignment="1">
      <alignment vertical="justify"/>
    </xf>
    <xf numFmtId="0" fontId="10" fillId="9" borderId="26" xfId="0" applyFont="1" applyFill="1" applyBorder="1" applyAlignment="1">
      <alignment horizontal="left"/>
    </xf>
    <xf numFmtId="0" fontId="10" fillId="9" borderId="50" xfId="0" applyFont="1" applyFill="1" applyBorder="1" applyAlignment="1">
      <alignment vertical="justify" wrapText="1"/>
    </xf>
    <xf numFmtId="0" fontId="10" fillId="9" borderId="32" xfId="0" applyFont="1" applyFill="1" applyBorder="1" applyAlignment="1">
      <alignment horizontal="center" vertical="center"/>
    </xf>
    <xf numFmtId="0" fontId="10" fillId="13" borderId="40" xfId="0" applyFont="1" applyFill="1" applyBorder="1" applyAlignment="1">
      <alignment horizontal="right" vertical="center" wrapText="1"/>
    </xf>
    <xf numFmtId="0" fontId="10" fillId="9" borderId="32" xfId="0" applyFont="1" applyFill="1" applyBorder="1" applyAlignment="1">
      <alignment vertical="justify" wrapText="1"/>
    </xf>
    <xf numFmtId="0" fontId="10" fillId="9" borderId="32" xfId="0" applyFont="1" applyFill="1" applyBorder="1" applyAlignment="1">
      <alignment horizontal="center"/>
    </xf>
    <xf numFmtId="49" fontId="10" fillId="9" borderId="32" xfId="0" applyNumberFormat="1" applyFont="1" applyFill="1" applyBorder="1" applyAlignment="1">
      <alignment horizontal="center" vertical="center"/>
    </xf>
    <xf numFmtId="0" fontId="10" fillId="9" borderId="32" xfId="0" applyFont="1" applyFill="1" applyBorder="1" applyAlignment="1">
      <alignment horizontal="left"/>
    </xf>
    <xf numFmtId="0" fontId="10" fillId="9" borderId="32" xfId="0" applyFont="1" applyFill="1" applyBorder="1" applyAlignment="1">
      <alignment horizontal="right" vertical="center"/>
    </xf>
    <xf numFmtId="0" fontId="10" fillId="9" borderId="32" xfId="0" applyFont="1" applyFill="1" applyBorder="1" applyAlignment="1">
      <alignment horizontal="left" vertical="justify" wrapText="1"/>
    </xf>
    <xf numFmtId="3" fontId="10" fillId="9" borderId="32" xfId="0" applyNumberFormat="1" applyFont="1" applyFill="1" applyBorder="1" applyAlignment="1">
      <alignment horizontal="right" vertical="center"/>
    </xf>
    <xf numFmtId="0" fontId="24" fillId="13" borderId="2" xfId="0" applyFont="1" applyFill="1" applyBorder="1" applyAlignment="1">
      <alignment horizontal="left" vertical="justify"/>
    </xf>
    <xf numFmtId="0" fontId="27" fillId="2" borderId="1" xfId="0" applyFont="1" applyFill="1" applyBorder="1" applyAlignment="1">
      <alignment vertical="justify" wrapText="1"/>
    </xf>
    <xf numFmtId="0" fontId="10" fillId="13" borderId="1" xfId="0" applyFont="1" applyFill="1" applyBorder="1" applyAlignment="1">
      <alignment horizontal="left"/>
    </xf>
    <xf numFmtId="0" fontId="10" fillId="13" borderId="1" xfId="0" applyFont="1" applyFill="1" applyBorder="1" applyAlignment="1">
      <alignment wrapText="1"/>
    </xf>
    <xf numFmtId="0" fontId="10" fillId="13" borderId="1" xfId="0" applyFont="1" applyFill="1" applyBorder="1"/>
    <xf numFmtId="0" fontId="10" fillId="13" borderId="1" xfId="0" applyFont="1" applyFill="1" applyBorder="1" applyAlignment="1">
      <alignment horizontal="right" vertical="center" wrapText="1"/>
    </xf>
    <xf numFmtId="0" fontId="10" fillId="13" borderId="33" xfId="0" applyFont="1" applyFill="1" applyBorder="1" applyAlignment="1">
      <alignment horizontal="left"/>
    </xf>
    <xf numFmtId="0" fontId="10" fillId="13" borderId="35" xfId="0" applyFont="1" applyFill="1" applyBorder="1" applyAlignment="1">
      <alignment horizontal="left"/>
    </xf>
    <xf numFmtId="0" fontId="25" fillId="13" borderId="40" xfId="0" applyFont="1" applyFill="1" applyBorder="1" applyAlignment="1">
      <alignment horizontal="left" vertical="justify" wrapText="1"/>
    </xf>
    <xf numFmtId="0" fontId="10" fillId="13" borderId="39" xfId="0" applyFont="1" applyFill="1" applyBorder="1" applyAlignment="1">
      <alignment horizontal="left" wrapText="1"/>
    </xf>
    <xf numFmtId="0" fontId="10" fillId="13" borderId="40" xfId="0" applyFont="1" applyFill="1" applyBorder="1" applyAlignment="1">
      <alignment vertical="top" wrapText="1"/>
    </xf>
    <xf numFmtId="0" fontId="10" fillId="13" borderId="40" xfId="0" applyFont="1" applyFill="1" applyBorder="1" applyAlignment="1">
      <alignment horizontal="left" vertical="top" wrapText="1"/>
    </xf>
    <xf numFmtId="3" fontId="10" fillId="13" borderId="40" xfId="0" applyNumberFormat="1" applyFont="1" applyFill="1" applyBorder="1" applyAlignment="1">
      <alignment horizontal="right" vertical="center" wrapText="1"/>
    </xf>
    <xf numFmtId="0" fontId="10" fillId="13" borderId="40" xfId="0" applyFont="1" applyFill="1" applyBorder="1" applyAlignment="1">
      <alignment horizontal="center" vertical="center" wrapText="1"/>
    </xf>
    <xf numFmtId="0" fontId="10" fillId="13" borderId="41" xfId="0" applyFont="1" applyFill="1" applyBorder="1" applyAlignment="1">
      <alignment horizontal="left" wrapText="1"/>
    </xf>
    <xf numFmtId="0" fontId="10" fillId="0" borderId="0" xfId="0" applyFont="1" applyAlignment="1">
      <alignment horizontal="left" wrapText="1"/>
    </xf>
    <xf numFmtId="0" fontId="27" fillId="0" borderId="32" xfId="0" applyFont="1" applyBorder="1" applyAlignment="1">
      <alignment vertical="justify" wrapText="1"/>
    </xf>
    <xf numFmtId="49" fontId="10" fillId="0" borderId="59" xfId="219" applyNumberFormat="1" applyFont="1" applyBorder="1"/>
    <xf numFmtId="0" fontId="10" fillId="0" borderId="60" xfId="219" applyFont="1" applyBorder="1" applyAlignment="1">
      <alignment horizontal="center"/>
    </xf>
    <xf numFmtId="0" fontId="28" fillId="7" borderId="33" xfId="0" applyFont="1" applyFill="1" applyBorder="1" applyAlignment="1">
      <alignment horizontal="left"/>
    </xf>
    <xf numFmtId="0" fontId="28" fillId="7" borderId="35" xfId="0" applyFont="1" applyFill="1" applyBorder="1" applyAlignment="1">
      <alignment horizontal="left"/>
    </xf>
    <xf numFmtId="0" fontId="10" fillId="7" borderId="35" xfId="0" applyFont="1" applyFill="1" applyBorder="1" applyAlignment="1">
      <alignment horizontal="left"/>
    </xf>
    <xf numFmtId="0" fontId="28" fillId="7" borderId="39" xfId="0" applyFont="1" applyFill="1" applyBorder="1" applyAlignment="1">
      <alignment horizontal="left"/>
    </xf>
    <xf numFmtId="0" fontId="28" fillId="7" borderId="40" xfId="0" applyFont="1" applyFill="1" applyBorder="1" applyAlignment="1">
      <alignment horizontal="left" vertical="justify" wrapText="1"/>
    </xf>
    <xf numFmtId="0" fontId="28" fillId="7" borderId="40" xfId="0" applyFont="1" applyFill="1" applyBorder="1" applyAlignment="1">
      <alignment horizontal="left" wrapText="1"/>
    </xf>
    <xf numFmtId="0" fontId="28" fillId="7" borderId="40" xfId="0" applyFont="1" applyFill="1" applyBorder="1" applyAlignment="1">
      <alignment horizontal="left"/>
    </xf>
    <xf numFmtId="0" fontId="28" fillId="7" borderId="40" xfId="0" applyFont="1" applyFill="1" applyBorder="1" applyAlignment="1">
      <alignment horizontal="left" vertical="justify"/>
    </xf>
    <xf numFmtId="3" fontId="28" fillId="7" borderId="40" xfId="0" applyNumberFormat="1" applyFont="1" applyFill="1" applyBorder="1" applyAlignment="1">
      <alignment horizontal="right" vertical="center"/>
    </xf>
    <xf numFmtId="3" fontId="10" fillId="15" borderId="40" xfId="0" applyNumberFormat="1" applyFont="1" applyFill="1" applyBorder="1" applyAlignment="1" applyProtection="1">
      <alignment horizontal="right" vertical="center"/>
      <protection locked="0"/>
    </xf>
    <xf numFmtId="0" fontId="28" fillId="7" borderId="40" xfId="0" applyFont="1" applyFill="1" applyBorder="1" applyAlignment="1">
      <alignment horizontal="right" vertical="center"/>
    </xf>
    <xf numFmtId="0" fontId="28" fillId="7" borderId="40" xfId="0" applyFont="1" applyFill="1" applyBorder="1" applyAlignment="1">
      <alignment horizontal="center"/>
    </xf>
    <xf numFmtId="0" fontId="28" fillId="7" borderId="41" xfId="0" applyFont="1" applyFill="1" applyBorder="1" applyAlignment="1">
      <alignment horizontal="left"/>
    </xf>
    <xf numFmtId="3" fontId="10" fillId="15" borderId="40" xfId="0" applyNumberFormat="1" applyFont="1" applyFill="1" applyBorder="1" applyAlignment="1">
      <alignment horizontal="right" vertical="center" wrapText="1"/>
    </xf>
    <xf numFmtId="0" fontId="11" fillId="16" borderId="33" xfId="0" applyFont="1" applyFill="1" applyBorder="1" applyAlignment="1" applyProtection="1">
      <alignment horizontal="left" vertical="center" wrapText="1"/>
      <protection locked="0"/>
    </xf>
    <xf numFmtId="0" fontId="11" fillId="16" borderId="1" xfId="0" applyFont="1" applyFill="1" applyBorder="1" applyAlignment="1" applyProtection="1">
      <alignment horizontal="left" vertical="center" wrapText="1"/>
      <protection locked="0"/>
    </xf>
    <xf numFmtId="0" fontId="11" fillId="16" borderId="1" xfId="0" applyFont="1" applyFill="1" applyBorder="1" applyAlignment="1" applyProtection="1">
      <alignment horizontal="center" vertical="center" wrapText="1"/>
      <protection locked="0"/>
    </xf>
    <xf numFmtId="1" fontId="11" fillId="16" borderId="1" xfId="0" applyNumberFormat="1" applyFont="1" applyFill="1" applyBorder="1" applyAlignment="1" applyProtection="1">
      <alignment horizontal="center" vertical="center" wrapText="1"/>
      <protection locked="0"/>
    </xf>
    <xf numFmtId="49" fontId="11" fillId="16" borderId="1" xfId="0" applyNumberFormat="1" applyFont="1" applyFill="1" applyBorder="1" applyAlignment="1" applyProtection="1">
      <alignment horizontal="center" vertical="center" wrapText="1"/>
      <protection locked="0"/>
    </xf>
    <xf numFmtId="0" fontId="11" fillId="16" borderId="1" xfId="0" applyFont="1" applyFill="1" applyBorder="1" applyAlignment="1">
      <alignment horizontal="left" vertical="center" wrapText="1"/>
    </xf>
    <xf numFmtId="3" fontId="11" fillId="16" borderId="1" xfId="8" applyNumberFormat="1" applyFont="1" applyFill="1" applyBorder="1" applyAlignment="1" applyProtection="1">
      <alignment horizontal="right" vertical="center" wrapText="1"/>
      <protection locked="0"/>
    </xf>
    <xf numFmtId="3" fontId="11" fillId="16" borderId="1" xfId="0" applyNumberFormat="1" applyFont="1" applyFill="1" applyBorder="1" applyAlignment="1" applyProtection="1">
      <alignment horizontal="right" vertical="center" wrapText="1"/>
      <protection locked="0"/>
    </xf>
    <xf numFmtId="49" fontId="11" fillId="16" borderId="1" xfId="0" applyNumberFormat="1" applyFont="1" applyFill="1" applyBorder="1" applyAlignment="1" applyProtection="1">
      <alignment horizontal="right" vertical="center" wrapText="1"/>
      <protection locked="0"/>
    </xf>
    <xf numFmtId="0" fontId="11" fillId="16" borderId="35" xfId="0" applyFont="1" applyFill="1" applyBorder="1" applyAlignment="1" applyProtection="1">
      <alignment horizontal="left" vertical="center" wrapText="1"/>
      <protection locked="0"/>
    </xf>
    <xf numFmtId="0" fontId="31" fillId="2" borderId="0" xfId="0" applyFont="1" applyFill="1" applyAlignment="1">
      <alignment horizontal="left" vertical="center" wrapText="1"/>
    </xf>
    <xf numFmtId="0" fontId="31" fillId="0" borderId="0" xfId="0" applyFont="1" applyAlignment="1">
      <alignment horizontal="left" vertical="center" wrapText="1"/>
    </xf>
    <xf numFmtId="0" fontId="11" fillId="15" borderId="33" xfId="0" applyFont="1" applyFill="1" applyBorder="1" applyAlignment="1" applyProtection="1">
      <alignment horizontal="left"/>
      <protection locked="0"/>
    </xf>
    <xf numFmtId="0" fontId="11" fillId="9" borderId="1" xfId="0" applyFont="1" applyFill="1" applyBorder="1" applyAlignment="1" applyProtection="1">
      <alignment horizontal="left" vertical="justify" wrapText="1"/>
      <protection locked="0"/>
    </xf>
    <xf numFmtId="0" fontId="11" fillId="9" borderId="1" xfId="0" applyFont="1" applyFill="1" applyBorder="1" applyAlignment="1" applyProtection="1">
      <alignment horizontal="left" vertical="top"/>
      <protection locked="0"/>
    </xf>
    <xf numFmtId="0" fontId="11" fillId="9" borderId="1" xfId="0" applyFont="1" applyFill="1" applyBorder="1" applyAlignment="1" applyProtection="1">
      <alignment horizontal="left" vertical="justify"/>
      <protection locked="0"/>
    </xf>
    <xf numFmtId="3" fontId="11" fillId="9" borderId="1" xfId="0" applyNumberFormat="1" applyFont="1" applyFill="1" applyBorder="1" applyAlignment="1" applyProtection="1">
      <alignment horizontal="right" vertical="center"/>
      <protection locked="0"/>
    </xf>
    <xf numFmtId="0" fontId="11" fillId="9" borderId="1" xfId="0" applyFont="1" applyFill="1" applyBorder="1" applyAlignment="1" applyProtection="1">
      <alignment horizontal="right" vertical="center"/>
      <protection locked="0"/>
    </xf>
    <xf numFmtId="0" fontId="11" fillId="9" borderId="1" xfId="0" applyFont="1" applyFill="1" applyBorder="1" applyAlignment="1" applyProtection="1">
      <alignment horizontal="center" vertical="center"/>
      <protection locked="0"/>
    </xf>
    <xf numFmtId="0" fontId="11" fillId="9" borderId="35" xfId="0" applyFont="1" applyFill="1" applyBorder="1" applyAlignment="1" applyProtection="1">
      <alignment horizontal="left" vertical="top"/>
      <protection locked="0"/>
    </xf>
    <xf numFmtId="0" fontId="31" fillId="2" borderId="0" xfId="0" applyFont="1" applyFill="1" applyAlignment="1">
      <alignment horizontal="left"/>
    </xf>
    <xf numFmtId="0" fontId="31" fillId="0" borderId="0" xfId="0" applyFont="1" applyAlignment="1">
      <alignment horizontal="left"/>
    </xf>
    <xf numFmtId="0" fontId="11" fillId="9" borderId="33" xfId="0" applyFont="1" applyFill="1" applyBorder="1" applyAlignment="1" applyProtection="1">
      <alignment horizontal="left"/>
      <protection locked="0"/>
    </xf>
    <xf numFmtId="0" fontId="11" fillId="9" borderId="1" xfId="0" applyFont="1" applyFill="1" applyBorder="1" applyAlignment="1" applyProtection="1">
      <alignment horizontal="left"/>
      <protection locked="0"/>
    </xf>
    <xf numFmtId="0" fontId="11" fillId="9" borderId="1" xfId="0" applyFont="1" applyFill="1" applyBorder="1" applyAlignment="1" applyProtection="1">
      <alignment horizontal="left" wrapText="1"/>
      <protection locked="0"/>
    </xf>
    <xf numFmtId="49" fontId="11" fillId="9" borderId="1" xfId="0" applyNumberFormat="1" applyFont="1" applyFill="1" applyBorder="1" applyAlignment="1" applyProtection="1">
      <alignment horizontal="right" vertical="center"/>
      <protection locked="0"/>
    </xf>
    <xf numFmtId="0" fontId="11" fillId="9" borderId="1" xfId="0" applyFont="1" applyFill="1" applyBorder="1" applyAlignment="1" applyProtection="1">
      <alignment horizontal="center"/>
      <protection locked="0"/>
    </xf>
    <xf numFmtId="0" fontId="11" fillId="9" borderId="35" xfId="0" applyFont="1" applyFill="1" applyBorder="1" applyAlignment="1" applyProtection="1">
      <alignment horizontal="left"/>
      <protection locked="0"/>
    </xf>
    <xf numFmtId="0" fontId="31" fillId="7" borderId="0" xfId="0" applyFont="1" applyFill="1" applyAlignment="1">
      <alignment horizontal="left"/>
    </xf>
    <xf numFmtId="0" fontId="11" fillId="9" borderId="33" xfId="0" applyFont="1" applyFill="1" applyBorder="1" applyAlignment="1" applyProtection="1">
      <alignment horizontal="left" vertical="center"/>
      <protection locked="0"/>
    </xf>
    <xf numFmtId="0" fontId="11" fillId="9" borderId="1" xfId="0" applyFont="1" applyFill="1" applyBorder="1" applyAlignment="1" applyProtection="1">
      <alignment horizontal="left" vertical="center"/>
      <protection locked="0"/>
    </xf>
    <xf numFmtId="0" fontId="11" fillId="9" borderId="1" xfId="0" applyFont="1" applyFill="1" applyBorder="1" applyAlignment="1" applyProtection="1">
      <alignment horizontal="left" vertical="center" wrapText="1"/>
      <protection locked="0"/>
    </xf>
    <xf numFmtId="0" fontId="11" fillId="9" borderId="35" xfId="0" applyFont="1" applyFill="1" applyBorder="1" applyAlignment="1" applyProtection="1">
      <alignment horizontal="left" vertical="center"/>
      <protection locked="0"/>
    </xf>
    <xf numFmtId="0" fontId="11" fillId="14" borderId="33" xfId="0" applyFont="1" applyFill="1" applyBorder="1" applyAlignment="1">
      <alignment horizontal="left"/>
    </xf>
    <xf numFmtId="0" fontId="11" fillId="14" borderId="1" xfId="0" applyFont="1" applyFill="1" applyBorder="1" applyAlignment="1">
      <alignment horizontal="left" vertical="justify"/>
    </xf>
    <xf numFmtId="0" fontId="11" fillId="14" borderId="1" xfId="0" applyFont="1" applyFill="1" applyBorder="1" applyAlignment="1">
      <alignment horizontal="left"/>
    </xf>
    <xf numFmtId="0" fontId="11" fillId="14" borderId="1" xfId="0" applyFont="1" applyFill="1" applyBorder="1" applyAlignment="1">
      <alignment horizontal="left" vertical="justify" wrapText="1"/>
    </xf>
    <xf numFmtId="3" fontId="11" fillId="14" borderId="1" xfId="0" applyNumberFormat="1" applyFont="1" applyFill="1" applyBorder="1" applyAlignment="1">
      <alignment horizontal="right" vertical="center"/>
    </xf>
    <xf numFmtId="0" fontId="11" fillId="14" borderId="1" xfId="0" applyFont="1" applyFill="1" applyBorder="1" applyAlignment="1">
      <alignment horizontal="right" vertical="center"/>
    </xf>
    <xf numFmtId="0" fontId="11" fillId="14" borderId="1" xfId="0" applyFont="1" applyFill="1" applyBorder="1" applyAlignment="1">
      <alignment horizontal="center"/>
    </xf>
    <xf numFmtId="0" fontId="11" fillId="14" borderId="35" xfId="0" applyFont="1" applyFill="1" applyBorder="1" applyAlignment="1">
      <alignment horizontal="left"/>
    </xf>
    <xf numFmtId="0" fontId="40" fillId="2" borderId="0" xfId="0" applyFont="1" applyFill="1"/>
    <xf numFmtId="0" fontId="40" fillId="0" borderId="0" xfId="0" applyFont="1"/>
    <xf numFmtId="0" fontId="31" fillId="2" borderId="0" xfId="0" applyFont="1" applyFill="1"/>
    <xf numFmtId="0" fontId="31" fillId="0" borderId="0" xfId="0" applyFont="1"/>
    <xf numFmtId="0" fontId="11" fillId="14" borderId="33" xfId="0" applyFont="1" applyFill="1" applyBorder="1" applyAlignment="1" applyProtection="1">
      <alignment horizontal="left"/>
      <protection locked="0"/>
    </xf>
    <xf numFmtId="0" fontId="11" fillId="14" borderId="1" xfId="0" applyFont="1" applyFill="1" applyBorder="1" applyAlignment="1" applyProtection="1">
      <alignment horizontal="left" vertical="justify"/>
      <protection locked="0"/>
    </xf>
    <xf numFmtId="0" fontId="11" fillId="14" borderId="1" xfId="0" applyFont="1" applyFill="1" applyBorder="1" applyAlignment="1" applyProtection="1">
      <alignment horizontal="left"/>
      <protection locked="0"/>
    </xf>
    <xf numFmtId="0" fontId="11" fillId="14" borderId="1" xfId="0" applyFont="1" applyFill="1" applyBorder="1" applyAlignment="1" applyProtection="1">
      <alignment horizontal="left" vertical="justify" wrapText="1"/>
      <protection locked="0"/>
    </xf>
    <xf numFmtId="0" fontId="35" fillId="14" borderId="1" xfId="0" applyFont="1" applyFill="1" applyBorder="1" applyAlignment="1">
      <alignment horizontal="left" vertical="justify" wrapText="1"/>
    </xf>
    <xf numFmtId="3" fontId="11" fillId="14" borderId="1" xfId="0" applyNumberFormat="1" applyFont="1" applyFill="1" applyBorder="1" applyAlignment="1" applyProtection="1">
      <alignment horizontal="right" vertical="center"/>
      <protection locked="0"/>
    </xf>
    <xf numFmtId="0" fontId="11" fillId="14" borderId="1" xfId="0" applyFont="1" applyFill="1" applyBorder="1" applyAlignment="1" applyProtection="1">
      <alignment horizontal="right" vertical="center"/>
      <protection locked="0"/>
    </xf>
    <xf numFmtId="0" fontId="11" fillId="14" borderId="1" xfId="0" applyFont="1" applyFill="1" applyBorder="1" applyAlignment="1" applyProtection="1">
      <alignment horizontal="center"/>
      <protection locked="0"/>
    </xf>
    <xf numFmtId="0" fontId="11" fillId="14" borderId="35" xfId="0" applyFont="1" applyFill="1" applyBorder="1" applyAlignment="1" applyProtection="1">
      <alignment horizontal="left"/>
      <protection locked="0"/>
    </xf>
    <xf numFmtId="49" fontId="11" fillId="14" borderId="1" xfId="0" applyNumberFormat="1" applyFont="1" applyFill="1" applyBorder="1" applyAlignment="1" applyProtection="1">
      <alignment horizontal="left"/>
      <protection locked="0"/>
    </xf>
    <xf numFmtId="0" fontId="11" fillId="14" borderId="1" xfId="0" applyFont="1" applyFill="1" applyBorder="1" applyAlignment="1">
      <alignment vertical="justify"/>
    </xf>
    <xf numFmtId="0" fontId="11" fillId="14" borderId="1" xfId="0" applyFont="1" applyFill="1" applyBorder="1" applyAlignment="1">
      <alignment vertical="justify" wrapText="1"/>
    </xf>
    <xf numFmtId="0" fontId="11" fillId="14" borderId="1" xfId="0" applyFont="1" applyFill="1" applyBorder="1"/>
    <xf numFmtId="0" fontId="11" fillId="14" borderId="1" xfId="0" applyFont="1" applyFill="1" applyBorder="1" applyAlignment="1">
      <alignment horizontal="center" vertical="center"/>
    </xf>
    <xf numFmtId="0" fontId="11" fillId="2" borderId="0" xfId="0" applyFont="1" applyFill="1" applyAlignment="1">
      <alignment horizontal="left"/>
    </xf>
    <xf numFmtId="0" fontId="11" fillId="0" borderId="0" xfId="0" applyFont="1" applyAlignment="1">
      <alignment horizontal="left"/>
    </xf>
    <xf numFmtId="0" fontId="11" fillId="9" borderId="33" xfId="0" applyFont="1" applyFill="1" applyBorder="1" applyAlignment="1">
      <alignment horizontal="left" vertical="center"/>
    </xf>
    <xf numFmtId="0" fontId="11" fillId="9" borderId="1" xfId="0" applyFont="1" applyFill="1" applyBorder="1" applyAlignment="1">
      <alignment vertical="justify" wrapText="1"/>
    </xf>
    <xf numFmtId="0" fontId="11" fillId="9" borderId="1" xfId="0" applyFont="1" applyFill="1" applyBorder="1" applyAlignment="1">
      <alignment horizontal="left" vertical="center"/>
    </xf>
    <xf numFmtId="0" fontId="11" fillId="9" borderId="1" xfId="0" applyFont="1" applyFill="1" applyBorder="1" applyAlignment="1">
      <alignment vertical="center"/>
    </xf>
    <xf numFmtId="0" fontId="11" fillId="9" borderId="1" xfId="0" applyFont="1" applyFill="1" applyBorder="1" applyAlignment="1">
      <alignment horizontal="left" vertical="justify" wrapText="1"/>
    </xf>
    <xf numFmtId="3" fontId="11" fillId="9" borderId="1" xfId="0" applyNumberFormat="1" applyFont="1" applyFill="1" applyBorder="1" applyAlignment="1">
      <alignment horizontal="right" vertical="center"/>
    </xf>
    <xf numFmtId="0" fontId="11" fillId="9" borderId="1" xfId="0" applyFont="1" applyFill="1" applyBorder="1" applyAlignment="1">
      <alignment horizontal="right"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35" xfId="0" applyFont="1" applyFill="1" applyBorder="1" applyAlignment="1">
      <alignment horizontal="left"/>
    </xf>
    <xf numFmtId="0" fontId="11" fillId="9" borderId="1" xfId="0" applyFont="1" applyFill="1" applyBorder="1" applyAlignment="1">
      <alignment vertical="justify"/>
    </xf>
    <xf numFmtId="0" fontId="11" fillId="15" borderId="33" xfId="0" applyFont="1" applyFill="1" applyBorder="1" applyAlignment="1">
      <alignment horizontal="left"/>
    </xf>
    <xf numFmtId="0" fontId="11" fillId="15" borderId="1" xfId="0" applyFont="1" applyFill="1" applyBorder="1" applyAlignment="1">
      <alignment vertical="justify"/>
    </xf>
    <xf numFmtId="0" fontId="11" fillId="15" borderId="1" xfId="0" applyFont="1" applyFill="1" applyBorder="1" applyAlignment="1">
      <alignment horizontal="left"/>
    </xf>
    <xf numFmtId="0" fontId="11" fillId="15" borderId="1" xfId="0" applyFont="1" applyFill="1" applyBorder="1"/>
    <xf numFmtId="0" fontId="11" fillId="15" borderId="1" xfId="0" applyFont="1" applyFill="1" applyBorder="1" applyAlignment="1">
      <alignment horizontal="left" vertical="justify"/>
    </xf>
    <xf numFmtId="3" fontId="11" fillId="15" borderId="1" xfId="0" applyNumberFormat="1" applyFont="1" applyFill="1" applyBorder="1" applyAlignment="1">
      <alignment horizontal="right" vertical="center"/>
    </xf>
    <xf numFmtId="3" fontId="11" fillId="15" borderId="1" xfId="0" applyNumberFormat="1" applyFont="1" applyFill="1" applyBorder="1" applyAlignment="1" applyProtection="1">
      <alignment horizontal="right" vertical="center"/>
      <protection locked="0"/>
    </xf>
    <xf numFmtId="0" fontId="11" fillId="15" borderId="1" xfId="0" applyFont="1" applyFill="1" applyBorder="1" applyAlignment="1">
      <alignment horizontal="right" vertical="center"/>
    </xf>
    <xf numFmtId="0" fontId="11" fillId="15" borderId="1" xfId="0" applyFont="1" applyFill="1" applyBorder="1" applyAlignment="1">
      <alignment horizontal="center" vertical="center"/>
    </xf>
    <xf numFmtId="0" fontId="11" fillId="15" borderId="35" xfId="0" applyFont="1" applyFill="1" applyBorder="1" applyAlignment="1">
      <alignment horizontal="left"/>
    </xf>
    <xf numFmtId="0" fontId="11" fillId="9" borderId="1" xfId="0" applyFont="1" applyFill="1" applyBorder="1" applyAlignment="1">
      <alignment horizontal="left"/>
    </xf>
    <xf numFmtId="0" fontId="11" fillId="9" borderId="1" xfId="0" applyFont="1" applyFill="1" applyBorder="1"/>
    <xf numFmtId="0" fontId="11" fillId="9" borderId="1" xfId="0" applyFont="1" applyFill="1" applyBorder="1" applyAlignment="1">
      <alignment horizontal="left" vertical="justify"/>
    </xf>
    <xf numFmtId="49" fontId="11" fillId="9" borderId="1" xfId="0" applyNumberFormat="1" applyFont="1" applyFill="1" applyBorder="1" applyAlignment="1">
      <alignment horizontal="right" vertical="center"/>
    </xf>
    <xf numFmtId="0" fontId="11" fillId="5" borderId="0" xfId="0" applyFont="1" applyFill="1" applyAlignment="1">
      <alignment horizontal="left"/>
    </xf>
    <xf numFmtId="0" fontId="11" fillId="9" borderId="33" xfId="0" applyFont="1" applyFill="1" applyBorder="1" applyAlignment="1">
      <alignment horizontal="left"/>
    </xf>
    <xf numFmtId="0" fontId="11" fillId="0" borderId="33" xfId="0" applyFont="1" applyBorder="1" applyAlignment="1">
      <alignment horizontal="left"/>
    </xf>
    <xf numFmtId="0" fontId="11" fillId="9" borderId="1" xfId="0" applyFont="1" applyFill="1" applyBorder="1" applyAlignment="1">
      <alignment horizontal="left" vertical="top"/>
    </xf>
    <xf numFmtId="0" fontId="11" fillId="9" borderId="1" xfId="0" applyFont="1" applyFill="1" applyBorder="1" applyAlignment="1">
      <alignment vertical="top"/>
    </xf>
    <xf numFmtId="0" fontId="11" fillId="9" borderId="35" xfId="0" applyFont="1" applyFill="1" applyBorder="1" applyAlignment="1">
      <alignment horizontal="left" vertical="top"/>
    </xf>
    <xf numFmtId="49" fontId="11" fillId="9" borderId="1" xfId="0" applyNumberFormat="1" applyFont="1" applyFill="1" applyBorder="1" applyAlignment="1">
      <alignment horizontal="left" vertical="top"/>
    </xf>
    <xf numFmtId="0" fontId="11" fillId="9" borderId="33" xfId="0" applyFont="1" applyFill="1" applyBorder="1" applyAlignment="1">
      <alignment horizontal="left" vertical="center" wrapText="1"/>
    </xf>
    <xf numFmtId="0" fontId="11" fillId="9" borderId="1" xfId="0" applyFont="1" applyFill="1" applyBorder="1" applyAlignment="1">
      <alignment vertical="center" wrapText="1"/>
    </xf>
    <xf numFmtId="1" fontId="11" fillId="9" borderId="1" xfId="0" applyNumberFormat="1" applyFont="1" applyFill="1" applyBorder="1" applyAlignment="1">
      <alignment horizontal="center" vertical="center" wrapText="1"/>
    </xf>
    <xf numFmtId="0" fontId="11" fillId="9" borderId="1" xfId="0" applyFont="1" applyFill="1" applyBorder="1" applyAlignment="1">
      <alignment horizontal="left" vertical="center" wrapText="1"/>
    </xf>
    <xf numFmtId="3" fontId="11" fillId="9" borderId="1" xfId="0" applyNumberFormat="1" applyFont="1" applyFill="1" applyBorder="1" applyAlignment="1">
      <alignment horizontal="right" vertical="center" wrapText="1"/>
    </xf>
    <xf numFmtId="3" fontId="11" fillId="9" borderId="1" xfId="0" applyNumberFormat="1" applyFont="1" applyFill="1" applyBorder="1" applyAlignment="1" applyProtection="1">
      <alignment horizontal="right" vertical="center" wrapText="1"/>
      <protection locked="0"/>
    </xf>
    <xf numFmtId="49" fontId="11" fillId="9" borderId="1" xfId="0" applyNumberFormat="1" applyFont="1" applyFill="1" applyBorder="1" applyAlignment="1">
      <alignment horizontal="right" vertical="center" wrapText="1"/>
    </xf>
    <xf numFmtId="0" fontId="11" fillId="9" borderId="35" xfId="0" applyFont="1" applyFill="1" applyBorder="1" applyAlignment="1">
      <alignment horizontal="left" vertical="center" wrapText="1"/>
    </xf>
    <xf numFmtId="0" fontId="37" fillId="2" borderId="0" xfId="0" applyFont="1" applyFill="1" applyAlignment="1">
      <alignment horizontal="left" vertical="center" wrapText="1"/>
    </xf>
    <xf numFmtId="0" fontId="37" fillId="0" borderId="0" xfId="0" applyFont="1" applyAlignment="1">
      <alignment horizontal="left" vertical="center" wrapText="1"/>
    </xf>
    <xf numFmtId="0" fontId="11" fillId="14" borderId="33" xfId="0" applyFont="1" applyFill="1" applyBorder="1" applyAlignment="1">
      <alignment horizontal="left" vertical="center" wrapText="1"/>
    </xf>
    <xf numFmtId="0" fontId="11" fillId="14" borderId="1" xfId="0" applyFont="1" applyFill="1" applyBorder="1" applyAlignment="1">
      <alignment vertical="center" wrapText="1"/>
    </xf>
    <xf numFmtId="1" fontId="11" fillId="14" borderId="1" xfId="0" applyNumberFormat="1"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left" vertical="center" wrapText="1"/>
    </xf>
    <xf numFmtId="3" fontId="11" fillId="14" borderId="1" xfId="0" applyNumberFormat="1" applyFont="1" applyFill="1" applyBorder="1" applyAlignment="1">
      <alignment horizontal="right" vertical="center" wrapText="1"/>
    </xf>
    <xf numFmtId="3" fontId="11" fillId="14" borderId="1" xfId="0" applyNumberFormat="1" applyFont="1" applyFill="1" applyBorder="1" applyAlignment="1" applyProtection="1">
      <alignment horizontal="right" vertical="center" wrapText="1"/>
      <protection locked="0"/>
    </xf>
    <xf numFmtId="49" fontId="11" fillId="14" borderId="1" xfId="0" applyNumberFormat="1" applyFont="1" applyFill="1" applyBorder="1" applyAlignment="1">
      <alignment horizontal="right" vertical="center" wrapText="1"/>
    </xf>
    <xf numFmtId="0" fontId="11" fillId="14" borderId="35" xfId="0" applyFont="1" applyFill="1" applyBorder="1" applyAlignment="1">
      <alignment horizontal="left" vertical="center" wrapText="1"/>
    </xf>
    <xf numFmtId="0" fontId="11" fillId="0" borderId="0" xfId="0" applyFont="1" applyAlignment="1">
      <alignment horizontal="center" vertical="center" wrapText="1"/>
    </xf>
    <xf numFmtId="0" fontId="11" fillId="15" borderId="1" xfId="0" applyFont="1" applyFill="1" applyBorder="1" applyAlignment="1">
      <alignment vertical="justify" wrapText="1"/>
    </xf>
    <xf numFmtId="0" fontId="35" fillId="15" borderId="1" xfId="0" applyFont="1" applyFill="1" applyBorder="1" applyAlignment="1">
      <alignment horizontal="left" vertical="justify" wrapText="1"/>
    </xf>
    <xf numFmtId="0" fontId="11" fillId="15" borderId="1" xfId="0" applyFont="1" applyFill="1" applyBorder="1" applyAlignment="1">
      <alignment horizontal="right" vertical="center" wrapText="1"/>
    </xf>
    <xf numFmtId="0" fontId="11" fillId="7" borderId="0" xfId="0" applyFont="1" applyFill="1" applyAlignment="1">
      <alignment horizontal="left"/>
    </xf>
    <xf numFmtId="0" fontId="11" fillId="15" borderId="1" xfId="0" applyFont="1" applyFill="1" applyBorder="1" applyAlignment="1">
      <alignment horizontal="left" vertical="top"/>
    </xf>
    <xf numFmtId="0" fontId="11" fillId="15" borderId="1" xfId="0" applyFont="1" applyFill="1" applyBorder="1" applyAlignment="1">
      <alignment horizontal="left" vertical="justify" wrapText="1"/>
    </xf>
    <xf numFmtId="0" fontId="11" fillId="2" borderId="0" xfId="0" applyFont="1" applyFill="1" applyProtection="1">
      <protection locked="0"/>
    </xf>
    <xf numFmtId="0" fontId="11" fillId="7" borderId="0" xfId="0" applyFont="1" applyFill="1" applyProtection="1">
      <protection locked="0"/>
    </xf>
    <xf numFmtId="0" fontId="11" fillId="0" borderId="0" xfId="0" applyFont="1" applyProtection="1">
      <protection locked="0"/>
    </xf>
    <xf numFmtId="0" fontId="11" fillId="15" borderId="33" xfId="0" applyFont="1" applyFill="1" applyBorder="1" applyAlignment="1" applyProtection="1">
      <alignment horizontal="left" vertical="center"/>
      <protection locked="0"/>
    </xf>
    <xf numFmtId="0" fontId="30" fillId="15" borderId="33" xfId="0" applyFont="1" applyFill="1" applyBorder="1" applyAlignment="1">
      <alignment horizontal="left"/>
    </xf>
    <xf numFmtId="0" fontId="30" fillId="15" borderId="1" xfId="0" applyFont="1" applyFill="1" applyBorder="1" applyAlignment="1">
      <alignment vertical="justify" wrapText="1"/>
    </xf>
    <xf numFmtId="0" fontId="30" fillId="15" borderId="1" xfId="0" applyFont="1" applyFill="1" applyBorder="1" applyAlignment="1">
      <alignment horizontal="left" vertical="top"/>
    </xf>
    <xf numFmtId="164" fontId="30" fillId="15" borderId="1" xfId="0" applyNumberFormat="1" applyFont="1" applyFill="1" applyBorder="1" applyAlignment="1">
      <alignment horizontal="left" vertical="top"/>
    </xf>
    <xf numFmtId="1" fontId="30" fillId="15" borderId="1" xfId="0" applyNumberFormat="1" applyFont="1" applyFill="1" applyBorder="1" applyAlignment="1">
      <alignment horizontal="left" vertical="top"/>
    </xf>
    <xf numFmtId="0" fontId="30" fillId="15" borderId="1" xfId="0" applyFont="1" applyFill="1" applyBorder="1" applyAlignment="1">
      <alignment vertical="justify"/>
    </xf>
    <xf numFmtId="0" fontId="30" fillId="15" borderId="1" xfId="0" applyFont="1" applyFill="1" applyBorder="1" applyAlignment="1">
      <alignment vertical="top"/>
    </xf>
    <xf numFmtId="0" fontId="30" fillId="15" borderId="1" xfId="0" applyFont="1" applyFill="1" applyBorder="1" applyAlignment="1">
      <alignment horizontal="left" vertical="justify"/>
    </xf>
    <xf numFmtId="3" fontId="30" fillId="15" borderId="1" xfId="0" applyNumberFormat="1" applyFont="1" applyFill="1" applyBorder="1" applyAlignment="1">
      <alignment horizontal="right" vertical="center"/>
    </xf>
    <xf numFmtId="3" fontId="30" fillId="15" borderId="1" xfId="0" applyNumberFormat="1" applyFont="1" applyFill="1" applyBorder="1" applyAlignment="1" applyProtection="1">
      <alignment horizontal="right" vertical="center"/>
      <protection locked="0"/>
    </xf>
    <xf numFmtId="0" fontId="30" fillId="15" borderId="1" xfId="0" applyFont="1" applyFill="1" applyBorder="1" applyAlignment="1">
      <alignment horizontal="right" vertical="center"/>
    </xf>
    <xf numFmtId="0" fontId="30" fillId="15" borderId="1" xfId="0" applyFont="1" applyFill="1" applyBorder="1" applyAlignment="1">
      <alignment horizontal="center" vertical="center"/>
    </xf>
    <xf numFmtId="0" fontId="30" fillId="15" borderId="35" xfId="0" applyFont="1" applyFill="1" applyBorder="1" applyAlignment="1">
      <alignment horizontal="left"/>
    </xf>
    <xf numFmtId="0" fontId="41" fillId="15" borderId="1" xfId="0" applyFont="1" applyFill="1" applyBorder="1" applyAlignment="1">
      <alignment horizontal="left" vertical="justify" wrapText="1"/>
    </xf>
    <xf numFmtId="0" fontId="30" fillId="15" borderId="35" xfId="0" applyFont="1" applyFill="1" applyBorder="1" applyAlignment="1">
      <alignment horizontal="left" vertical="top"/>
    </xf>
    <xf numFmtId="0" fontId="30" fillId="2" borderId="0" xfId="0" applyFont="1" applyFill="1" applyAlignment="1">
      <alignment horizontal="left"/>
    </xf>
    <xf numFmtId="0" fontId="11" fillId="9" borderId="0" xfId="0" applyFont="1" applyFill="1" applyAlignment="1">
      <alignment horizontal="left"/>
    </xf>
    <xf numFmtId="0" fontId="30" fillId="15" borderId="33" xfId="0" applyFont="1" applyFill="1" applyBorder="1" applyAlignment="1">
      <alignment horizontal="left" vertical="center" wrapText="1"/>
    </xf>
    <xf numFmtId="0" fontId="30" fillId="15" borderId="1" xfId="0" applyFont="1" applyFill="1" applyBorder="1" applyAlignment="1">
      <alignment vertical="center" wrapText="1"/>
    </xf>
    <xf numFmtId="1" fontId="30" fillId="15" borderId="1" xfId="0" applyNumberFormat="1"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1" xfId="0" applyFont="1" applyFill="1" applyBorder="1" applyAlignment="1">
      <alignment horizontal="left" vertical="center" wrapText="1"/>
    </xf>
    <xf numFmtId="3" fontId="30" fillId="15" borderId="1" xfId="0" applyNumberFormat="1" applyFont="1" applyFill="1" applyBorder="1" applyAlignment="1">
      <alignment horizontal="right" vertical="center" wrapText="1"/>
    </xf>
    <xf numFmtId="3" fontId="30" fillId="15" borderId="1" xfId="0" applyNumberFormat="1" applyFont="1" applyFill="1" applyBorder="1" applyAlignment="1" applyProtection="1">
      <alignment horizontal="right" vertical="center" wrapText="1"/>
      <protection locked="0"/>
    </xf>
    <xf numFmtId="49" fontId="30" fillId="15" borderId="1" xfId="0" applyNumberFormat="1" applyFont="1" applyFill="1" applyBorder="1" applyAlignment="1">
      <alignment horizontal="right" vertical="center" wrapText="1"/>
    </xf>
    <xf numFmtId="0" fontId="30" fillId="15" borderId="35" xfId="0" applyFont="1" applyFill="1" applyBorder="1" applyAlignment="1">
      <alignment horizontal="left" vertical="center" wrapText="1"/>
    </xf>
    <xf numFmtId="0" fontId="11" fillId="2" borderId="0" xfId="0" applyFont="1" applyFill="1" applyAlignment="1">
      <alignment horizontal="center" vertical="center" wrapText="1"/>
    </xf>
    <xf numFmtId="0" fontId="37" fillId="2" borderId="0" xfId="0" applyFont="1" applyFill="1" applyAlignment="1">
      <alignment horizontal="center" vertical="center" wrapText="1"/>
    </xf>
    <xf numFmtId="0" fontId="37" fillId="8" borderId="0" xfId="0" applyFont="1" applyFill="1" applyAlignment="1">
      <alignment horizontal="center" vertical="center" wrapText="1"/>
    </xf>
    <xf numFmtId="0" fontId="30" fillId="15" borderId="1" xfId="0" applyFont="1" applyFill="1" applyBorder="1"/>
    <xf numFmtId="0" fontId="42" fillId="0" borderId="0" xfId="0" applyFont="1" applyAlignment="1">
      <alignment vertical="center" wrapText="1"/>
    </xf>
    <xf numFmtId="0" fontId="43" fillId="0" borderId="0" xfId="0" applyFont="1" applyAlignment="1">
      <alignment vertical="center" wrapText="1"/>
    </xf>
    <xf numFmtId="0" fontId="0" fillId="0" borderId="0" xfId="0" applyAlignment="1">
      <alignment vertical="center"/>
    </xf>
    <xf numFmtId="0" fontId="44" fillId="0" borderId="0" xfId="0" applyFont="1" applyAlignment="1">
      <alignment horizontal="center"/>
    </xf>
    <xf numFmtId="0" fontId="45" fillId="0" borderId="0" xfId="0" applyFont="1" applyAlignment="1">
      <alignment horizontal="center" vertical="center" wrapText="1"/>
    </xf>
    <xf numFmtId="0" fontId="45" fillId="0" borderId="0" xfId="0" applyFont="1" applyAlignment="1">
      <alignment horizontal="center" vertical="center"/>
    </xf>
    <xf numFmtId="0" fontId="30" fillId="9" borderId="0" xfId="0" applyFont="1" applyFill="1" applyAlignment="1" applyProtection="1">
      <alignment horizontal="center" vertical="justify"/>
      <protection locked="0"/>
    </xf>
  </cellXfs>
  <cellStyles count="4420">
    <cellStyle name="Čárka 2" xfId="1" xr:uid="{00000000-0005-0000-0000-000000000000}"/>
    <cellStyle name="Čárka 2 2" xfId="2" xr:uid="{00000000-0005-0000-0000-000001000000}"/>
    <cellStyle name="Excel Built-in Normal" xfId="219" xr:uid="{01D24903-55F6-40A3-A242-287CDDB901F8}"/>
    <cellStyle name="Hypertextový odkaz" xfId="3" builtinId="8"/>
    <cellStyle name="Měna" xfId="4" builtinId="4"/>
    <cellStyle name="Měna 10" xfId="93" xr:uid="{9EA37DF8-AC4F-4184-B065-0D9162E0BF3B}"/>
    <cellStyle name="Měna 10 2" xfId="304" xr:uid="{C19EC846-678A-4C68-9E1E-48F617BAE2ED}"/>
    <cellStyle name="Měna 10 2 2" xfId="934" xr:uid="{01E0B4C5-430E-4C5C-BCC3-84C9B60E4D0B}"/>
    <cellStyle name="Měna 10 2 2 2" xfId="3454" xr:uid="{1402ABF7-6233-4EF1-8930-E12B7855B1F5}"/>
    <cellStyle name="Měna 10 2 3" xfId="1564" xr:uid="{FD947899-7FF7-448F-A885-172C215A76AB}"/>
    <cellStyle name="Měna 10 2 3 2" xfId="4084" xr:uid="{1908860E-8B41-42B4-9D86-190BC0D34563}"/>
    <cellStyle name="Měna 10 2 4" xfId="2194" xr:uid="{A3E6D4F8-6DF0-46B8-8811-E86DE25DE382}"/>
    <cellStyle name="Měna 10 2 5" xfId="2824" xr:uid="{03DB6A99-E4BC-4638-9CE3-2D97B41E1957}"/>
    <cellStyle name="Měna 10 3" xfId="514" xr:uid="{057DD044-3FF6-43FF-A7FC-123D77173A83}"/>
    <cellStyle name="Měna 10 3 2" xfId="1144" xr:uid="{389039AC-2F5E-45C8-B551-B6647E961339}"/>
    <cellStyle name="Měna 10 3 2 2" xfId="3664" xr:uid="{1EA79720-45F8-4D24-A3F7-8934C242099D}"/>
    <cellStyle name="Měna 10 3 3" xfId="1774" xr:uid="{159B8D20-17F9-4626-92A1-2E246B066730}"/>
    <cellStyle name="Měna 10 3 3 2" xfId="4294" xr:uid="{EC43CFE9-6EE9-4942-A654-AF6C3B9DC8AD}"/>
    <cellStyle name="Měna 10 3 4" xfId="2404" xr:uid="{28C13540-FC73-4FC5-BCF6-A9E240BBC5BD}"/>
    <cellStyle name="Měna 10 3 5" xfId="3034" xr:uid="{75E6FDC2-B8B0-46BE-80BA-232ADB8A1761}"/>
    <cellStyle name="Měna 10 4" xfId="724" xr:uid="{1DA5A9C9-5E41-4F22-80D5-A98E961D7746}"/>
    <cellStyle name="Měna 10 4 2" xfId="3244" xr:uid="{45536821-29CB-4D33-B26A-4AA7017751AB}"/>
    <cellStyle name="Měna 10 5" xfId="1354" xr:uid="{C16A48D1-FDAF-4F7C-ADC1-9C975EA6CEFD}"/>
    <cellStyle name="Měna 10 5 2" xfId="3874" xr:uid="{FA727DE8-7381-4C10-8D04-E3C232F5E75C}"/>
    <cellStyle name="Měna 10 6" xfId="1984" xr:uid="{825DFFA7-D7DD-421A-BA42-F8789F9966F4}"/>
    <cellStyle name="Měna 10 7" xfId="2614" xr:uid="{7F1E5EFF-00E0-45C5-B0E3-74710806655A}"/>
    <cellStyle name="Měna 11" xfId="135" xr:uid="{DAF39487-13CE-492A-8C10-6420534BD1C0}"/>
    <cellStyle name="Měna 11 2" xfId="346" xr:uid="{62839E52-9A08-49F1-B20D-22709F78BD67}"/>
    <cellStyle name="Měna 11 2 2" xfId="976" xr:uid="{43B03EFA-BB96-4300-AA2C-60B46CDF7107}"/>
    <cellStyle name="Měna 11 2 2 2" xfId="3496" xr:uid="{57419D2D-2A0A-469F-8DC6-4F11A403B942}"/>
    <cellStyle name="Měna 11 2 3" xfId="1606" xr:uid="{8ACC34AB-6098-4123-AB6D-E7DD2CF27BEF}"/>
    <cellStyle name="Měna 11 2 3 2" xfId="4126" xr:uid="{7B27F77F-9268-482C-A35F-AE1AA315CD8E}"/>
    <cellStyle name="Měna 11 2 4" xfId="2236" xr:uid="{6F5850E1-FB13-450E-B69F-684E4CF3DFE2}"/>
    <cellStyle name="Měna 11 2 5" xfId="2866" xr:uid="{E922704E-96E6-46B7-824F-040B97DBB33D}"/>
    <cellStyle name="Měna 11 3" xfId="556" xr:uid="{249161E0-B0BC-43E9-8143-6DF38ED5BB42}"/>
    <cellStyle name="Měna 11 3 2" xfId="1186" xr:uid="{7313D6E9-4FBA-4084-B5A6-5CC8E529A5F7}"/>
    <cellStyle name="Měna 11 3 2 2" xfId="3706" xr:uid="{F867AEB8-C89F-4901-A950-400C3DF1980F}"/>
    <cellStyle name="Měna 11 3 3" xfId="1816" xr:uid="{4E983080-24D7-4DA6-A897-3C857DE32827}"/>
    <cellStyle name="Měna 11 3 3 2" xfId="4336" xr:uid="{D8993DBC-6D5D-4D05-8F9C-A98FAD88C125}"/>
    <cellStyle name="Měna 11 3 4" xfId="2446" xr:uid="{4AD0F20D-F0F5-4B31-9F05-4A0CF4DDAEBD}"/>
    <cellStyle name="Měna 11 3 5" xfId="3076" xr:uid="{F42259AD-2786-48B6-9286-2A2C956A19EE}"/>
    <cellStyle name="Měna 11 4" xfId="766" xr:uid="{37F70A24-9508-4C74-8B90-C66A10274CB7}"/>
    <cellStyle name="Měna 11 4 2" xfId="3286" xr:uid="{0B3702D7-168F-494A-A72F-8178E1A61F39}"/>
    <cellStyle name="Měna 11 5" xfId="1396" xr:uid="{CFB6E714-6E6C-43FE-B1C3-F9B5FBA173F1}"/>
    <cellStyle name="Měna 11 5 2" xfId="3916" xr:uid="{9F3410A9-5560-491B-AC3B-85C4BEE6FC5D}"/>
    <cellStyle name="Měna 11 6" xfId="2026" xr:uid="{1FD5B514-0A07-4929-BA01-268D93388F5A}"/>
    <cellStyle name="Měna 11 7" xfId="2656" xr:uid="{D124D5FE-7435-44B6-B262-F1648802274B}"/>
    <cellStyle name="Měna 12" xfId="177" xr:uid="{66FBF1EB-F113-45A5-A4DC-D40F0B711B71}"/>
    <cellStyle name="Měna 12 2" xfId="388" xr:uid="{5F3DD9FE-39E9-4043-B820-4B0F217783F7}"/>
    <cellStyle name="Měna 12 2 2" xfId="1018" xr:uid="{553D44BB-30C9-4A15-A5D6-CBC6DF83D13F}"/>
    <cellStyle name="Měna 12 2 2 2" xfId="3538" xr:uid="{B965996A-6CC1-4A65-9990-0503C733FA29}"/>
    <cellStyle name="Měna 12 2 3" xfId="1648" xr:uid="{3EFAD18F-104E-45B8-B5F1-7231D151AA65}"/>
    <cellStyle name="Měna 12 2 3 2" xfId="4168" xr:uid="{765F6282-5057-407A-811A-6E017A303C64}"/>
    <cellStyle name="Měna 12 2 4" xfId="2278" xr:uid="{8BC5D702-C839-4417-8B21-726FB19F5A48}"/>
    <cellStyle name="Měna 12 2 5" xfId="2908" xr:uid="{CA24E883-1C05-4DA1-B364-0434D42F1687}"/>
    <cellStyle name="Měna 12 3" xfId="598" xr:uid="{8C6D9E17-711B-412F-AEC4-0577F8E2190D}"/>
    <cellStyle name="Měna 12 3 2" xfId="1228" xr:uid="{F55ADD7C-3E20-4399-9545-0E3608280662}"/>
    <cellStyle name="Měna 12 3 2 2" xfId="3748" xr:uid="{C5E66731-2008-4E53-AD29-92C901E242F9}"/>
    <cellStyle name="Měna 12 3 3" xfId="1858" xr:uid="{99F93809-F2A0-4F5F-BCD7-D2DE9C65BF7D}"/>
    <cellStyle name="Měna 12 3 3 2" xfId="4378" xr:uid="{7A15CD2A-C539-42AF-A650-2454752C9B07}"/>
    <cellStyle name="Měna 12 3 4" xfId="2488" xr:uid="{0E13549C-2CCC-41E7-B9F1-12DD55F85FBC}"/>
    <cellStyle name="Měna 12 3 5" xfId="3118" xr:uid="{215513BD-3D33-4143-9DF1-829E89BEBCE1}"/>
    <cellStyle name="Měna 12 4" xfId="808" xr:uid="{54A0D053-C1CF-42CA-B239-E8A6774A6186}"/>
    <cellStyle name="Měna 12 4 2" xfId="3328" xr:uid="{D391475D-0ACD-4749-A806-67DC2FF76AE9}"/>
    <cellStyle name="Měna 12 5" xfId="1438" xr:uid="{366B3F69-3279-4D79-970F-8315FF3FEA2C}"/>
    <cellStyle name="Měna 12 5 2" xfId="3958" xr:uid="{15CA2AA9-A417-494E-A52F-9DFC6E04AE3D}"/>
    <cellStyle name="Měna 12 6" xfId="2068" xr:uid="{C4970903-29BC-4F87-A39E-5D006B2EF9DF}"/>
    <cellStyle name="Měna 12 7" xfId="2698" xr:uid="{ECAF44C6-DAB6-4E9F-A013-B1A46F51012A}"/>
    <cellStyle name="Měna 13" xfId="220" xr:uid="{BF5CE71F-35B0-4B23-BB75-40AAB6A0EA4D}"/>
    <cellStyle name="Měna 13 2" xfId="850" xr:uid="{53A763EA-FA3B-43F7-A88F-93E0187E8305}"/>
    <cellStyle name="Měna 13 2 2" xfId="3370" xr:uid="{AE203191-64B8-4E1D-9B17-1A9CCAC26086}"/>
    <cellStyle name="Měna 13 3" xfId="1480" xr:uid="{662531D6-976E-4839-9A78-265F04EAF4D8}"/>
    <cellStyle name="Měna 13 3 2" xfId="4000" xr:uid="{53138EC4-29C8-44A0-8DB1-DDC829106374}"/>
    <cellStyle name="Měna 13 4" xfId="2110" xr:uid="{C6BD5011-6345-4BD7-A1B9-3AB15C65CC53}"/>
    <cellStyle name="Měna 13 5" xfId="2740" xr:uid="{1EEBAA41-1515-446F-9B91-49106E3C0EC4}"/>
    <cellStyle name="Měna 14" xfId="430" xr:uid="{6AE5975A-D2CA-45D1-97BD-0898BEC78EE4}"/>
    <cellStyle name="Měna 14 2" xfId="1060" xr:uid="{F720A020-D92D-4B66-9816-D01037C59048}"/>
    <cellStyle name="Měna 14 2 2" xfId="3580" xr:uid="{47AE6388-AF0B-407E-856D-FF0FF010A29D}"/>
    <cellStyle name="Měna 14 3" xfId="1690" xr:uid="{509578CE-D765-407C-894E-2FF1B31C4C5A}"/>
    <cellStyle name="Měna 14 3 2" xfId="4210" xr:uid="{6C92EF77-8DF9-4723-94BD-854E2FBCD903}"/>
    <cellStyle name="Měna 14 4" xfId="2320" xr:uid="{86F68547-354E-4D3D-93E3-C48A174C43D2}"/>
    <cellStyle name="Měna 14 5" xfId="2950" xr:uid="{E678A95B-552D-4FA4-A5A8-B6E55710545E}"/>
    <cellStyle name="Měna 15" xfId="640" xr:uid="{5164E50B-9B6B-42A7-A123-F53E3E1988B9}"/>
    <cellStyle name="Měna 15 2" xfId="3160" xr:uid="{2538CAE5-E8D4-49FE-819C-8A6767A286C9}"/>
    <cellStyle name="Měna 16" xfId="1270" xr:uid="{FD1E30B8-9EA0-4056-8B22-820ECE097DF8}"/>
    <cellStyle name="Měna 16 2" xfId="3790" xr:uid="{6A6113BB-0177-43CC-ACCA-979F80663CCC}"/>
    <cellStyle name="Měna 17" xfId="1900" xr:uid="{60E07704-7F70-46F9-929D-2C8E15860F66}"/>
    <cellStyle name="Měna 18" xfId="2530" xr:uid="{5359666B-4284-4939-9F9D-4D5126908529}"/>
    <cellStyle name="Měna 2" xfId="5" xr:uid="{00000000-0005-0000-0000-000004000000}"/>
    <cellStyle name="Měna 2 10" xfId="178" xr:uid="{14E04DD5-C9E6-46D6-945F-C5687E3DB200}"/>
    <cellStyle name="Měna 2 10 2" xfId="389" xr:uid="{7FF912A6-D168-4A35-9E62-8A805F446F57}"/>
    <cellStyle name="Měna 2 10 2 2" xfId="1019" xr:uid="{07F5521D-9623-4741-BDB2-0B065CD2E5B0}"/>
    <cellStyle name="Měna 2 10 2 2 2" xfId="3539" xr:uid="{5774EF65-1FCA-48CE-AB2F-4B092EFB9DBE}"/>
    <cellStyle name="Měna 2 10 2 3" xfId="1649" xr:uid="{52CD8D65-9511-4B7A-B18F-E0A8930FC044}"/>
    <cellStyle name="Měna 2 10 2 3 2" xfId="4169" xr:uid="{1B2E1D33-7D5E-401F-ADA8-73271358F080}"/>
    <cellStyle name="Měna 2 10 2 4" xfId="2279" xr:uid="{5332E202-2DF9-4EE5-9552-DE6F510DC692}"/>
    <cellStyle name="Měna 2 10 2 5" xfId="2909" xr:uid="{A1F02111-9077-4937-9C4E-E29A0E966103}"/>
    <cellStyle name="Měna 2 10 3" xfId="599" xr:uid="{2AF4DD12-2D81-498F-A6D8-D025FB803299}"/>
    <cellStyle name="Měna 2 10 3 2" xfId="1229" xr:uid="{23F44320-EA74-4F29-AE8A-F1908F853938}"/>
    <cellStyle name="Měna 2 10 3 2 2" xfId="3749" xr:uid="{20708119-9BF8-44B6-85C3-F656213275DB}"/>
    <cellStyle name="Měna 2 10 3 3" xfId="1859" xr:uid="{E0B49DE4-4ACA-48A7-B313-31219EE1EA1D}"/>
    <cellStyle name="Měna 2 10 3 3 2" xfId="4379" xr:uid="{AF659E0A-BD43-4563-A578-75A8B61A721D}"/>
    <cellStyle name="Měna 2 10 3 4" xfId="2489" xr:uid="{17C535FF-F988-4110-AE9A-B029AE496343}"/>
    <cellStyle name="Měna 2 10 3 5" xfId="3119" xr:uid="{711B16CD-157C-44CF-A00B-0D9FA89DAA80}"/>
    <cellStyle name="Měna 2 10 4" xfId="809" xr:uid="{227D8E27-8F4C-4465-A131-CC278ADB00AF}"/>
    <cellStyle name="Měna 2 10 4 2" xfId="3329" xr:uid="{79B27CB8-E817-4DFA-8F59-CABB10BB8EAA}"/>
    <cellStyle name="Měna 2 10 5" xfId="1439" xr:uid="{6063885E-E1D1-42FC-AB44-60A0F400E549}"/>
    <cellStyle name="Měna 2 10 5 2" xfId="3959" xr:uid="{B363B4BB-9239-4E07-B979-7BDFFCCF9117}"/>
    <cellStyle name="Měna 2 10 6" xfId="2069" xr:uid="{C0E2E775-529C-48E8-BC64-2F91C0D764C5}"/>
    <cellStyle name="Měna 2 10 7" xfId="2699" xr:uid="{6B4467AA-CAD0-4A5F-8CF3-2F50B24BA17A}"/>
    <cellStyle name="Měna 2 11" xfId="221" xr:uid="{E0BAA6CF-115F-431B-96C2-0B8F2BB2A6BE}"/>
    <cellStyle name="Měna 2 11 2" xfId="851" xr:uid="{E0454916-E171-4FB4-BD94-C0B24385377C}"/>
    <cellStyle name="Měna 2 11 2 2" xfId="3371" xr:uid="{C7F19042-BD36-49AF-A1D3-AE862DAD28FE}"/>
    <cellStyle name="Měna 2 11 3" xfId="1481" xr:uid="{CF7EE040-F889-44A1-BFA0-84470D3E37CE}"/>
    <cellStyle name="Měna 2 11 3 2" xfId="4001" xr:uid="{2813796E-137D-43B6-9127-9F2DA1F1EE29}"/>
    <cellStyle name="Měna 2 11 4" xfId="2111" xr:uid="{215F9510-432C-4418-8361-17F17261E09F}"/>
    <cellStyle name="Měna 2 11 5" xfId="2741" xr:uid="{555300E7-0452-4B06-8515-B4CDF04505F1}"/>
    <cellStyle name="Měna 2 12" xfId="431" xr:uid="{0857D1EA-1DB0-4CFE-9157-973E0C8BA2A3}"/>
    <cellStyle name="Měna 2 12 2" xfId="1061" xr:uid="{577FCD2D-E6F6-4190-B762-45E2A84A9C5E}"/>
    <cellStyle name="Měna 2 12 2 2" xfId="3581" xr:uid="{A8563A57-2736-4818-A5EB-C4F6ADE83BCF}"/>
    <cellStyle name="Měna 2 12 3" xfId="1691" xr:uid="{5BD0B3D2-8ECA-4147-8B1F-24D76AF95F8A}"/>
    <cellStyle name="Měna 2 12 3 2" xfId="4211" xr:uid="{5978E917-3B89-4CA7-B42F-3EFB38472195}"/>
    <cellStyle name="Měna 2 12 4" xfId="2321" xr:uid="{3F5B73AD-23E5-4872-B59D-F3EF97D4ED2E}"/>
    <cellStyle name="Měna 2 12 5" xfId="2951" xr:uid="{06B0971E-8E88-4113-929A-2ADBC537256D}"/>
    <cellStyle name="Měna 2 13" xfId="641" xr:uid="{ED0230FD-46B5-433C-BEE6-1054792B3E38}"/>
    <cellStyle name="Měna 2 13 2" xfId="3161" xr:uid="{20F06D98-4F2B-4C95-9B5D-AE9D80DC6080}"/>
    <cellStyle name="Měna 2 14" xfId="1271" xr:uid="{EAB15804-A243-4254-AF20-2474D0B0455B}"/>
    <cellStyle name="Měna 2 14 2" xfId="3791" xr:uid="{F92FAD94-39EE-41E6-8129-94E74488364A}"/>
    <cellStyle name="Měna 2 15" xfId="1901" xr:uid="{EA395175-F78F-4C3F-A673-4176518B053E}"/>
    <cellStyle name="Měna 2 16" xfId="2531" xr:uid="{40E83760-AAC1-4F69-B5CE-CD5B3E92B98C}"/>
    <cellStyle name="Měna 2 2" xfId="6" xr:uid="{00000000-0005-0000-0000-000005000000}"/>
    <cellStyle name="Měna 2 2 10" xfId="432" xr:uid="{E6931377-4C59-427A-8BFC-4606C57885FC}"/>
    <cellStyle name="Měna 2 2 10 2" xfId="1062" xr:uid="{3453EDE7-3480-486C-94CD-0A0644D528A3}"/>
    <cellStyle name="Měna 2 2 10 2 2" xfId="3582" xr:uid="{58CC75E4-DC0D-4116-865C-DC54EE4B9754}"/>
    <cellStyle name="Měna 2 2 10 3" xfId="1692" xr:uid="{5492D21A-582B-4C11-8ACB-DA6B0B9F13FA}"/>
    <cellStyle name="Měna 2 2 10 3 2" xfId="4212" xr:uid="{01E85E74-1EA4-4FC8-9647-C0BFB6E0B2A3}"/>
    <cellStyle name="Měna 2 2 10 4" xfId="2322" xr:uid="{41B1ED44-49D4-469B-AB33-C02EFBC90374}"/>
    <cellStyle name="Měna 2 2 10 5" xfId="2952" xr:uid="{28051265-A1AD-4401-8E06-84BD2EE4E9DC}"/>
    <cellStyle name="Měna 2 2 11" xfId="642" xr:uid="{73148DD0-4E5D-4EFA-B964-70DE0805CB6A}"/>
    <cellStyle name="Měna 2 2 11 2" xfId="3162" xr:uid="{29749C61-A550-4639-A23A-2227C738F070}"/>
    <cellStyle name="Měna 2 2 12" xfId="1272" xr:uid="{97CF06A2-4A4E-4C1A-BA4D-3FE649E23FB0}"/>
    <cellStyle name="Měna 2 2 12 2" xfId="3792" xr:uid="{055CAFF1-93E1-45E5-88C0-FCC7BCA2FAE7}"/>
    <cellStyle name="Měna 2 2 13" xfId="1902" xr:uid="{5064AB6A-3FC6-4B2A-9DE1-EB8D35C32298}"/>
    <cellStyle name="Měna 2 2 14" xfId="2532" xr:uid="{1E970399-A20B-4C88-A006-E604BC60CAC1}"/>
    <cellStyle name="Měna 2 2 2" xfId="7" xr:uid="{00000000-0005-0000-0000-000006000000}"/>
    <cellStyle name="Měna 2 2 2 10" xfId="1273" xr:uid="{95315B94-8B27-48C0-9077-A5C1D871050A}"/>
    <cellStyle name="Měna 2 2 2 10 2" xfId="3793" xr:uid="{F54A465B-9D2E-4D44-A4D8-C1245A76075D}"/>
    <cellStyle name="Měna 2 2 2 11" xfId="1903" xr:uid="{5C4F6E6E-10C0-4C87-9FE3-BC885A0CEAE9}"/>
    <cellStyle name="Měna 2 2 2 12" xfId="2533" xr:uid="{6FB49E74-F8B1-4118-BC9F-EC70468F1164}"/>
    <cellStyle name="Měna 2 2 2 2" xfId="8" xr:uid="{00000000-0005-0000-0000-000007000000}"/>
    <cellStyle name="Měna 2 2 2 2 10" xfId="1904" xr:uid="{566E7210-3E6F-455F-A9DD-78EE98D9F490}"/>
    <cellStyle name="Měna 2 2 2 2 11" xfId="2534" xr:uid="{97AFBA0F-CCE7-46F5-9F0C-BDD21E3B3727}"/>
    <cellStyle name="Měna 2 2 2 2 2" xfId="55" xr:uid="{8A372C34-93AF-4BC1-8B8C-A4E81F420E5C}"/>
    <cellStyle name="Měna 2 2 2 2 2 2" xfId="266" xr:uid="{1316D774-8F26-4429-9625-FFF79C9F1E2A}"/>
    <cellStyle name="Měna 2 2 2 2 2 2 2" xfId="896" xr:uid="{9D91C00F-B7AE-41E2-97B6-676480133D57}"/>
    <cellStyle name="Měna 2 2 2 2 2 2 2 2" xfId="3416" xr:uid="{85F17976-3C9C-47B1-94F6-EB91CE1E43E4}"/>
    <cellStyle name="Měna 2 2 2 2 2 2 3" xfId="1526" xr:uid="{26F1B1C0-1E94-45A4-A2B1-C765D5A01D57}"/>
    <cellStyle name="Měna 2 2 2 2 2 2 3 2" xfId="4046" xr:uid="{24DB56D1-4E1C-4954-906D-F04BCD364AB1}"/>
    <cellStyle name="Měna 2 2 2 2 2 2 4" xfId="2156" xr:uid="{273CE96C-40F5-4D4F-BC74-F14E4A6FB0D0}"/>
    <cellStyle name="Měna 2 2 2 2 2 2 5" xfId="2786" xr:uid="{C5264FF1-FA87-40D5-9DAB-BA029D4EDF6E}"/>
    <cellStyle name="Měna 2 2 2 2 2 3" xfId="476" xr:uid="{69297C66-BE2A-4D47-9ED0-77EE5306B782}"/>
    <cellStyle name="Měna 2 2 2 2 2 3 2" xfId="1106" xr:uid="{78A6BBC1-CB43-4680-A2F5-28171D26C365}"/>
    <cellStyle name="Měna 2 2 2 2 2 3 2 2" xfId="3626" xr:uid="{BAFBCD39-E213-46BF-AF0A-251ACAC9ED3C}"/>
    <cellStyle name="Měna 2 2 2 2 2 3 3" xfId="1736" xr:uid="{0F986CB6-7F8E-418B-8FBE-37EC468F28C6}"/>
    <cellStyle name="Měna 2 2 2 2 2 3 3 2" xfId="4256" xr:uid="{21B3F32A-A8C1-45E4-8458-DA935E9B98DF}"/>
    <cellStyle name="Měna 2 2 2 2 2 3 4" xfId="2366" xr:uid="{B49037C8-9C63-405C-9FAF-596EEFFCBBAB}"/>
    <cellStyle name="Měna 2 2 2 2 2 3 5" xfId="2996" xr:uid="{AC9D8C59-1F09-43DE-9938-9C90E3393E3E}"/>
    <cellStyle name="Měna 2 2 2 2 2 4" xfId="686" xr:uid="{564A43F3-09DC-4C47-8BF3-9E47591EF0D2}"/>
    <cellStyle name="Měna 2 2 2 2 2 4 2" xfId="3206" xr:uid="{99925524-BFB9-4F5B-A3FB-AB71EE3AB9B2}"/>
    <cellStyle name="Měna 2 2 2 2 2 5" xfId="1316" xr:uid="{C9B6E064-1781-4FBA-B5A4-9A17B03C914E}"/>
    <cellStyle name="Měna 2 2 2 2 2 5 2" xfId="3836" xr:uid="{C6B7D4BC-CF0D-4F8C-A1F1-F8BC0CFB12AB}"/>
    <cellStyle name="Měna 2 2 2 2 2 6" xfId="1946" xr:uid="{2FB5F2DC-29A0-48E5-9182-CC1B56BC4C25}"/>
    <cellStyle name="Měna 2 2 2 2 2 7" xfId="2576" xr:uid="{D8C3085F-3BF2-4B6C-8F0D-FFD2BDD8C22C}"/>
    <cellStyle name="Měna 2 2 2 2 3" xfId="97" xr:uid="{D126BAC0-80C9-435B-9B5E-1D62FBC87445}"/>
    <cellStyle name="Měna 2 2 2 2 3 2" xfId="308" xr:uid="{93965A9A-6551-4555-83D9-62898CC1D4E8}"/>
    <cellStyle name="Měna 2 2 2 2 3 2 2" xfId="938" xr:uid="{25138984-3D72-408D-8860-AB43C4C9C44E}"/>
    <cellStyle name="Měna 2 2 2 2 3 2 2 2" xfId="3458" xr:uid="{5F85D54A-27DE-4B28-8506-D8D85C3CBCBD}"/>
    <cellStyle name="Měna 2 2 2 2 3 2 3" xfId="1568" xr:uid="{E9EA9CE7-B44D-4F5D-AFF0-0565569B6684}"/>
    <cellStyle name="Měna 2 2 2 2 3 2 3 2" xfId="4088" xr:uid="{DE52F53F-E6AD-4BE8-965B-DD9B9E55A7A2}"/>
    <cellStyle name="Měna 2 2 2 2 3 2 4" xfId="2198" xr:uid="{B302DFD7-0243-4C88-852C-84774AD2E3F3}"/>
    <cellStyle name="Měna 2 2 2 2 3 2 5" xfId="2828" xr:uid="{D3359E88-7CB7-4ED4-B724-44C07E2DCDE2}"/>
    <cellStyle name="Měna 2 2 2 2 3 3" xfId="518" xr:uid="{1D577DE9-744E-4875-A5A3-637ED85CFA42}"/>
    <cellStyle name="Měna 2 2 2 2 3 3 2" xfId="1148" xr:uid="{AEFFA314-EC16-4EA6-8FAA-F34F15BFAF02}"/>
    <cellStyle name="Měna 2 2 2 2 3 3 2 2" xfId="3668" xr:uid="{F5ED1370-9B89-48AB-A29B-08465664142B}"/>
    <cellStyle name="Měna 2 2 2 2 3 3 3" xfId="1778" xr:uid="{AE16A9CB-D4B8-4807-9F63-CED2617E19F8}"/>
    <cellStyle name="Měna 2 2 2 2 3 3 3 2" xfId="4298" xr:uid="{B12405CB-B137-4CE4-BA50-3B80B71275AF}"/>
    <cellStyle name="Měna 2 2 2 2 3 3 4" xfId="2408" xr:uid="{5B73D9CD-723B-426D-BBF8-A2D0D29FA77E}"/>
    <cellStyle name="Měna 2 2 2 2 3 3 5" xfId="3038" xr:uid="{BF4F163D-C0A3-4A6F-A147-FA1D26630A3F}"/>
    <cellStyle name="Měna 2 2 2 2 3 4" xfId="728" xr:uid="{B7C85B71-0326-401E-B58D-50696739D9DE}"/>
    <cellStyle name="Měna 2 2 2 2 3 4 2" xfId="3248" xr:uid="{2E73E574-0BB0-4F82-B155-158B5ED3545E}"/>
    <cellStyle name="Měna 2 2 2 2 3 5" xfId="1358" xr:uid="{2300E3D2-49F1-42A6-92DD-CC01FD8EF9E4}"/>
    <cellStyle name="Měna 2 2 2 2 3 5 2" xfId="3878" xr:uid="{80EE3C35-2D95-418A-833E-6A68948606DF}"/>
    <cellStyle name="Měna 2 2 2 2 3 6" xfId="1988" xr:uid="{09CF6117-9F38-48DA-B711-2CDEE5B14AB8}"/>
    <cellStyle name="Měna 2 2 2 2 3 7" xfId="2618" xr:uid="{59596595-D40B-4B41-9C98-6C183B1E0D1C}"/>
    <cellStyle name="Měna 2 2 2 2 4" xfId="139" xr:uid="{789A9A9D-A170-41C2-96C2-29D905910590}"/>
    <cellStyle name="Měna 2 2 2 2 4 2" xfId="350" xr:uid="{0A306BA5-30AE-4C42-943E-4180B13558A6}"/>
    <cellStyle name="Měna 2 2 2 2 4 2 2" xfId="980" xr:uid="{FF1623F3-7EF1-4CC3-87E3-9F255EBADF60}"/>
    <cellStyle name="Měna 2 2 2 2 4 2 2 2" xfId="3500" xr:uid="{06CC42A3-6888-4F3A-B505-49E2195A5D0E}"/>
    <cellStyle name="Měna 2 2 2 2 4 2 3" xfId="1610" xr:uid="{E6941669-3DA7-4B7F-90F9-FB6E6491B288}"/>
    <cellStyle name="Měna 2 2 2 2 4 2 3 2" xfId="4130" xr:uid="{0B0B685A-B288-4585-8BF5-9B61B5364358}"/>
    <cellStyle name="Měna 2 2 2 2 4 2 4" xfId="2240" xr:uid="{AE5825D6-18F9-4E41-8AD0-1E22CAA3BF7B}"/>
    <cellStyle name="Měna 2 2 2 2 4 2 5" xfId="2870" xr:uid="{8E5D4F09-032E-405F-89F4-273850F35958}"/>
    <cellStyle name="Měna 2 2 2 2 4 3" xfId="560" xr:uid="{9F6D15CB-15B7-49C1-8C8D-BB65C7028D39}"/>
    <cellStyle name="Měna 2 2 2 2 4 3 2" xfId="1190" xr:uid="{036D1B38-42D1-400B-B0F6-F073A1E1A2B5}"/>
    <cellStyle name="Měna 2 2 2 2 4 3 2 2" xfId="3710" xr:uid="{6BE90144-C3D9-4E6A-884C-7B1DD9FD3773}"/>
    <cellStyle name="Měna 2 2 2 2 4 3 3" xfId="1820" xr:uid="{BC01A87F-C408-4E0E-A998-DEEBD7053860}"/>
    <cellStyle name="Měna 2 2 2 2 4 3 3 2" xfId="4340" xr:uid="{C9B2C77B-6952-4516-8ABB-C234483343D9}"/>
    <cellStyle name="Měna 2 2 2 2 4 3 4" xfId="2450" xr:uid="{B952995F-3800-4171-8622-1B2CE1314C65}"/>
    <cellStyle name="Měna 2 2 2 2 4 3 5" xfId="3080" xr:uid="{E5AB6DDD-B9A2-4AD5-845E-FDBA7313117C}"/>
    <cellStyle name="Měna 2 2 2 2 4 4" xfId="770" xr:uid="{1CBFCCB8-6BD0-474F-AD96-B92FE40E7D93}"/>
    <cellStyle name="Měna 2 2 2 2 4 4 2" xfId="3290" xr:uid="{3E3B09C1-861C-443A-8975-96B8AAE484AC}"/>
    <cellStyle name="Měna 2 2 2 2 4 5" xfId="1400" xr:uid="{2B4F03D7-3551-4511-9586-320445F07548}"/>
    <cellStyle name="Měna 2 2 2 2 4 5 2" xfId="3920" xr:uid="{CBDF51F3-36B2-443F-AA93-CAC069994A7D}"/>
    <cellStyle name="Měna 2 2 2 2 4 6" xfId="2030" xr:uid="{00718B8B-A771-499D-9D9B-28E1DB63548A}"/>
    <cellStyle name="Měna 2 2 2 2 4 7" xfId="2660" xr:uid="{51F60EE7-F91F-49B5-BF6C-9F1DE612CDAE}"/>
    <cellStyle name="Měna 2 2 2 2 5" xfId="181" xr:uid="{7F5EC817-ED6B-47DE-AB22-FE42225E3170}"/>
    <cellStyle name="Měna 2 2 2 2 5 2" xfId="392" xr:uid="{E3057CB4-06CC-4E12-9E39-7FD7817E34C4}"/>
    <cellStyle name="Měna 2 2 2 2 5 2 2" xfId="1022" xr:uid="{ED4626E5-D9FD-461E-904F-D4E48FAB4209}"/>
    <cellStyle name="Měna 2 2 2 2 5 2 2 2" xfId="3542" xr:uid="{A9CAD01B-5D62-469E-96FF-774128083D37}"/>
    <cellStyle name="Měna 2 2 2 2 5 2 3" xfId="1652" xr:uid="{04D10AE6-1946-4A3F-AAB3-37623F606EE6}"/>
    <cellStyle name="Měna 2 2 2 2 5 2 3 2" xfId="4172" xr:uid="{B0A07D7C-DA17-40C0-B6FE-818A9C3A88CB}"/>
    <cellStyle name="Měna 2 2 2 2 5 2 4" xfId="2282" xr:uid="{D19054EA-BC11-451E-BFAE-3ED91DD298DD}"/>
    <cellStyle name="Měna 2 2 2 2 5 2 5" xfId="2912" xr:uid="{9E5FF866-3651-42FC-8770-9464EF40EFAF}"/>
    <cellStyle name="Měna 2 2 2 2 5 3" xfId="602" xr:uid="{15CE8CA7-2278-407D-AF9A-A813E13D7B8B}"/>
    <cellStyle name="Měna 2 2 2 2 5 3 2" xfId="1232" xr:uid="{ADBF4E79-3853-4CC4-B03E-7DBEA31A7871}"/>
    <cellStyle name="Měna 2 2 2 2 5 3 2 2" xfId="3752" xr:uid="{9E5E2E8C-2D02-414F-8B96-A7D0BF2D4D66}"/>
    <cellStyle name="Měna 2 2 2 2 5 3 3" xfId="1862" xr:uid="{B54B090A-5C08-4A1F-BAFB-68BCB089DE4F}"/>
    <cellStyle name="Měna 2 2 2 2 5 3 3 2" xfId="4382" xr:uid="{10B7A762-E5FF-4D2A-9BF8-3F15650D2192}"/>
    <cellStyle name="Měna 2 2 2 2 5 3 4" xfId="2492" xr:uid="{185BF068-3B4A-4029-A8B0-77DFA1768A49}"/>
    <cellStyle name="Měna 2 2 2 2 5 3 5" xfId="3122" xr:uid="{1A9BE23A-D712-4F29-B479-315A207BC29A}"/>
    <cellStyle name="Měna 2 2 2 2 5 4" xfId="812" xr:uid="{D1081062-D1F9-4907-BF11-7C0331C09A61}"/>
    <cellStyle name="Měna 2 2 2 2 5 4 2" xfId="3332" xr:uid="{6137AF19-792C-4018-8E50-9EA53BA83C67}"/>
    <cellStyle name="Měna 2 2 2 2 5 5" xfId="1442" xr:uid="{E0249CB6-52B8-40E3-9E84-1BB7F9EE6416}"/>
    <cellStyle name="Měna 2 2 2 2 5 5 2" xfId="3962" xr:uid="{A7D4E7DA-10FA-4A4D-A570-1439377E7611}"/>
    <cellStyle name="Měna 2 2 2 2 5 6" xfId="2072" xr:uid="{CB835C1E-2211-4747-9047-18187F0A2B5B}"/>
    <cellStyle name="Měna 2 2 2 2 5 7" xfId="2702" xr:uid="{27E27FE5-8B94-4384-A1C6-28D58D9C6437}"/>
    <cellStyle name="Měna 2 2 2 2 6" xfId="224" xr:uid="{FE423D9F-2EB9-4B24-A605-25AA7777BFC7}"/>
    <cellStyle name="Měna 2 2 2 2 6 2" xfId="854" xr:uid="{DA2D8239-14E6-4BB4-BF32-0ADD7CC21272}"/>
    <cellStyle name="Měna 2 2 2 2 6 2 2" xfId="3374" xr:uid="{39C74604-8041-4675-92F2-E5099C43109D}"/>
    <cellStyle name="Měna 2 2 2 2 6 3" xfId="1484" xr:uid="{1F495713-DDDE-45D1-A476-C54ED8DE1AB5}"/>
    <cellStyle name="Měna 2 2 2 2 6 3 2" xfId="4004" xr:uid="{5B8F87BD-951F-4A6F-8526-754111D05D0D}"/>
    <cellStyle name="Měna 2 2 2 2 6 4" xfId="2114" xr:uid="{E889AE9C-934C-4FC9-8512-4F5D75E60FF4}"/>
    <cellStyle name="Měna 2 2 2 2 6 5" xfId="2744" xr:uid="{A78B5CBE-7458-44B7-9918-411E790EDE33}"/>
    <cellStyle name="Měna 2 2 2 2 7" xfId="434" xr:uid="{A74B5F8F-5CDF-48ED-A89F-2944B7AD095E}"/>
    <cellStyle name="Měna 2 2 2 2 7 2" xfId="1064" xr:uid="{B0099FD3-F4A9-4B92-A57B-2BD76FBC146C}"/>
    <cellStyle name="Měna 2 2 2 2 7 2 2" xfId="3584" xr:uid="{DD148DC4-9C4D-4293-8FD5-B231A90B5380}"/>
    <cellStyle name="Měna 2 2 2 2 7 3" xfId="1694" xr:uid="{BE5EFC38-1832-45B5-B3C8-26C1ECA7F390}"/>
    <cellStyle name="Měna 2 2 2 2 7 3 2" xfId="4214" xr:uid="{E9523147-0162-47D3-AA2E-47A16AE84848}"/>
    <cellStyle name="Měna 2 2 2 2 7 4" xfId="2324" xr:uid="{872DACCF-3108-45AC-AFA1-91E81EAA516F}"/>
    <cellStyle name="Měna 2 2 2 2 7 5" xfId="2954" xr:uid="{99D5AA17-2D50-4AA4-AD8B-B196F343AED1}"/>
    <cellStyle name="Měna 2 2 2 2 8" xfId="644" xr:uid="{A4DB620F-3E19-42A0-89DF-CE4791F89EAB}"/>
    <cellStyle name="Měna 2 2 2 2 8 2" xfId="3164" xr:uid="{745ACD3A-7E82-48B5-A051-D82FBEC58BCA}"/>
    <cellStyle name="Měna 2 2 2 2 9" xfId="1274" xr:uid="{386B358A-B254-4393-9EF2-B6ED8BE64416}"/>
    <cellStyle name="Měna 2 2 2 2 9 2" xfId="3794" xr:uid="{62067BAD-AA7C-441F-96AF-1E5C153526B5}"/>
    <cellStyle name="Měna 2 2 2 3" xfId="54" xr:uid="{3215BFD2-1864-4C0B-B82C-C6E9791345DF}"/>
    <cellStyle name="Měna 2 2 2 3 2" xfId="265" xr:uid="{A59A1363-2A67-4F62-AAA6-435FF26EA6F1}"/>
    <cellStyle name="Měna 2 2 2 3 2 2" xfId="895" xr:uid="{9FFCB95C-3DF2-49E8-B103-4F112825B10D}"/>
    <cellStyle name="Měna 2 2 2 3 2 2 2" xfId="3415" xr:uid="{14C13815-E5E2-477C-9ED5-7C786A2C2BBD}"/>
    <cellStyle name="Měna 2 2 2 3 2 3" xfId="1525" xr:uid="{BA2C7996-D77F-4DCF-BAAB-6755BDF92172}"/>
    <cellStyle name="Měna 2 2 2 3 2 3 2" xfId="4045" xr:uid="{710D1488-24D9-43C7-BC40-1DD02977F522}"/>
    <cellStyle name="Měna 2 2 2 3 2 4" xfId="2155" xr:uid="{531F3082-69FA-4670-A7E6-CB4A89A46987}"/>
    <cellStyle name="Měna 2 2 2 3 2 5" xfId="2785" xr:uid="{CA903D37-997C-4886-ADCD-5B23CFA0EAAD}"/>
    <cellStyle name="Měna 2 2 2 3 3" xfId="475" xr:uid="{C42634DC-1C3B-4779-9E92-5E3D6670AAE6}"/>
    <cellStyle name="Měna 2 2 2 3 3 2" xfId="1105" xr:uid="{D1E3D6C1-0CC4-469A-97FC-7EE8DD25A746}"/>
    <cellStyle name="Měna 2 2 2 3 3 2 2" xfId="3625" xr:uid="{DF61C5F7-51B8-425D-983C-6AEE9233576B}"/>
    <cellStyle name="Měna 2 2 2 3 3 3" xfId="1735" xr:uid="{2F7B1092-4F11-4CE0-95FB-84A36E663456}"/>
    <cellStyle name="Měna 2 2 2 3 3 3 2" xfId="4255" xr:uid="{E555EA75-D2B2-4E66-AA66-EC7E24102AA3}"/>
    <cellStyle name="Měna 2 2 2 3 3 4" xfId="2365" xr:uid="{54F2FFD8-FDDA-4A8C-B808-44140FBE0401}"/>
    <cellStyle name="Měna 2 2 2 3 3 5" xfId="2995" xr:uid="{73FA5F5E-0370-4A86-B0A6-9669394520E1}"/>
    <cellStyle name="Měna 2 2 2 3 4" xfId="685" xr:uid="{A7CC3C62-00BA-4579-8248-F645C36FC8AD}"/>
    <cellStyle name="Měna 2 2 2 3 4 2" xfId="3205" xr:uid="{642F5F38-E6A1-4D45-AF21-C8A5A2EE5027}"/>
    <cellStyle name="Měna 2 2 2 3 5" xfId="1315" xr:uid="{B93445EE-A0AA-402D-9009-C32F79A28329}"/>
    <cellStyle name="Měna 2 2 2 3 5 2" xfId="3835" xr:uid="{176BE133-7543-43EA-A709-0E2E092C4DFC}"/>
    <cellStyle name="Měna 2 2 2 3 6" xfId="1945" xr:uid="{23812C31-5D53-4819-82E3-B4063436A237}"/>
    <cellStyle name="Měna 2 2 2 3 7" xfId="2575" xr:uid="{3A2BDCA6-4930-4068-9FE6-64CA6219F1CC}"/>
    <cellStyle name="Měna 2 2 2 4" xfId="96" xr:uid="{16A7694C-79DF-46F9-82C6-6F8897CC2964}"/>
    <cellStyle name="Měna 2 2 2 4 2" xfId="307" xr:uid="{058C5067-A014-406B-893B-EB802C7BA4E0}"/>
    <cellStyle name="Měna 2 2 2 4 2 2" xfId="937" xr:uid="{D85B7647-0DA3-4827-8DE4-8236D37F44DD}"/>
    <cellStyle name="Měna 2 2 2 4 2 2 2" xfId="3457" xr:uid="{22742445-C51F-49BB-BADA-2F805F3DFA0D}"/>
    <cellStyle name="Měna 2 2 2 4 2 3" xfId="1567" xr:uid="{A5C42778-44B0-4AE6-A97C-481BE89EDB1C}"/>
    <cellStyle name="Měna 2 2 2 4 2 3 2" xfId="4087" xr:uid="{4BD198D6-C3F8-4526-B98F-0AD29D8D2706}"/>
    <cellStyle name="Měna 2 2 2 4 2 4" xfId="2197" xr:uid="{5DEA093F-017D-4C71-BD50-BCC66534D945}"/>
    <cellStyle name="Měna 2 2 2 4 2 5" xfId="2827" xr:uid="{D300E5A1-1C38-468E-9AEF-C254CE179C81}"/>
    <cellStyle name="Měna 2 2 2 4 3" xfId="517" xr:uid="{75C3EC29-663B-4DD3-8ED8-021B5847C1CB}"/>
    <cellStyle name="Měna 2 2 2 4 3 2" xfId="1147" xr:uid="{9A20AAAD-827D-40DC-9C67-D24B1ED7201A}"/>
    <cellStyle name="Měna 2 2 2 4 3 2 2" xfId="3667" xr:uid="{EAC8D373-D627-4059-B79F-5D21412D10A1}"/>
    <cellStyle name="Měna 2 2 2 4 3 3" xfId="1777" xr:uid="{ADC09661-1929-4E3B-8027-852B7C51EC1C}"/>
    <cellStyle name="Měna 2 2 2 4 3 3 2" xfId="4297" xr:uid="{27269239-08EB-4A6F-8B9A-5EE3C826268C}"/>
    <cellStyle name="Měna 2 2 2 4 3 4" xfId="2407" xr:uid="{94F32384-3A9A-45BD-AE59-D6609BB22D84}"/>
    <cellStyle name="Měna 2 2 2 4 3 5" xfId="3037" xr:uid="{617C056C-9195-40E3-A150-CB43A18EDB63}"/>
    <cellStyle name="Měna 2 2 2 4 4" xfId="727" xr:uid="{DA73C392-B5D2-40AD-8842-710530C9629F}"/>
    <cellStyle name="Měna 2 2 2 4 4 2" xfId="3247" xr:uid="{31EBEEDB-39C0-4194-83A6-640D2CA14DF0}"/>
    <cellStyle name="Měna 2 2 2 4 5" xfId="1357" xr:uid="{40129C9B-C4AC-4ACE-8AF0-22D0A30E7AB9}"/>
    <cellStyle name="Měna 2 2 2 4 5 2" xfId="3877" xr:uid="{FC572F94-6E45-4AD3-9DA8-D87AE7138193}"/>
    <cellStyle name="Měna 2 2 2 4 6" xfId="1987" xr:uid="{78466D18-C65A-463C-AA67-7963B4065B7F}"/>
    <cellStyle name="Měna 2 2 2 4 7" xfId="2617" xr:uid="{AACEF67A-336C-418C-B247-3FB3284388A5}"/>
    <cellStyle name="Měna 2 2 2 5" xfId="138" xr:uid="{36CDB31E-6506-4132-BA0C-2CF49488A996}"/>
    <cellStyle name="Měna 2 2 2 5 2" xfId="349" xr:uid="{731E7010-8FA1-4C39-B57F-9D9117A0DE0F}"/>
    <cellStyle name="Měna 2 2 2 5 2 2" xfId="979" xr:uid="{AC1D1292-EAD3-479B-BF5D-2BEFAB788C60}"/>
    <cellStyle name="Měna 2 2 2 5 2 2 2" xfId="3499" xr:uid="{B73F39AE-60D6-4E47-9532-AEFFAE70CB87}"/>
    <cellStyle name="Měna 2 2 2 5 2 3" xfId="1609" xr:uid="{31D68AB8-9AF6-4ABE-B211-4102B4D7D430}"/>
    <cellStyle name="Měna 2 2 2 5 2 3 2" xfId="4129" xr:uid="{3E10CBEC-F1C6-47A7-9ECD-EC911DF82DAC}"/>
    <cellStyle name="Měna 2 2 2 5 2 4" xfId="2239" xr:uid="{55B57EE7-1D22-478F-84D7-C4069258DBAF}"/>
    <cellStyle name="Měna 2 2 2 5 2 5" xfId="2869" xr:uid="{045DCB4E-9D8D-4484-BE43-118F92D4B042}"/>
    <cellStyle name="Měna 2 2 2 5 3" xfId="559" xr:uid="{5AE3B799-5D01-4095-8265-0560DECB4DA5}"/>
    <cellStyle name="Měna 2 2 2 5 3 2" xfId="1189" xr:uid="{0F6FF6E5-D627-462F-83F1-4D6C771A2E24}"/>
    <cellStyle name="Měna 2 2 2 5 3 2 2" xfId="3709" xr:uid="{DD3BEA56-0753-4C8E-BD15-C4D0E4CC4FB1}"/>
    <cellStyle name="Měna 2 2 2 5 3 3" xfId="1819" xr:uid="{0C46B9FB-7C8A-4A67-A5A0-DEB31E7FAC40}"/>
    <cellStyle name="Měna 2 2 2 5 3 3 2" xfId="4339" xr:uid="{ABEA3BE7-C02E-4249-9A5C-76FE10F9FC95}"/>
    <cellStyle name="Měna 2 2 2 5 3 4" xfId="2449" xr:uid="{BC24E40A-21E9-4D8B-B615-501DC9FC316C}"/>
    <cellStyle name="Měna 2 2 2 5 3 5" xfId="3079" xr:uid="{F5E7E313-346E-4E37-901A-16551E996E92}"/>
    <cellStyle name="Měna 2 2 2 5 4" xfId="769" xr:uid="{48EB28B2-9951-4854-8BB7-083BB057A32F}"/>
    <cellStyle name="Měna 2 2 2 5 4 2" xfId="3289" xr:uid="{74A953CD-88B5-43F7-836B-FC0C0F89C6F2}"/>
    <cellStyle name="Měna 2 2 2 5 5" xfId="1399" xr:uid="{F758EDBA-DA0B-4D74-B2EE-BAB67EC9B519}"/>
    <cellStyle name="Měna 2 2 2 5 5 2" xfId="3919" xr:uid="{667889BB-3E50-4D1B-B36B-7A38A3B3668F}"/>
    <cellStyle name="Měna 2 2 2 5 6" xfId="2029" xr:uid="{E58ED988-1DDC-4C77-9B57-67FDF29752F9}"/>
    <cellStyle name="Měna 2 2 2 5 7" xfId="2659" xr:uid="{9429143D-4C46-40C4-BAD8-D94DE70EA17C}"/>
    <cellStyle name="Měna 2 2 2 6" xfId="180" xr:uid="{91F47410-C7B3-414E-951B-FCE18657AB44}"/>
    <cellStyle name="Měna 2 2 2 6 2" xfId="391" xr:uid="{5D76587E-2C23-4233-AC13-3DCA34B99BCC}"/>
    <cellStyle name="Měna 2 2 2 6 2 2" xfId="1021" xr:uid="{878959B0-6076-4DBD-9452-6659FC8BB3B3}"/>
    <cellStyle name="Měna 2 2 2 6 2 2 2" xfId="3541" xr:uid="{1C412F4E-2B2C-4BE2-9852-DB9B9F210D20}"/>
    <cellStyle name="Měna 2 2 2 6 2 3" xfId="1651" xr:uid="{ED12EE25-392F-4501-9CB7-BEFF795A4234}"/>
    <cellStyle name="Měna 2 2 2 6 2 3 2" xfId="4171" xr:uid="{C41E43FB-2ABD-4067-9323-F6E3749773FE}"/>
    <cellStyle name="Měna 2 2 2 6 2 4" xfId="2281" xr:uid="{A09C9BF7-B8AE-49CF-A1DA-AE5B1B2C75C6}"/>
    <cellStyle name="Měna 2 2 2 6 2 5" xfId="2911" xr:uid="{69AF0990-D1C6-47BB-9DC1-BD7BF54CB022}"/>
    <cellStyle name="Měna 2 2 2 6 3" xfId="601" xr:uid="{5E758618-87A4-49E6-AA41-B498054964B2}"/>
    <cellStyle name="Měna 2 2 2 6 3 2" xfId="1231" xr:uid="{9226CA6C-3D9F-4CDA-AE1B-0A1465D4FD75}"/>
    <cellStyle name="Měna 2 2 2 6 3 2 2" xfId="3751" xr:uid="{87743FD8-19E2-4EA8-8771-DE68A33D95F8}"/>
    <cellStyle name="Měna 2 2 2 6 3 3" xfId="1861" xr:uid="{95680433-ECB6-4492-98D0-64E0209D05FC}"/>
    <cellStyle name="Měna 2 2 2 6 3 3 2" xfId="4381" xr:uid="{4503DFBE-5F12-4402-9B4D-ED16E288B0EA}"/>
    <cellStyle name="Měna 2 2 2 6 3 4" xfId="2491" xr:uid="{4A46D598-130D-4DEC-9A5E-09D68537222C}"/>
    <cellStyle name="Měna 2 2 2 6 3 5" xfId="3121" xr:uid="{F54566A0-5EC6-4133-9372-3C86F7E50DE2}"/>
    <cellStyle name="Měna 2 2 2 6 4" xfId="811" xr:uid="{FA16531E-E334-4621-A03C-FFC199BD60CC}"/>
    <cellStyle name="Měna 2 2 2 6 4 2" xfId="3331" xr:uid="{E0D47B77-7EE1-4E54-A9F1-41857705C099}"/>
    <cellStyle name="Měna 2 2 2 6 5" xfId="1441" xr:uid="{1B876930-1C04-4ACD-9729-E9851A764770}"/>
    <cellStyle name="Měna 2 2 2 6 5 2" xfId="3961" xr:uid="{8748384F-F0E3-4A73-ACCF-EB36D4792869}"/>
    <cellStyle name="Měna 2 2 2 6 6" xfId="2071" xr:uid="{564D645F-D2DB-4B02-BAE7-A50D74594EFB}"/>
    <cellStyle name="Měna 2 2 2 6 7" xfId="2701" xr:uid="{E8CD2289-70A3-4EC7-89F7-83BD85202A5B}"/>
    <cellStyle name="Měna 2 2 2 7" xfId="223" xr:uid="{1E405F47-C1B9-4163-83B4-C54635192CE1}"/>
    <cellStyle name="Měna 2 2 2 7 2" xfId="853" xr:uid="{AC4F4893-E72C-43DC-811E-F607DE526DA9}"/>
    <cellStyle name="Měna 2 2 2 7 2 2" xfId="3373" xr:uid="{3C3C49E5-7D07-4C66-8959-D4C53B4476E8}"/>
    <cellStyle name="Měna 2 2 2 7 3" xfId="1483" xr:uid="{8ACDB9A4-B277-47B3-BA61-DA26EA31878E}"/>
    <cellStyle name="Měna 2 2 2 7 3 2" xfId="4003" xr:uid="{3AF23B3A-7D05-4F07-8B01-060E63341C4D}"/>
    <cellStyle name="Měna 2 2 2 7 4" xfId="2113" xr:uid="{B433292B-1D32-47D0-8AA1-71C360A11D51}"/>
    <cellStyle name="Měna 2 2 2 7 5" xfId="2743" xr:uid="{46A91424-AABC-410A-A22C-8B4EA4E57F43}"/>
    <cellStyle name="Měna 2 2 2 8" xfId="433" xr:uid="{E80250BD-247B-4B71-BD31-AC0ADFCA30B8}"/>
    <cellStyle name="Měna 2 2 2 8 2" xfId="1063" xr:uid="{BDA6A5EA-EA5F-43C4-9792-0CBAA8F09181}"/>
    <cellStyle name="Měna 2 2 2 8 2 2" xfId="3583" xr:uid="{54777155-6BDA-4A45-86B0-C64ACF6D3814}"/>
    <cellStyle name="Měna 2 2 2 8 3" xfId="1693" xr:uid="{2E29D8C5-B755-4798-9D1F-445768C500F1}"/>
    <cellStyle name="Měna 2 2 2 8 3 2" xfId="4213" xr:uid="{378FB89B-E9AF-4733-99A8-DBA759160960}"/>
    <cellStyle name="Měna 2 2 2 8 4" xfId="2323" xr:uid="{F04C49FE-95F2-41CA-ADC0-9625EED18601}"/>
    <cellStyle name="Měna 2 2 2 8 5" xfId="2953" xr:uid="{7B3BEE90-4774-4A86-96F6-C4080F5928F3}"/>
    <cellStyle name="Měna 2 2 2 9" xfId="643" xr:uid="{9BCED46B-EBF6-40C1-85E4-369A0A07F969}"/>
    <cellStyle name="Měna 2 2 2 9 2" xfId="3163" xr:uid="{A3228547-10B8-4E39-A0B4-A0C3F231A9A8}"/>
    <cellStyle name="Měna 2 2 3" xfId="9" xr:uid="{00000000-0005-0000-0000-000008000000}"/>
    <cellStyle name="Měna 2 2 3 10" xfId="1275" xr:uid="{C5CF0E9D-4C64-4B79-9EFB-86420DB0C871}"/>
    <cellStyle name="Měna 2 2 3 10 2" xfId="3795" xr:uid="{D06D2333-2171-4A41-9BCA-7B6F8C1CF2CE}"/>
    <cellStyle name="Měna 2 2 3 11" xfId="1905" xr:uid="{4D4692FB-5FDC-4984-B532-24DE1641A8E1}"/>
    <cellStyle name="Měna 2 2 3 12" xfId="2535" xr:uid="{1E92B2D4-CAA6-4B94-ADC4-EC945B159EEB}"/>
    <cellStyle name="Měna 2 2 3 2" xfId="10" xr:uid="{00000000-0005-0000-0000-000009000000}"/>
    <cellStyle name="Měna 2 2 3 2 10" xfId="1906" xr:uid="{D395ACEB-9FD4-4EAC-A186-4BD6724CC075}"/>
    <cellStyle name="Měna 2 2 3 2 11" xfId="2536" xr:uid="{25931325-7965-4D7D-8F5F-36F5B337C8CA}"/>
    <cellStyle name="Měna 2 2 3 2 2" xfId="57" xr:uid="{58F58FA8-D694-4691-BE05-EE82128F0A46}"/>
    <cellStyle name="Měna 2 2 3 2 2 2" xfId="268" xr:uid="{738639EB-1F82-4DAB-B948-124DE112EC0A}"/>
    <cellStyle name="Měna 2 2 3 2 2 2 2" xfId="898" xr:uid="{57691EF2-665D-4FDD-81B7-6EDF9EFEB1E1}"/>
    <cellStyle name="Měna 2 2 3 2 2 2 2 2" xfId="3418" xr:uid="{D0E146A8-0A22-4A21-943E-21F6A25E237E}"/>
    <cellStyle name="Měna 2 2 3 2 2 2 3" xfId="1528" xr:uid="{55DF6E9B-8FAB-4642-84C6-D95756EC10B1}"/>
    <cellStyle name="Měna 2 2 3 2 2 2 3 2" xfId="4048" xr:uid="{DB26A950-AF7D-4A5E-A41F-396B040F4B38}"/>
    <cellStyle name="Měna 2 2 3 2 2 2 4" xfId="2158" xr:uid="{98878EA2-CC04-4817-95B4-FBD0BA2BC9E7}"/>
    <cellStyle name="Měna 2 2 3 2 2 2 5" xfId="2788" xr:uid="{E79F0558-B263-4220-9512-B2B3C11F4EB4}"/>
    <cellStyle name="Měna 2 2 3 2 2 3" xfId="478" xr:uid="{09E0A19B-7993-4737-96F3-85CA6A1476FA}"/>
    <cellStyle name="Měna 2 2 3 2 2 3 2" xfId="1108" xr:uid="{9A2EB024-1330-4DE6-ABA3-1DB89C78D90E}"/>
    <cellStyle name="Měna 2 2 3 2 2 3 2 2" xfId="3628" xr:uid="{642F9B3A-5930-49AF-BFB4-80B47564D8F4}"/>
    <cellStyle name="Měna 2 2 3 2 2 3 3" xfId="1738" xr:uid="{BE6C0B0F-4840-47AD-82F9-2679AC71466F}"/>
    <cellStyle name="Měna 2 2 3 2 2 3 3 2" xfId="4258" xr:uid="{85F644F2-1471-4C52-A7F5-C3632BF5C4F4}"/>
    <cellStyle name="Měna 2 2 3 2 2 3 4" xfId="2368" xr:uid="{B2B467DD-6FA9-4565-80B0-30D0EFA1BF2D}"/>
    <cellStyle name="Měna 2 2 3 2 2 3 5" xfId="2998" xr:uid="{3159C240-CDB6-43B4-B50F-F998E65CCD30}"/>
    <cellStyle name="Měna 2 2 3 2 2 4" xfId="688" xr:uid="{CC9A15D2-3545-4E57-88C7-21CF7A9FA8C3}"/>
    <cellStyle name="Měna 2 2 3 2 2 4 2" xfId="3208" xr:uid="{95370FFD-DE49-4077-9430-23A722738205}"/>
    <cellStyle name="Měna 2 2 3 2 2 5" xfId="1318" xr:uid="{4FE56DDD-6360-46DA-86DD-78CB3F8CA9D7}"/>
    <cellStyle name="Měna 2 2 3 2 2 5 2" xfId="3838" xr:uid="{692CE988-D76B-444D-9E17-9E7D8F089DFE}"/>
    <cellStyle name="Měna 2 2 3 2 2 6" xfId="1948" xr:uid="{D999D310-9270-4074-B5D1-236521E69CC9}"/>
    <cellStyle name="Měna 2 2 3 2 2 7" xfId="2578" xr:uid="{B9D67F95-CE4C-4D05-9B05-99840219307D}"/>
    <cellStyle name="Měna 2 2 3 2 3" xfId="99" xr:uid="{3AC3252C-110B-422E-A404-AA8D700FDA5F}"/>
    <cellStyle name="Měna 2 2 3 2 3 2" xfId="310" xr:uid="{470DB3CE-90C9-4B68-A3C2-040A995F94EB}"/>
    <cellStyle name="Měna 2 2 3 2 3 2 2" xfId="940" xr:uid="{FFA0655B-181D-420D-B5C8-D0197717C59F}"/>
    <cellStyle name="Měna 2 2 3 2 3 2 2 2" xfId="3460" xr:uid="{16BCDF77-DCE6-491F-8E98-96D75B6F593A}"/>
    <cellStyle name="Měna 2 2 3 2 3 2 3" xfId="1570" xr:uid="{113EB7E7-CBA6-4BEA-B156-46684F1E58EF}"/>
    <cellStyle name="Měna 2 2 3 2 3 2 3 2" xfId="4090" xr:uid="{4E854C9F-F4AC-4B6C-9640-FD8F1E6FEDEF}"/>
    <cellStyle name="Měna 2 2 3 2 3 2 4" xfId="2200" xr:uid="{08CF43CA-10BB-46C0-A11D-C9C0B097E485}"/>
    <cellStyle name="Měna 2 2 3 2 3 2 5" xfId="2830" xr:uid="{33980EF3-B7C9-4FAB-B265-E788EA2AA5C1}"/>
    <cellStyle name="Měna 2 2 3 2 3 3" xfId="520" xr:uid="{3EB3ED25-5191-42B0-9E4B-4C7A01B6603B}"/>
    <cellStyle name="Měna 2 2 3 2 3 3 2" xfId="1150" xr:uid="{9955CDB4-D507-4F55-865D-F6D9E73DA6C6}"/>
    <cellStyle name="Měna 2 2 3 2 3 3 2 2" xfId="3670" xr:uid="{D68136A9-75BD-4C08-8D26-55424A992BC8}"/>
    <cellStyle name="Měna 2 2 3 2 3 3 3" xfId="1780" xr:uid="{F25E2EF1-AB3F-4A97-8E48-F2FF09D8D767}"/>
    <cellStyle name="Měna 2 2 3 2 3 3 3 2" xfId="4300" xr:uid="{FF04B951-2BE9-4F92-B787-DCECCC55EEA2}"/>
    <cellStyle name="Měna 2 2 3 2 3 3 4" xfId="2410" xr:uid="{23053B2A-8C54-49E9-8946-6844283FA9F9}"/>
    <cellStyle name="Měna 2 2 3 2 3 3 5" xfId="3040" xr:uid="{EBBCBEC1-6144-444D-A1B2-3B1CA172E699}"/>
    <cellStyle name="Měna 2 2 3 2 3 4" xfId="730" xr:uid="{EC4CF130-D09D-4A3A-8A99-F9DDFDAB8453}"/>
    <cellStyle name="Měna 2 2 3 2 3 4 2" xfId="3250" xr:uid="{A0413EA2-EA4F-41F1-A929-881F2353DFC2}"/>
    <cellStyle name="Měna 2 2 3 2 3 5" xfId="1360" xr:uid="{D8AFE5EC-3DC4-4993-A4CD-7C093117B087}"/>
    <cellStyle name="Měna 2 2 3 2 3 5 2" xfId="3880" xr:uid="{1DCAE795-509D-4FC6-92C2-7468601364A1}"/>
    <cellStyle name="Měna 2 2 3 2 3 6" xfId="1990" xr:uid="{9B8CA702-3743-45F0-8DB1-50375948BBA8}"/>
    <cellStyle name="Měna 2 2 3 2 3 7" xfId="2620" xr:uid="{2AA57960-9805-48DC-BE33-C01439099C29}"/>
    <cellStyle name="Měna 2 2 3 2 4" xfId="141" xr:uid="{E294E4BA-8C3B-41AD-B695-046E583FD262}"/>
    <cellStyle name="Měna 2 2 3 2 4 2" xfId="352" xr:uid="{744D0FAF-C4FD-44DC-A867-157E7868180B}"/>
    <cellStyle name="Měna 2 2 3 2 4 2 2" xfId="982" xr:uid="{985BFF67-41F1-415B-B2CD-504C689CD052}"/>
    <cellStyle name="Měna 2 2 3 2 4 2 2 2" xfId="3502" xr:uid="{4F3E2F28-D7D4-4BAB-BCF1-32CCACF19FB9}"/>
    <cellStyle name="Měna 2 2 3 2 4 2 3" xfId="1612" xr:uid="{B8617771-8CCB-46D6-9568-86996450F266}"/>
    <cellStyle name="Měna 2 2 3 2 4 2 3 2" xfId="4132" xr:uid="{6BD8363B-9457-44BC-9A5D-1B44321136D1}"/>
    <cellStyle name="Měna 2 2 3 2 4 2 4" xfId="2242" xr:uid="{1317E8B6-36CC-49E1-AC38-6333B028D2BB}"/>
    <cellStyle name="Měna 2 2 3 2 4 2 5" xfId="2872" xr:uid="{154A64CD-1960-45C3-B743-5ADC6BF5AD01}"/>
    <cellStyle name="Měna 2 2 3 2 4 3" xfId="562" xr:uid="{B0E4E9D0-0ECD-4FA9-85C0-5D43DB186217}"/>
    <cellStyle name="Měna 2 2 3 2 4 3 2" xfId="1192" xr:uid="{448C264D-C37F-4705-801D-C058D81D1ABB}"/>
    <cellStyle name="Měna 2 2 3 2 4 3 2 2" xfId="3712" xr:uid="{19FD44F6-2CBC-486E-8D85-E06A94A26501}"/>
    <cellStyle name="Měna 2 2 3 2 4 3 3" xfId="1822" xr:uid="{5782514B-4687-4489-A46A-9EE36ED53DBE}"/>
    <cellStyle name="Měna 2 2 3 2 4 3 3 2" xfId="4342" xr:uid="{DE72CA2F-782D-4C82-B711-0DD26E24E8EA}"/>
    <cellStyle name="Měna 2 2 3 2 4 3 4" xfId="2452" xr:uid="{8F440392-9FA8-41AE-BD72-4AA68D67DBC3}"/>
    <cellStyle name="Měna 2 2 3 2 4 3 5" xfId="3082" xr:uid="{1FA60DA7-6CB3-40B3-981B-7E5FEA9E6924}"/>
    <cellStyle name="Měna 2 2 3 2 4 4" xfId="772" xr:uid="{5A5F1096-8B91-4498-98ED-3400FF0EF085}"/>
    <cellStyle name="Měna 2 2 3 2 4 4 2" xfId="3292" xr:uid="{1A59EE09-DB16-4590-A8EC-D37D12BE7AE4}"/>
    <cellStyle name="Měna 2 2 3 2 4 5" xfId="1402" xr:uid="{367DD21A-76A6-4D01-8FFA-0BCC52288D0A}"/>
    <cellStyle name="Měna 2 2 3 2 4 5 2" xfId="3922" xr:uid="{6E5F402F-790A-408F-85A1-3C9C43519F65}"/>
    <cellStyle name="Měna 2 2 3 2 4 6" xfId="2032" xr:uid="{F6CFDDE5-EC21-4EF7-A3CA-BD4D564749B6}"/>
    <cellStyle name="Měna 2 2 3 2 4 7" xfId="2662" xr:uid="{FDF63D2D-8643-4059-AB84-982726247492}"/>
    <cellStyle name="Měna 2 2 3 2 5" xfId="183" xr:uid="{D51E9220-FA3E-4B5B-95A2-5BF697BE22EC}"/>
    <cellStyle name="Měna 2 2 3 2 5 2" xfId="394" xr:uid="{F43FD147-3FC1-413C-A52F-55CDE76B5E7C}"/>
    <cellStyle name="Měna 2 2 3 2 5 2 2" xfId="1024" xr:uid="{99B7A346-EE9A-4791-A349-DD7104BF1CE5}"/>
    <cellStyle name="Měna 2 2 3 2 5 2 2 2" xfId="3544" xr:uid="{BEC54DC8-EE77-4FAC-88DF-05968C99E47B}"/>
    <cellStyle name="Měna 2 2 3 2 5 2 3" xfId="1654" xr:uid="{C2418E6E-BD3E-4705-B39F-66505EC1B25A}"/>
    <cellStyle name="Měna 2 2 3 2 5 2 3 2" xfId="4174" xr:uid="{B49C512D-584E-422C-A02F-353BADAD9142}"/>
    <cellStyle name="Měna 2 2 3 2 5 2 4" xfId="2284" xr:uid="{E6AE5A97-7A64-4EC8-97C8-F00008FABF32}"/>
    <cellStyle name="Měna 2 2 3 2 5 2 5" xfId="2914" xr:uid="{719457BD-699C-447E-BCBD-C65571B0C4E3}"/>
    <cellStyle name="Měna 2 2 3 2 5 3" xfId="604" xr:uid="{98663CEA-CFE3-4006-A224-B1DC292D2625}"/>
    <cellStyle name="Měna 2 2 3 2 5 3 2" xfId="1234" xr:uid="{7E9F69ED-99A8-4B6C-8772-CC0E674539D8}"/>
    <cellStyle name="Měna 2 2 3 2 5 3 2 2" xfId="3754" xr:uid="{19FC967A-C41E-4A33-8403-85190460C4D8}"/>
    <cellStyle name="Měna 2 2 3 2 5 3 3" xfId="1864" xr:uid="{104D98ED-1E4E-47B6-8B8A-D9167428AA24}"/>
    <cellStyle name="Měna 2 2 3 2 5 3 3 2" xfId="4384" xr:uid="{AC9BF9FF-4300-4941-BAAA-3FFB5B99FF9C}"/>
    <cellStyle name="Měna 2 2 3 2 5 3 4" xfId="2494" xr:uid="{11A1D854-EF83-4157-95FF-6E912604DF8E}"/>
    <cellStyle name="Měna 2 2 3 2 5 3 5" xfId="3124" xr:uid="{A2B1C395-915B-4F86-9DCC-B70B3E627B73}"/>
    <cellStyle name="Měna 2 2 3 2 5 4" xfId="814" xr:uid="{10F4EA7C-9117-474D-9604-6C8E6DA8F049}"/>
    <cellStyle name="Měna 2 2 3 2 5 4 2" xfId="3334" xr:uid="{0356A5C2-E6ED-47C1-9349-258F87879152}"/>
    <cellStyle name="Měna 2 2 3 2 5 5" xfId="1444" xr:uid="{A51E147E-D3A5-493D-B34C-8B655257862C}"/>
    <cellStyle name="Měna 2 2 3 2 5 5 2" xfId="3964" xr:uid="{A66DA7E1-7583-42C9-8D57-25A50EEA3005}"/>
    <cellStyle name="Měna 2 2 3 2 5 6" xfId="2074" xr:uid="{A12E424B-007C-4589-BACC-774ABC646311}"/>
    <cellStyle name="Měna 2 2 3 2 5 7" xfId="2704" xr:uid="{557B3222-29DB-4663-896B-A8AAF8B11E38}"/>
    <cellStyle name="Měna 2 2 3 2 6" xfId="226" xr:uid="{A0C2BE2C-B18B-43AE-A551-A9492460FD92}"/>
    <cellStyle name="Měna 2 2 3 2 6 2" xfId="856" xr:uid="{368C56C7-901E-416F-A9C2-17022C36F1B1}"/>
    <cellStyle name="Měna 2 2 3 2 6 2 2" xfId="3376" xr:uid="{64AB0C90-C838-49C1-BE8C-E79F63EAD485}"/>
    <cellStyle name="Měna 2 2 3 2 6 3" xfId="1486" xr:uid="{9795D875-6915-440F-B41F-7A0241535250}"/>
    <cellStyle name="Měna 2 2 3 2 6 3 2" xfId="4006" xr:uid="{6E97DDF0-772F-488A-BE0A-3A86B9D4B65A}"/>
    <cellStyle name="Měna 2 2 3 2 6 4" xfId="2116" xr:uid="{1839F515-5333-419D-B249-9F7B1E14331D}"/>
    <cellStyle name="Měna 2 2 3 2 6 5" xfId="2746" xr:uid="{80D14650-1CEA-4B0E-A683-8AA4478BA7B0}"/>
    <cellStyle name="Měna 2 2 3 2 7" xfId="436" xr:uid="{8783DFD3-DA0C-4E63-9A93-A72E53BC95CA}"/>
    <cellStyle name="Měna 2 2 3 2 7 2" xfId="1066" xr:uid="{BC06234C-1533-4ED0-B54A-424935A0A7C6}"/>
    <cellStyle name="Měna 2 2 3 2 7 2 2" xfId="3586" xr:uid="{A184ED67-0069-46F7-B915-36C3513C03AE}"/>
    <cellStyle name="Měna 2 2 3 2 7 3" xfId="1696" xr:uid="{5E5477A9-FB8A-49F0-A197-C2476DC18331}"/>
    <cellStyle name="Měna 2 2 3 2 7 3 2" xfId="4216" xr:uid="{6CCAEEE1-1F76-4D66-8903-77AF39021B8C}"/>
    <cellStyle name="Měna 2 2 3 2 7 4" xfId="2326" xr:uid="{2560CF18-A3CC-4BEF-BB66-9CEADEE66BA3}"/>
    <cellStyle name="Měna 2 2 3 2 7 5" xfId="2956" xr:uid="{D901FFBB-4155-4A0D-9EFC-78EC31DF4014}"/>
    <cellStyle name="Měna 2 2 3 2 8" xfId="646" xr:uid="{34B1B0DD-DAE2-4540-821C-D692A00723C7}"/>
    <cellStyle name="Měna 2 2 3 2 8 2" xfId="3166" xr:uid="{56A2E0AE-CF71-427E-861E-195701F15FC1}"/>
    <cellStyle name="Měna 2 2 3 2 9" xfId="1276" xr:uid="{2AD4C9AC-1647-40CC-A41D-A527994AE5BF}"/>
    <cellStyle name="Měna 2 2 3 2 9 2" xfId="3796" xr:uid="{F186CE91-C462-4BDB-8C7E-B675A298E043}"/>
    <cellStyle name="Měna 2 2 3 3" xfId="56" xr:uid="{609F3FC8-8A05-493E-9E58-5E84EE5C04B9}"/>
    <cellStyle name="Měna 2 2 3 3 2" xfId="267" xr:uid="{6F25F32B-2274-4542-B104-A573235AFAA6}"/>
    <cellStyle name="Měna 2 2 3 3 2 2" xfId="897" xr:uid="{D98AFE88-585B-49E5-8A38-BB3095A45BFD}"/>
    <cellStyle name="Měna 2 2 3 3 2 2 2" xfId="3417" xr:uid="{419381E0-CBC1-432C-AB7E-CBFECD7497BF}"/>
    <cellStyle name="Měna 2 2 3 3 2 3" xfId="1527" xr:uid="{4994587F-5728-42A6-A84B-9E473940E58B}"/>
    <cellStyle name="Měna 2 2 3 3 2 3 2" xfId="4047" xr:uid="{B610C10A-CC29-4CA4-B10F-8BCEACEB15BC}"/>
    <cellStyle name="Měna 2 2 3 3 2 4" xfId="2157" xr:uid="{9B093F6C-C536-4938-B573-A895631A0853}"/>
    <cellStyle name="Měna 2 2 3 3 2 5" xfId="2787" xr:uid="{3811B0AE-2A48-4E1B-920B-C800736D313C}"/>
    <cellStyle name="Měna 2 2 3 3 3" xfId="477" xr:uid="{9CE6F00F-8DD8-4518-BFE5-07ADF926BAEA}"/>
    <cellStyle name="Měna 2 2 3 3 3 2" xfId="1107" xr:uid="{E4F7E6D5-7888-47B1-B237-A6A2F47AD3D9}"/>
    <cellStyle name="Měna 2 2 3 3 3 2 2" xfId="3627" xr:uid="{926B725E-2B21-4562-BA7F-988811F3BAA5}"/>
    <cellStyle name="Měna 2 2 3 3 3 3" xfId="1737" xr:uid="{14CC93E8-A4E3-4B81-9C95-37F8CD9045D2}"/>
    <cellStyle name="Měna 2 2 3 3 3 3 2" xfId="4257" xr:uid="{D16B1757-8F30-4B5F-96BE-7B1EF0DB5A4E}"/>
    <cellStyle name="Měna 2 2 3 3 3 4" xfId="2367" xr:uid="{A6DA481A-448E-4D7C-8B84-B168CFF9B4BD}"/>
    <cellStyle name="Měna 2 2 3 3 3 5" xfId="2997" xr:uid="{3425C6F5-8832-4224-9E85-A6A218B527A2}"/>
    <cellStyle name="Měna 2 2 3 3 4" xfId="687" xr:uid="{0696CCE7-8B98-497F-BF61-564D18BCAD15}"/>
    <cellStyle name="Měna 2 2 3 3 4 2" xfId="3207" xr:uid="{80C79DCB-485A-4021-8CFF-C1D39F8E2EBA}"/>
    <cellStyle name="Měna 2 2 3 3 5" xfId="1317" xr:uid="{45A775B8-3D56-48E5-9E69-3A499A781050}"/>
    <cellStyle name="Měna 2 2 3 3 5 2" xfId="3837" xr:uid="{8F4A1DF4-10CE-4F6B-9A3B-294D90ACE0A1}"/>
    <cellStyle name="Měna 2 2 3 3 6" xfId="1947" xr:uid="{31D0C5C3-62A5-43AB-86FC-617BCB2964A8}"/>
    <cellStyle name="Měna 2 2 3 3 7" xfId="2577" xr:uid="{A0009063-62C1-4A3C-B3EC-F328258989EC}"/>
    <cellStyle name="Měna 2 2 3 4" xfId="98" xr:uid="{FDC0FAEB-7F80-4126-BF95-25C94B2B6C8B}"/>
    <cellStyle name="Měna 2 2 3 4 2" xfId="309" xr:uid="{2A770248-AB96-4677-8B3F-D812C63CDDFE}"/>
    <cellStyle name="Měna 2 2 3 4 2 2" xfId="939" xr:uid="{FD2FA20D-50AF-4746-B198-769A2E58A60E}"/>
    <cellStyle name="Měna 2 2 3 4 2 2 2" xfId="3459" xr:uid="{685D44BA-30F8-4274-B6E5-C7E0909EA97E}"/>
    <cellStyle name="Měna 2 2 3 4 2 3" xfId="1569" xr:uid="{122B6B92-7D8B-4E6D-BC3A-651470538800}"/>
    <cellStyle name="Měna 2 2 3 4 2 3 2" xfId="4089" xr:uid="{3F3FAC27-D47D-41EA-BA29-FE1D49524D05}"/>
    <cellStyle name="Měna 2 2 3 4 2 4" xfId="2199" xr:uid="{6BA5A329-146C-4D20-B120-6849EE248609}"/>
    <cellStyle name="Měna 2 2 3 4 2 5" xfId="2829" xr:uid="{185BB075-4E6C-4E47-87D9-9829136DBDE2}"/>
    <cellStyle name="Měna 2 2 3 4 3" xfId="519" xr:uid="{5DE72922-8526-46B5-B7D3-A505CA331C4D}"/>
    <cellStyle name="Měna 2 2 3 4 3 2" xfId="1149" xr:uid="{FF9737DE-12B7-48C5-BBED-7FC0EE990E68}"/>
    <cellStyle name="Měna 2 2 3 4 3 2 2" xfId="3669" xr:uid="{BDE2ABD4-1495-46F8-9800-6252A558787D}"/>
    <cellStyle name="Měna 2 2 3 4 3 3" xfId="1779" xr:uid="{14809ADD-5180-4FAC-94CB-BE87E3D5ACD6}"/>
    <cellStyle name="Měna 2 2 3 4 3 3 2" xfId="4299" xr:uid="{14AAA38F-E22C-4B62-88D2-C0DD677B579C}"/>
    <cellStyle name="Měna 2 2 3 4 3 4" xfId="2409" xr:uid="{C7E61334-4538-49EF-92CD-92147FC18717}"/>
    <cellStyle name="Měna 2 2 3 4 3 5" xfId="3039" xr:uid="{C129532F-0779-49F3-8741-0863F682C7CB}"/>
    <cellStyle name="Měna 2 2 3 4 4" xfId="729" xr:uid="{7836DBAB-4774-4210-912C-0FEE8EA05DFE}"/>
    <cellStyle name="Měna 2 2 3 4 4 2" xfId="3249" xr:uid="{F4AC2B77-38CD-491E-8150-22A82419F641}"/>
    <cellStyle name="Měna 2 2 3 4 5" xfId="1359" xr:uid="{540AA21E-D1DD-4A56-9B71-107115334B12}"/>
    <cellStyle name="Měna 2 2 3 4 5 2" xfId="3879" xr:uid="{D54B1216-5A76-4FC5-9EAC-54B5368367EC}"/>
    <cellStyle name="Měna 2 2 3 4 6" xfId="1989" xr:uid="{2D0AE879-B6FC-4584-9A9C-1109505E31AE}"/>
    <cellStyle name="Měna 2 2 3 4 7" xfId="2619" xr:uid="{063D001E-087B-43E7-A7B4-BB2074F4FCF6}"/>
    <cellStyle name="Měna 2 2 3 5" xfId="140" xr:uid="{95112203-D41A-4BC0-93AB-FF4F26BDD30B}"/>
    <cellStyle name="Měna 2 2 3 5 2" xfId="351" xr:uid="{F1B6B596-701F-4BE4-81CA-3030C3C14A35}"/>
    <cellStyle name="Měna 2 2 3 5 2 2" xfId="981" xr:uid="{25259E03-F0F1-40D8-82D5-A1E4028FA740}"/>
    <cellStyle name="Měna 2 2 3 5 2 2 2" xfId="3501" xr:uid="{7ACFF508-9B3F-466E-8258-728905AC3D6A}"/>
    <cellStyle name="Měna 2 2 3 5 2 3" xfId="1611" xr:uid="{B2E67504-7E48-4629-850C-42E8B5C46313}"/>
    <cellStyle name="Měna 2 2 3 5 2 3 2" xfId="4131" xr:uid="{7A52DC56-36CC-4DB2-8983-14B7FCE72887}"/>
    <cellStyle name="Měna 2 2 3 5 2 4" xfId="2241" xr:uid="{C0F689DF-C621-4B33-B11D-B75F31ADFC1E}"/>
    <cellStyle name="Měna 2 2 3 5 2 5" xfId="2871" xr:uid="{5CF27006-3BE8-468B-A4F9-7682BB3AA3DA}"/>
    <cellStyle name="Měna 2 2 3 5 3" xfId="561" xr:uid="{4A8FA68C-931F-4373-9FC1-2D0533632C07}"/>
    <cellStyle name="Měna 2 2 3 5 3 2" xfId="1191" xr:uid="{478DEB7C-A5C3-4543-89C8-29CDBD966A62}"/>
    <cellStyle name="Měna 2 2 3 5 3 2 2" xfId="3711" xr:uid="{8631C6A2-A2C5-4561-BBD6-A77A5C70FBA3}"/>
    <cellStyle name="Měna 2 2 3 5 3 3" xfId="1821" xr:uid="{85C01B42-4CA6-4715-B218-000DB44C675D}"/>
    <cellStyle name="Měna 2 2 3 5 3 3 2" xfId="4341" xr:uid="{2E336605-95AE-4EF2-B4C6-E6C337DB83AB}"/>
    <cellStyle name="Měna 2 2 3 5 3 4" xfId="2451" xr:uid="{25D1679D-1FD6-41BA-8C86-251147121982}"/>
    <cellStyle name="Měna 2 2 3 5 3 5" xfId="3081" xr:uid="{EBB65618-91F4-49CF-A8E9-D41F95FF3AD6}"/>
    <cellStyle name="Měna 2 2 3 5 4" xfId="771" xr:uid="{08CEEF19-4727-4298-9159-2656F64B9EA6}"/>
    <cellStyle name="Měna 2 2 3 5 4 2" xfId="3291" xr:uid="{625BBC38-74DD-47A4-B2F1-EEE3D8A542A8}"/>
    <cellStyle name="Měna 2 2 3 5 5" xfId="1401" xr:uid="{7A74C5A2-C3DB-4F5C-9A25-89418E3EC24A}"/>
    <cellStyle name="Měna 2 2 3 5 5 2" xfId="3921" xr:uid="{42AAE1DF-16EF-4FDB-9548-5E20CDC6EDB2}"/>
    <cellStyle name="Měna 2 2 3 5 6" xfId="2031" xr:uid="{7EE46118-C3D6-46D5-A07F-06F3522E8606}"/>
    <cellStyle name="Měna 2 2 3 5 7" xfId="2661" xr:uid="{FCA7E6CD-E354-4C98-9E30-F6A11448DAC9}"/>
    <cellStyle name="Měna 2 2 3 6" xfId="182" xr:uid="{E1169A41-BE67-4F7B-AE6C-85298D91B3F6}"/>
    <cellStyle name="Měna 2 2 3 6 2" xfId="393" xr:uid="{EADADB70-B378-4C3F-B487-96E22BF31C3B}"/>
    <cellStyle name="Měna 2 2 3 6 2 2" xfId="1023" xr:uid="{252036BA-C595-4E1A-B97F-E530CC604EEE}"/>
    <cellStyle name="Měna 2 2 3 6 2 2 2" xfId="3543" xr:uid="{B3133B1B-9EB9-4241-9758-F2A1A40CA799}"/>
    <cellStyle name="Měna 2 2 3 6 2 3" xfId="1653" xr:uid="{0597B528-07C6-4235-B4D3-0AA3F813D222}"/>
    <cellStyle name="Měna 2 2 3 6 2 3 2" xfId="4173" xr:uid="{E4C96804-EFE1-448D-AD9C-B69A426285C3}"/>
    <cellStyle name="Měna 2 2 3 6 2 4" xfId="2283" xr:uid="{41616871-C4DF-424F-AE70-4B701E9182C3}"/>
    <cellStyle name="Měna 2 2 3 6 2 5" xfId="2913" xr:uid="{2670E521-6B0B-4082-8BF8-5EE9C8DD9AF3}"/>
    <cellStyle name="Měna 2 2 3 6 3" xfId="603" xr:uid="{AEB2E571-5887-4B17-A674-849EDEA258C6}"/>
    <cellStyle name="Měna 2 2 3 6 3 2" xfId="1233" xr:uid="{05C308FE-ADF9-4B54-B00A-98AAFF06D709}"/>
    <cellStyle name="Měna 2 2 3 6 3 2 2" xfId="3753" xr:uid="{6FA97482-0583-4444-9978-9E37093B36BC}"/>
    <cellStyle name="Měna 2 2 3 6 3 3" xfId="1863" xr:uid="{FD83A40C-A912-48E8-8BC1-25FDC55434CD}"/>
    <cellStyle name="Měna 2 2 3 6 3 3 2" xfId="4383" xr:uid="{2A8EC8FD-D87F-48F6-B708-F65ED4EFA011}"/>
    <cellStyle name="Měna 2 2 3 6 3 4" xfId="2493" xr:uid="{6738E24A-3E38-424C-A8F5-69E2548FAA13}"/>
    <cellStyle name="Měna 2 2 3 6 3 5" xfId="3123" xr:uid="{1E8996AE-46C6-4FB5-9155-3A462081D65A}"/>
    <cellStyle name="Měna 2 2 3 6 4" xfId="813" xr:uid="{F93ECE6A-D9B0-42FD-A85C-26859487A12C}"/>
    <cellStyle name="Měna 2 2 3 6 4 2" xfId="3333" xr:uid="{F2A5EE29-AF36-4374-A3B2-57CAEC919BB2}"/>
    <cellStyle name="Měna 2 2 3 6 5" xfId="1443" xr:uid="{44D5433C-2E1C-4D23-BDF9-3A884E4F6C56}"/>
    <cellStyle name="Měna 2 2 3 6 5 2" xfId="3963" xr:uid="{C5B0FBAE-5CF0-4353-BB69-31649A381A56}"/>
    <cellStyle name="Měna 2 2 3 6 6" xfId="2073" xr:uid="{2C6D0A68-CA63-48C0-9530-AD20FE93AEBF}"/>
    <cellStyle name="Měna 2 2 3 6 7" xfId="2703" xr:uid="{857F48AF-0BD5-4C5D-849F-A69C71A4546F}"/>
    <cellStyle name="Měna 2 2 3 7" xfId="225" xr:uid="{E5200437-1C79-4CAF-893C-7D52CEF34459}"/>
    <cellStyle name="Měna 2 2 3 7 2" xfId="855" xr:uid="{B6E9C183-4193-441A-B0A3-81C1C285E374}"/>
    <cellStyle name="Měna 2 2 3 7 2 2" xfId="3375" xr:uid="{249AD529-C844-4BF5-B905-940E5C883339}"/>
    <cellStyle name="Měna 2 2 3 7 3" xfId="1485" xr:uid="{1C5D1E48-A186-4594-A44E-75AF99CFD382}"/>
    <cellStyle name="Měna 2 2 3 7 3 2" xfId="4005" xr:uid="{5E1A6D0C-7BB8-472D-9DA2-AB50ED14889B}"/>
    <cellStyle name="Měna 2 2 3 7 4" xfId="2115" xr:uid="{6390D200-B7EE-4F8C-AF12-23440F575449}"/>
    <cellStyle name="Měna 2 2 3 7 5" xfId="2745" xr:uid="{03EAB4EE-CEE8-42B0-912F-24A1606E40E7}"/>
    <cellStyle name="Měna 2 2 3 8" xfId="435" xr:uid="{029994A6-2D80-4834-83AB-3379326EAD17}"/>
    <cellStyle name="Měna 2 2 3 8 2" xfId="1065" xr:uid="{C9619E61-F82D-4738-8B04-5020C4B5F290}"/>
    <cellStyle name="Měna 2 2 3 8 2 2" xfId="3585" xr:uid="{548A03BC-C525-4103-9925-395C65D04ADF}"/>
    <cellStyle name="Měna 2 2 3 8 3" xfId="1695" xr:uid="{EB9AE37A-74F2-4BC3-B944-E467B82764ED}"/>
    <cellStyle name="Měna 2 2 3 8 3 2" xfId="4215" xr:uid="{D784B955-403A-4335-B024-748E178B82C2}"/>
    <cellStyle name="Měna 2 2 3 8 4" xfId="2325" xr:uid="{3A996FED-3B64-416A-9897-F769553E72FF}"/>
    <cellStyle name="Měna 2 2 3 8 5" xfId="2955" xr:uid="{DD576F77-C537-443A-9892-A9C9F46B9698}"/>
    <cellStyle name="Měna 2 2 3 9" xfId="645" xr:uid="{E76A9CEC-9155-4941-84D7-DE0C9A0454DB}"/>
    <cellStyle name="Měna 2 2 3 9 2" xfId="3165" xr:uid="{EEF0185B-782F-467C-A1EC-6AD62BD3ED6D}"/>
    <cellStyle name="Měna 2 2 4" xfId="11" xr:uid="{00000000-0005-0000-0000-00000A000000}"/>
    <cellStyle name="Měna 2 2 4 10" xfId="1907" xr:uid="{19B6FA41-1837-4C68-B8D3-6A1223AFF7B2}"/>
    <cellStyle name="Měna 2 2 4 11" xfId="2537" xr:uid="{2CF2BB24-E600-4825-A7F5-0040FBA2CCC8}"/>
    <cellStyle name="Měna 2 2 4 2" xfId="58" xr:uid="{D6AF9A60-7603-49D9-A024-38E0CAD76A62}"/>
    <cellStyle name="Měna 2 2 4 2 2" xfId="269" xr:uid="{1DD8688B-165D-4A6A-BC84-7818BD36E9DC}"/>
    <cellStyle name="Měna 2 2 4 2 2 2" xfId="899" xr:uid="{2544BA7A-74D5-42D7-8170-A489C1C12A6A}"/>
    <cellStyle name="Měna 2 2 4 2 2 2 2" xfId="3419" xr:uid="{9ADA6337-A08C-4A15-8786-0C582FF0CB71}"/>
    <cellStyle name="Měna 2 2 4 2 2 3" xfId="1529" xr:uid="{1B90920A-C40D-4D4F-B5CA-110457F256D9}"/>
    <cellStyle name="Měna 2 2 4 2 2 3 2" xfId="4049" xr:uid="{7CD68CE7-58BC-4A6E-BD0F-2E82C0E93CAE}"/>
    <cellStyle name="Měna 2 2 4 2 2 4" xfId="2159" xr:uid="{C25CD506-43DD-4EBB-8BC0-DD28C62B1AF4}"/>
    <cellStyle name="Měna 2 2 4 2 2 5" xfId="2789" xr:uid="{8240014F-0992-431C-8EEA-583121E169B7}"/>
    <cellStyle name="Měna 2 2 4 2 3" xfId="479" xr:uid="{D52A0624-FC08-45DD-A7CE-95A39DC12CD7}"/>
    <cellStyle name="Měna 2 2 4 2 3 2" xfId="1109" xr:uid="{FC080354-667F-4DB3-A31C-26236B4562C3}"/>
    <cellStyle name="Měna 2 2 4 2 3 2 2" xfId="3629" xr:uid="{55CFFE88-3C11-41AC-AD44-B522371BDDC7}"/>
    <cellStyle name="Měna 2 2 4 2 3 3" xfId="1739" xr:uid="{AF33FAB7-29E2-4B33-B940-16991FBF747A}"/>
    <cellStyle name="Měna 2 2 4 2 3 3 2" xfId="4259" xr:uid="{1A105C32-CEB3-41F9-A291-C3C9E56B963F}"/>
    <cellStyle name="Měna 2 2 4 2 3 4" xfId="2369" xr:uid="{CC856ECC-38D4-4CBA-BEBA-468FDCC53AA9}"/>
    <cellStyle name="Měna 2 2 4 2 3 5" xfId="2999" xr:uid="{749324CB-094E-4C16-A76D-7625B168C847}"/>
    <cellStyle name="Měna 2 2 4 2 4" xfId="689" xr:uid="{8AB2FD7A-5534-4E38-A5B3-8A0D9DD2C04C}"/>
    <cellStyle name="Měna 2 2 4 2 4 2" xfId="3209" xr:uid="{A17B155F-D380-453D-95CB-DDBD82155601}"/>
    <cellStyle name="Měna 2 2 4 2 5" xfId="1319" xr:uid="{FA9923C0-41DB-4D2B-B240-026B7947F979}"/>
    <cellStyle name="Měna 2 2 4 2 5 2" xfId="3839" xr:uid="{10BDA05C-CE6E-473F-8392-B2E906359FEA}"/>
    <cellStyle name="Měna 2 2 4 2 6" xfId="1949" xr:uid="{EE644477-A8F3-49E6-AE03-3AFC5E94E9C7}"/>
    <cellStyle name="Měna 2 2 4 2 7" xfId="2579" xr:uid="{ED41BEF8-1C2A-4035-AF97-608E549554F8}"/>
    <cellStyle name="Měna 2 2 4 3" xfId="100" xr:uid="{DA9E07D7-3427-4811-8A35-E11E5D49146F}"/>
    <cellStyle name="Měna 2 2 4 3 2" xfId="311" xr:uid="{C4B139EC-2E02-4A08-83DD-8B42A89C928A}"/>
    <cellStyle name="Měna 2 2 4 3 2 2" xfId="941" xr:uid="{DE2371B6-82F6-4D2F-BEE8-67424945EF68}"/>
    <cellStyle name="Měna 2 2 4 3 2 2 2" xfId="3461" xr:uid="{5926A2EF-D782-4074-8FA4-1DD6897AA32E}"/>
    <cellStyle name="Měna 2 2 4 3 2 3" xfId="1571" xr:uid="{5F17949A-846B-4BED-AC38-0FD6B4E71366}"/>
    <cellStyle name="Měna 2 2 4 3 2 3 2" xfId="4091" xr:uid="{2B6A6A55-3009-4CDC-B2C1-B0A2685AD606}"/>
    <cellStyle name="Měna 2 2 4 3 2 4" xfId="2201" xr:uid="{1EC984D1-6389-4AC2-AE02-695D687C5AD5}"/>
    <cellStyle name="Měna 2 2 4 3 2 5" xfId="2831" xr:uid="{2DB5C2D1-299A-4CDB-86A2-6C1EC0B4C702}"/>
    <cellStyle name="Měna 2 2 4 3 3" xfId="521" xr:uid="{3DD18BEB-36A8-48BE-8620-913A55B9DD54}"/>
    <cellStyle name="Měna 2 2 4 3 3 2" xfId="1151" xr:uid="{835276F8-877F-43B9-88DA-F90F8FE7C3DB}"/>
    <cellStyle name="Měna 2 2 4 3 3 2 2" xfId="3671" xr:uid="{00F63B1B-A37F-4D68-BC23-BEF1516BFC7B}"/>
    <cellStyle name="Měna 2 2 4 3 3 3" xfId="1781" xr:uid="{8EB06E0B-6D21-4F43-855D-2B395151E597}"/>
    <cellStyle name="Měna 2 2 4 3 3 3 2" xfId="4301" xr:uid="{EE5684A5-091B-495C-8832-6FC86DD777FC}"/>
    <cellStyle name="Měna 2 2 4 3 3 4" xfId="2411" xr:uid="{9B78C0CB-E24F-422C-8C4F-5DAFCD68145A}"/>
    <cellStyle name="Měna 2 2 4 3 3 5" xfId="3041" xr:uid="{E70B89B4-A281-4E90-9B03-FADFF2F88A30}"/>
    <cellStyle name="Měna 2 2 4 3 4" xfId="731" xr:uid="{0425567A-1D03-4993-BDE0-5209E30A9587}"/>
    <cellStyle name="Měna 2 2 4 3 4 2" xfId="3251" xr:uid="{8372FC2C-3868-44F7-BED6-7E04F38A3C1D}"/>
    <cellStyle name="Měna 2 2 4 3 5" xfId="1361" xr:uid="{A4F4453D-D780-4E15-AD45-86459A43DFC0}"/>
    <cellStyle name="Měna 2 2 4 3 5 2" xfId="3881" xr:uid="{296D0B07-C7B5-4223-9791-3E2A80F87C39}"/>
    <cellStyle name="Měna 2 2 4 3 6" xfId="1991" xr:uid="{0156EE4D-5330-4E0E-A927-2A6E024C2B4B}"/>
    <cellStyle name="Měna 2 2 4 3 7" xfId="2621" xr:uid="{57E944E5-57FC-447B-94AC-B4537CEA950F}"/>
    <cellStyle name="Měna 2 2 4 4" xfId="142" xr:uid="{D842BD11-8C05-4EFC-A322-E376A8BAEDE5}"/>
    <cellStyle name="Měna 2 2 4 4 2" xfId="353" xr:uid="{D3E71595-CF9A-43C3-A65F-66741E991EBC}"/>
    <cellStyle name="Měna 2 2 4 4 2 2" xfId="983" xr:uid="{C730A04B-3738-45BF-9FDA-AA156B5D798E}"/>
    <cellStyle name="Měna 2 2 4 4 2 2 2" xfId="3503" xr:uid="{E3AB574E-7275-4082-AC33-EA95BD635839}"/>
    <cellStyle name="Měna 2 2 4 4 2 3" xfId="1613" xr:uid="{1E3430AB-A6F3-49CE-9F82-AFD485C8FD8D}"/>
    <cellStyle name="Měna 2 2 4 4 2 3 2" xfId="4133" xr:uid="{E0CD9711-E0CC-4E94-84E6-D4D8D3F4FA47}"/>
    <cellStyle name="Měna 2 2 4 4 2 4" xfId="2243" xr:uid="{9065A603-F4CB-4A76-BB90-A05648DC8B01}"/>
    <cellStyle name="Měna 2 2 4 4 2 5" xfId="2873" xr:uid="{C712BD8D-6033-4CDD-8820-04C8517EAC3F}"/>
    <cellStyle name="Měna 2 2 4 4 3" xfId="563" xr:uid="{03D9192B-EBAD-4B64-A728-5927F2F4E89A}"/>
    <cellStyle name="Měna 2 2 4 4 3 2" xfId="1193" xr:uid="{6866DA86-8646-410D-A582-1E782F1EE9BC}"/>
    <cellStyle name="Měna 2 2 4 4 3 2 2" xfId="3713" xr:uid="{7DA2BCFA-D076-4906-815A-13BE2D47AE0E}"/>
    <cellStyle name="Měna 2 2 4 4 3 3" xfId="1823" xr:uid="{5311E45C-FAD3-4825-B8AC-E8BA7CFD864D}"/>
    <cellStyle name="Měna 2 2 4 4 3 3 2" xfId="4343" xr:uid="{335D77B7-9D4F-4014-8650-69C4A4A0C880}"/>
    <cellStyle name="Měna 2 2 4 4 3 4" xfId="2453" xr:uid="{66606959-41BF-4316-AF2C-71F987943043}"/>
    <cellStyle name="Měna 2 2 4 4 3 5" xfId="3083" xr:uid="{89C7EF9B-9743-4734-A675-A38ABEB076A4}"/>
    <cellStyle name="Měna 2 2 4 4 4" xfId="773" xr:uid="{617BF3D2-591D-47EC-AB8E-E8F265DB4F28}"/>
    <cellStyle name="Měna 2 2 4 4 4 2" xfId="3293" xr:uid="{0113A8F6-51FB-462A-8B51-067CEA5269CF}"/>
    <cellStyle name="Měna 2 2 4 4 5" xfId="1403" xr:uid="{9D77DF57-10DD-4019-BC96-53C53F1F9B13}"/>
    <cellStyle name="Měna 2 2 4 4 5 2" xfId="3923" xr:uid="{D57D3A62-C8B5-42D3-996B-752907BF1294}"/>
    <cellStyle name="Měna 2 2 4 4 6" xfId="2033" xr:uid="{87F13D52-1ABD-45D8-883F-7C461CDABEBD}"/>
    <cellStyle name="Měna 2 2 4 4 7" xfId="2663" xr:uid="{040D46ED-E3B8-4811-BE90-E6D580A66E7E}"/>
    <cellStyle name="Měna 2 2 4 5" xfId="184" xr:uid="{B58880E0-94C1-4A08-8793-937E965A4579}"/>
    <cellStyle name="Měna 2 2 4 5 2" xfId="395" xr:uid="{37AE5241-ADF5-435C-997E-DD218937D93A}"/>
    <cellStyle name="Měna 2 2 4 5 2 2" xfId="1025" xr:uid="{2FD6FB44-0486-4617-A8FD-445C8D3AFACF}"/>
    <cellStyle name="Měna 2 2 4 5 2 2 2" xfId="3545" xr:uid="{FF1C36D2-5261-414B-AF41-90B673DB81DB}"/>
    <cellStyle name="Měna 2 2 4 5 2 3" xfId="1655" xr:uid="{53BC207B-E590-4950-B63C-E29A4C9FDEBE}"/>
    <cellStyle name="Měna 2 2 4 5 2 3 2" xfId="4175" xr:uid="{4F0FCE7A-0B1C-43B0-B6F6-DF7230E32C36}"/>
    <cellStyle name="Měna 2 2 4 5 2 4" xfId="2285" xr:uid="{2EE33BD2-51DE-49C9-8850-D3495FE54990}"/>
    <cellStyle name="Měna 2 2 4 5 2 5" xfId="2915" xr:uid="{8FDCA6C4-103A-40E4-9B1A-731F8C9663EE}"/>
    <cellStyle name="Měna 2 2 4 5 3" xfId="605" xr:uid="{62038A21-359E-4B25-AAE3-CA47CD4AF087}"/>
    <cellStyle name="Měna 2 2 4 5 3 2" xfId="1235" xr:uid="{E1CD54D8-5BEA-47CA-931F-C74A14F1AEA8}"/>
    <cellStyle name="Měna 2 2 4 5 3 2 2" xfId="3755" xr:uid="{9E57EB46-683F-42DE-B45E-BE9CE8911C18}"/>
    <cellStyle name="Měna 2 2 4 5 3 3" xfId="1865" xr:uid="{791E7203-4249-4887-A14F-536E035E4007}"/>
    <cellStyle name="Měna 2 2 4 5 3 3 2" xfId="4385" xr:uid="{FAA09250-37C5-4B14-99E9-A2898476B5B6}"/>
    <cellStyle name="Měna 2 2 4 5 3 4" xfId="2495" xr:uid="{2E21E61D-4250-469B-AC8C-3CE6ECC44443}"/>
    <cellStyle name="Měna 2 2 4 5 3 5" xfId="3125" xr:uid="{2650010F-CD04-4BB8-BB8A-73CC37F18C77}"/>
    <cellStyle name="Měna 2 2 4 5 4" xfId="815" xr:uid="{C69026C7-FF75-4240-A7A9-837740AE779C}"/>
    <cellStyle name="Měna 2 2 4 5 4 2" xfId="3335" xr:uid="{EC6B5720-C55A-47AD-B6D3-05C816E75E3F}"/>
    <cellStyle name="Měna 2 2 4 5 5" xfId="1445" xr:uid="{7CEB27DA-F15D-47DF-BC54-296955A3D68F}"/>
    <cellStyle name="Měna 2 2 4 5 5 2" xfId="3965" xr:uid="{FD3C66F5-65FA-4352-9681-540CAA5C8B5D}"/>
    <cellStyle name="Měna 2 2 4 5 6" xfId="2075" xr:uid="{D97B58F4-FA48-4B2D-9D51-52173155B052}"/>
    <cellStyle name="Měna 2 2 4 5 7" xfId="2705" xr:uid="{AEB92B46-CDFF-4E4D-ACB4-3B12B8025369}"/>
    <cellStyle name="Měna 2 2 4 6" xfId="227" xr:uid="{ABDED1AA-0351-4751-AF82-7CCA38912E94}"/>
    <cellStyle name="Měna 2 2 4 6 2" xfId="857" xr:uid="{6E4E3F0A-E781-4490-8F2C-F8370AF6DC2C}"/>
    <cellStyle name="Měna 2 2 4 6 2 2" xfId="3377" xr:uid="{B22CE05F-B603-488D-8B9F-433C0FE27BC0}"/>
    <cellStyle name="Měna 2 2 4 6 3" xfId="1487" xr:uid="{ED1156EA-7880-4C64-92F8-22EC611A3401}"/>
    <cellStyle name="Měna 2 2 4 6 3 2" xfId="4007" xr:uid="{8E19A9A7-7CC7-43AD-BF07-62E7E2A8F04D}"/>
    <cellStyle name="Měna 2 2 4 6 4" xfId="2117" xr:uid="{1252C4EA-9172-4502-8934-06A34EB05124}"/>
    <cellStyle name="Měna 2 2 4 6 5" xfId="2747" xr:uid="{0FAA3A95-CC4D-4C86-AB82-877084DBFD25}"/>
    <cellStyle name="Měna 2 2 4 7" xfId="437" xr:uid="{A8D1AD40-3969-4029-9BAE-6AF0813DA1F5}"/>
    <cellStyle name="Měna 2 2 4 7 2" xfId="1067" xr:uid="{BFECC537-5D0D-48E2-9673-8E0F31B7F9E6}"/>
    <cellStyle name="Měna 2 2 4 7 2 2" xfId="3587" xr:uid="{96742CCC-A6BF-4FA3-A30A-31F0CB35DECB}"/>
    <cellStyle name="Měna 2 2 4 7 3" xfId="1697" xr:uid="{A7CFE57C-A6F9-4B41-A441-565E58F8FF51}"/>
    <cellStyle name="Měna 2 2 4 7 3 2" xfId="4217" xr:uid="{175F76EB-D4A5-4616-BDAC-31048A69C83E}"/>
    <cellStyle name="Měna 2 2 4 7 4" xfId="2327" xr:uid="{9897B14B-00F3-4410-8A33-B1C6FC9F429F}"/>
    <cellStyle name="Měna 2 2 4 7 5" xfId="2957" xr:uid="{570EC885-DA8C-467F-876A-5F2787E60C2E}"/>
    <cellStyle name="Měna 2 2 4 8" xfId="647" xr:uid="{0D02319D-2629-4202-AA13-D07EB2713439}"/>
    <cellStyle name="Měna 2 2 4 8 2" xfId="3167" xr:uid="{6AF4F258-9F7D-4FC5-A188-A5624716EB2A}"/>
    <cellStyle name="Měna 2 2 4 9" xfId="1277" xr:uid="{368A4564-FA08-4095-9A05-CA923B755929}"/>
    <cellStyle name="Měna 2 2 4 9 2" xfId="3797" xr:uid="{A55643EF-54DE-4AC4-8BBA-54A57636DDE2}"/>
    <cellStyle name="Měna 2 2 5" xfId="53" xr:uid="{C6B19DB1-85E1-411C-A740-D12084AFC071}"/>
    <cellStyle name="Měna 2 2 5 2" xfId="264" xr:uid="{6CB276F8-0B94-4697-A675-745DA5819604}"/>
    <cellStyle name="Měna 2 2 5 2 2" xfId="894" xr:uid="{8E33BF5A-E8AF-4522-8DA3-D3D5D85BACDF}"/>
    <cellStyle name="Měna 2 2 5 2 2 2" xfId="3414" xr:uid="{0A4FC9FE-BAE9-4718-9DA0-B3B97B528AD0}"/>
    <cellStyle name="Měna 2 2 5 2 3" xfId="1524" xr:uid="{1CA148BD-F990-4472-8C63-DB7FFA0E5665}"/>
    <cellStyle name="Měna 2 2 5 2 3 2" xfId="4044" xr:uid="{6A11CBF1-9D76-4F6B-8070-006502D9E820}"/>
    <cellStyle name="Měna 2 2 5 2 4" xfId="2154" xr:uid="{BD45306B-C487-4629-A08A-F6217679866B}"/>
    <cellStyle name="Měna 2 2 5 2 5" xfId="2784" xr:uid="{CAD71A37-FCB1-471A-89F7-20B1CF87F788}"/>
    <cellStyle name="Měna 2 2 5 3" xfId="474" xr:uid="{1C1D4316-B4B4-41D9-B350-6F537DA2FFBA}"/>
    <cellStyle name="Měna 2 2 5 3 2" xfId="1104" xr:uid="{727ACCC4-E0FF-4B49-9787-89D2C7AFE36C}"/>
    <cellStyle name="Měna 2 2 5 3 2 2" xfId="3624" xr:uid="{3631C422-2AF2-44F6-9FA9-3BDA1FF839DF}"/>
    <cellStyle name="Měna 2 2 5 3 3" xfId="1734" xr:uid="{8AE623DB-28F3-464B-B66C-D21FBC68B48E}"/>
    <cellStyle name="Měna 2 2 5 3 3 2" xfId="4254" xr:uid="{283F57DD-8606-40B9-AAF1-906A6B2611CD}"/>
    <cellStyle name="Měna 2 2 5 3 4" xfId="2364" xr:uid="{5C6A4480-3265-4AC2-AA13-0FDA4206D118}"/>
    <cellStyle name="Měna 2 2 5 3 5" xfId="2994" xr:uid="{B34CED89-4230-4D82-991A-DC1A27C084C3}"/>
    <cellStyle name="Měna 2 2 5 4" xfId="684" xr:uid="{9E2CEB2B-6C96-41C3-9947-DB3FC6638BEE}"/>
    <cellStyle name="Měna 2 2 5 4 2" xfId="3204" xr:uid="{D16E3F39-A48E-40CD-9175-49B2F4312D37}"/>
    <cellStyle name="Měna 2 2 5 5" xfId="1314" xr:uid="{61C2E6C2-8FC4-458E-B961-5B7B470E9586}"/>
    <cellStyle name="Měna 2 2 5 5 2" xfId="3834" xr:uid="{5A158AD6-8F47-4014-BEE5-7B96F93DCE56}"/>
    <cellStyle name="Měna 2 2 5 6" xfId="1944" xr:uid="{EF338533-F19A-4F76-AE7E-E743AFF7538F}"/>
    <cellStyle name="Měna 2 2 5 7" xfId="2574" xr:uid="{9BAC6035-80C9-4642-9FCA-DF467342CD63}"/>
    <cellStyle name="Měna 2 2 6" xfId="95" xr:uid="{4AA3E584-AFE9-4596-88A5-EDC96D569A19}"/>
    <cellStyle name="Měna 2 2 6 2" xfId="306" xr:uid="{5736C1C8-4FAE-4D30-8BE2-EA42F4E901A8}"/>
    <cellStyle name="Měna 2 2 6 2 2" xfId="936" xr:uid="{F38D8254-C5A4-46BD-BFFB-9453DE0C1628}"/>
    <cellStyle name="Měna 2 2 6 2 2 2" xfId="3456" xr:uid="{CACB13C0-938D-475B-B294-F3D2CC79D999}"/>
    <cellStyle name="Měna 2 2 6 2 3" xfId="1566" xr:uid="{9B13DCFB-843C-4F8D-A172-940DBA86C3A0}"/>
    <cellStyle name="Měna 2 2 6 2 3 2" xfId="4086" xr:uid="{245485F6-4924-4F19-9911-10FCC600FC61}"/>
    <cellStyle name="Měna 2 2 6 2 4" xfId="2196" xr:uid="{262D2D81-E0D0-4085-8020-CA51981C0495}"/>
    <cellStyle name="Měna 2 2 6 2 5" xfId="2826" xr:uid="{BCEDEDE8-30EE-4757-AC1A-58407A083229}"/>
    <cellStyle name="Měna 2 2 6 3" xfId="516" xr:uid="{4A119879-3050-49E1-924F-32EEC1289D10}"/>
    <cellStyle name="Měna 2 2 6 3 2" xfId="1146" xr:uid="{24798B1E-E334-4A28-8FC1-5C6D8D457F89}"/>
    <cellStyle name="Měna 2 2 6 3 2 2" xfId="3666" xr:uid="{6A7D53C9-CB44-49AD-AF78-42752EE10069}"/>
    <cellStyle name="Měna 2 2 6 3 3" xfId="1776" xr:uid="{0E2078BE-34B7-4C05-826A-3EA3C568F901}"/>
    <cellStyle name="Měna 2 2 6 3 3 2" xfId="4296" xr:uid="{65EAE6AD-F309-433C-86EE-5F1E090D1F7A}"/>
    <cellStyle name="Měna 2 2 6 3 4" xfId="2406" xr:uid="{E9D1670D-4A02-4C02-A28F-4786FD202970}"/>
    <cellStyle name="Měna 2 2 6 3 5" xfId="3036" xr:uid="{4068976C-81E7-4B55-AC3B-B496023B6638}"/>
    <cellStyle name="Měna 2 2 6 4" xfId="726" xr:uid="{7E733100-D6DB-47D7-B61B-6B81E7B76505}"/>
    <cellStyle name="Měna 2 2 6 4 2" xfId="3246" xr:uid="{6966CA3C-1F28-4E01-BE22-D82BF9E1B925}"/>
    <cellStyle name="Měna 2 2 6 5" xfId="1356" xr:uid="{DFCE447A-726A-4E4F-84F0-81303FD2D3AD}"/>
    <cellStyle name="Měna 2 2 6 5 2" xfId="3876" xr:uid="{B322B3E1-FD03-4C85-A824-68CF56B99090}"/>
    <cellStyle name="Měna 2 2 6 6" xfId="1986" xr:uid="{5C73EDCE-3224-45AA-BDAE-C3CDC00B1125}"/>
    <cellStyle name="Měna 2 2 6 7" xfId="2616" xr:uid="{842E268C-83AA-41A1-8DC7-405431A7783C}"/>
    <cellStyle name="Měna 2 2 7" xfId="137" xr:uid="{D913C653-F55F-4677-8C44-7811E6DA7122}"/>
    <cellStyle name="Měna 2 2 7 2" xfId="348" xr:uid="{6DFD5981-47C0-486A-9F2A-A492A1571194}"/>
    <cellStyle name="Měna 2 2 7 2 2" xfId="978" xr:uid="{A904D75B-CC66-4F9D-A11D-B3E1C41C8A8C}"/>
    <cellStyle name="Měna 2 2 7 2 2 2" xfId="3498" xr:uid="{FA86949A-FE6A-4CE3-8696-DC672988FB90}"/>
    <cellStyle name="Měna 2 2 7 2 3" xfId="1608" xr:uid="{56A1848D-EBAB-4877-8556-65C5244E9AC1}"/>
    <cellStyle name="Měna 2 2 7 2 3 2" xfId="4128" xr:uid="{ADC45639-B77B-46F6-85CA-6F469A78BF1D}"/>
    <cellStyle name="Měna 2 2 7 2 4" xfId="2238" xr:uid="{587E6C64-3160-4508-AFC0-18BC38A6C77D}"/>
    <cellStyle name="Měna 2 2 7 2 5" xfId="2868" xr:uid="{5519736E-0F41-4BB8-A61E-4F49E4EE3364}"/>
    <cellStyle name="Měna 2 2 7 3" xfId="558" xr:uid="{A8417F12-D5CB-4D42-9DA3-756A46E059B6}"/>
    <cellStyle name="Měna 2 2 7 3 2" xfId="1188" xr:uid="{23FA3DAA-F2E7-4F00-95E3-B7EE123F1318}"/>
    <cellStyle name="Měna 2 2 7 3 2 2" xfId="3708" xr:uid="{8394156E-64ED-4423-AC45-89323E1871E1}"/>
    <cellStyle name="Měna 2 2 7 3 3" xfId="1818" xr:uid="{3A59547E-DF4E-407C-AF3C-EFE52BD48DEC}"/>
    <cellStyle name="Měna 2 2 7 3 3 2" xfId="4338" xr:uid="{AC417D96-5C26-4F80-86CD-D24ED7DDDE0D}"/>
    <cellStyle name="Měna 2 2 7 3 4" xfId="2448" xr:uid="{FE892B6F-4EED-4F4A-B8D3-6A971DCADD16}"/>
    <cellStyle name="Měna 2 2 7 3 5" xfId="3078" xr:uid="{59D23A1F-D745-4E4C-A8B2-4582ECD9729B}"/>
    <cellStyle name="Měna 2 2 7 4" xfId="768" xr:uid="{40CD0E2B-FF45-4EF5-B137-E3D044378390}"/>
    <cellStyle name="Měna 2 2 7 4 2" xfId="3288" xr:uid="{F43B78C2-D515-4CBF-8C02-C4A2AAB0A883}"/>
    <cellStyle name="Měna 2 2 7 5" xfId="1398" xr:uid="{EB7F3AA2-DF71-425E-9B8F-BC8E1CC4FBBF}"/>
    <cellStyle name="Měna 2 2 7 5 2" xfId="3918" xr:uid="{75C13B22-DD12-4188-9ED8-E0F2BD2C46FF}"/>
    <cellStyle name="Měna 2 2 7 6" xfId="2028" xr:uid="{8B6FB3D4-E018-4044-BDD8-6182B42A5E13}"/>
    <cellStyle name="Měna 2 2 7 7" xfId="2658" xr:uid="{9FCF3B00-E6A2-4132-A5B1-24933D03B52C}"/>
    <cellStyle name="Měna 2 2 8" xfId="179" xr:uid="{68664723-9F21-4600-AC06-7868CF4CA672}"/>
    <cellStyle name="Měna 2 2 8 2" xfId="390" xr:uid="{12B7F215-8126-4846-BBDF-9D0CEDAB224D}"/>
    <cellStyle name="Měna 2 2 8 2 2" xfId="1020" xr:uid="{28F2543D-F0A1-426C-B3D8-2266864E79D4}"/>
    <cellStyle name="Měna 2 2 8 2 2 2" xfId="3540" xr:uid="{5CD0C890-1C27-44CD-BE58-F975893089CB}"/>
    <cellStyle name="Měna 2 2 8 2 3" xfId="1650" xr:uid="{74A0814C-635A-4B64-83F5-32B4EA7D7222}"/>
    <cellStyle name="Měna 2 2 8 2 3 2" xfId="4170" xr:uid="{5E5FF34E-1B36-4F1F-921B-150741B8B320}"/>
    <cellStyle name="Měna 2 2 8 2 4" xfId="2280" xr:uid="{09DFEA72-619A-4A77-93D8-7FE4D5657CDB}"/>
    <cellStyle name="Měna 2 2 8 2 5" xfId="2910" xr:uid="{FC47814A-755C-496D-8FD4-C9775D73D5F4}"/>
    <cellStyle name="Měna 2 2 8 3" xfId="600" xr:uid="{2D8903D4-9D93-4069-A17E-5465F504DE7F}"/>
    <cellStyle name="Měna 2 2 8 3 2" xfId="1230" xr:uid="{91986A1B-3FC0-4C5E-85E1-808DAE4A6D36}"/>
    <cellStyle name="Měna 2 2 8 3 2 2" xfId="3750" xr:uid="{529B2600-8BD5-4E04-94C9-AA5C092864F9}"/>
    <cellStyle name="Měna 2 2 8 3 3" xfId="1860" xr:uid="{E7F01BDA-8DFF-4F9A-9C1E-F8E2AB32DB46}"/>
    <cellStyle name="Měna 2 2 8 3 3 2" xfId="4380" xr:uid="{5BEE5934-D87F-4CBB-B700-C1318DA6060C}"/>
    <cellStyle name="Měna 2 2 8 3 4" xfId="2490" xr:uid="{65692B47-94D0-4344-964B-F9701773BFB8}"/>
    <cellStyle name="Měna 2 2 8 3 5" xfId="3120" xr:uid="{C0324313-BDD4-456F-84E1-CEBCD5BE0D00}"/>
    <cellStyle name="Měna 2 2 8 4" xfId="810" xr:uid="{E245743C-20E8-4000-B8B3-58723C7B48F6}"/>
    <cellStyle name="Měna 2 2 8 4 2" xfId="3330" xr:uid="{2D0A3BE7-1084-4BD7-8166-32FDEC9B8AC6}"/>
    <cellStyle name="Měna 2 2 8 5" xfId="1440" xr:uid="{CC8A40C4-B657-4F95-BF8A-2712DB36A672}"/>
    <cellStyle name="Měna 2 2 8 5 2" xfId="3960" xr:uid="{99DA6AB7-DCA5-44E2-BB2E-F8AE010C3320}"/>
    <cellStyle name="Měna 2 2 8 6" xfId="2070" xr:uid="{A71399FA-A526-4819-BC82-13AF7C57834E}"/>
    <cellStyle name="Měna 2 2 8 7" xfId="2700" xr:uid="{F5E43125-E72D-4B55-958A-792F2FCFDF81}"/>
    <cellStyle name="Měna 2 2 9" xfId="222" xr:uid="{227AAE7B-939A-4CC4-A6A3-9F2383FCF458}"/>
    <cellStyle name="Měna 2 2 9 2" xfId="852" xr:uid="{30E73F4A-14B9-454F-82D9-1CDAA7E518BA}"/>
    <cellStyle name="Měna 2 2 9 2 2" xfId="3372" xr:uid="{42324F94-480B-49D7-A200-BDE009F937DC}"/>
    <cellStyle name="Měna 2 2 9 3" xfId="1482" xr:uid="{C140464D-6A30-43EC-B999-BAD08E4150AE}"/>
    <cellStyle name="Měna 2 2 9 3 2" xfId="4002" xr:uid="{D22169D9-5FE8-462E-A3EB-FAAB285501FF}"/>
    <cellStyle name="Měna 2 2 9 4" xfId="2112" xr:uid="{27F4D8D6-1BB3-47BF-A5AC-59A42E1534C9}"/>
    <cellStyle name="Měna 2 2 9 5" xfId="2742" xr:uid="{9C5F207A-F9DC-46FB-8493-798E35D8E53B}"/>
    <cellStyle name="Měna 2 3" xfId="12" xr:uid="{00000000-0005-0000-0000-00000B000000}"/>
    <cellStyle name="Měna 2 3 10" xfId="438" xr:uid="{A1693A04-C73B-4B76-9444-A64728B57EA6}"/>
    <cellStyle name="Měna 2 3 10 2" xfId="1068" xr:uid="{74466010-AA7C-4F6E-BAB6-F90DAAE6B554}"/>
    <cellStyle name="Měna 2 3 10 2 2" xfId="3588" xr:uid="{B245946F-0EDB-4BF2-898B-838DC10BFF39}"/>
    <cellStyle name="Měna 2 3 10 3" xfId="1698" xr:uid="{F130ABC2-334B-4D07-BEC6-20D0858F25EA}"/>
    <cellStyle name="Měna 2 3 10 3 2" xfId="4218" xr:uid="{2898D39D-2960-4D95-87B0-AB70C9114F60}"/>
    <cellStyle name="Měna 2 3 10 4" xfId="2328" xr:uid="{DA5CE6D2-62E7-4287-8633-2DA392473201}"/>
    <cellStyle name="Měna 2 3 10 5" xfId="2958" xr:uid="{E56649FB-4BAF-480B-A5E1-303A6772F8AF}"/>
    <cellStyle name="Měna 2 3 11" xfId="648" xr:uid="{F75B96E7-6CA1-49C9-BD79-F74B72B32276}"/>
    <cellStyle name="Měna 2 3 11 2" xfId="3168" xr:uid="{FEBBEA75-2145-481F-8978-EEE3D59BE734}"/>
    <cellStyle name="Měna 2 3 12" xfId="1278" xr:uid="{E4DAA1D7-E3B5-4391-9E4B-946CF877C386}"/>
    <cellStyle name="Měna 2 3 12 2" xfId="3798" xr:uid="{80F8CC9D-3B31-421F-B7F5-5E3E7856ABA0}"/>
    <cellStyle name="Měna 2 3 13" xfId="1908" xr:uid="{CC605060-D4FB-48B6-B6E1-5C607A3FC923}"/>
    <cellStyle name="Měna 2 3 14" xfId="2538" xr:uid="{20723CBA-1922-4E17-9315-98F270390475}"/>
    <cellStyle name="Měna 2 3 2" xfId="13" xr:uid="{00000000-0005-0000-0000-00000C000000}"/>
    <cellStyle name="Měna 2 3 2 10" xfId="1279" xr:uid="{31582E08-A361-4E46-A546-C462EAC78457}"/>
    <cellStyle name="Měna 2 3 2 10 2" xfId="3799" xr:uid="{EFD1F00B-5751-4A5C-9C3E-877645B62B05}"/>
    <cellStyle name="Měna 2 3 2 11" xfId="1909" xr:uid="{8E5C76BA-39E3-463A-803F-28E189A97D77}"/>
    <cellStyle name="Měna 2 3 2 12" xfId="2539" xr:uid="{2427028D-087B-45D1-8717-C4D1F1D2A9DA}"/>
    <cellStyle name="Měna 2 3 2 2" xfId="14" xr:uid="{00000000-0005-0000-0000-00000D000000}"/>
    <cellStyle name="Měna 2 3 2 2 10" xfId="1910" xr:uid="{F8DA0641-52AD-47D3-96CC-91A4634C4AEF}"/>
    <cellStyle name="Měna 2 3 2 2 11" xfId="2540" xr:uid="{7F1950F0-9814-4148-AEA9-979A68134310}"/>
    <cellStyle name="Měna 2 3 2 2 2" xfId="61" xr:uid="{07ED775E-0D7A-4D38-9E64-9F4BDA39CB97}"/>
    <cellStyle name="Měna 2 3 2 2 2 2" xfId="272" xr:uid="{B2BFCC55-A28E-45DA-B46E-0069517D3D87}"/>
    <cellStyle name="Měna 2 3 2 2 2 2 2" xfId="902" xr:uid="{6BAF2F75-8C5D-4F12-8BB7-9B745ADDB5D4}"/>
    <cellStyle name="Měna 2 3 2 2 2 2 2 2" xfId="3422" xr:uid="{2531493C-7A5B-48D8-871F-3EE9C11C561B}"/>
    <cellStyle name="Měna 2 3 2 2 2 2 3" xfId="1532" xr:uid="{9C54F070-1B6C-4E0C-9F50-19CC64A17DD3}"/>
    <cellStyle name="Měna 2 3 2 2 2 2 3 2" xfId="4052" xr:uid="{6054E4C5-AEE7-4649-8C1B-3945B1D56E37}"/>
    <cellStyle name="Měna 2 3 2 2 2 2 4" xfId="2162" xr:uid="{58DA7DAF-1376-4F80-BAEE-4E3AF94E58C7}"/>
    <cellStyle name="Měna 2 3 2 2 2 2 5" xfId="2792" xr:uid="{F37DA5F3-7D9B-4015-9096-49A2635041F1}"/>
    <cellStyle name="Měna 2 3 2 2 2 3" xfId="482" xr:uid="{F035FB02-0408-49F0-88F7-DDA7E5991867}"/>
    <cellStyle name="Měna 2 3 2 2 2 3 2" xfId="1112" xr:uid="{AB0276C9-4636-4A33-A4EB-8C8601E96385}"/>
    <cellStyle name="Měna 2 3 2 2 2 3 2 2" xfId="3632" xr:uid="{F8838EF4-9B9A-40E0-A20E-FA2B6AD1427B}"/>
    <cellStyle name="Měna 2 3 2 2 2 3 3" xfId="1742" xr:uid="{AFA2997D-AB29-47D8-ACF6-CBC0F0188F27}"/>
    <cellStyle name="Měna 2 3 2 2 2 3 3 2" xfId="4262" xr:uid="{2AB5904E-E42E-4C0E-BDE3-51BDE188362D}"/>
    <cellStyle name="Měna 2 3 2 2 2 3 4" xfId="2372" xr:uid="{B1D74CFD-D31E-4E71-B6F9-E7EAF0FF4003}"/>
    <cellStyle name="Měna 2 3 2 2 2 3 5" xfId="3002" xr:uid="{29BFD9DB-E616-45B8-ABDC-961378B91AB0}"/>
    <cellStyle name="Měna 2 3 2 2 2 4" xfId="692" xr:uid="{92124419-938C-4025-8ED0-48CAC9426F01}"/>
    <cellStyle name="Měna 2 3 2 2 2 4 2" xfId="3212" xr:uid="{E2FEE653-664D-417F-BBC6-CCB3892EAAA5}"/>
    <cellStyle name="Měna 2 3 2 2 2 5" xfId="1322" xr:uid="{4325B732-F421-4DBA-8DC2-D5DD11927CD8}"/>
    <cellStyle name="Měna 2 3 2 2 2 5 2" xfId="3842" xr:uid="{C8ADA107-1833-4C4D-B82D-B8BE7B4D1E5B}"/>
    <cellStyle name="Měna 2 3 2 2 2 6" xfId="1952" xr:uid="{92012894-4770-4E96-B562-F696DFF4E26B}"/>
    <cellStyle name="Měna 2 3 2 2 2 7" xfId="2582" xr:uid="{CA4D73E4-D5B6-4F00-95C2-C10E39A22A64}"/>
    <cellStyle name="Měna 2 3 2 2 3" xfId="103" xr:uid="{813D4D1D-76D1-487B-BAB4-DDBBE4D39F7F}"/>
    <cellStyle name="Měna 2 3 2 2 3 2" xfId="314" xr:uid="{A37A8314-07BD-4E5A-A92A-548359B6833B}"/>
    <cellStyle name="Měna 2 3 2 2 3 2 2" xfId="944" xr:uid="{58F2A152-D9FD-482F-B5D0-BFD1FCDF320C}"/>
    <cellStyle name="Měna 2 3 2 2 3 2 2 2" xfId="3464" xr:uid="{911DF21A-DEC6-4C57-BCC4-8FEF60C4BD0F}"/>
    <cellStyle name="Měna 2 3 2 2 3 2 3" xfId="1574" xr:uid="{FBE65ADE-67EC-4F76-A75B-7CE7A0089D35}"/>
    <cellStyle name="Měna 2 3 2 2 3 2 3 2" xfId="4094" xr:uid="{0C9D4239-179C-421A-AEC1-F0968D1DCD61}"/>
    <cellStyle name="Měna 2 3 2 2 3 2 4" xfId="2204" xr:uid="{8CFA131E-EC5A-4FC0-B224-9F0F19A6F71C}"/>
    <cellStyle name="Měna 2 3 2 2 3 2 5" xfId="2834" xr:uid="{F401ADC1-768F-431E-A38E-796529AFBF44}"/>
    <cellStyle name="Měna 2 3 2 2 3 3" xfId="524" xr:uid="{85D0BA9C-F0BA-4576-9236-09B42F7C5352}"/>
    <cellStyle name="Měna 2 3 2 2 3 3 2" xfId="1154" xr:uid="{8F111CB8-8490-4BDD-9F01-98B2F5BFCC48}"/>
    <cellStyle name="Měna 2 3 2 2 3 3 2 2" xfId="3674" xr:uid="{105DE1B8-3848-49DC-9401-1D45D3A311AD}"/>
    <cellStyle name="Měna 2 3 2 2 3 3 3" xfId="1784" xr:uid="{7025AF6B-A693-41D6-A5A3-F5D7F10FACD0}"/>
    <cellStyle name="Měna 2 3 2 2 3 3 3 2" xfId="4304" xr:uid="{F789993B-DB8C-43DD-9D49-76144E31E811}"/>
    <cellStyle name="Měna 2 3 2 2 3 3 4" xfId="2414" xr:uid="{D3E6432F-8770-421D-954A-FE7B662D9BC6}"/>
    <cellStyle name="Měna 2 3 2 2 3 3 5" xfId="3044" xr:uid="{91F00A18-C098-497E-9E08-C98F77212654}"/>
    <cellStyle name="Měna 2 3 2 2 3 4" xfId="734" xr:uid="{56D01D8E-8AB3-48D4-B72B-8C30136F4E73}"/>
    <cellStyle name="Měna 2 3 2 2 3 4 2" xfId="3254" xr:uid="{6A0E76EB-06E6-44D3-825B-E927DE14B0F7}"/>
    <cellStyle name="Měna 2 3 2 2 3 5" xfId="1364" xr:uid="{CCE2C545-F89E-49EB-A7A3-57323867CA7B}"/>
    <cellStyle name="Měna 2 3 2 2 3 5 2" xfId="3884" xr:uid="{EBAD852A-A2C2-4782-9A41-BA6D122569DE}"/>
    <cellStyle name="Měna 2 3 2 2 3 6" xfId="1994" xr:uid="{350BAF2A-3F55-4491-A67D-C68D083A2DB7}"/>
    <cellStyle name="Měna 2 3 2 2 3 7" xfId="2624" xr:uid="{E0E30BBA-D728-450E-BC74-D22E17C40517}"/>
    <cellStyle name="Měna 2 3 2 2 4" xfId="145" xr:uid="{2D038A24-4D91-4E7A-AEB6-D2B915C4691B}"/>
    <cellStyle name="Měna 2 3 2 2 4 2" xfId="356" xr:uid="{8CAFAC2E-55C1-43CD-88D8-D8787912EC57}"/>
    <cellStyle name="Měna 2 3 2 2 4 2 2" xfId="986" xr:uid="{173DD317-4001-47AE-B5B9-7126C9A626A9}"/>
    <cellStyle name="Měna 2 3 2 2 4 2 2 2" xfId="3506" xr:uid="{877E2F70-AAA1-4194-91DE-43D8BCA132AF}"/>
    <cellStyle name="Měna 2 3 2 2 4 2 3" xfId="1616" xr:uid="{35D644D6-36A4-4F3B-BC87-50243CB8F3FF}"/>
    <cellStyle name="Měna 2 3 2 2 4 2 3 2" xfId="4136" xr:uid="{B928094C-8D39-4A5B-B2BA-8F767C29A4C4}"/>
    <cellStyle name="Měna 2 3 2 2 4 2 4" xfId="2246" xr:uid="{5FCB5276-2E2C-4BE2-AB76-792598360D59}"/>
    <cellStyle name="Měna 2 3 2 2 4 2 5" xfId="2876" xr:uid="{2C101D5E-77EA-4CF2-B836-5E7977E83D8F}"/>
    <cellStyle name="Měna 2 3 2 2 4 3" xfId="566" xr:uid="{7D4403FD-CCDB-466C-84E0-F5B4308748D5}"/>
    <cellStyle name="Měna 2 3 2 2 4 3 2" xfId="1196" xr:uid="{A28041E3-9C28-4D03-9E90-7B42538D22BA}"/>
    <cellStyle name="Měna 2 3 2 2 4 3 2 2" xfId="3716" xr:uid="{DB288102-B61F-44C4-BB49-059183BD3799}"/>
    <cellStyle name="Měna 2 3 2 2 4 3 3" xfId="1826" xr:uid="{2B5D055B-5C81-4641-A60B-00B9F236257E}"/>
    <cellStyle name="Měna 2 3 2 2 4 3 3 2" xfId="4346" xr:uid="{853D2331-5DED-4EED-8339-6866CB1E1303}"/>
    <cellStyle name="Měna 2 3 2 2 4 3 4" xfId="2456" xr:uid="{67C5B22A-0444-414A-9000-ED9B46FAB0B7}"/>
    <cellStyle name="Měna 2 3 2 2 4 3 5" xfId="3086" xr:uid="{8BCE1293-747C-4814-BFAE-9E1FA3330F41}"/>
    <cellStyle name="Měna 2 3 2 2 4 4" xfId="776" xr:uid="{A07362FB-88D8-4C6D-B62C-A256CC4452DD}"/>
    <cellStyle name="Měna 2 3 2 2 4 4 2" xfId="3296" xr:uid="{F173C857-3051-4888-B9B8-DC52DFCBF1BB}"/>
    <cellStyle name="Měna 2 3 2 2 4 5" xfId="1406" xr:uid="{FD59EDB0-D22D-4865-B092-97AE119F1484}"/>
    <cellStyle name="Měna 2 3 2 2 4 5 2" xfId="3926" xr:uid="{CF6933CE-DD0F-4391-AD33-251706255CE7}"/>
    <cellStyle name="Měna 2 3 2 2 4 6" xfId="2036" xr:uid="{BA5C7D1E-9B49-481F-8713-C7A7C0716EBC}"/>
    <cellStyle name="Měna 2 3 2 2 4 7" xfId="2666" xr:uid="{575E17D3-4B6B-4BD0-8299-3A6C65780254}"/>
    <cellStyle name="Měna 2 3 2 2 5" xfId="187" xr:uid="{AAF27CDA-3FE4-412C-B48B-30C5A2C7FAA7}"/>
    <cellStyle name="Měna 2 3 2 2 5 2" xfId="398" xr:uid="{1916F665-C31E-468A-B67D-72F37C99986E}"/>
    <cellStyle name="Měna 2 3 2 2 5 2 2" xfId="1028" xr:uid="{F0C00020-58E0-47D0-B338-4E80A5A2B9CB}"/>
    <cellStyle name="Měna 2 3 2 2 5 2 2 2" xfId="3548" xr:uid="{9DFA81AE-0C4E-44A8-A689-750B56065D26}"/>
    <cellStyle name="Měna 2 3 2 2 5 2 3" xfId="1658" xr:uid="{D6161BA3-A693-4485-B7B6-69DB9DFDD44B}"/>
    <cellStyle name="Měna 2 3 2 2 5 2 3 2" xfId="4178" xr:uid="{727BD3D2-4D6F-4CF1-8F30-166F8CEE1739}"/>
    <cellStyle name="Měna 2 3 2 2 5 2 4" xfId="2288" xr:uid="{9EA78047-F59A-421C-BF24-4C27492CC3C0}"/>
    <cellStyle name="Měna 2 3 2 2 5 2 5" xfId="2918" xr:uid="{2B3CF88D-9CEC-4149-89A6-A903814CB79E}"/>
    <cellStyle name="Měna 2 3 2 2 5 3" xfId="608" xr:uid="{82A5B9E1-350D-4DEB-A630-FEBF9BE7730A}"/>
    <cellStyle name="Měna 2 3 2 2 5 3 2" xfId="1238" xr:uid="{43827B0F-120D-4654-9398-C8D5A2A4C25D}"/>
    <cellStyle name="Měna 2 3 2 2 5 3 2 2" xfId="3758" xr:uid="{9FDD3451-6309-4F0D-974B-6A930DBBFCD0}"/>
    <cellStyle name="Měna 2 3 2 2 5 3 3" xfId="1868" xr:uid="{4C6C3370-EE67-4361-874F-826A0F93B96A}"/>
    <cellStyle name="Měna 2 3 2 2 5 3 3 2" xfId="4388" xr:uid="{100D2EC2-A959-4732-87C1-2888D4BA0E35}"/>
    <cellStyle name="Měna 2 3 2 2 5 3 4" xfId="2498" xr:uid="{01631981-B9EE-4CE2-8F17-5AF4BAC654CC}"/>
    <cellStyle name="Měna 2 3 2 2 5 3 5" xfId="3128" xr:uid="{8094CADE-ABF1-40A6-B630-4F9820A6D9D6}"/>
    <cellStyle name="Měna 2 3 2 2 5 4" xfId="818" xr:uid="{4DE6C153-C6F6-4AEE-A359-5E076CFDA2D4}"/>
    <cellStyle name="Měna 2 3 2 2 5 4 2" xfId="3338" xr:uid="{38A035F2-D982-4360-B3B6-07FEDF4B35C2}"/>
    <cellStyle name="Měna 2 3 2 2 5 5" xfId="1448" xr:uid="{686D1586-32C1-4722-A2D5-F16961A72AC2}"/>
    <cellStyle name="Měna 2 3 2 2 5 5 2" xfId="3968" xr:uid="{0E5F46AB-3A51-4E08-BBFF-2B3A6376EDB7}"/>
    <cellStyle name="Měna 2 3 2 2 5 6" xfId="2078" xr:uid="{A7D3D61C-1202-4508-85C8-FC1923087910}"/>
    <cellStyle name="Měna 2 3 2 2 5 7" xfId="2708" xr:uid="{E40FDFDD-0BC7-4421-9C56-A1B10EC87F3A}"/>
    <cellStyle name="Měna 2 3 2 2 6" xfId="230" xr:uid="{B051D0E9-7419-4297-A419-29A1CD9887B0}"/>
    <cellStyle name="Měna 2 3 2 2 6 2" xfId="860" xr:uid="{9EC989BF-16A6-40E7-8142-BC078B06D49B}"/>
    <cellStyle name="Měna 2 3 2 2 6 2 2" xfId="3380" xr:uid="{DAEE2C43-9519-484D-A1A2-0823E01226CD}"/>
    <cellStyle name="Měna 2 3 2 2 6 3" xfId="1490" xr:uid="{87307248-4C5E-4173-A054-F86D4C90F203}"/>
    <cellStyle name="Měna 2 3 2 2 6 3 2" xfId="4010" xr:uid="{7825FB80-A8F0-4846-B65B-43A963DE48A3}"/>
    <cellStyle name="Měna 2 3 2 2 6 4" xfId="2120" xr:uid="{F004D3B8-63B3-4623-84DE-EEF986AF399A}"/>
    <cellStyle name="Měna 2 3 2 2 6 5" xfId="2750" xr:uid="{36183409-8FDB-4874-8F4B-40ADC48D086B}"/>
    <cellStyle name="Měna 2 3 2 2 7" xfId="440" xr:uid="{1E8F135E-2FB3-4C50-ADD1-40F85E891418}"/>
    <cellStyle name="Měna 2 3 2 2 7 2" xfId="1070" xr:uid="{37064480-C264-422F-B4BB-E32CCE5BEA3F}"/>
    <cellStyle name="Měna 2 3 2 2 7 2 2" xfId="3590" xr:uid="{2F925114-0208-4848-929D-BE9810E8CAE9}"/>
    <cellStyle name="Měna 2 3 2 2 7 3" xfId="1700" xr:uid="{36AB9D74-D3D1-43B8-B38C-1C25A202A717}"/>
    <cellStyle name="Měna 2 3 2 2 7 3 2" xfId="4220" xr:uid="{BD9CAEDA-E48D-46E8-BB33-D1C3A92D7CD0}"/>
    <cellStyle name="Měna 2 3 2 2 7 4" xfId="2330" xr:uid="{225B13FA-E85D-4CE3-95B5-60C47182699B}"/>
    <cellStyle name="Měna 2 3 2 2 7 5" xfId="2960" xr:uid="{9DDC1372-4AA0-46B4-BA0D-98BE45E79BA2}"/>
    <cellStyle name="Měna 2 3 2 2 8" xfId="650" xr:uid="{95FEC29C-BB7E-4A9D-BBCE-8FB5A8C6FAFB}"/>
    <cellStyle name="Měna 2 3 2 2 8 2" xfId="3170" xr:uid="{44017DFA-0D7E-406A-9C74-EC2065F89CAC}"/>
    <cellStyle name="Měna 2 3 2 2 9" xfId="1280" xr:uid="{5FC403BF-E960-405C-BA57-E854DFC37066}"/>
    <cellStyle name="Měna 2 3 2 2 9 2" xfId="3800" xr:uid="{F6767BB2-2087-4B93-A953-EB0E47D709C9}"/>
    <cellStyle name="Měna 2 3 2 3" xfId="60" xr:uid="{5989EE8B-4ECB-4E0E-9DAC-E7A322594363}"/>
    <cellStyle name="Měna 2 3 2 3 2" xfId="271" xr:uid="{BBD019FF-EEE4-460F-A732-1DB3A0853981}"/>
    <cellStyle name="Měna 2 3 2 3 2 2" xfId="901" xr:uid="{04550D93-0D91-4874-983D-4FA02006199D}"/>
    <cellStyle name="Měna 2 3 2 3 2 2 2" xfId="3421" xr:uid="{065B5CE9-88E1-4FF5-BE2B-8E39AE559FAC}"/>
    <cellStyle name="Měna 2 3 2 3 2 3" xfId="1531" xr:uid="{ADE34150-C2F4-4633-AA30-2C0245084439}"/>
    <cellStyle name="Měna 2 3 2 3 2 3 2" xfId="4051" xr:uid="{ECB79C8D-36ED-43B6-891A-B0EAC9B1E020}"/>
    <cellStyle name="Měna 2 3 2 3 2 4" xfId="2161" xr:uid="{FF121712-4351-433C-A540-E55D647B9B8D}"/>
    <cellStyle name="Měna 2 3 2 3 2 5" xfId="2791" xr:uid="{A6C7273D-8F68-436B-B1DA-36CFEC82DB9C}"/>
    <cellStyle name="Měna 2 3 2 3 3" xfId="481" xr:uid="{32752A93-A74C-416A-A043-3CB5EF8EC9E0}"/>
    <cellStyle name="Měna 2 3 2 3 3 2" xfId="1111" xr:uid="{9AD98634-B376-4F14-9727-0E823E88D6E0}"/>
    <cellStyle name="Měna 2 3 2 3 3 2 2" xfId="3631" xr:uid="{3594D4DF-6743-4B3D-8519-A1A8B7422E4A}"/>
    <cellStyle name="Měna 2 3 2 3 3 3" xfId="1741" xr:uid="{871F37F4-477B-4B05-9753-D2967340C572}"/>
    <cellStyle name="Měna 2 3 2 3 3 3 2" xfId="4261" xr:uid="{1F39CA1A-C124-405D-B884-0DB461D5E331}"/>
    <cellStyle name="Měna 2 3 2 3 3 4" xfId="2371" xr:uid="{91F41B1E-F4CD-4C87-A6BA-4417432B6781}"/>
    <cellStyle name="Měna 2 3 2 3 3 5" xfId="3001" xr:uid="{3ACCF6F1-994C-4EF5-B87B-4F37903D8796}"/>
    <cellStyle name="Měna 2 3 2 3 4" xfId="691" xr:uid="{722539C3-3B3D-4560-BE6E-BDBD70F19A76}"/>
    <cellStyle name="Měna 2 3 2 3 4 2" xfId="3211" xr:uid="{9CBC9EA8-952F-42A2-BB7C-675106E75ACD}"/>
    <cellStyle name="Měna 2 3 2 3 5" xfId="1321" xr:uid="{F05BBA0D-2F32-4818-A332-D74CD0BE3EBD}"/>
    <cellStyle name="Měna 2 3 2 3 5 2" xfId="3841" xr:uid="{FC11E695-FB4A-4126-8E20-DCF237595A02}"/>
    <cellStyle name="Měna 2 3 2 3 6" xfId="1951" xr:uid="{4AABE02D-3117-42E3-BCC2-06BCD3A9B895}"/>
    <cellStyle name="Měna 2 3 2 3 7" xfId="2581" xr:uid="{C27CCA7A-A18D-4FAC-B231-74630D59E2F8}"/>
    <cellStyle name="Měna 2 3 2 4" xfId="102" xr:uid="{8A794A8D-6D4D-450E-A93F-85E2D6E25745}"/>
    <cellStyle name="Měna 2 3 2 4 2" xfId="313" xr:uid="{47014050-C5C5-4A2C-B8D0-CA4B33D3C1B1}"/>
    <cellStyle name="Měna 2 3 2 4 2 2" xfId="943" xr:uid="{67EA449F-0D0E-4BCF-9898-E3D73AB851C7}"/>
    <cellStyle name="Měna 2 3 2 4 2 2 2" xfId="3463" xr:uid="{A0ED21BF-5281-4FEF-A8BE-D724709D8BE6}"/>
    <cellStyle name="Měna 2 3 2 4 2 3" xfId="1573" xr:uid="{B2F77BE5-9324-428D-B821-918B970C986B}"/>
    <cellStyle name="Měna 2 3 2 4 2 3 2" xfId="4093" xr:uid="{3BAFECDF-9135-4A4A-96A5-54CE2567BC55}"/>
    <cellStyle name="Měna 2 3 2 4 2 4" xfId="2203" xr:uid="{2B334472-F59F-4698-B06B-B8D0FD84B067}"/>
    <cellStyle name="Měna 2 3 2 4 2 5" xfId="2833" xr:uid="{017C026D-008E-4C4E-9F2F-B035109F9D5A}"/>
    <cellStyle name="Měna 2 3 2 4 3" xfId="523" xr:uid="{878F018B-64E7-4F24-B7CA-6B314C08646B}"/>
    <cellStyle name="Měna 2 3 2 4 3 2" xfId="1153" xr:uid="{27162041-96B5-4CF4-B5F9-DD775722F2E6}"/>
    <cellStyle name="Měna 2 3 2 4 3 2 2" xfId="3673" xr:uid="{AD62098E-AACC-4428-8724-46F56377F55D}"/>
    <cellStyle name="Měna 2 3 2 4 3 3" xfId="1783" xr:uid="{7D0D72C9-5AFC-48CB-8DD0-9B5502CAD1E3}"/>
    <cellStyle name="Měna 2 3 2 4 3 3 2" xfId="4303" xr:uid="{74E7BBA6-CEEE-4079-82E6-2AA4C5BCCDAC}"/>
    <cellStyle name="Měna 2 3 2 4 3 4" xfId="2413" xr:uid="{197F108C-6A1E-48E6-9AC5-2914B0DB9AD1}"/>
    <cellStyle name="Měna 2 3 2 4 3 5" xfId="3043" xr:uid="{093C6037-24DF-4C90-A3A3-465C9EF0DCDE}"/>
    <cellStyle name="Měna 2 3 2 4 4" xfId="733" xr:uid="{58CBE0CB-77C3-4863-A3B4-83786D882155}"/>
    <cellStyle name="Měna 2 3 2 4 4 2" xfId="3253" xr:uid="{B7A53837-8E8A-4C71-AD48-C756EDBD147C}"/>
    <cellStyle name="Měna 2 3 2 4 5" xfId="1363" xr:uid="{75F6C38F-AAA3-4572-9223-5CAEE4DCAAB7}"/>
    <cellStyle name="Měna 2 3 2 4 5 2" xfId="3883" xr:uid="{8664EC67-3191-4EF2-B331-72AF2020B1B2}"/>
    <cellStyle name="Měna 2 3 2 4 6" xfId="1993" xr:uid="{4BB978A4-7E31-4F89-BD8B-65731A68729E}"/>
    <cellStyle name="Měna 2 3 2 4 7" xfId="2623" xr:uid="{5938455C-7B61-4F9C-95B0-25CA7AA4F05E}"/>
    <cellStyle name="Měna 2 3 2 5" xfId="144" xr:uid="{805D410B-960D-4772-9C79-2CD59CE7E3BF}"/>
    <cellStyle name="Měna 2 3 2 5 2" xfId="355" xr:uid="{47A1213F-F185-4604-8DBC-F7561D4087BB}"/>
    <cellStyle name="Měna 2 3 2 5 2 2" xfId="985" xr:uid="{4260347C-54DD-43A2-BFCC-E65FB7DABA3D}"/>
    <cellStyle name="Měna 2 3 2 5 2 2 2" xfId="3505" xr:uid="{209B1C65-6AC5-4ACC-9CE0-4F7E4DCD547D}"/>
    <cellStyle name="Měna 2 3 2 5 2 3" xfId="1615" xr:uid="{2E63A03D-5DB1-465A-B7C4-B2ED22BBD61E}"/>
    <cellStyle name="Měna 2 3 2 5 2 3 2" xfId="4135" xr:uid="{6AF183CD-3F68-49AD-83D3-CB36690D979A}"/>
    <cellStyle name="Měna 2 3 2 5 2 4" xfId="2245" xr:uid="{6354A44E-7FF8-47D4-BDB5-21BC68E60D12}"/>
    <cellStyle name="Měna 2 3 2 5 2 5" xfId="2875" xr:uid="{3A586028-D258-4956-9791-E3C75D941063}"/>
    <cellStyle name="Měna 2 3 2 5 3" xfId="565" xr:uid="{ED4C5E52-378A-486D-AB1B-56CB76E301BA}"/>
    <cellStyle name="Měna 2 3 2 5 3 2" xfId="1195" xr:uid="{A306AFD4-5A0A-4CA3-95BE-4A7E5D1378E9}"/>
    <cellStyle name="Měna 2 3 2 5 3 2 2" xfId="3715" xr:uid="{AFB0D75C-FCC6-4735-A602-B1E19CB1872C}"/>
    <cellStyle name="Měna 2 3 2 5 3 3" xfId="1825" xr:uid="{A4BEAE94-502C-49A8-863F-61D9E51EA638}"/>
    <cellStyle name="Měna 2 3 2 5 3 3 2" xfId="4345" xr:uid="{D920B002-ADB4-4AEB-8104-3741605ED260}"/>
    <cellStyle name="Měna 2 3 2 5 3 4" xfId="2455" xr:uid="{4F703D10-F101-4A94-AE89-15EB37C0C494}"/>
    <cellStyle name="Měna 2 3 2 5 3 5" xfId="3085" xr:uid="{99FC8E08-5988-4484-A6F4-A97FCB1B8397}"/>
    <cellStyle name="Měna 2 3 2 5 4" xfId="775" xr:uid="{4576C186-D652-44A7-9CFE-52BAD1555CED}"/>
    <cellStyle name="Měna 2 3 2 5 4 2" xfId="3295" xr:uid="{DCAD5291-52B0-48C6-85DC-F38A9DDA6E98}"/>
    <cellStyle name="Měna 2 3 2 5 5" xfId="1405" xr:uid="{F7FA7DF5-6472-4602-8DFA-57EA86F8735B}"/>
    <cellStyle name="Měna 2 3 2 5 5 2" xfId="3925" xr:uid="{2AA4A37A-1D14-4F0E-9EFA-4EFCE516CF6F}"/>
    <cellStyle name="Měna 2 3 2 5 6" xfId="2035" xr:uid="{1FD39FEB-23CD-4FAF-86EB-14C419FA8D30}"/>
    <cellStyle name="Měna 2 3 2 5 7" xfId="2665" xr:uid="{F0B73CA3-B020-4296-8D12-0391DB026E10}"/>
    <cellStyle name="Měna 2 3 2 6" xfId="186" xr:uid="{03FFC444-4B2E-47E5-B03F-565A7EFB7EE3}"/>
    <cellStyle name="Měna 2 3 2 6 2" xfId="397" xr:uid="{241F1F9B-95EA-49C4-8ED2-A969C03B474A}"/>
    <cellStyle name="Měna 2 3 2 6 2 2" xfId="1027" xr:uid="{5C1867F3-36FA-4AE1-A696-0EA14E19BBA4}"/>
    <cellStyle name="Měna 2 3 2 6 2 2 2" xfId="3547" xr:uid="{110A4B51-C16F-4B11-83BA-53A170B3CA7D}"/>
    <cellStyle name="Měna 2 3 2 6 2 3" xfId="1657" xr:uid="{73F98C0D-6106-41B8-A6A7-8092FA7DB87B}"/>
    <cellStyle name="Měna 2 3 2 6 2 3 2" xfId="4177" xr:uid="{438BE93A-E87A-45A4-A346-154EDCE85F74}"/>
    <cellStyle name="Měna 2 3 2 6 2 4" xfId="2287" xr:uid="{3FF612A8-2588-4512-9805-AECE5B1C2604}"/>
    <cellStyle name="Měna 2 3 2 6 2 5" xfId="2917" xr:uid="{D92A0D49-A9B5-40C6-B92C-4938CA450A1B}"/>
    <cellStyle name="Měna 2 3 2 6 3" xfId="607" xr:uid="{15885F9E-4B5B-40B6-8C66-07B9FEEE65B9}"/>
    <cellStyle name="Měna 2 3 2 6 3 2" xfId="1237" xr:uid="{51DAA64E-26CB-4213-85F0-D1F32C663064}"/>
    <cellStyle name="Měna 2 3 2 6 3 2 2" xfId="3757" xr:uid="{A1C22037-28C4-4F05-9B71-16A98EAD970C}"/>
    <cellStyle name="Měna 2 3 2 6 3 3" xfId="1867" xr:uid="{F5D9AECA-B388-4F41-B918-40AC150FEDB7}"/>
    <cellStyle name="Měna 2 3 2 6 3 3 2" xfId="4387" xr:uid="{B0BDB96C-4F76-4E7E-BC71-B348E8DF63DD}"/>
    <cellStyle name="Měna 2 3 2 6 3 4" xfId="2497" xr:uid="{5AD2D534-3A88-413E-81DC-DD8FAD9AB934}"/>
    <cellStyle name="Měna 2 3 2 6 3 5" xfId="3127" xr:uid="{1F8CC2AC-8DAD-4558-8009-42B063E0FB08}"/>
    <cellStyle name="Měna 2 3 2 6 4" xfId="817" xr:uid="{35916C55-14C1-4108-BB38-A3D28D478774}"/>
    <cellStyle name="Měna 2 3 2 6 4 2" xfId="3337" xr:uid="{C5B77488-4986-4FFD-9875-C0F6AE0A8482}"/>
    <cellStyle name="Měna 2 3 2 6 5" xfId="1447" xr:uid="{7DB81253-1994-4B67-8F1F-4C8191DCE49D}"/>
    <cellStyle name="Měna 2 3 2 6 5 2" xfId="3967" xr:uid="{A93C35F6-9F8D-4F05-9104-4DD919E6DCC1}"/>
    <cellStyle name="Měna 2 3 2 6 6" xfId="2077" xr:uid="{9A0149B8-536B-4F51-9FCD-2EDBC6B9B0E3}"/>
    <cellStyle name="Měna 2 3 2 6 7" xfId="2707" xr:uid="{1AAF2FC3-6F58-4ACC-BF5F-1FE351E16937}"/>
    <cellStyle name="Měna 2 3 2 7" xfId="229" xr:uid="{4CA67793-12B6-4563-8495-44CF7E228094}"/>
    <cellStyle name="Měna 2 3 2 7 2" xfId="859" xr:uid="{F5C2FECB-0A83-4507-A93A-78ADDB96F204}"/>
    <cellStyle name="Měna 2 3 2 7 2 2" xfId="3379" xr:uid="{BB882B97-D450-4AD7-AF7C-898A413D8986}"/>
    <cellStyle name="Měna 2 3 2 7 3" xfId="1489" xr:uid="{060DCA9F-7290-4452-9989-DF4A80BE7DA6}"/>
    <cellStyle name="Měna 2 3 2 7 3 2" xfId="4009" xr:uid="{B6FB35BE-EBBC-40A6-9E89-5490993E1DCF}"/>
    <cellStyle name="Měna 2 3 2 7 4" xfId="2119" xr:uid="{584B71C3-80EA-471B-A170-CBD5B69605B8}"/>
    <cellStyle name="Měna 2 3 2 7 5" xfId="2749" xr:uid="{5E52DC69-0FBA-47CD-9F60-7A9A51FD4A24}"/>
    <cellStyle name="Měna 2 3 2 8" xfId="439" xr:uid="{972DBCD4-C89C-4906-B474-B0B70176BA96}"/>
    <cellStyle name="Měna 2 3 2 8 2" xfId="1069" xr:uid="{3F3EA3E9-8D84-4E25-A7A5-C7F72AA221EB}"/>
    <cellStyle name="Měna 2 3 2 8 2 2" xfId="3589" xr:uid="{F2A873C2-A413-4B6E-960F-C645B3212700}"/>
    <cellStyle name="Měna 2 3 2 8 3" xfId="1699" xr:uid="{85A66F2F-DD66-4CDC-9F42-E3553DA6EF0D}"/>
    <cellStyle name="Měna 2 3 2 8 3 2" xfId="4219" xr:uid="{2F31BD39-44DB-454C-B7CE-E7F591938D9A}"/>
    <cellStyle name="Měna 2 3 2 8 4" xfId="2329" xr:uid="{6388FF94-4AF0-4D0D-A47E-A8443C0CEED2}"/>
    <cellStyle name="Měna 2 3 2 8 5" xfId="2959" xr:uid="{F78A0742-40F8-457E-8F33-2D529C10FF95}"/>
    <cellStyle name="Měna 2 3 2 9" xfId="649" xr:uid="{537EFBE4-CE1D-4EF7-9315-FAD986E19A4E}"/>
    <cellStyle name="Měna 2 3 2 9 2" xfId="3169" xr:uid="{BA89CEC5-6976-490A-A42F-C356E4321C96}"/>
    <cellStyle name="Měna 2 3 3" xfId="15" xr:uid="{00000000-0005-0000-0000-00000E000000}"/>
    <cellStyle name="Měna 2 3 3 10" xfId="1281" xr:uid="{507291F5-D4F3-4BF0-9D41-C38BA8516ECF}"/>
    <cellStyle name="Měna 2 3 3 10 2" xfId="3801" xr:uid="{1DBED921-DD9E-4C85-A890-0E6D6EA9B15A}"/>
    <cellStyle name="Měna 2 3 3 11" xfId="1911" xr:uid="{B5D232BA-B90A-438E-96B3-1C46008E0109}"/>
    <cellStyle name="Měna 2 3 3 12" xfId="2541" xr:uid="{9240DF19-00E9-417E-A6BD-5B48892969CE}"/>
    <cellStyle name="Měna 2 3 3 2" xfId="16" xr:uid="{00000000-0005-0000-0000-00000F000000}"/>
    <cellStyle name="Měna 2 3 3 2 10" xfId="1912" xr:uid="{75E7C449-DBE5-45A8-8C6F-E5C9713EFE3D}"/>
    <cellStyle name="Měna 2 3 3 2 11" xfId="2542" xr:uid="{2ED77BDF-1070-48A3-8BB7-354DD580DD69}"/>
    <cellStyle name="Měna 2 3 3 2 2" xfId="63" xr:uid="{99DF236B-DDEB-4AB1-9125-7D20260721CE}"/>
    <cellStyle name="Měna 2 3 3 2 2 2" xfId="274" xr:uid="{1A420033-63DA-4E98-861F-E85D8253B141}"/>
    <cellStyle name="Měna 2 3 3 2 2 2 2" xfId="904" xr:uid="{B2D2DA57-DDCB-41A6-B11B-35044AC5BA5F}"/>
    <cellStyle name="Měna 2 3 3 2 2 2 2 2" xfId="3424" xr:uid="{66E355F1-A811-402E-BFA8-14180899DC40}"/>
    <cellStyle name="Měna 2 3 3 2 2 2 3" xfId="1534" xr:uid="{FC272FD7-BB31-4743-9D81-7DF7D1283C3B}"/>
    <cellStyle name="Měna 2 3 3 2 2 2 3 2" xfId="4054" xr:uid="{FF982410-44EC-4A1B-80C7-E4F30DD06896}"/>
    <cellStyle name="Měna 2 3 3 2 2 2 4" xfId="2164" xr:uid="{E7244FE4-C778-46F3-94EF-3B9BCB14DF02}"/>
    <cellStyle name="Měna 2 3 3 2 2 2 5" xfId="2794" xr:uid="{C9315B6D-7807-4AC0-AEE9-64447D94D21F}"/>
    <cellStyle name="Měna 2 3 3 2 2 3" xfId="484" xr:uid="{C2310E80-5663-457A-BFF6-BE160FC12527}"/>
    <cellStyle name="Měna 2 3 3 2 2 3 2" xfId="1114" xr:uid="{E2383A83-5FE5-4125-8951-4F4A3398B442}"/>
    <cellStyle name="Měna 2 3 3 2 2 3 2 2" xfId="3634" xr:uid="{BF568831-B290-4FC5-940A-EFE7D4ACDF9D}"/>
    <cellStyle name="Měna 2 3 3 2 2 3 3" xfId="1744" xr:uid="{E153E3DF-1A7D-48AC-9A0A-584498D4F83A}"/>
    <cellStyle name="Měna 2 3 3 2 2 3 3 2" xfId="4264" xr:uid="{DC36CEBE-229C-4D7A-AF3B-8F8D2D8502B5}"/>
    <cellStyle name="Měna 2 3 3 2 2 3 4" xfId="2374" xr:uid="{C531AF01-4179-4E77-BF20-16FE7C9CDC18}"/>
    <cellStyle name="Měna 2 3 3 2 2 3 5" xfId="3004" xr:uid="{AEC242B4-33DF-4C0A-85FC-C6D788B20AB4}"/>
    <cellStyle name="Měna 2 3 3 2 2 4" xfId="694" xr:uid="{B34EBCBA-6059-473A-890E-0DB975F64C63}"/>
    <cellStyle name="Měna 2 3 3 2 2 4 2" xfId="3214" xr:uid="{66566B58-DF4D-4A5A-ADB0-FA93945649A8}"/>
    <cellStyle name="Měna 2 3 3 2 2 5" xfId="1324" xr:uid="{6303E0DB-E6DD-4B06-AADE-87929DA45DE5}"/>
    <cellStyle name="Měna 2 3 3 2 2 5 2" xfId="3844" xr:uid="{65784AD4-8A6A-4ADF-8499-0A6F3DD9E126}"/>
    <cellStyle name="Měna 2 3 3 2 2 6" xfId="1954" xr:uid="{C9375416-2A1E-4153-9CCE-570D8D7C0310}"/>
    <cellStyle name="Měna 2 3 3 2 2 7" xfId="2584" xr:uid="{45997AF1-D325-499C-B508-6B7C0D6DABE8}"/>
    <cellStyle name="Měna 2 3 3 2 3" xfId="105" xr:uid="{C3CD3C92-CF32-4680-B307-96ADBCBF1DA5}"/>
    <cellStyle name="Měna 2 3 3 2 3 2" xfId="316" xr:uid="{AB39A239-A515-48D5-9480-8A93C76C63BB}"/>
    <cellStyle name="Měna 2 3 3 2 3 2 2" xfId="946" xr:uid="{AA6C4A83-3895-46A4-AADD-C7975F332A99}"/>
    <cellStyle name="Měna 2 3 3 2 3 2 2 2" xfId="3466" xr:uid="{D447FDC9-E6A7-4A7F-9D9B-738564269B04}"/>
    <cellStyle name="Měna 2 3 3 2 3 2 3" xfId="1576" xr:uid="{683B82C8-0C2C-42DD-9184-505B3956C1B6}"/>
    <cellStyle name="Měna 2 3 3 2 3 2 3 2" xfId="4096" xr:uid="{395D100A-F7B0-4830-82A9-22C2AA5A368E}"/>
    <cellStyle name="Měna 2 3 3 2 3 2 4" xfId="2206" xr:uid="{C73D23B6-0E77-4569-BCDC-8D969DDD468B}"/>
    <cellStyle name="Měna 2 3 3 2 3 2 5" xfId="2836" xr:uid="{27AC34CA-FC1E-4DEA-8907-B6DB2CAC41CE}"/>
    <cellStyle name="Měna 2 3 3 2 3 3" xfId="526" xr:uid="{85FE7DC7-5241-4176-9EC2-190574592E03}"/>
    <cellStyle name="Měna 2 3 3 2 3 3 2" xfId="1156" xr:uid="{8522C68E-62E9-4FFD-80BA-7C5658B5C166}"/>
    <cellStyle name="Měna 2 3 3 2 3 3 2 2" xfId="3676" xr:uid="{4425FD6F-4E65-490A-9491-A4A5A27D2B6F}"/>
    <cellStyle name="Měna 2 3 3 2 3 3 3" xfId="1786" xr:uid="{DEA275DC-DE42-49CC-ABC2-7F9DC3CD6563}"/>
    <cellStyle name="Měna 2 3 3 2 3 3 3 2" xfId="4306" xr:uid="{CCEFE56A-E9FB-4E41-A22D-58F2380F6B15}"/>
    <cellStyle name="Měna 2 3 3 2 3 3 4" xfId="2416" xr:uid="{5E0EBFBE-1EEF-4798-8EF9-54C2FEE788D0}"/>
    <cellStyle name="Měna 2 3 3 2 3 3 5" xfId="3046" xr:uid="{3FDF0AC9-3A1C-4A68-9FF1-AD42015C7A58}"/>
    <cellStyle name="Měna 2 3 3 2 3 4" xfId="736" xr:uid="{F31F0E33-58D7-4770-BD7E-71350BB1E380}"/>
    <cellStyle name="Měna 2 3 3 2 3 4 2" xfId="3256" xr:uid="{F9164279-CCE5-4C1A-B21C-1491F8CCAD38}"/>
    <cellStyle name="Měna 2 3 3 2 3 5" xfId="1366" xr:uid="{07A6DCDC-5ECD-4249-8E1E-DB9B094D4F2D}"/>
    <cellStyle name="Měna 2 3 3 2 3 5 2" xfId="3886" xr:uid="{8365FFD2-A696-412B-9A3D-0E460AF3C30F}"/>
    <cellStyle name="Měna 2 3 3 2 3 6" xfId="1996" xr:uid="{9D8C4E2F-8B54-432A-986E-EA552C9C26AA}"/>
    <cellStyle name="Měna 2 3 3 2 3 7" xfId="2626" xr:uid="{3A55E844-0192-4D63-8C13-A7589848C38A}"/>
    <cellStyle name="Měna 2 3 3 2 4" xfId="147" xr:uid="{F5FB061B-3CD2-4361-B2C0-07EBB974FDB1}"/>
    <cellStyle name="Měna 2 3 3 2 4 2" xfId="358" xr:uid="{41C3C12E-303F-4CFA-99BB-3A2A87FC97AC}"/>
    <cellStyle name="Měna 2 3 3 2 4 2 2" xfId="988" xr:uid="{36243161-CD00-421B-BF4C-2AA7DD7119E2}"/>
    <cellStyle name="Měna 2 3 3 2 4 2 2 2" xfId="3508" xr:uid="{3294A5A3-A357-4300-9B4A-FB9A8C5F44F8}"/>
    <cellStyle name="Měna 2 3 3 2 4 2 3" xfId="1618" xr:uid="{023082F0-DC94-472A-BD18-77DD8CF3FD5A}"/>
    <cellStyle name="Měna 2 3 3 2 4 2 3 2" xfId="4138" xr:uid="{FC2D0C13-6D5D-4640-BDFF-DC0149153FAE}"/>
    <cellStyle name="Měna 2 3 3 2 4 2 4" xfId="2248" xr:uid="{2B989AE7-F49D-4BDF-81FE-34F8B618641B}"/>
    <cellStyle name="Měna 2 3 3 2 4 2 5" xfId="2878" xr:uid="{063CF27C-C480-490A-AD5A-D8245A8E5D1E}"/>
    <cellStyle name="Měna 2 3 3 2 4 3" xfId="568" xr:uid="{8A32E9AF-3B2C-4848-815B-7E7E8EBC53DE}"/>
    <cellStyle name="Měna 2 3 3 2 4 3 2" xfId="1198" xr:uid="{EA198B95-38D5-465D-926C-1DE910241767}"/>
    <cellStyle name="Měna 2 3 3 2 4 3 2 2" xfId="3718" xr:uid="{65107019-0269-4ACF-A433-B1B1AB3EF227}"/>
    <cellStyle name="Měna 2 3 3 2 4 3 3" xfId="1828" xr:uid="{CF7E4BA8-F9E1-4A57-95C5-C8B529FED9FC}"/>
    <cellStyle name="Měna 2 3 3 2 4 3 3 2" xfId="4348" xr:uid="{7C3C6F1D-6CF7-420C-B12C-D14305E48400}"/>
    <cellStyle name="Měna 2 3 3 2 4 3 4" xfId="2458" xr:uid="{DE1EA260-80A0-48B3-A8FC-AE31D4C7BF45}"/>
    <cellStyle name="Měna 2 3 3 2 4 3 5" xfId="3088" xr:uid="{1CA180D9-43AB-4D64-A4E8-DE5B549B885D}"/>
    <cellStyle name="Měna 2 3 3 2 4 4" xfId="778" xr:uid="{F7A594AE-6F1C-479C-9DBD-2ECB0B0B6AF2}"/>
    <cellStyle name="Měna 2 3 3 2 4 4 2" xfId="3298" xr:uid="{2D028304-E6FD-4026-A0E4-D9DCA01B0184}"/>
    <cellStyle name="Měna 2 3 3 2 4 5" xfId="1408" xr:uid="{14D834A5-E6EA-4ECC-9957-978C3E7742B8}"/>
    <cellStyle name="Měna 2 3 3 2 4 5 2" xfId="3928" xr:uid="{CCFEC776-5CEC-4F31-AA0B-5791A5E57234}"/>
    <cellStyle name="Měna 2 3 3 2 4 6" xfId="2038" xr:uid="{9941165C-F4CD-4910-9BFC-E7AA715804D7}"/>
    <cellStyle name="Měna 2 3 3 2 4 7" xfId="2668" xr:uid="{84E55D74-BDD4-490E-92A1-63A3D5FF2F66}"/>
    <cellStyle name="Měna 2 3 3 2 5" xfId="189" xr:uid="{C640DC6F-149F-4E43-BF02-EC8F4C7EC4FF}"/>
    <cellStyle name="Měna 2 3 3 2 5 2" xfId="400" xr:uid="{D7E11D26-1FF4-4229-80C2-22CE0DDFABF9}"/>
    <cellStyle name="Měna 2 3 3 2 5 2 2" xfId="1030" xr:uid="{CE6A2F7D-2860-47A1-A72E-17BFAA1D98D3}"/>
    <cellStyle name="Měna 2 3 3 2 5 2 2 2" xfId="3550" xr:uid="{12F1DA83-D89B-439A-967D-2450C1C14C1D}"/>
    <cellStyle name="Měna 2 3 3 2 5 2 3" xfId="1660" xr:uid="{E316403D-E937-4940-9F17-F7EB26EFE477}"/>
    <cellStyle name="Měna 2 3 3 2 5 2 3 2" xfId="4180" xr:uid="{E9270D35-5987-4796-8771-C0AF19C6993C}"/>
    <cellStyle name="Měna 2 3 3 2 5 2 4" xfId="2290" xr:uid="{99D0CB4A-A104-4072-87E1-09D0A9EC5180}"/>
    <cellStyle name="Měna 2 3 3 2 5 2 5" xfId="2920" xr:uid="{0251A581-9B62-4998-BE42-87C2F874FD5D}"/>
    <cellStyle name="Měna 2 3 3 2 5 3" xfId="610" xr:uid="{68E6A398-23B4-45BF-AD1A-7F6288866176}"/>
    <cellStyle name="Měna 2 3 3 2 5 3 2" xfId="1240" xr:uid="{EA99C5F6-535C-4475-B902-80016AF31854}"/>
    <cellStyle name="Měna 2 3 3 2 5 3 2 2" xfId="3760" xr:uid="{359CB408-CF48-45E5-8CC8-916F77E01E1D}"/>
    <cellStyle name="Měna 2 3 3 2 5 3 3" xfId="1870" xr:uid="{6D4B89AC-31C6-4FDC-A56C-9BEE4DA8C5CF}"/>
    <cellStyle name="Měna 2 3 3 2 5 3 3 2" xfId="4390" xr:uid="{1A0373F8-3B23-4586-8C5D-A1438599C7B7}"/>
    <cellStyle name="Měna 2 3 3 2 5 3 4" xfId="2500" xr:uid="{D5E9CAE9-6521-4D68-BA31-B031A4558029}"/>
    <cellStyle name="Měna 2 3 3 2 5 3 5" xfId="3130" xr:uid="{AD65476C-D583-4B5B-A9C0-A0BEBBD77EF7}"/>
    <cellStyle name="Měna 2 3 3 2 5 4" xfId="820" xr:uid="{C337EFEF-2D22-46F8-B98F-64D37B803E8E}"/>
    <cellStyle name="Měna 2 3 3 2 5 4 2" xfId="3340" xr:uid="{A20BCADD-32CF-41DE-9810-195DA23255B1}"/>
    <cellStyle name="Měna 2 3 3 2 5 5" xfId="1450" xr:uid="{FDDE64D9-6ADD-4A9F-8FC1-037BABDA2873}"/>
    <cellStyle name="Měna 2 3 3 2 5 5 2" xfId="3970" xr:uid="{8DFCD3B0-FC45-46EC-9D35-9F3896A61171}"/>
    <cellStyle name="Měna 2 3 3 2 5 6" xfId="2080" xr:uid="{F35F3320-3255-4B8F-8CC8-FA9D57BDDB28}"/>
    <cellStyle name="Měna 2 3 3 2 5 7" xfId="2710" xr:uid="{912C54F0-EA90-49B5-894C-4F5A8246130F}"/>
    <cellStyle name="Měna 2 3 3 2 6" xfId="232" xr:uid="{715DD6EA-3206-4823-91FC-5D076CEECC58}"/>
    <cellStyle name="Měna 2 3 3 2 6 2" xfId="862" xr:uid="{0070F14C-201A-4509-9109-6840F3487EC4}"/>
    <cellStyle name="Měna 2 3 3 2 6 2 2" xfId="3382" xr:uid="{BF6B47D7-3127-465C-A8F7-2181182E0026}"/>
    <cellStyle name="Měna 2 3 3 2 6 3" xfId="1492" xr:uid="{3DDA2B09-2322-457A-BC2C-690ED15F376D}"/>
    <cellStyle name="Měna 2 3 3 2 6 3 2" xfId="4012" xr:uid="{A9C948D1-C0F1-4806-B1E2-4FB7DD4394E6}"/>
    <cellStyle name="Měna 2 3 3 2 6 4" xfId="2122" xr:uid="{4F25177F-B2F0-4FC6-BF3F-2B201135C3C0}"/>
    <cellStyle name="Měna 2 3 3 2 6 5" xfId="2752" xr:uid="{CF25D112-2A7E-48E5-8825-DBFB8671F4D2}"/>
    <cellStyle name="Měna 2 3 3 2 7" xfId="442" xr:uid="{BB564433-2287-49F9-8A75-7A65525CD87C}"/>
    <cellStyle name="Měna 2 3 3 2 7 2" xfId="1072" xr:uid="{8B9C9FD4-F9FB-467E-87D7-4D8F2A1F9BA2}"/>
    <cellStyle name="Měna 2 3 3 2 7 2 2" xfId="3592" xr:uid="{C7BC2D34-FFF5-4DEF-A766-DF5CDC0D02B5}"/>
    <cellStyle name="Měna 2 3 3 2 7 3" xfId="1702" xr:uid="{06536C2A-FD46-4F6C-B276-EDC1E72DA233}"/>
    <cellStyle name="Měna 2 3 3 2 7 3 2" xfId="4222" xr:uid="{7DA28A2A-AC80-4691-89F8-788071D6153F}"/>
    <cellStyle name="Měna 2 3 3 2 7 4" xfId="2332" xr:uid="{CE6DDF21-589A-4E08-83F1-D912C28919B8}"/>
    <cellStyle name="Měna 2 3 3 2 7 5" xfId="2962" xr:uid="{BF2536BC-E6CF-4C51-9032-06F489D42B46}"/>
    <cellStyle name="Měna 2 3 3 2 8" xfId="652" xr:uid="{1D930FCF-DA5F-4613-BC61-89FDB93B93AA}"/>
    <cellStyle name="Měna 2 3 3 2 8 2" xfId="3172" xr:uid="{C3F98AA5-7B49-42CB-9354-7DC99E5EC882}"/>
    <cellStyle name="Měna 2 3 3 2 9" xfId="1282" xr:uid="{0659546C-7428-4569-BA2A-BDF915E91CA7}"/>
    <cellStyle name="Měna 2 3 3 2 9 2" xfId="3802" xr:uid="{CA902E92-99EC-4C86-A1EA-5A11DE037A37}"/>
    <cellStyle name="Měna 2 3 3 3" xfId="62" xr:uid="{B468F2A6-4A2D-4755-A6FD-7BAD17E2ADB0}"/>
    <cellStyle name="Měna 2 3 3 3 2" xfId="273" xr:uid="{61EE73DC-FC08-47E8-BB2C-196B232282F9}"/>
    <cellStyle name="Měna 2 3 3 3 2 2" xfId="903" xr:uid="{2400D63A-9240-40FA-A491-7648D2F49FCA}"/>
    <cellStyle name="Měna 2 3 3 3 2 2 2" xfId="3423" xr:uid="{4D51FB15-4BA5-4756-908F-BADC96C11F61}"/>
    <cellStyle name="Měna 2 3 3 3 2 3" xfId="1533" xr:uid="{0F50F866-4C70-45A0-B167-39C09E6EFBC7}"/>
    <cellStyle name="Měna 2 3 3 3 2 3 2" xfId="4053" xr:uid="{E10B0C03-8CEB-43DC-9A18-1EF1D5BAB9A4}"/>
    <cellStyle name="Měna 2 3 3 3 2 4" xfId="2163" xr:uid="{71F139F6-9D54-4DD0-BD46-2AA444CB069D}"/>
    <cellStyle name="Měna 2 3 3 3 2 5" xfId="2793" xr:uid="{A05BB074-8A9F-4785-956C-DCFFA57E77EC}"/>
    <cellStyle name="Měna 2 3 3 3 3" xfId="483" xr:uid="{7D37CF46-099E-4536-9249-9B8BDC758097}"/>
    <cellStyle name="Měna 2 3 3 3 3 2" xfId="1113" xr:uid="{64BCC2C8-117D-4424-9657-4E7F5CC51B2B}"/>
    <cellStyle name="Měna 2 3 3 3 3 2 2" xfId="3633" xr:uid="{75A6B3AC-3177-4068-A227-FE13C0161DCF}"/>
    <cellStyle name="Měna 2 3 3 3 3 3" xfId="1743" xr:uid="{E28428A2-491C-423A-9E72-294BC3AEE049}"/>
    <cellStyle name="Měna 2 3 3 3 3 3 2" xfId="4263" xr:uid="{51CD73C3-87A8-4380-967E-A90FC1E95081}"/>
    <cellStyle name="Měna 2 3 3 3 3 4" xfId="2373" xr:uid="{A72715BB-33BF-4E1D-A247-D6D175D02BC6}"/>
    <cellStyle name="Měna 2 3 3 3 3 5" xfId="3003" xr:uid="{FB0AFEE5-6DA0-4E4D-A5DD-F5A0D1EA9695}"/>
    <cellStyle name="Měna 2 3 3 3 4" xfId="693" xr:uid="{8A29B212-7AC6-4CD3-B3CB-BC985CE9C430}"/>
    <cellStyle name="Měna 2 3 3 3 4 2" xfId="3213" xr:uid="{D8A4842A-1B9C-4DA0-935E-1A2C747AADD3}"/>
    <cellStyle name="Měna 2 3 3 3 5" xfId="1323" xr:uid="{9276DFC4-3943-48A6-B2E0-0675306B55F6}"/>
    <cellStyle name="Měna 2 3 3 3 5 2" xfId="3843" xr:uid="{64D0CF12-13F0-49ED-918A-02B248BB6486}"/>
    <cellStyle name="Měna 2 3 3 3 6" xfId="1953" xr:uid="{56613699-0746-45D4-B2B0-DA2939C4E910}"/>
    <cellStyle name="Měna 2 3 3 3 7" xfId="2583" xr:uid="{341E6CD7-B26E-4699-8B6D-FF3FD4AA4BCC}"/>
    <cellStyle name="Měna 2 3 3 4" xfId="104" xr:uid="{9918522B-4B2C-4230-90CF-BE3C2A2AA631}"/>
    <cellStyle name="Měna 2 3 3 4 2" xfId="315" xr:uid="{D7E8B5FF-ADBF-40DE-AF62-7D5ACA90E367}"/>
    <cellStyle name="Měna 2 3 3 4 2 2" xfId="945" xr:uid="{197950A4-82EA-4F49-BBFC-7D32EEB7C9C4}"/>
    <cellStyle name="Měna 2 3 3 4 2 2 2" xfId="3465" xr:uid="{9225CC3E-9216-48F6-8544-A80C45A26F12}"/>
    <cellStyle name="Měna 2 3 3 4 2 3" xfId="1575" xr:uid="{6972C828-4F84-4244-82BB-6AB39AC90A94}"/>
    <cellStyle name="Měna 2 3 3 4 2 3 2" xfId="4095" xr:uid="{CF3ED6E3-5236-4F19-8AB4-8B8389A236C0}"/>
    <cellStyle name="Měna 2 3 3 4 2 4" xfId="2205" xr:uid="{399478E7-DFA0-4609-A043-2D9425588E87}"/>
    <cellStyle name="Měna 2 3 3 4 2 5" xfId="2835" xr:uid="{71999156-45CE-4B30-9603-F418A404186E}"/>
    <cellStyle name="Měna 2 3 3 4 3" xfId="525" xr:uid="{DEF4566C-64B1-493D-8635-FA8C349F38E8}"/>
    <cellStyle name="Měna 2 3 3 4 3 2" xfId="1155" xr:uid="{09BF4DEA-815D-4DBE-ADDB-61283A2F07FA}"/>
    <cellStyle name="Měna 2 3 3 4 3 2 2" xfId="3675" xr:uid="{38AD723C-52CF-4098-8E73-638DB2815201}"/>
    <cellStyle name="Měna 2 3 3 4 3 3" xfId="1785" xr:uid="{E605D57C-DDBB-4057-8ECC-8B537B909506}"/>
    <cellStyle name="Měna 2 3 3 4 3 3 2" xfId="4305" xr:uid="{5DA0CDAC-9F16-483A-9331-1B446E5DA200}"/>
    <cellStyle name="Měna 2 3 3 4 3 4" xfId="2415" xr:uid="{E3A897AB-F726-4CED-A6F6-A64E5BE192BF}"/>
    <cellStyle name="Měna 2 3 3 4 3 5" xfId="3045" xr:uid="{314C5004-A7E0-422E-9738-320BCC627D8D}"/>
    <cellStyle name="Měna 2 3 3 4 4" xfId="735" xr:uid="{A48B9CDA-1632-4BCC-9510-9563D9AF2594}"/>
    <cellStyle name="Měna 2 3 3 4 4 2" xfId="3255" xr:uid="{672B283F-ABEE-4433-9FDD-3D96C3B3D819}"/>
    <cellStyle name="Měna 2 3 3 4 5" xfId="1365" xr:uid="{7E119113-64CF-4A00-81E9-C4ADE67D9D05}"/>
    <cellStyle name="Měna 2 3 3 4 5 2" xfId="3885" xr:uid="{0E3B048C-E713-46CC-861E-D96BB3573D98}"/>
    <cellStyle name="Měna 2 3 3 4 6" xfId="1995" xr:uid="{FECC2B25-F29A-4ED4-855B-06250DC32185}"/>
    <cellStyle name="Měna 2 3 3 4 7" xfId="2625" xr:uid="{B057EA86-69EC-4114-A7C5-4306895E7988}"/>
    <cellStyle name="Měna 2 3 3 5" xfId="146" xr:uid="{A33EF41F-A2A1-4452-993A-B398598E5219}"/>
    <cellStyle name="Měna 2 3 3 5 2" xfId="357" xr:uid="{B8FCF2F8-A7EA-4CC3-82C0-0DE952EE34CA}"/>
    <cellStyle name="Měna 2 3 3 5 2 2" xfId="987" xr:uid="{56094F27-A832-41D3-89CB-16DAFF69F857}"/>
    <cellStyle name="Měna 2 3 3 5 2 2 2" xfId="3507" xr:uid="{F8314703-CBA8-4085-9B62-36A2F1074F53}"/>
    <cellStyle name="Měna 2 3 3 5 2 3" xfId="1617" xr:uid="{390AB8D2-479C-4329-ACBA-5DF9384896E1}"/>
    <cellStyle name="Měna 2 3 3 5 2 3 2" xfId="4137" xr:uid="{2D1BD71B-89F9-4F60-961E-80E540310EEB}"/>
    <cellStyle name="Měna 2 3 3 5 2 4" xfId="2247" xr:uid="{582D4A8A-BB5C-4E26-9F14-AB92E44AB050}"/>
    <cellStyle name="Měna 2 3 3 5 2 5" xfId="2877" xr:uid="{20B95FB9-26AB-43A7-B6A7-499CC155BD5A}"/>
    <cellStyle name="Měna 2 3 3 5 3" xfId="567" xr:uid="{5DD7DB78-6A18-4934-A871-F19A1D1FFCAF}"/>
    <cellStyle name="Měna 2 3 3 5 3 2" xfId="1197" xr:uid="{B4635738-7DFC-422A-B08A-57CECE1AA7D3}"/>
    <cellStyle name="Měna 2 3 3 5 3 2 2" xfId="3717" xr:uid="{DD091F4F-4966-4E1D-973C-5DB6553595F1}"/>
    <cellStyle name="Měna 2 3 3 5 3 3" xfId="1827" xr:uid="{6691E8F5-29A2-4246-BBF0-644936A93CE5}"/>
    <cellStyle name="Měna 2 3 3 5 3 3 2" xfId="4347" xr:uid="{5FC4AA39-626E-446A-9B8D-88F1ED6DE653}"/>
    <cellStyle name="Měna 2 3 3 5 3 4" xfId="2457" xr:uid="{183ECFA9-0D09-4EDA-ABCB-9E3D8AB19577}"/>
    <cellStyle name="Měna 2 3 3 5 3 5" xfId="3087" xr:uid="{CD6C3B04-9407-4F9F-B61D-16C968D8A084}"/>
    <cellStyle name="Měna 2 3 3 5 4" xfId="777" xr:uid="{F163F03C-42BA-489D-9934-43D4CF06CDB0}"/>
    <cellStyle name="Měna 2 3 3 5 4 2" xfId="3297" xr:uid="{D6037AFD-5189-43E7-A631-ACD14526155B}"/>
    <cellStyle name="Měna 2 3 3 5 5" xfId="1407" xr:uid="{B72966C4-F553-4D4C-A427-BC541C2CCE11}"/>
    <cellStyle name="Měna 2 3 3 5 5 2" xfId="3927" xr:uid="{5363EB40-7518-498D-A456-4B1676015308}"/>
    <cellStyle name="Měna 2 3 3 5 6" xfId="2037" xr:uid="{13E13869-A99B-4135-A4E4-525C997A9B14}"/>
    <cellStyle name="Měna 2 3 3 5 7" xfId="2667" xr:uid="{80F29A2D-8DCB-4766-882E-610A4A7CAD37}"/>
    <cellStyle name="Měna 2 3 3 6" xfId="188" xr:uid="{6A4E0526-3470-4CB7-85AD-57BBBF3E1830}"/>
    <cellStyle name="Měna 2 3 3 6 2" xfId="399" xr:uid="{5E012F89-85D0-4485-A5D4-DF7EB5F3BE1A}"/>
    <cellStyle name="Měna 2 3 3 6 2 2" xfId="1029" xr:uid="{3D2DF9FD-2E88-4A6C-AACC-0F6B0E854F21}"/>
    <cellStyle name="Měna 2 3 3 6 2 2 2" xfId="3549" xr:uid="{5BFF05A1-AF97-437A-9381-B1EE26498DD1}"/>
    <cellStyle name="Měna 2 3 3 6 2 3" xfId="1659" xr:uid="{09461345-FBCD-484E-85FA-969EDCD86B36}"/>
    <cellStyle name="Měna 2 3 3 6 2 3 2" xfId="4179" xr:uid="{F6243488-9EF5-482E-86D5-F6B281AF149A}"/>
    <cellStyle name="Měna 2 3 3 6 2 4" xfId="2289" xr:uid="{B3D5D2C6-5DCE-48D2-81AD-64897432668A}"/>
    <cellStyle name="Měna 2 3 3 6 2 5" xfId="2919" xr:uid="{A039A29C-0A38-4DBC-8B5E-FD7B39B2FDFE}"/>
    <cellStyle name="Měna 2 3 3 6 3" xfId="609" xr:uid="{CC90AA9E-D979-4358-BFBA-26C0C1B31421}"/>
    <cellStyle name="Měna 2 3 3 6 3 2" xfId="1239" xr:uid="{0BD26A16-4184-4017-ADCD-DAB625AA31C7}"/>
    <cellStyle name="Měna 2 3 3 6 3 2 2" xfId="3759" xr:uid="{2936E44A-1A01-4ED8-AAC2-FDDD7388525B}"/>
    <cellStyle name="Měna 2 3 3 6 3 3" xfId="1869" xr:uid="{9F4B3E33-B729-4360-995D-9F57AC60E669}"/>
    <cellStyle name="Měna 2 3 3 6 3 3 2" xfId="4389" xr:uid="{CA8B4FF0-4091-490A-87E4-B212CDE87C82}"/>
    <cellStyle name="Měna 2 3 3 6 3 4" xfId="2499" xr:uid="{1DEEE71F-1C88-479E-81C0-0D5A250BC197}"/>
    <cellStyle name="Měna 2 3 3 6 3 5" xfId="3129" xr:uid="{EF9B2CA1-31A8-4CBB-8D7F-081EEA4B81CA}"/>
    <cellStyle name="Měna 2 3 3 6 4" xfId="819" xr:uid="{4720E121-AC4E-4BF9-B40C-80378E0AC9B5}"/>
    <cellStyle name="Měna 2 3 3 6 4 2" xfId="3339" xr:uid="{DBED5F15-0D9D-445E-9872-AD1BAFBA3D21}"/>
    <cellStyle name="Měna 2 3 3 6 5" xfId="1449" xr:uid="{740C0268-1BF2-4DC0-8AA0-E0D5D52AA928}"/>
    <cellStyle name="Měna 2 3 3 6 5 2" xfId="3969" xr:uid="{89ED4D24-33DC-4DA0-90D5-4E76C8CBCF72}"/>
    <cellStyle name="Měna 2 3 3 6 6" xfId="2079" xr:uid="{90E20236-4D35-4003-8C6B-B419C924662D}"/>
    <cellStyle name="Měna 2 3 3 6 7" xfId="2709" xr:uid="{8790346D-3F71-43F4-839A-7F9534287A76}"/>
    <cellStyle name="Měna 2 3 3 7" xfId="231" xr:uid="{4099F5B7-F950-416E-9FFB-D95A40789F73}"/>
    <cellStyle name="Měna 2 3 3 7 2" xfId="861" xr:uid="{FADA91FA-2977-41D8-B942-EC7C8E3EDC8D}"/>
    <cellStyle name="Měna 2 3 3 7 2 2" xfId="3381" xr:uid="{EA110CF1-62D1-4050-A94A-A1DF239E5710}"/>
    <cellStyle name="Měna 2 3 3 7 3" xfId="1491" xr:uid="{E4342F81-4D84-41FD-91B3-1EAB85910E5C}"/>
    <cellStyle name="Měna 2 3 3 7 3 2" xfId="4011" xr:uid="{4DB2D967-C2C3-4A3D-B893-2A7950449200}"/>
    <cellStyle name="Měna 2 3 3 7 4" xfId="2121" xr:uid="{0E044C17-58B6-47BC-BFE2-465DBFD6B371}"/>
    <cellStyle name="Měna 2 3 3 7 5" xfId="2751" xr:uid="{947265E7-348A-4DD4-9D2B-BC2A32A67082}"/>
    <cellStyle name="Měna 2 3 3 8" xfId="441" xr:uid="{D87C9B47-DF44-4482-8442-E334F1102AE2}"/>
    <cellStyle name="Měna 2 3 3 8 2" xfId="1071" xr:uid="{D3914B4C-C208-4ED5-A3EE-5716A78DA9F2}"/>
    <cellStyle name="Měna 2 3 3 8 2 2" xfId="3591" xr:uid="{F9F03111-5FBA-414D-BDE6-178664F5229D}"/>
    <cellStyle name="Měna 2 3 3 8 3" xfId="1701" xr:uid="{50E10BB6-9EC5-46E9-AC9E-B00D061BB416}"/>
    <cellStyle name="Měna 2 3 3 8 3 2" xfId="4221" xr:uid="{00CC6ABB-5150-4A7A-A200-75A63ACCDDC5}"/>
    <cellStyle name="Měna 2 3 3 8 4" xfId="2331" xr:uid="{E36F78D8-7DD8-4613-9A41-2E091731B211}"/>
    <cellStyle name="Měna 2 3 3 8 5" xfId="2961" xr:uid="{08C31B3C-B16B-4CD3-AEC0-D1DAE366521E}"/>
    <cellStyle name="Měna 2 3 3 9" xfId="651" xr:uid="{80A16478-3527-4671-B501-05B84F5EB656}"/>
    <cellStyle name="Měna 2 3 3 9 2" xfId="3171" xr:uid="{3903B761-1016-4E68-920C-FE3E57879086}"/>
    <cellStyle name="Měna 2 3 4" xfId="17" xr:uid="{00000000-0005-0000-0000-000010000000}"/>
    <cellStyle name="Měna 2 3 4 10" xfId="1913" xr:uid="{7A084A9E-3852-4039-BB48-2922475805BD}"/>
    <cellStyle name="Měna 2 3 4 11" xfId="2543" xr:uid="{785D6D39-7A41-4FE2-9BFE-D929AEE57400}"/>
    <cellStyle name="Měna 2 3 4 2" xfId="64" xr:uid="{B9DA568B-6334-446E-BE85-B40AD6C1C707}"/>
    <cellStyle name="Měna 2 3 4 2 2" xfId="275" xr:uid="{6794B9AC-575B-477E-8CFD-EAC51DF52408}"/>
    <cellStyle name="Měna 2 3 4 2 2 2" xfId="905" xr:uid="{26FA4A29-8224-4DAF-9E91-9EEAB3E83AA7}"/>
    <cellStyle name="Měna 2 3 4 2 2 2 2" xfId="3425" xr:uid="{B1FD28C3-6DAA-4477-83DF-9C3DF595E212}"/>
    <cellStyle name="Měna 2 3 4 2 2 3" xfId="1535" xr:uid="{D22215D3-6475-4B24-A004-483B375F62C6}"/>
    <cellStyle name="Měna 2 3 4 2 2 3 2" xfId="4055" xr:uid="{460C1B78-ACB9-496B-A820-D6C45710B84C}"/>
    <cellStyle name="Měna 2 3 4 2 2 4" xfId="2165" xr:uid="{DA438740-500E-4199-B717-A27AA5E0176D}"/>
    <cellStyle name="Měna 2 3 4 2 2 5" xfId="2795" xr:uid="{A4004B06-5F9C-4880-A8FF-512FBC08944E}"/>
    <cellStyle name="Měna 2 3 4 2 3" xfId="485" xr:uid="{89D13994-6C17-44EE-B3B8-0DCAA5093D07}"/>
    <cellStyle name="Měna 2 3 4 2 3 2" xfId="1115" xr:uid="{C4531950-9AA5-4C91-855A-98D25CF7FAF9}"/>
    <cellStyle name="Měna 2 3 4 2 3 2 2" xfId="3635" xr:uid="{431D7CA3-9E77-44C1-BEB9-5DB6AE2D4907}"/>
    <cellStyle name="Měna 2 3 4 2 3 3" xfId="1745" xr:uid="{8282ABC7-7379-49AB-A91F-3FE62A1D3C65}"/>
    <cellStyle name="Měna 2 3 4 2 3 3 2" xfId="4265" xr:uid="{0BAE7D16-3816-4004-B33C-3D2D4C007186}"/>
    <cellStyle name="Měna 2 3 4 2 3 4" xfId="2375" xr:uid="{84CE4E72-B59D-4AC1-A07A-9D46453CD240}"/>
    <cellStyle name="Měna 2 3 4 2 3 5" xfId="3005" xr:uid="{75F0FC17-893C-4FAD-96E4-DDDE1F53791B}"/>
    <cellStyle name="Měna 2 3 4 2 4" xfId="695" xr:uid="{E8134718-95C0-4A9C-8654-D66661EC19A1}"/>
    <cellStyle name="Měna 2 3 4 2 4 2" xfId="3215" xr:uid="{D51F0687-8515-402F-93E8-5932285512C7}"/>
    <cellStyle name="Měna 2 3 4 2 5" xfId="1325" xr:uid="{847F70E3-AA8B-455C-83D5-277DA9DCCC24}"/>
    <cellStyle name="Měna 2 3 4 2 5 2" xfId="3845" xr:uid="{419862EF-FDF0-471A-8BC5-404C270869D0}"/>
    <cellStyle name="Měna 2 3 4 2 6" xfId="1955" xr:uid="{B0EEA8CD-8B2A-481D-A25E-07E569342D72}"/>
    <cellStyle name="Měna 2 3 4 2 7" xfId="2585" xr:uid="{827B307E-6D0F-415D-B76B-9FE6F2ABED7F}"/>
    <cellStyle name="Měna 2 3 4 3" xfId="106" xr:uid="{346D0D01-D54B-42C5-8C46-26068A5F8939}"/>
    <cellStyle name="Měna 2 3 4 3 2" xfId="317" xr:uid="{CDBB43D5-C764-4C36-A19B-C5C053A6B863}"/>
    <cellStyle name="Měna 2 3 4 3 2 2" xfId="947" xr:uid="{9B90A3D8-EEC6-4B7A-BE16-F28C1575EAE8}"/>
    <cellStyle name="Měna 2 3 4 3 2 2 2" xfId="3467" xr:uid="{D0D8775C-4277-4912-A08E-8772FE137ED3}"/>
    <cellStyle name="Měna 2 3 4 3 2 3" xfId="1577" xr:uid="{661BF021-0422-4BE9-B8A8-D56D275CCC53}"/>
    <cellStyle name="Měna 2 3 4 3 2 3 2" xfId="4097" xr:uid="{BE24122D-B5DD-4425-8464-7B5D61829B3A}"/>
    <cellStyle name="Měna 2 3 4 3 2 4" xfId="2207" xr:uid="{C24EFA1D-A2C7-41A4-B1E8-8CE7CB465242}"/>
    <cellStyle name="Měna 2 3 4 3 2 5" xfId="2837" xr:uid="{2E8322AD-5379-447D-A107-70002E0838F2}"/>
    <cellStyle name="Měna 2 3 4 3 3" xfId="527" xr:uid="{5BF532BF-DBB6-47B6-92B2-6EEA4C7473F5}"/>
    <cellStyle name="Měna 2 3 4 3 3 2" xfId="1157" xr:uid="{6C27240C-D991-4DDE-B539-F8A9540FC084}"/>
    <cellStyle name="Měna 2 3 4 3 3 2 2" xfId="3677" xr:uid="{F7FBAAD1-19E4-45C7-ADFB-3DADBDA56E4D}"/>
    <cellStyle name="Měna 2 3 4 3 3 3" xfId="1787" xr:uid="{4C6F43B5-8182-417A-A0D6-65C4B656D2B9}"/>
    <cellStyle name="Měna 2 3 4 3 3 3 2" xfId="4307" xr:uid="{0F3EC5BC-095D-403C-BB7C-A37BCBE4ACF1}"/>
    <cellStyle name="Měna 2 3 4 3 3 4" xfId="2417" xr:uid="{D2692525-C76A-4D90-ACAE-82968E51021B}"/>
    <cellStyle name="Měna 2 3 4 3 3 5" xfId="3047" xr:uid="{5747A789-5368-48CF-85F7-8AFD172DFA6C}"/>
    <cellStyle name="Měna 2 3 4 3 4" xfId="737" xr:uid="{6F1458EF-6FDC-463E-B868-818788901C0B}"/>
    <cellStyle name="Měna 2 3 4 3 4 2" xfId="3257" xr:uid="{0FBD6004-DCD0-448F-8D03-4D7995492E42}"/>
    <cellStyle name="Měna 2 3 4 3 5" xfId="1367" xr:uid="{3808AF1D-A24E-4245-8C0A-D78076EF7FF6}"/>
    <cellStyle name="Měna 2 3 4 3 5 2" xfId="3887" xr:uid="{B5A0508A-2E55-412D-974A-2B0F2CA8DDA9}"/>
    <cellStyle name="Měna 2 3 4 3 6" xfId="1997" xr:uid="{71B8E90A-509D-4680-A081-BD600A7B10A4}"/>
    <cellStyle name="Měna 2 3 4 3 7" xfId="2627" xr:uid="{242BADFE-2B80-421E-95F9-15EB5672FB5C}"/>
    <cellStyle name="Měna 2 3 4 4" xfId="148" xr:uid="{02D1ACFF-48D4-4614-8010-D0823FB66E24}"/>
    <cellStyle name="Měna 2 3 4 4 2" xfId="359" xr:uid="{A1B0AFCC-D86E-44CB-9AED-EF7E1D46CD4B}"/>
    <cellStyle name="Měna 2 3 4 4 2 2" xfId="989" xr:uid="{BC84DA85-A8AE-4051-A4EF-13EC590D1EF6}"/>
    <cellStyle name="Měna 2 3 4 4 2 2 2" xfId="3509" xr:uid="{8DB6E4F2-44EA-4F8D-AE8A-13BB888CBCEC}"/>
    <cellStyle name="Měna 2 3 4 4 2 3" xfId="1619" xr:uid="{0D7F41C8-AE5D-4126-AB6B-7434E0F1CD57}"/>
    <cellStyle name="Měna 2 3 4 4 2 3 2" xfId="4139" xr:uid="{17EE5BCF-BE3E-4C30-A603-49FE99696566}"/>
    <cellStyle name="Měna 2 3 4 4 2 4" xfId="2249" xr:uid="{E511261D-EF71-4061-9FCB-0E73123C2624}"/>
    <cellStyle name="Měna 2 3 4 4 2 5" xfId="2879" xr:uid="{524AA728-AEE0-459D-A25F-7287F34A631A}"/>
    <cellStyle name="Měna 2 3 4 4 3" xfId="569" xr:uid="{A760A4EF-A3D4-4DCD-8106-B7AECFCEAE50}"/>
    <cellStyle name="Měna 2 3 4 4 3 2" xfId="1199" xr:uid="{0DC30318-1A37-48BD-BDEA-E2CC9E2BAE7C}"/>
    <cellStyle name="Měna 2 3 4 4 3 2 2" xfId="3719" xr:uid="{598C1A1C-9AC6-4C35-B999-FAB6C93D27B1}"/>
    <cellStyle name="Měna 2 3 4 4 3 3" xfId="1829" xr:uid="{80B56C8B-B64D-48C9-96B7-7ACABCD48C7D}"/>
    <cellStyle name="Měna 2 3 4 4 3 3 2" xfId="4349" xr:uid="{D63138D0-ACCB-4E28-8C2D-E3DD40C37ABD}"/>
    <cellStyle name="Měna 2 3 4 4 3 4" xfId="2459" xr:uid="{8C0951AC-2C8B-4F07-B3D5-CBB7FC3BB612}"/>
    <cellStyle name="Měna 2 3 4 4 3 5" xfId="3089" xr:uid="{87C0847F-840A-4C0B-9539-C070DFD31473}"/>
    <cellStyle name="Měna 2 3 4 4 4" xfId="779" xr:uid="{AF3C5A11-3F8C-48DD-A3BF-EB0FE852B055}"/>
    <cellStyle name="Měna 2 3 4 4 4 2" xfId="3299" xr:uid="{3FD48E3C-E77C-4427-BB04-DB68F0E17F26}"/>
    <cellStyle name="Měna 2 3 4 4 5" xfId="1409" xr:uid="{8B45DF7C-B25E-47D9-9A30-DD56F85E69D5}"/>
    <cellStyle name="Měna 2 3 4 4 5 2" xfId="3929" xr:uid="{6BB82583-54E0-4339-9285-EFC7367D1322}"/>
    <cellStyle name="Měna 2 3 4 4 6" xfId="2039" xr:uid="{EB57B5F8-6460-4083-B52C-605D6690D68F}"/>
    <cellStyle name="Měna 2 3 4 4 7" xfId="2669" xr:uid="{B11741B2-09C2-4D8C-A780-C972AC0973D5}"/>
    <cellStyle name="Měna 2 3 4 5" xfId="190" xr:uid="{C10BE53E-F173-4A87-BAC5-E4F23A8A313B}"/>
    <cellStyle name="Měna 2 3 4 5 2" xfId="401" xr:uid="{8872BBD4-FD29-4A00-B5B1-AE7F80CF0589}"/>
    <cellStyle name="Měna 2 3 4 5 2 2" xfId="1031" xr:uid="{EC1A1ADF-D4B4-4E28-A851-6BFD9770C7B2}"/>
    <cellStyle name="Měna 2 3 4 5 2 2 2" xfId="3551" xr:uid="{23219F34-363A-442C-87DF-8A3ADE62B115}"/>
    <cellStyle name="Měna 2 3 4 5 2 3" xfId="1661" xr:uid="{F231C966-0764-4B95-8F6A-ECFBE4C46D3D}"/>
    <cellStyle name="Měna 2 3 4 5 2 3 2" xfId="4181" xr:uid="{73BFB751-32F3-44D4-A0C7-9ACD7AFDC192}"/>
    <cellStyle name="Měna 2 3 4 5 2 4" xfId="2291" xr:uid="{991EBD07-5033-467B-B40F-188E3C5664DE}"/>
    <cellStyle name="Měna 2 3 4 5 2 5" xfId="2921" xr:uid="{6D128EFC-2B60-437C-8A4F-2E36296B91B7}"/>
    <cellStyle name="Měna 2 3 4 5 3" xfId="611" xr:uid="{D0FAA027-D6B7-4206-AF9E-C9BD89B79DAC}"/>
    <cellStyle name="Měna 2 3 4 5 3 2" xfId="1241" xr:uid="{8803EC13-A493-4FCB-93F9-01FFA38D55F1}"/>
    <cellStyle name="Měna 2 3 4 5 3 2 2" xfId="3761" xr:uid="{E367F2BB-F3C9-4289-A2F5-C017E555F25E}"/>
    <cellStyle name="Měna 2 3 4 5 3 3" xfId="1871" xr:uid="{B3949130-4AC5-4B37-8794-B217B3CB5BDE}"/>
    <cellStyle name="Měna 2 3 4 5 3 3 2" xfId="4391" xr:uid="{16F6BA15-EBF2-4E05-8D4E-C9454CB182BD}"/>
    <cellStyle name="Měna 2 3 4 5 3 4" xfId="2501" xr:uid="{158DA042-1703-4C37-BCB5-A44110E6F818}"/>
    <cellStyle name="Měna 2 3 4 5 3 5" xfId="3131" xr:uid="{BD5686E2-5DD2-46EE-B305-70F059EE27FD}"/>
    <cellStyle name="Měna 2 3 4 5 4" xfId="821" xr:uid="{6A2C3486-C0A9-426F-82F1-6B94FB0718A9}"/>
    <cellStyle name="Měna 2 3 4 5 4 2" xfId="3341" xr:uid="{57028D99-A808-4F63-86CE-4260A83B5EE9}"/>
    <cellStyle name="Měna 2 3 4 5 5" xfId="1451" xr:uid="{D89E59D8-137A-4303-B95A-B92A9CF410BF}"/>
    <cellStyle name="Měna 2 3 4 5 5 2" xfId="3971" xr:uid="{9DBB1ABA-2187-41E7-8700-197A3DDBED51}"/>
    <cellStyle name="Měna 2 3 4 5 6" xfId="2081" xr:uid="{21641DBA-836A-4B53-8171-9EF720D5042A}"/>
    <cellStyle name="Měna 2 3 4 5 7" xfId="2711" xr:uid="{D83E7338-892F-402A-BA70-4DB0B9706F6D}"/>
    <cellStyle name="Měna 2 3 4 6" xfId="233" xr:uid="{ACFD9BD6-EBE1-48DB-9179-A221971F3948}"/>
    <cellStyle name="Měna 2 3 4 6 2" xfId="863" xr:uid="{8D417661-9119-4C14-9F9E-8A3A92D16BBF}"/>
    <cellStyle name="Měna 2 3 4 6 2 2" xfId="3383" xr:uid="{698F01DB-09D6-4F3E-B6A1-5B89509F7BEE}"/>
    <cellStyle name="Měna 2 3 4 6 3" xfId="1493" xr:uid="{01B1E354-AEE3-4430-9A11-C79103851892}"/>
    <cellStyle name="Měna 2 3 4 6 3 2" xfId="4013" xr:uid="{37878882-2F02-479B-BB16-A7BF74CA5FE5}"/>
    <cellStyle name="Měna 2 3 4 6 4" xfId="2123" xr:uid="{FF226417-1E94-4E89-8EAE-B3BCCEB0D1D7}"/>
    <cellStyle name="Měna 2 3 4 6 5" xfId="2753" xr:uid="{916A34CB-0D25-463E-BE5E-FE518621CF34}"/>
    <cellStyle name="Měna 2 3 4 7" xfId="443" xr:uid="{C4A116EB-48FE-4305-B599-7105E2016578}"/>
    <cellStyle name="Měna 2 3 4 7 2" xfId="1073" xr:uid="{F67A5CB5-98E8-49F3-A61A-D32CED718356}"/>
    <cellStyle name="Měna 2 3 4 7 2 2" xfId="3593" xr:uid="{F158BC04-E756-4731-933F-DA8CE9125CFF}"/>
    <cellStyle name="Měna 2 3 4 7 3" xfId="1703" xr:uid="{4DDBA28D-7B6E-4435-8014-82AF51659311}"/>
    <cellStyle name="Měna 2 3 4 7 3 2" xfId="4223" xr:uid="{8110029A-1C7A-4643-9637-D8220C60C191}"/>
    <cellStyle name="Měna 2 3 4 7 4" xfId="2333" xr:uid="{1C189475-887F-4166-BC46-0069368DA803}"/>
    <cellStyle name="Měna 2 3 4 7 5" xfId="2963" xr:uid="{B91366BE-ED13-40D2-8EE4-B6DEBCB7176F}"/>
    <cellStyle name="Měna 2 3 4 8" xfId="653" xr:uid="{EC2D2E67-A4F4-4C02-91B3-42B165437F46}"/>
    <cellStyle name="Měna 2 3 4 8 2" xfId="3173" xr:uid="{8E65235C-23F6-4A32-BC8A-62E72115B132}"/>
    <cellStyle name="Měna 2 3 4 9" xfId="1283" xr:uid="{87E029F5-3417-4D72-B1A9-49CDF5DDB205}"/>
    <cellStyle name="Měna 2 3 4 9 2" xfId="3803" xr:uid="{157AC625-266E-40AA-96E3-840E7D2169FD}"/>
    <cellStyle name="Měna 2 3 5" xfId="59" xr:uid="{7000E4A6-5BCC-48F3-875E-92B55A01D2BE}"/>
    <cellStyle name="Měna 2 3 5 2" xfId="270" xr:uid="{CC1C5A56-0385-4102-B43B-CC524880C180}"/>
    <cellStyle name="Měna 2 3 5 2 2" xfId="900" xr:uid="{7B31A906-D6B0-4FCB-BB80-396137ACF952}"/>
    <cellStyle name="Měna 2 3 5 2 2 2" xfId="3420" xr:uid="{63A3D694-2FC8-4069-9D7A-F806167BE981}"/>
    <cellStyle name="Měna 2 3 5 2 3" xfId="1530" xr:uid="{B5204CFF-180C-41ED-BDC9-B609239CD820}"/>
    <cellStyle name="Měna 2 3 5 2 3 2" xfId="4050" xr:uid="{2EA212D0-0F14-4821-B15E-63A82B158AB6}"/>
    <cellStyle name="Měna 2 3 5 2 4" xfId="2160" xr:uid="{5F93EB3D-0FC3-46E1-915B-51F41C188C7A}"/>
    <cellStyle name="Měna 2 3 5 2 5" xfId="2790" xr:uid="{A1C29D43-76B7-40A9-ABD9-F8E4577FF295}"/>
    <cellStyle name="Měna 2 3 5 3" xfId="480" xr:uid="{8FC8EDFD-187E-4246-BCC3-D0774709AAAE}"/>
    <cellStyle name="Měna 2 3 5 3 2" xfId="1110" xr:uid="{1765CA2E-8018-4C19-B4A2-920D33D719A8}"/>
    <cellStyle name="Měna 2 3 5 3 2 2" xfId="3630" xr:uid="{29628492-CDCA-4C79-85E6-0DF25BACCD8D}"/>
    <cellStyle name="Měna 2 3 5 3 3" xfId="1740" xr:uid="{8DD6D9B5-E897-418C-B9CA-1D655B6AFB4F}"/>
    <cellStyle name="Měna 2 3 5 3 3 2" xfId="4260" xr:uid="{40F2513F-AD1D-42BB-A80A-28EF51B0D777}"/>
    <cellStyle name="Měna 2 3 5 3 4" xfId="2370" xr:uid="{872BE047-5158-4947-BCA2-B901FBF512AE}"/>
    <cellStyle name="Měna 2 3 5 3 5" xfId="3000" xr:uid="{7AA9BEC2-F21B-4064-999C-103A76B5DF39}"/>
    <cellStyle name="Měna 2 3 5 4" xfId="690" xr:uid="{4FDC548C-EF84-406A-9BD2-2BE31DF3F771}"/>
    <cellStyle name="Měna 2 3 5 4 2" xfId="3210" xr:uid="{9D221312-C10A-4F9C-BBEA-867B2EDA5018}"/>
    <cellStyle name="Měna 2 3 5 5" xfId="1320" xr:uid="{DEC31FD7-7028-4F02-B04D-05E9B4EC50B7}"/>
    <cellStyle name="Měna 2 3 5 5 2" xfId="3840" xr:uid="{8CD0663D-0C7D-4B8E-A66C-6A6D31F5BBBD}"/>
    <cellStyle name="Měna 2 3 5 6" xfId="1950" xr:uid="{25015C57-8C8D-47F6-8D8C-4FED8952DD13}"/>
    <cellStyle name="Měna 2 3 5 7" xfId="2580" xr:uid="{647C4A6B-88C5-4500-A548-A1B95049A45B}"/>
    <cellStyle name="Měna 2 3 6" xfId="101" xr:uid="{5ECE406B-3B51-49E0-A2DF-827C80F7BA2C}"/>
    <cellStyle name="Měna 2 3 6 2" xfId="312" xr:uid="{7C470B0B-26D6-45D4-B78D-A85BFD27CA8E}"/>
    <cellStyle name="Měna 2 3 6 2 2" xfId="942" xr:uid="{BFD9FECA-8C30-41D3-86F4-CCB0B6812A8D}"/>
    <cellStyle name="Měna 2 3 6 2 2 2" xfId="3462" xr:uid="{3C3DA8CB-362C-4FF0-9DBE-9DF6073536E3}"/>
    <cellStyle name="Měna 2 3 6 2 3" xfId="1572" xr:uid="{28B4D2F4-D568-4E39-B4F1-F6B9C0142C86}"/>
    <cellStyle name="Měna 2 3 6 2 3 2" xfId="4092" xr:uid="{934C1FBA-0017-41DB-A561-F6C9E6391E77}"/>
    <cellStyle name="Měna 2 3 6 2 4" xfId="2202" xr:uid="{BF0AE343-D3AC-4A1D-B2B0-9D4D951E6D6A}"/>
    <cellStyle name="Měna 2 3 6 2 5" xfId="2832" xr:uid="{76DF6C8A-C994-40B3-BB32-34303FA69F2E}"/>
    <cellStyle name="Měna 2 3 6 3" xfId="522" xr:uid="{A05EA419-A965-4402-8E16-581582BD5D1A}"/>
    <cellStyle name="Měna 2 3 6 3 2" xfId="1152" xr:uid="{5BD491E9-ED5B-45A3-954A-6E33632F5125}"/>
    <cellStyle name="Měna 2 3 6 3 2 2" xfId="3672" xr:uid="{C927CC05-364D-49FA-90CD-706FD501E065}"/>
    <cellStyle name="Měna 2 3 6 3 3" xfId="1782" xr:uid="{761239C6-F394-4620-AC50-F1F82FA93A8B}"/>
    <cellStyle name="Měna 2 3 6 3 3 2" xfId="4302" xr:uid="{187ADF95-D4AC-438D-B957-88B81B911A5E}"/>
    <cellStyle name="Měna 2 3 6 3 4" xfId="2412" xr:uid="{37602F6A-6D1C-40EB-A1F2-DE0C2492C976}"/>
    <cellStyle name="Měna 2 3 6 3 5" xfId="3042" xr:uid="{C6357DA4-39B7-42C7-9EE9-D20441FA71D1}"/>
    <cellStyle name="Měna 2 3 6 4" xfId="732" xr:uid="{30BFEB3D-D01E-4EE2-89D7-8C8FCBBEC87B}"/>
    <cellStyle name="Měna 2 3 6 4 2" xfId="3252" xr:uid="{A6A6F204-E746-41C3-9524-E2EE3CD50DE3}"/>
    <cellStyle name="Měna 2 3 6 5" xfId="1362" xr:uid="{CE82048F-B356-4B5E-8F36-19C0466EDB18}"/>
    <cellStyle name="Měna 2 3 6 5 2" xfId="3882" xr:uid="{687B31FC-60EB-48F5-89CA-BBEBD14C2A4A}"/>
    <cellStyle name="Měna 2 3 6 6" xfId="1992" xr:uid="{A268F99E-8856-410F-8E39-25832D5750F5}"/>
    <cellStyle name="Měna 2 3 6 7" xfId="2622" xr:uid="{FA3F2380-BB01-421A-B1E5-FC5848E213F2}"/>
    <cellStyle name="Měna 2 3 7" xfId="143" xr:uid="{F313E64F-E5FC-486E-8B34-BCB2B14B4D7E}"/>
    <cellStyle name="Měna 2 3 7 2" xfId="354" xr:uid="{602DF826-AD42-4899-95F6-3E95EA72BB09}"/>
    <cellStyle name="Měna 2 3 7 2 2" xfId="984" xr:uid="{C4455DBF-FE69-42D8-9EA5-0CACA2B6322A}"/>
    <cellStyle name="Měna 2 3 7 2 2 2" xfId="3504" xr:uid="{44549CA5-A166-4273-BE8C-AB54BBD47E97}"/>
    <cellStyle name="Měna 2 3 7 2 3" xfId="1614" xr:uid="{2D15A3F2-342B-4166-B673-ECA162308727}"/>
    <cellStyle name="Měna 2 3 7 2 3 2" xfId="4134" xr:uid="{FF759CB7-6825-4C6B-8D12-7ECF52BC16AB}"/>
    <cellStyle name="Měna 2 3 7 2 4" xfId="2244" xr:uid="{E769BEA3-F2E9-4CE9-83EB-A077D1030FB3}"/>
    <cellStyle name="Měna 2 3 7 2 5" xfId="2874" xr:uid="{03133AFB-65B5-405F-BA4E-4ECF326EDF80}"/>
    <cellStyle name="Měna 2 3 7 3" xfId="564" xr:uid="{BB2CA7DB-F7B9-4EEF-A99D-5D078B1FCA84}"/>
    <cellStyle name="Měna 2 3 7 3 2" xfId="1194" xr:uid="{7DE3E784-4262-4EE8-A99C-04B35BB2041E}"/>
    <cellStyle name="Měna 2 3 7 3 2 2" xfId="3714" xr:uid="{72B14469-033B-4411-95B7-67EAD056FE31}"/>
    <cellStyle name="Měna 2 3 7 3 3" xfId="1824" xr:uid="{90861379-D06D-4733-9355-BA55C3897247}"/>
    <cellStyle name="Měna 2 3 7 3 3 2" xfId="4344" xr:uid="{9B7EC2AD-0E6A-43CE-AD72-69413FF88CEC}"/>
    <cellStyle name="Měna 2 3 7 3 4" xfId="2454" xr:uid="{606E5E55-DD6A-45ED-9D36-602C84C5CA04}"/>
    <cellStyle name="Měna 2 3 7 3 5" xfId="3084" xr:uid="{BDE472E1-67AD-4A73-8D25-5941298D977E}"/>
    <cellStyle name="Měna 2 3 7 4" xfId="774" xr:uid="{9EF05AF5-D351-4717-BC97-9C763D94D19B}"/>
    <cellStyle name="Měna 2 3 7 4 2" xfId="3294" xr:uid="{ECCC78EB-F4B0-4F8A-9CF1-2B424B52C3E9}"/>
    <cellStyle name="Měna 2 3 7 5" xfId="1404" xr:uid="{4749FDD5-A325-422D-854A-60C591052213}"/>
    <cellStyle name="Měna 2 3 7 5 2" xfId="3924" xr:uid="{5AE44582-4A53-4613-8635-C728ABE2AD2B}"/>
    <cellStyle name="Měna 2 3 7 6" xfId="2034" xr:uid="{2F45FD7A-DF80-41BD-8CBE-56CE3004E511}"/>
    <cellStyle name="Měna 2 3 7 7" xfId="2664" xr:uid="{8338E0B6-268B-49CF-BBF5-6AEACB1866B4}"/>
    <cellStyle name="Měna 2 3 8" xfId="185" xr:uid="{F8285F65-9294-4261-9FE0-EB7E18637AAE}"/>
    <cellStyle name="Měna 2 3 8 2" xfId="396" xr:uid="{DD929287-02BE-4F47-9CF5-ACF52DA9F429}"/>
    <cellStyle name="Měna 2 3 8 2 2" xfId="1026" xr:uid="{FB01C6F1-5B61-4C12-B516-F28C89C36383}"/>
    <cellStyle name="Měna 2 3 8 2 2 2" xfId="3546" xr:uid="{87DDDCB9-747B-48DB-8272-C23456929674}"/>
    <cellStyle name="Měna 2 3 8 2 3" xfId="1656" xr:uid="{C2DDD003-B081-46A5-AF1A-61E6F61306CB}"/>
    <cellStyle name="Měna 2 3 8 2 3 2" xfId="4176" xr:uid="{AADFAB48-D4F1-4D5A-A949-C33A8EEFE874}"/>
    <cellStyle name="Měna 2 3 8 2 4" xfId="2286" xr:uid="{25E0C315-AE17-4FB5-BCCB-B992BC5E87B2}"/>
    <cellStyle name="Měna 2 3 8 2 5" xfId="2916" xr:uid="{ECA3AFA0-3700-4231-B007-33F4A7114957}"/>
    <cellStyle name="Měna 2 3 8 3" xfId="606" xr:uid="{9EEDDD17-130F-48F5-896A-4A92ACAED634}"/>
    <cellStyle name="Měna 2 3 8 3 2" xfId="1236" xr:uid="{E601BE7A-F026-44E3-A2FA-A239A54D2700}"/>
    <cellStyle name="Měna 2 3 8 3 2 2" xfId="3756" xr:uid="{B066E335-549F-484B-A0FB-3010E2CA24DC}"/>
    <cellStyle name="Měna 2 3 8 3 3" xfId="1866" xr:uid="{465C4428-2449-460C-B33B-6409595C1A2C}"/>
    <cellStyle name="Měna 2 3 8 3 3 2" xfId="4386" xr:uid="{56BD26AA-5E50-462C-9122-9108B31D8FE5}"/>
    <cellStyle name="Měna 2 3 8 3 4" xfId="2496" xr:uid="{A3263AAC-3E10-4EAE-8A75-EC4D1133434A}"/>
    <cellStyle name="Měna 2 3 8 3 5" xfId="3126" xr:uid="{CC1F3F37-2545-46E6-85F6-4348564394F9}"/>
    <cellStyle name="Měna 2 3 8 4" xfId="816" xr:uid="{1E370FA6-A7BD-4CBC-A202-1A9F02491866}"/>
    <cellStyle name="Měna 2 3 8 4 2" xfId="3336" xr:uid="{18BD255C-3675-4231-8C62-969B3A3951EA}"/>
    <cellStyle name="Měna 2 3 8 5" xfId="1446" xr:uid="{DCC55B44-70A9-40AF-8646-9479DA909C3B}"/>
    <cellStyle name="Měna 2 3 8 5 2" xfId="3966" xr:uid="{8B02D33F-BDDF-4EE2-8FA4-2139682B0DA9}"/>
    <cellStyle name="Měna 2 3 8 6" xfId="2076" xr:uid="{4DAE15D0-8AC4-4724-9D6F-14C5A8FAC3E2}"/>
    <cellStyle name="Měna 2 3 8 7" xfId="2706" xr:uid="{65F59528-8173-4513-8275-E8D513782FFA}"/>
    <cellStyle name="Měna 2 3 9" xfId="228" xr:uid="{B7F99E1F-854D-48FC-A321-B3EC3070A06B}"/>
    <cellStyle name="Měna 2 3 9 2" xfId="858" xr:uid="{CF8903DD-DD5D-4C92-8DCB-6350230FD5E0}"/>
    <cellStyle name="Měna 2 3 9 2 2" xfId="3378" xr:uid="{4D90770B-A304-4A5A-8261-8847FC998B1D}"/>
    <cellStyle name="Měna 2 3 9 3" xfId="1488" xr:uid="{C58A5F5A-B68E-464C-B3EF-2A4367B39B11}"/>
    <cellStyle name="Měna 2 3 9 3 2" xfId="4008" xr:uid="{F1131A29-381D-41CD-A9FD-889ED1C77F64}"/>
    <cellStyle name="Měna 2 3 9 4" xfId="2118" xr:uid="{54E7F285-1491-46B2-8B41-D3E1080B90A0}"/>
    <cellStyle name="Měna 2 3 9 5" xfId="2748" xr:uid="{409885DD-5CE9-4963-A3A5-19EF627405E5}"/>
    <cellStyle name="Měna 2 4" xfId="18" xr:uid="{00000000-0005-0000-0000-000011000000}"/>
    <cellStyle name="Měna 2 4 10" xfId="1284" xr:uid="{D7A13592-FE53-496C-9DB8-14B3C859BD5F}"/>
    <cellStyle name="Měna 2 4 10 2" xfId="3804" xr:uid="{D3AB8195-46A0-4F2B-BE42-855B0D396476}"/>
    <cellStyle name="Měna 2 4 11" xfId="1914" xr:uid="{D4D59F30-D084-4300-8AB5-45AA26CBA908}"/>
    <cellStyle name="Měna 2 4 12" xfId="2544" xr:uid="{21A7E25B-62DE-45AE-B028-A722955B9307}"/>
    <cellStyle name="Měna 2 4 2" xfId="19" xr:uid="{00000000-0005-0000-0000-000012000000}"/>
    <cellStyle name="Měna 2 4 2 10" xfId="1915" xr:uid="{05C52752-5897-4577-94A6-1A07AC75E09B}"/>
    <cellStyle name="Měna 2 4 2 11" xfId="2545" xr:uid="{880224B1-8C50-41D2-B147-CB89DE7B88B0}"/>
    <cellStyle name="Měna 2 4 2 2" xfId="66" xr:uid="{4F971607-CE09-4A3F-9452-F8E1A3E42A49}"/>
    <cellStyle name="Měna 2 4 2 2 2" xfId="277" xr:uid="{C6137FBB-8823-4CDB-A951-CA5EA50629F3}"/>
    <cellStyle name="Měna 2 4 2 2 2 2" xfId="907" xr:uid="{AA34830F-DA84-4A5F-97F9-542C6A2A0752}"/>
    <cellStyle name="Měna 2 4 2 2 2 2 2" xfId="3427" xr:uid="{4E0A3C79-E2D0-4743-9595-73E691164ABF}"/>
    <cellStyle name="Měna 2 4 2 2 2 3" xfId="1537" xr:uid="{D6E89DD4-C7EB-443D-A737-B38E6687A621}"/>
    <cellStyle name="Měna 2 4 2 2 2 3 2" xfId="4057" xr:uid="{501E1F97-FBEE-46A2-B1A7-6FB911277612}"/>
    <cellStyle name="Měna 2 4 2 2 2 4" xfId="2167" xr:uid="{4FCBB58D-5F2D-4EE3-A609-5053ADC9BD12}"/>
    <cellStyle name="Měna 2 4 2 2 2 5" xfId="2797" xr:uid="{9DA4D032-F200-4AEC-AA58-511544419507}"/>
    <cellStyle name="Měna 2 4 2 2 3" xfId="487" xr:uid="{02E1DA61-1A71-4B29-8268-227DE0C283AF}"/>
    <cellStyle name="Měna 2 4 2 2 3 2" xfId="1117" xr:uid="{1F309739-0F24-44B6-944C-F63B892E9407}"/>
    <cellStyle name="Měna 2 4 2 2 3 2 2" xfId="3637" xr:uid="{C4A25E2C-C8C7-42EF-A339-DA49C84FF9F6}"/>
    <cellStyle name="Měna 2 4 2 2 3 3" xfId="1747" xr:uid="{3143441C-51A2-4567-85EF-E0CD3A2556EB}"/>
    <cellStyle name="Měna 2 4 2 2 3 3 2" xfId="4267" xr:uid="{AC73ED2F-14F4-4F3F-BC83-B1774560CFF4}"/>
    <cellStyle name="Měna 2 4 2 2 3 4" xfId="2377" xr:uid="{62535A59-8F4F-4990-811B-5F0883C7AD21}"/>
    <cellStyle name="Měna 2 4 2 2 3 5" xfId="3007" xr:uid="{81969F33-93D6-475A-A434-0D96F2164828}"/>
    <cellStyle name="Měna 2 4 2 2 4" xfId="697" xr:uid="{0291BAC6-22B2-428F-B19E-54CE29E13103}"/>
    <cellStyle name="Měna 2 4 2 2 4 2" xfId="3217" xr:uid="{FC1E67E1-2EC7-43C0-AD1B-C2B94ACABC68}"/>
    <cellStyle name="Měna 2 4 2 2 5" xfId="1327" xr:uid="{251955CD-9CF7-49CD-9777-A3D9D0932A7A}"/>
    <cellStyle name="Měna 2 4 2 2 5 2" xfId="3847" xr:uid="{04C5F07B-9035-458C-A3B8-15DD0FD6CC50}"/>
    <cellStyle name="Měna 2 4 2 2 6" xfId="1957" xr:uid="{A2F7985F-5976-4310-A7E0-BD409E4B2907}"/>
    <cellStyle name="Měna 2 4 2 2 7" xfId="2587" xr:uid="{988B89C6-8B7B-48CA-8EC7-CD3FDD4E1837}"/>
    <cellStyle name="Měna 2 4 2 3" xfId="108" xr:uid="{199D34C1-2982-4D3C-BA3B-A222C0EB62FA}"/>
    <cellStyle name="Měna 2 4 2 3 2" xfId="319" xr:uid="{86350A25-4A11-41A3-9D29-04E5A4E0AE72}"/>
    <cellStyle name="Měna 2 4 2 3 2 2" xfId="949" xr:uid="{97A0DCA3-8ED8-495C-A74C-F6B3465C56B2}"/>
    <cellStyle name="Měna 2 4 2 3 2 2 2" xfId="3469" xr:uid="{BB26496B-9B55-4080-A5BC-3A9661ED4054}"/>
    <cellStyle name="Měna 2 4 2 3 2 3" xfId="1579" xr:uid="{E6F3D1E3-07CC-4D76-9A8A-C4991AF144A1}"/>
    <cellStyle name="Měna 2 4 2 3 2 3 2" xfId="4099" xr:uid="{85F2CC91-DC71-4518-A324-22819F4159AB}"/>
    <cellStyle name="Měna 2 4 2 3 2 4" xfId="2209" xr:uid="{80A52A07-4384-4D5D-8BEA-9089F4B735D8}"/>
    <cellStyle name="Měna 2 4 2 3 2 5" xfId="2839" xr:uid="{D6B6FB50-77AE-4469-AB81-36CB398E1C85}"/>
    <cellStyle name="Měna 2 4 2 3 3" xfId="529" xr:uid="{04D69C81-072C-41C3-9B1E-FF5035C210E6}"/>
    <cellStyle name="Měna 2 4 2 3 3 2" xfId="1159" xr:uid="{35F55F89-B340-46C5-991C-20A5197C8C2A}"/>
    <cellStyle name="Měna 2 4 2 3 3 2 2" xfId="3679" xr:uid="{1F3C196F-292C-4954-A19F-7D395105DB21}"/>
    <cellStyle name="Měna 2 4 2 3 3 3" xfId="1789" xr:uid="{4E9737A0-E420-4E34-8E38-087F9284960B}"/>
    <cellStyle name="Měna 2 4 2 3 3 3 2" xfId="4309" xr:uid="{64F78D1F-3345-48BF-9463-0B5196F0D399}"/>
    <cellStyle name="Měna 2 4 2 3 3 4" xfId="2419" xr:uid="{834E9DB4-B918-4FEA-8B55-81DC409275F2}"/>
    <cellStyle name="Měna 2 4 2 3 3 5" xfId="3049" xr:uid="{7CF700EE-1302-4F85-BF70-203A0A43493B}"/>
    <cellStyle name="Měna 2 4 2 3 4" xfId="739" xr:uid="{AE4689FB-7061-46F5-AF13-46D326A88F87}"/>
    <cellStyle name="Měna 2 4 2 3 4 2" xfId="3259" xr:uid="{60741903-36A5-4231-ADE7-BE7AD828E0A7}"/>
    <cellStyle name="Měna 2 4 2 3 5" xfId="1369" xr:uid="{81128424-4C4F-4E40-AAFA-6D5F90CBA3CC}"/>
    <cellStyle name="Měna 2 4 2 3 5 2" xfId="3889" xr:uid="{89F16C3E-4559-4519-B3F0-CE7536B7EC14}"/>
    <cellStyle name="Měna 2 4 2 3 6" xfId="1999" xr:uid="{A37B47BB-0260-4591-977B-AD76EA82A053}"/>
    <cellStyle name="Měna 2 4 2 3 7" xfId="2629" xr:uid="{FDE5A017-8A7B-4B6F-B67C-C5191E2F0D3A}"/>
    <cellStyle name="Měna 2 4 2 4" xfId="150" xr:uid="{CF14E462-8B25-4273-890E-7587007DF84F}"/>
    <cellStyle name="Měna 2 4 2 4 2" xfId="361" xr:uid="{C240DEA6-A734-469C-ADE0-17825D33E3A8}"/>
    <cellStyle name="Měna 2 4 2 4 2 2" xfId="991" xr:uid="{AA5F91ED-9462-4754-992C-68092D1EB958}"/>
    <cellStyle name="Měna 2 4 2 4 2 2 2" xfId="3511" xr:uid="{56171881-1BF1-4E85-A0B7-C23D7D7C73DF}"/>
    <cellStyle name="Měna 2 4 2 4 2 3" xfId="1621" xr:uid="{80EE07C6-C343-426B-A20B-75319AE604E7}"/>
    <cellStyle name="Měna 2 4 2 4 2 3 2" xfId="4141" xr:uid="{56EECCB6-A378-4A6E-AF4A-A0E6EBF1DDC3}"/>
    <cellStyle name="Měna 2 4 2 4 2 4" xfId="2251" xr:uid="{CBE8E5EF-3A12-4516-A379-037251FF1C11}"/>
    <cellStyle name="Měna 2 4 2 4 2 5" xfId="2881" xr:uid="{825FF3DE-BCB8-4879-9D0C-E2CB65C9D64E}"/>
    <cellStyle name="Měna 2 4 2 4 3" xfId="571" xr:uid="{518DD04A-0136-49A6-9402-6976FDDEBF9B}"/>
    <cellStyle name="Měna 2 4 2 4 3 2" xfId="1201" xr:uid="{90AFC40E-AF48-4B78-8815-9255A67BC6E7}"/>
    <cellStyle name="Měna 2 4 2 4 3 2 2" xfId="3721" xr:uid="{AE655303-F3CF-40DB-AF53-19C8BDFBDDE5}"/>
    <cellStyle name="Měna 2 4 2 4 3 3" xfId="1831" xr:uid="{6125C2C2-65BD-493C-A61D-2DCBB124DC36}"/>
    <cellStyle name="Měna 2 4 2 4 3 3 2" xfId="4351" xr:uid="{5E4D03BB-7B6E-477B-B762-A69495B3A4B8}"/>
    <cellStyle name="Měna 2 4 2 4 3 4" xfId="2461" xr:uid="{2C2AE774-6282-459A-9743-7E96751E7E3B}"/>
    <cellStyle name="Měna 2 4 2 4 3 5" xfId="3091" xr:uid="{F3195A4B-24D9-4703-9800-47857DD06790}"/>
    <cellStyle name="Měna 2 4 2 4 4" xfId="781" xr:uid="{231BD658-C8D5-49A5-AAD2-7D85A3A6AF2D}"/>
    <cellStyle name="Měna 2 4 2 4 4 2" xfId="3301" xr:uid="{B7F47890-70DF-4F7B-8218-0C9C65737921}"/>
    <cellStyle name="Měna 2 4 2 4 5" xfId="1411" xr:uid="{26B4D162-9718-4C19-BAC9-FB5CCF52E4F3}"/>
    <cellStyle name="Měna 2 4 2 4 5 2" xfId="3931" xr:uid="{E1E9AABC-F6C6-440E-B3AB-B1752C36E61E}"/>
    <cellStyle name="Měna 2 4 2 4 6" xfId="2041" xr:uid="{8E19BA97-8743-40EA-9765-0ED09C482E18}"/>
    <cellStyle name="Měna 2 4 2 4 7" xfId="2671" xr:uid="{0D0EA47A-3C05-4C22-8B7D-60D7191CE4C4}"/>
    <cellStyle name="Měna 2 4 2 5" xfId="192" xr:uid="{07058434-C116-4AD8-A016-84CDFA60ED96}"/>
    <cellStyle name="Měna 2 4 2 5 2" xfId="403" xr:uid="{C2E6FEF1-C471-4CB7-BC3C-14D27A4C3543}"/>
    <cellStyle name="Měna 2 4 2 5 2 2" xfId="1033" xr:uid="{1BEB4A2D-CE77-4729-87BA-D2F7C37CD18A}"/>
    <cellStyle name="Měna 2 4 2 5 2 2 2" xfId="3553" xr:uid="{F97B46B0-6970-4EEB-BF1A-7AB60541B214}"/>
    <cellStyle name="Měna 2 4 2 5 2 3" xfId="1663" xr:uid="{0ED27BFC-37DA-4BFE-8F6A-5542BD318EF2}"/>
    <cellStyle name="Měna 2 4 2 5 2 3 2" xfId="4183" xr:uid="{1F0119F1-5C36-471F-BB01-BBA6C5A86764}"/>
    <cellStyle name="Měna 2 4 2 5 2 4" xfId="2293" xr:uid="{B4AC8263-9714-4402-814E-787DD3F0B2A9}"/>
    <cellStyle name="Měna 2 4 2 5 2 5" xfId="2923" xr:uid="{392BBFAE-2E3B-4D5D-975A-CE88A302B1BF}"/>
    <cellStyle name="Měna 2 4 2 5 3" xfId="613" xr:uid="{525C64D9-937C-4C24-83C4-0FFCB2881CA2}"/>
    <cellStyle name="Měna 2 4 2 5 3 2" xfId="1243" xr:uid="{195AD14A-963F-4C3E-9F02-007AD9D5D88E}"/>
    <cellStyle name="Měna 2 4 2 5 3 2 2" xfId="3763" xr:uid="{D3283C45-9485-4350-BA71-E351C7764EF7}"/>
    <cellStyle name="Měna 2 4 2 5 3 3" xfId="1873" xr:uid="{9E03BE33-6246-44E6-81EF-86FF98775130}"/>
    <cellStyle name="Měna 2 4 2 5 3 3 2" xfId="4393" xr:uid="{E31D7556-A813-43B7-98B7-C34F5E0FA70E}"/>
    <cellStyle name="Měna 2 4 2 5 3 4" xfId="2503" xr:uid="{0C39DB62-367F-44E3-9FFC-DDBF866BE205}"/>
    <cellStyle name="Měna 2 4 2 5 3 5" xfId="3133" xr:uid="{A526C206-B30C-4E34-BB6D-2362C97FAA98}"/>
    <cellStyle name="Měna 2 4 2 5 4" xfId="823" xr:uid="{D11ABD44-DF27-4D95-9DDC-9DC9ADB12346}"/>
    <cellStyle name="Měna 2 4 2 5 4 2" xfId="3343" xr:uid="{16016527-1386-45C2-AE1A-3E4D918679A3}"/>
    <cellStyle name="Měna 2 4 2 5 5" xfId="1453" xr:uid="{6B73CAB0-8B4F-49B7-A27C-DD061443187E}"/>
    <cellStyle name="Měna 2 4 2 5 5 2" xfId="3973" xr:uid="{D15C3AC4-DD38-4515-93F4-A18E813AD215}"/>
    <cellStyle name="Měna 2 4 2 5 6" xfId="2083" xr:uid="{F0286AE5-8C05-4F91-9E4F-DC18B2A33844}"/>
    <cellStyle name="Měna 2 4 2 5 7" xfId="2713" xr:uid="{C70C8A96-2F0F-4EFD-8D2B-0B4F554949AD}"/>
    <cellStyle name="Měna 2 4 2 6" xfId="235" xr:uid="{E8E162DE-2B9B-41FE-A6A8-26EE13F87345}"/>
    <cellStyle name="Měna 2 4 2 6 2" xfId="865" xr:uid="{A014A2A4-0656-4B58-B551-D1EEDE8F3B39}"/>
    <cellStyle name="Měna 2 4 2 6 2 2" xfId="3385" xr:uid="{B10019BE-72B5-48C5-9EC1-837679267448}"/>
    <cellStyle name="Měna 2 4 2 6 3" xfId="1495" xr:uid="{4B6DA57C-8D2B-4D60-8134-295C7DD5DDC7}"/>
    <cellStyle name="Měna 2 4 2 6 3 2" xfId="4015" xr:uid="{4CD277AB-A652-4511-9D27-38ED20C4BDDD}"/>
    <cellStyle name="Měna 2 4 2 6 4" xfId="2125" xr:uid="{9DA048E5-FC5A-47EF-A0AF-5F882D014722}"/>
    <cellStyle name="Měna 2 4 2 6 5" xfId="2755" xr:uid="{4C5702AF-0EF2-4972-AA16-7A9C2CA8CC45}"/>
    <cellStyle name="Měna 2 4 2 7" xfId="445" xr:uid="{B5BDB5B6-BF0E-4A88-8B87-B8CA7E10BB9B}"/>
    <cellStyle name="Měna 2 4 2 7 2" xfId="1075" xr:uid="{2570B41D-81D6-459B-9F8F-FC15A2CF489F}"/>
    <cellStyle name="Měna 2 4 2 7 2 2" xfId="3595" xr:uid="{25C2BB4E-9A45-4127-840B-38FAC411EC46}"/>
    <cellStyle name="Měna 2 4 2 7 3" xfId="1705" xr:uid="{3297FCA5-FFE1-46A6-A1C5-9835235E92F9}"/>
    <cellStyle name="Měna 2 4 2 7 3 2" xfId="4225" xr:uid="{9CDAEBB3-7314-41B8-959E-240395357A1D}"/>
    <cellStyle name="Měna 2 4 2 7 4" xfId="2335" xr:uid="{AE69257F-0AFE-4C7E-AC12-EB483A56AE9E}"/>
    <cellStyle name="Měna 2 4 2 7 5" xfId="2965" xr:uid="{063A6A3F-05D6-4F13-9D8C-177932193833}"/>
    <cellStyle name="Měna 2 4 2 8" xfId="655" xr:uid="{0FCBBA54-1AA1-48C4-A52E-C406AAE01C9E}"/>
    <cellStyle name="Měna 2 4 2 8 2" xfId="3175" xr:uid="{B40F1AC0-BB6F-41FF-B939-FC7877CEAC5C}"/>
    <cellStyle name="Měna 2 4 2 9" xfId="1285" xr:uid="{4569CEC6-8CD5-45A4-A3A6-5AC2A00479A6}"/>
    <cellStyle name="Měna 2 4 2 9 2" xfId="3805" xr:uid="{CA6028E0-28C5-4247-8B4A-485F4157A46E}"/>
    <cellStyle name="Měna 2 4 3" xfId="65" xr:uid="{C21AEF9C-8AAD-4DC3-A2D9-6BFEF830A5D7}"/>
    <cellStyle name="Měna 2 4 3 2" xfId="276" xr:uid="{A5CD1DE6-2C44-49AE-ADAE-360341784381}"/>
    <cellStyle name="Měna 2 4 3 2 2" xfId="906" xr:uid="{9D6F135A-1B31-4644-A56B-EC1C39E98EB9}"/>
    <cellStyle name="Měna 2 4 3 2 2 2" xfId="3426" xr:uid="{6F2657CB-8261-48D0-AEEC-3AD3E82BB325}"/>
    <cellStyle name="Měna 2 4 3 2 3" xfId="1536" xr:uid="{06576388-242D-403A-900A-0D3F69DAC45D}"/>
    <cellStyle name="Měna 2 4 3 2 3 2" xfId="4056" xr:uid="{72367D62-80CA-4A24-BB6E-38FFBD523CB7}"/>
    <cellStyle name="Měna 2 4 3 2 4" xfId="2166" xr:uid="{F9B12315-C3DB-47AB-B313-F658BEEA4D3C}"/>
    <cellStyle name="Měna 2 4 3 2 5" xfId="2796" xr:uid="{5CCBEC93-820F-4459-B77E-F7BB372669FF}"/>
    <cellStyle name="Měna 2 4 3 3" xfId="486" xr:uid="{8CFFC3EA-F9FD-4EFD-945A-B615CEFDE9D9}"/>
    <cellStyle name="Měna 2 4 3 3 2" xfId="1116" xr:uid="{F67DA8BE-8D65-4DB0-A918-7D85AD479921}"/>
    <cellStyle name="Měna 2 4 3 3 2 2" xfId="3636" xr:uid="{C639B061-94B0-43B4-B61A-E7D733AF51A9}"/>
    <cellStyle name="Měna 2 4 3 3 3" xfId="1746" xr:uid="{9FC9F5FF-FAB1-45F5-A087-B4503233973A}"/>
    <cellStyle name="Měna 2 4 3 3 3 2" xfId="4266" xr:uid="{835447AC-CF37-43F6-BEE8-4AC41E3FF20E}"/>
    <cellStyle name="Měna 2 4 3 3 4" xfId="2376" xr:uid="{BD2E67C7-6596-467C-A564-6F21D618DE9F}"/>
    <cellStyle name="Měna 2 4 3 3 5" xfId="3006" xr:uid="{3D6F8D46-90C2-4877-BF4F-6D4DC2C897EF}"/>
    <cellStyle name="Měna 2 4 3 4" xfId="696" xr:uid="{6A7E81CA-4900-4E3A-8F80-EB3956F7AB2C}"/>
    <cellStyle name="Měna 2 4 3 4 2" xfId="3216" xr:uid="{9C736EE0-B2E4-40EB-AA8B-F0D9A34D3C9A}"/>
    <cellStyle name="Měna 2 4 3 5" xfId="1326" xr:uid="{089FA644-2E37-4925-AA75-43D296DF7593}"/>
    <cellStyle name="Měna 2 4 3 5 2" xfId="3846" xr:uid="{3942DFCF-631A-4CE7-BC89-B6C85AB2EDBF}"/>
    <cellStyle name="Měna 2 4 3 6" xfId="1956" xr:uid="{DCF34BFC-F259-44D6-99C9-9859A56849DF}"/>
    <cellStyle name="Měna 2 4 3 7" xfId="2586" xr:uid="{77BF1FED-C2DB-414B-B47D-178E1C766628}"/>
    <cellStyle name="Měna 2 4 4" xfId="107" xr:uid="{7C6BB5A5-32F5-4D64-BDD6-A47DB177AE31}"/>
    <cellStyle name="Měna 2 4 4 2" xfId="318" xr:uid="{584F5147-D3CA-49B6-B5E7-04EE98D5FF0B}"/>
    <cellStyle name="Měna 2 4 4 2 2" xfId="948" xr:uid="{E3111FC7-4573-4172-B0F6-C151A1472C0F}"/>
    <cellStyle name="Měna 2 4 4 2 2 2" xfId="3468" xr:uid="{6571D70A-81CD-4A8B-8264-30543B11E167}"/>
    <cellStyle name="Měna 2 4 4 2 3" xfId="1578" xr:uid="{36167BDB-1E28-4EB4-8CD7-499740AB5012}"/>
    <cellStyle name="Měna 2 4 4 2 3 2" xfId="4098" xr:uid="{6C799186-EAC1-4E92-B4E8-12CF3F59A40E}"/>
    <cellStyle name="Měna 2 4 4 2 4" xfId="2208" xr:uid="{FA8C8C41-DB28-4CD2-A4D9-136DBDC9CED6}"/>
    <cellStyle name="Měna 2 4 4 2 5" xfId="2838" xr:uid="{1AF78904-D1F3-4DD0-B7A2-1A2663B241DA}"/>
    <cellStyle name="Měna 2 4 4 3" xfId="528" xr:uid="{22780DC7-D1DE-43D0-B987-3CCA924183A0}"/>
    <cellStyle name="Měna 2 4 4 3 2" xfId="1158" xr:uid="{83FD454A-055B-4568-9D40-AFE7802439CE}"/>
    <cellStyle name="Měna 2 4 4 3 2 2" xfId="3678" xr:uid="{192F2639-2F5F-4449-A8E2-0F04C7E15B2D}"/>
    <cellStyle name="Měna 2 4 4 3 3" xfId="1788" xr:uid="{D3E62633-F40F-4387-97F8-3420D10E3FFD}"/>
    <cellStyle name="Měna 2 4 4 3 3 2" xfId="4308" xr:uid="{15366015-B1BF-4126-812A-4C2650B72E16}"/>
    <cellStyle name="Měna 2 4 4 3 4" xfId="2418" xr:uid="{61C78173-2C2F-4302-BC9D-EB8DEC53D87C}"/>
    <cellStyle name="Měna 2 4 4 3 5" xfId="3048" xr:uid="{2E8DCC94-BB62-4611-BA1D-2749D33C67AF}"/>
    <cellStyle name="Měna 2 4 4 4" xfId="738" xr:uid="{08408109-F4EA-4459-AC0B-3DE205D000E9}"/>
    <cellStyle name="Měna 2 4 4 4 2" xfId="3258" xr:uid="{0FE95406-E2FD-403A-8A21-E6C4A01E8043}"/>
    <cellStyle name="Měna 2 4 4 5" xfId="1368" xr:uid="{E9A57C73-BA0F-4F6C-B1D0-9CCF2A000DF8}"/>
    <cellStyle name="Měna 2 4 4 5 2" xfId="3888" xr:uid="{4146FB44-80FA-415C-8B48-397522F98390}"/>
    <cellStyle name="Měna 2 4 4 6" xfId="1998" xr:uid="{3CD4B542-6B0E-4CB5-A527-3DAA31A15ACD}"/>
    <cellStyle name="Měna 2 4 4 7" xfId="2628" xr:uid="{108FA5BE-A1A2-41C7-9207-37791A59CD77}"/>
    <cellStyle name="Měna 2 4 5" xfId="149" xr:uid="{DB834465-D197-42EF-881C-A619F340D23D}"/>
    <cellStyle name="Měna 2 4 5 2" xfId="360" xr:uid="{EAA4C4C8-878E-470C-BE64-F5E1B669BB1C}"/>
    <cellStyle name="Měna 2 4 5 2 2" xfId="990" xr:uid="{D89C9696-2FCB-497F-A4F9-0869B21262F5}"/>
    <cellStyle name="Měna 2 4 5 2 2 2" xfId="3510" xr:uid="{3056EB77-C5F5-41B1-B33B-33588A2EFA44}"/>
    <cellStyle name="Měna 2 4 5 2 3" xfId="1620" xr:uid="{DF5BC303-D8C0-4E72-8AB8-881AD43CFFA5}"/>
    <cellStyle name="Měna 2 4 5 2 3 2" xfId="4140" xr:uid="{E150B6F9-6EE4-466D-8FC0-BBBFCE284014}"/>
    <cellStyle name="Měna 2 4 5 2 4" xfId="2250" xr:uid="{B0C6069B-9379-442C-997C-0B34DB6DE34A}"/>
    <cellStyle name="Měna 2 4 5 2 5" xfId="2880" xr:uid="{25118416-61C2-41CB-880C-BA32DC1E4909}"/>
    <cellStyle name="Měna 2 4 5 3" xfId="570" xr:uid="{BCDF7D84-B408-4FE9-AB2C-F9C8F8F719B1}"/>
    <cellStyle name="Měna 2 4 5 3 2" xfId="1200" xr:uid="{228657EE-944A-4041-90E1-16099E373F44}"/>
    <cellStyle name="Měna 2 4 5 3 2 2" xfId="3720" xr:uid="{D06651D5-BCF4-432C-91EB-A8E88CC5CB12}"/>
    <cellStyle name="Měna 2 4 5 3 3" xfId="1830" xr:uid="{BCED1A40-C16B-4F31-AA03-CA4127D798F6}"/>
    <cellStyle name="Měna 2 4 5 3 3 2" xfId="4350" xr:uid="{591EFD10-E688-46C4-B2BE-6C520695FD52}"/>
    <cellStyle name="Měna 2 4 5 3 4" xfId="2460" xr:uid="{F7FE6A2F-B900-462D-92E8-1536AD5A6812}"/>
    <cellStyle name="Měna 2 4 5 3 5" xfId="3090" xr:uid="{27D91ED8-6B1C-41F3-8A7C-2E8208DFD401}"/>
    <cellStyle name="Měna 2 4 5 4" xfId="780" xr:uid="{EED65F66-9C44-4DED-975C-A5B3A06BF3F1}"/>
    <cellStyle name="Měna 2 4 5 4 2" xfId="3300" xr:uid="{CDAAF5CD-CD55-47FD-AE30-A457E118DBA5}"/>
    <cellStyle name="Měna 2 4 5 5" xfId="1410" xr:uid="{2280EF05-CB3D-4AA7-96F6-328D6DB5DF28}"/>
    <cellStyle name="Měna 2 4 5 5 2" xfId="3930" xr:uid="{3AA45DB0-F40F-4BFD-9268-E4C9ED174ADB}"/>
    <cellStyle name="Měna 2 4 5 6" xfId="2040" xr:uid="{9E77ACB4-01DA-41EF-AA57-1E1B2FB76685}"/>
    <cellStyle name="Měna 2 4 5 7" xfId="2670" xr:uid="{016A4490-207B-41A3-9A7A-7CE8B2B4AED2}"/>
    <cellStyle name="Měna 2 4 6" xfId="191" xr:uid="{DD095E0D-49D6-4F76-A872-A156A20A2504}"/>
    <cellStyle name="Měna 2 4 6 2" xfId="402" xr:uid="{73572D19-669E-4D29-A369-D452709CE31D}"/>
    <cellStyle name="Měna 2 4 6 2 2" xfId="1032" xr:uid="{3A89469B-D079-405E-8229-FDDF96CD70EB}"/>
    <cellStyle name="Měna 2 4 6 2 2 2" xfId="3552" xr:uid="{2EA254B3-64BB-4A36-B01F-61B168533952}"/>
    <cellStyle name="Měna 2 4 6 2 3" xfId="1662" xr:uid="{1A37C1E6-5EAB-4029-AA81-C45270337DD4}"/>
    <cellStyle name="Měna 2 4 6 2 3 2" xfId="4182" xr:uid="{13CFFAF8-A893-4367-BB84-68949A6E4651}"/>
    <cellStyle name="Měna 2 4 6 2 4" xfId="2292" xr:uid="{49866A97-1700-46B8-95B7-CA6697F5A531}"/>
    <cellStyle name="Měna 2 4 6 2 5" xfId="2922" xr:uid="{2195496E-733A-4C49-BD29-628614ECEDBA}"/>
    <cellStyle name="Měna 2 4 6 3" xfId="612" xr:uid="{95210786-1CA0-4CC4-AEBF-776A17F29AD2}"/>
    <cellStyle name="Měna 2 4 6 3 2" xfId="1242" xr:uid="{CA712671-37BF-47CE-9FBD-8406470015D5}"/>
    <cellStyle name="Měna 2 4 6 3 2 2" xfId="3762" xr:uid="{582B8D88-15F0-42E4-B86D-88BF8562F82B}"/>
    <cellStyle name="Měna 2 4 6 3 3" xfId="1872" xr:uid="{9FFD2112-E6F0-48CB-82F6-783307FAC429}"/>
    <cellStyle name="Měna 2 4 6 3 3 2" xfId="4392" xr:uid="{0CEDDF3F-AC3F-4841-82C8-48BF2ECCB4C2}"/>
    <cellStyle name="Měna 2 4 6 3 4" xfId="2502" xr:uid="{813D6E81-259D-457E-8EF3-9B11AB501F88}"/>
    <cellStyle name="Měna 2 4 6 3 5" xfId="3132" xr:uid="{04D48E9D-BA0C-4180-914B-87DCB4A137DE}"/>
    <cellStyle name="Měna 2 4 6 4" xfId="822" xr:uid="{F65A855F-AB64-4364-B46F-8F57870EF299}"/>
    <cellStyle name="Měna 2 4 6 4 2" xfId="3342" xr:uid="{22459B6B-85C5-4CEE-82A6-9DE1571DCFA0}"/>
    <cellStyle name="Měna 2 4 6 5" xfId="1452" xr:uid="{A086347E-1709-4DC1-9C6E-83856D56F3CF}"/>
    <cellStyle name="Měna 2 4 6 5 2" xfId="3972" xr:uid="{3667BE15-6511-4337-853A-B7CC71C70F9C}"/>
    <cellStyle name="Měna 2 4 6 6" xfId="2082" xr:uid="{C54F74A4-A249-42F9-B23F-C9CAC2EF525F}"/>
    <cellStyle name="Měna 2 4 6 7" xfId="2712" xr:uid="{9AA70D0E-07E4-4CCC-89A1-47C68268220E}"/>
    <cellStyle name="Měna 2 4 7" xfId="234" xr:uid="{FE23E3C7-E28A-444D-A721-1E5F7922A2B4}"/>
    <cellStyle name="Měna 2 4 7 2" xfId="864" xr:uid="{1CF20055-5D0B-47EE-8EF0-EB9455E79208}"/>
    <cellStyle name="Měna 2 4 7 2 2" xfId="3384" xr:uid="{4A755E3D-D450-4E17-9835-4B2F577CE8E6}"/>
    <cellStyle name="Měna 2 4 7 3" xfId="1494" xr:uid="{FEE1897B-5A31-48A0-B69B-0C89FA2CF09D}"/>
    <cellStyle name="Měna 2 4 7 3 2" xfId="4014" xr:uid="{6E1DAE0A-DC3E-447D-82B5-BEF0EB284E5B}"/>
    <cellStyle name="Měna 2 4 7 4" xfId="2124" xr:uid="{0DD7CB4D-CAE2-43F6-A9EA-85BEEE5DCC3C}"/>
    <cellStyle name="Měna 2 4 7 5" xfId="2754" xr:uid="{D539B435-4BAD-407E-8706-D51383C065A7}"/>
    <cellStyle name="Měna 2 4 8" xfId="444" xr:uid="{E2DF7FBC-BC4B-4272-BB70-D19583EE6E2C}"/>
    <cellStyle name="Měna 2 4 8 2" xfId="1074" xr:uid="{618C9129-7504-4EFF-B13E-67EA1CDFD13E}"/>
    <cellStyle name="Měna 2 4 8 2 2" xfId="3594" xr:uid="{E921EE33-A955-4C5F-8896-685B879FD443}"/>
    <cellStyle name="Měna 2 4 8 3" xfId="1704" xr:uid="{FAB07E6B-FEC6-47F2-85BF-A996A5CBF6BE}"/>
    <cellStyle name="Měna 2 4 8 3 2" xfId="4224" xr:uid="{72BC9D86-94E7-40AF-BB06-39ECC13F750A}"/>
    <cellStyle name="Měna 2 4 8 4" xfId="2334" xr:uid="{3CF2028A-2F66-483B-8D03-7D7CCC2BA523}"/>
    <cellStyle name="Měna 2 4 8 5" xfId="2964" xr:uid="{6CF8F20D-7A94-45D6-9670-12AA2711C359}"/>
    <cellStyle name="Měna 2 4 9" xfId="654" xr:uid="{14E19935-5DAB-474A-8B7C-F9DA73888483}"/>
    <cellStyle name="Měna 2 4 9 2" xfId="3174" xr:uid="{B56F273B-BF2E-43DD-A6A5-FFF0D2BA409B}"/>
    <cellStyle name="Měna 2 5" xfId="20" xr:uid="{00000000-0005-0000-0000-000013000000}"/>
    <cellStyle name="Měna 2 5 10" xfId="1286" xr:uid="{721464E6-CB79-4E4B-886E-C89459790635}"/>
    <cellStyle name="Měna 2 5 10 2" xfId="3806" xr:uid="{0C5DDE20-F2D7-47D1-B8A1-9AF247BA0F62}"/>
    <cellStyle name="Měna 2 5 11" xfId="1916" xr:uid="{7F809D8F-63ED-4040-900E-BE08360499B0}"/>
    <cellStyle name="Měna 2 5 12" xfId="2546" xr:uid="{AA54FF39-692E-4412-8563-750B48A91209}"/>
    <cellStyle name="Měna 2 5 2" xfId="21" xr:uid="{00000000-0005-0000-0000-000014000000}"/>
    <cellStyle name="Měna 2 5 2 10" xfId="1917" xr:uid="{77D18603-6CC6-454B-BA5D-9276AA6BB002}"/>
    <cellStyle name="Měna 2 5 2 11" xfId="2547" xr:uid="{359933A2-F45E-4970-9051-8D81CC8D26DD}"/>
    <cellStyle name="Měna 2 5 2 2" xfId="68" xr:uid="{B3764788-5E70-476A-B890-AA369F6A036D}"/>
    <cellStyle name="Měna 2 5 2 2 2" xfId="279" xr:uid="{B80CE777-08A4-4239-B4BB-C7CC1D394F3F}"/>
    <cellStyle name="Měna 2 5 2 2 2 2" xfId="909" xr:uid="{38DC34EC-E8ED-4CA4-86C6-A4E1EA5B1357}"/>
    <cellStyle name="Měna 2 5 2 2 2 2 2" xfId="3429" xr:uid="{695EAB98-E5E0-489A-8E7E-419F9A551D88}"/>
    <cellStyle name="Měna 2 5 2 2 2 3" xfId="1539" xr:uid="{A7CE7930-6324-41D7-950B-3A9568DB3008}"/>
    <cellStyle name="Měna 2 5 2 2 2 3 2" xfId="4059" xr:uid="{CE8341BE-9BC8-40B9-876A-ABDFA3A5B793}"/>
    <cellStyle name="Měna 2 5 2 2 2 4" xfId="2169" xr:uid="{90A2A4BA-AC9E-488F-993C-CD47CC22A712}"/>
    <cellStyle name="Měna 2 5 2 2 2 5" xfId="2799" xr:uid="{5C8B0CBB-3017-4627-8B15-FE0D10880611}"/>
    <cellStyle name="Měna 2 5 2 2 3" xfId="489" xr:uid="{8B46A647-AED3-4E87-8B8A-B645A4097DBB}"/>
    <cellStyle name="Měna 2 5 2 2 3 2" xfId="1119" xr:uid="{92FF64A8-66EE-4432-8B07-75C4FA5F91CF}"/>
    <cellStyle name="Měna 2 5 2 2 3 2 2" xfId="3639" xr:uid="{737FC3AD-C01F-42B8-ACB1-BBD15C94CFCB}"/>
    <cellStyle name="Měna 2 5 2 2 3 3" xfId="1749" xr:uid="{39AD7E4C-0311-4D8E-857E-625C775FB864}"/>
    <cellStyle name="Měna 2 5 2 2 3 3 2" xfId="4269" xr:uid="{E433C7F0-6806-414E-840D-042E5C768B44}"/>
    <cellStyle name="Měna 2 5 2 2 3 4" xfId="2379" xr:uid="{61E956AC-41EA-4485-8018-C56E79830AE6}"/>
    <cellStyle name="Měna 2 5 2 2 3 5" xfId="3009" xr:uid="{CFBB9692-03AD-4537-8FD9-D8960196C991}"/>
    <cellStyle name="Měna 2 5 2 2 4" xfId="699" xr:uid="{EB1D8212-CB2A-4035-BD32-1288FF85DB1C}"/>
    <cellStyle name="Měna 2 5 2 2 4 2" xfId="3219" xr:uid="{C0C8E1B8-EBAE-4223-8C73-1328512AECB4}"/>
    <cellStyle name="Měna 2 5 2 2 5" xfId="1329" xr:uid="{113B2ACB-1F01-41AD-9003-B17E6F0FF433}"/>
    <cellStyle name="Měna 2 5 2 2 5 2" xfId="3849" xr:uid="{9CB281D1-ACF2-46CC-BEE8-06E98A7599CD}"/>
    <cellStyle name="Měna 2 5 2 2 6" xfId="1959" xr:uid="{91C31878-BF0B-426F-A95D-E969B7F7CB00}"/>
    <cellStyle name="Měna 2 5 2 2 7" xfId="2589" xr:uid="{CA4D7D30-A2E8-4484-B9A0-9A85CD34AD64}"/>
    <cellStyle name="Měna 2 5 2 3" xfId="110" xr:uid="{AAD9DFF5-ACF9-4A06-BBD0-64739B10850E}"/>
    <cellStyle name="Měna 2 5 2 3 2" xfId="321" xr:uid="{77E10EB9-E9D5-45E2-B6D8-BF1F93475632}"/>
    <cellStyle name="Měna 2 5 2 3 2 2" xfId="951" xr:uid="{8194C409-3E31-4CA0-94E1-CE404B6B8920}"/>
    <cellStyle name="Měna 2 5 2 3 2 2 2" xfId="3471" xr:uid="{56562B24-1EF0-4FD6-89EE-7F4038C91627}"/>
    <cellStyle name="Měna 2 5 2 3 2 3" xfId="1581" xr:uid="{F33C060C-B206-4D3C-9208-96DEECFBD023}"/>
    <cellStyle name="Měna 2 5 2 3 2 3 2" xfId="4101" xr:uid="{69068173-EB6B-43E8-8F62-82F2D4313E87}"/>
    <cellStyle name="Měna 2 5 2 3 2 4" xfId="2211" xr:uid="{0D8F0786-881A-4242-BB25-61D7D97C58AB}"/>
    <cellStyle name="Měna 2 5 2 3 2 5" xfId="2841" xr:uid="{A5DD66A0-EE3B-4901-AA7E-BCABB05F3CC9}"/>
    <cellStyle name="Měna 2 5 2 3 3" xfId="531" xr:uid="{E4CE19B4-87B8-4906-BABB-CE3BFE81BE16}"/>
    <cellStyle name="Měna 2 5 2 3 3 2" xfId="1161" xr:uid="{39B40DE4-0B7E-41F0-B328-349F8665581D}"/>
    <cellStyle name="Měna 2 5 2 3 3 2 2" xfId="3681" xr:uid="{6CD4EF21-B605-468A-A2D5-18E6A8670E9B}"/>
    <cellStyle name="Měna 2 5 2 3 3 3" xfId="1791" xr:uid="{290CA5B3-BF7B-4EB3-B74E-4FF4795129F3}"/>
    <cellStyle name="Měna 2 5 2 3 3 3 2" xfId="4311" xr:uid="{FDDE38CE-4385-4B14-AF00-0554BE8112E4}"/>
    <cellStyle name="Měna 2 5 2 3 3 4" xfId="2421" xr:uid="{BF46615E-39B6-4222-9D9D-2A080D3CD255}"/>
    <cellStyle name="Měna 2 5 2 3 3 5" xfId="3051" xr:uid="{E0CF6B45-A975-4B22-B460-932BE77958A1}"/>
    <cellStyle name="Měna 2 5 2 3 4" xfId="741" xr:uid="{1E9E7215-EE75-4511-9398-D53D138EF175}"/>
    <cellStyle name="Měna 2 5 2 3 4 2" xfId="3261" xr:uid="{C05BB2E6-6EAC-41E0-A112-C833CF984522}"/>
    <cellStyle name="Měna 2 5 2 3 5" xfId="1371" xr:uid="{9AD1226D-145B-4836-A327-42B61CE04330}"/>
    <cellStyle name="Měna 2 5 2 3 5 2" xfId="3891" xr:uid="{4AAD5EDE-E2C9-401F-95E6-97A927FC85B2}"/>
    <cellStyle name="Měna 2 5 2 3 6" xfId="2001" xr:uid="{4491F066-D782-4712-A49E-4395175B2015}"/>
    <cellStyle name="Měna 2 5 2 3 7" xfId="2631" xr:uid="{D4DC4125-98F4-4574-970D-16E289630A42}"/>
    <cellStyle name="Měna 2 5 2 4" xfId="152" xr:uid="{A1CDA023-6669-4E19-BB61-57E08C656BBE}"/>
    <cellStyle name="Měna 2 5 2 4 2" xfId="363" xr:uid="{D0AF3D7D-260D-45C9-B60E-2F1178BB165F}"/>
    <cellStyle name="Měna 2 5 2 4 2 2" xfId="993" xr:uid="{C0B53E26-D51F-4FDA-83BE-0AED439B0965}"/>
    <cellStyle name="Měna 2 5 2 4 2 2 2" xfId="3513" xr:uid="{AAD15FA6-E455-4DCA-BCCB-79E83E82DCC3}"/>
    <cellStyle name="Měna 2 5 2 4 2 3" xfId="1623" xr:uid="{8EC1D1E1-F0B6-492E-94EB-DE0AC9F9BD12}"/>
    <cellStyle name="Měna 2 5 2 4 2 3 2" xfId="4143" xr:uid="{8DE017DC-AC64-4E06-B7B4-8DDF5E6E7A79}"/>
    <cellStyle name="Měna 2 5 2 4 2 4" xfId="2253" xr:uid="{F0A9A98B-A963-454D-93AA-FECCCE1608A2}"/>
    <cellStyle name="Měna 2 5 2 4 2 5" xfId="2883" xr:uid="{C95C6436-3F6B-4516-896C-13966B5A5593}"/>
    <cellStyle name="Měna 2 5 2 4 3" xfId="573" xr:uid="{DB8EC2CF-EB26-46F8-BBDD-D1B10341230C}"/>
    <cellStyle name="Měna 2 5 2 4 3 2" xfId="1203" xr:uid="{D93209AC-C653-4CCF-A863-E9D874E2EEF3}"/>
    <cellStyle name="Měna 2 5 2 4 3 2 2" xfId="3723" xr:uid="{8139A651-F29F-4190-AB99-6CF26F61EFDC}"/>
    <cellStyle name="Měna 2 5 2 4 3 3" xfId="1833" xr:uid="{7DE3AD64-85F6-42BD-A15D-835C0D1195F4}"/>
    <cellStyle name="Měna 2 5 2 4 3 3 2" xfId="4353" xr:uid="{618DE45D-9878-4625-A78F-BF353EAC84B9}"/>
    <cellStyle name="Měna 2 5 2 4 3 4" xfId="2463" xr:uid="{04D0AED6-DB33-4527-8DA9-652E435BF72C}"/>
    <cellStyle name="Měna 2 5 2 4 3 5" xfId="3093" xr:uid="{969A1CFC-C4A3-44A5-AB9B-76A17C3334F0}"/>
    <cellStyle name="Měna 2 5 2 4 4" xfId="783" xr:uid="{DE241EB3-DC27-4D0C-9981-48ACA1486D81}"/>
    <cellStyle name="Měna 2 5 2 4 4 2" xfId="3303" xr:uid="{0A152445-39D2-4CC3-8436-8DA0A412746D}"/>
    <cellStyle name="Měna 2 5 2 4 5" xfId="1413" xr:uid="{55621727-C4AA-4CAB-AC72-EAE358ABE24F}"/>
    <cellStyle name="Měna 2 5 2 4 5 2" xfId="3933" xr:uid="{19999CE2-0F48-4852-B0FD-402D06DD9787}"/>
    <cellStyle name="Měna 2 5 2 4 6" xfId="2043" xr:uid="{EA5BCA56-85BF-4C0A-AFB7-3EA1017E9B1A}"/>
    <cellStyle name="Měna 2 5 2 4 7" xfId="2673" xr:uid="{45161428-6F79-4BEB-9532-3FFB5F1CB95E}"/>
    <cellStyle name="Měna 2 5 2 5" xfId="194" xr:uid="{2DE0D2F5-1650-4B7B-B193-9A13D22C60F1}"/>
    <cellStyle name="Měna 2 5 2 5 2" xfId="405" xr:uid="{4EAFD145-7716-4043-9CEF-C515B1CE9CFB}"/>
    <cellStyle name="Měna 2 5 2 5 2 2" xfId="1035" xr:uid="{16B2DD5A-86E6-423D-9B60-57487F047FBB}"/>
    <cellStyle name="Měna 2 5 2 5 2 2 2" xfId="3555" xr:uid="{81DAE156-95C8-4BEB-834D-2ACE3B4C41CC}"/>
    <cellStyle name="Měna 2 5 2 5 2 3" xfId="1665" xr:uid="{D6D0358C-C4B0-4DDC-BFAB-C72B7FE8F957}"/>
    <cellStyle name="Měna 2 5 2 5 2 3 2" xfId="4185" xr:uid="{3FC27E98-FB2D-4C29-830B-A741732F2512}"/>
    <cellStyle name="Měna 2 5 2 5 2 4" xfId="2295" xr:uid="{0F2BC7F8-8C6B-4C95-9F40-B07D805364DE}"/>
    <cellStyle name="Měna 2 5 2 5 2 5" xfId="2925" xr:uid="{79E23C24-FB1D-42A5-B0D0-45E97DC70978}"/>
    <cellStyle name="Měna 2 5 2 5 3" xfId="615" xr:uid="{7122159C-90EC-430A-800B-6C9002C672E9}"/>
    <cellStyle name="Měna 2 5 2 5 3 2" xfId="1245" xr:uid="{A2AE9308-3140-4061-B15F-53F5DD408EB2}"/>
    <cellStyle name="Měna 2 5 2 5 3 2 2" xfId="3765" xr:uid="{5D500E1D-18D0-4485-B1BA-DE02586067CD}"/>
    <cellStyle name="Měna 2 5 2 5 3 3" xfId="1875" xr:uid="{7D02A9AE-499A-4125-9F0E-A066A8DDE446}"/>
    <cellStyle name="Měna 2 5 2 5 3 3 2" xfId="4395" xr:uid="{9A85A9EB-AAA8-4769-8118-4163541A609B}"/>
    <cellStyle name="Měna 2 5 2 5 3 4" xfId="2505" xr:uid="{D07F42C9-1B21-47D9-97B6-F3ACCA603041}"/>
    <cellStyle name="Měna 2 5 2 5 3 5" xfId="3135" xr:uid="{84121E8F-AF32-4EBB-8D5A-5C1546C02B8E}"/>
    <cellStyle name="Měna 2 5 2 5 4" xfId="825" xr:uid="{6204263D-2C13-416F-8D1A-F079B23F4782}"/>
    <cellStyle name="Měna 2 5 2 5 4 2" xfId="3345" xr:uid="{855619F4-3B3A-4E26-B50C-9636F7403A35}"/>
    <cellStyle name="Měna 2 5 2 5 5" xfId="1455" xr:uid="{810CCA34-4A03-4AD5-87C8-F805D38CB3EB}"/>
    <cellStyle name="Měna 2 5 2 5 5 2" xfId="3975" xr:uid="{95B60DC6-6927-4262-8C36-0B504081AC07}"/>
    <cellStyle name="Měna 2 5 2 5 6" xfId="2085" xr:uid="{B25E7753-410F-4ED5-B95C-99A0328D3907}"/>
    <cellStyle name="Měna 2 5 2 5 7" xfId="2715" xr:uid="{F7A40C8A-96DC-4EB5-89FB-EECDC5FC246B}"/>
    <cellStyle name="Měna 2 5 2 6" xfId="237" xr:uid="{DF757B31-1169-4D83-A57A-E15C6D77C9BB}"/>
    <cellStyle name="Měna 2 5 2 6 2" xfId="867" xr:uid="{03617E2D-A165-454B-ACA7-E0473EAE1AF8}"/>
    <cellStyle name="Měna 2 5 2 6 2 2" xfId="3387" xr:uid="{145DC3EF-6EF1-4884-8A9D-BEC9347087B6}"/>
    <cellStyle name="Měna 2 5 2 6 3" xfId="1497" xr:uid="{AE2B15D5-37E6-440A-A637-BF24A2834EF1}"/>
    <cellStyle name="Měna 2 5 2 6 3 2" xfId="4017" xr:uid="{859716BE-109F-4401-B25C-95EE1C94E765}"/>
    <cellStyle name="Měna 2 5 2 6 4" xfId="2127" xr:uid="{86EA10D6-8476-47E4-8F63-4BFDE1B1EAD2}"/>
    <cellStyle name="Měna 2 5 2 6 5" xfId="2757" xr:uid="{A40C2648-6E18-4C67-8717-D03DB5DD28DD}"/>
    <cellStyle name="Měna 2 5 2 7" xfId="447" xr:uid="{F316F208-F949-4C33-8A4A-B6FB640C7B33}"/>
    <cellStyle name="Měna 2 5 2 7 2" xfId="1077" xr:uid="{ECDE16C1-0B3D-4592-8281-F6752AF142D8}"/>
    <cellStyle name="Měna 2 5 2 7 2 2" xfId="3597" xr:uid="{3E257B24-CA5D-4736-A513-D82114ABAF4F}"/>
    <cellStyle name="Měna 2 5 2 7 3" xfId="1707" xr:uid="{01EEA42B-F3B3-43EA-B406-25F6500F0428}"/>
    <cellStyle name="Měna 2 5 2 7 3 2" xfId="4227" xr:uid="{08D671A9-9C09-4577-A939-E4CDFC71E1DD}"/>
    <cellStyle name="Měna 2 5 2 7 4" xfId="2337" xr:uid="{0E19386B-8E18-42B5-834C-D26C76671838}"/>
    <cellStyle name="Měna 2 5 2 7 5" xfId="2967" xr:uid="{F2CC721E-16B9-47B0-A22B-C09B279331BB}"/>
    <cellStyle name="Měna 2 5 2 8" xfId="657" xr:uid="{01182434-E509-4787-AB29-E9AC45327EC8}"/>
    <cellStyle name="Měna 2 5 2 8 2" xfId="3177" xr:uid="{36C12643-C4C9-425D-A01E-2F627B3DB892}"/>
    <cellStyle name="Měna 2 5 2 9" xfId="1287" xr:uid="{ACCCAA25-24E5-4888-AF04-CA906728049F}"/>
    <cellStyle name="Měna 2 5 2 9 2" xfId="3807" xr:uid="{61FE0B12-32E0-4A04-8F2F-17D1D94EEE66}"/>
    <cellStyle name="Měna 2 5 3" xfId="67" xr:uid="{3FECE5AD-54A2-48EC-8E26-6F7DB56B4FA0}"/>
    <cellStyle name="Měna 2 5 3 2" xfId="278" xr:uid="{B12E2617-29BC-4FAC-A93E-653291C7D9F6}"/>
    <cellStyle name="Měna 2 5 3 2 2" xfId="908" xr:uid="{BBC31762-C7F1-412A-9BAF-0134124A0361}"/>
    <cellStyle name="Měna 2 5 3 2 2 2" xfId="3428" xr:uid="{06C36FA1-0445-4704-87F0-16A413D9E4EC}"/>
    <cellStyle name="Měna 2 5 3 2 3" xfId="1538" xr:uid="{087A368D-6EA5-4AD3-A8FD-52443B5EC7F5}"/>
    <cellStyle name="Měna 2 5 3 2 3 2" xfId="4058" xr:uid="{DE0F8A32-74D6-4AD9-A52B-267D2EBFDAE4}"/>
    <cellStyle name="Měna 2 5 3 2 4" xfId="2168" xr:uid="{F1F1B2DC-B068-4D6D-9D1B-39A4FB4DB6A9}"/>
    <cellStyle name="Měna 2 5 3 2 5" xfId="2798" xr:uid="{83E9D909-219B-4D7D-8A85-10F5694CDA9A}"/>
    <cellStyle name="Měna 2 5 3 3" xfId="488" xr:uid="{B29BFD97-AAD1-48E8-AC6F-40550BC6C87F}"/>
    <cellStyle name="Měna 2 5 3 3 2" xfId="1118" xr:uid="{FC4A08C2-4E8B-412F-A7D4-EF127F959470}"/>
    <cellStyle name="Měna 2 5 3 3 2 2" xfId="3638" xr:uid="{5BC677C4-AAD5-4CA5-A9FB-F01DBC5C996E}"/>
    <cellStyle name="Měna 2 5 3 3 3" xfId="1748" xr:uid="{639E68A4-EED8-4980-9D17-804E94685C1E}"/>
    <cellStyle name="Měna 2 5 3 3 3 2" xfId="4268" xr:uid="{15EC997D-D411-4359-BA2E-E03C1EF1C798}"/>
    <cellStyle name="Měna 2 5 3 3 4" xfId="2378" xr:uid="{6034CD81-711A-4D7B-ADD5-1DE46338358F}"/>
    <cellStyle name="Měna 2 5 3 3 5" xfId="3008" xr:uid="{6421A671-0705-4EE1-A332-E86000ED4A49}"/>
    <cellStyle name="Měna 2 5 3 4" xfId="698" xr:uid="{6EC2B854-1680-451B-A881-D0B9C6553A78}"/>
    <cellStyle name="Měna 2 5 3 4 2" xfId="3218" xr:uid="{448CAF17-86D6-440B-959C-AF2BFF8D9B9C}"/>
    <cellStyle name="Měna 2 5 3 5" xfId="1328" xr:uid="{45A4D380-CABA-474D-8A01-11C4FF811A46}"/>
    <cellStyle name="Měna 2 5 3 5 2" xfId="3848" xr:uid="{29C6BA8C-2222-4E29-B84C-7B617AC4BDE8}"/>
    <cellStyle name="Měna 2 5 3 6" xfId="1958" xr:uid="{D66719E8-B824-409D-A7AF-14F61F42B8A8}"/>
    <cellStyle name="Měna 2 5 3 7" xfId="2588" xr:uid="{E0311604-FB6C-4ECF-9A27-1256493910D2}"/>
    <cellStyle name="Měna 2 5 4" xfId="109" xr:uid="{73AB8443-976C-4D2A-BA17-1151FB6D4701}"/>
    <cellStyle name="Měna 2 5 4 2" xfId="320" xr:uid="{2B7CFA0F-68B5-45EC-AED2-798139B080D3}"/>
    <cellStyle name="Měna 2 5 4 2 2" xfId="950" xr:uid="{91E98648-C1A2-4090-8AD8-53C4419B1C27}"/>
    <cellStyle name="Měna 2 5 4 2 2 2" xfId="3470" xr:uid="{8BE0B991-90FA-4A69-97F0-FDCAD4ABFC1A}"/>
    <cellStyle name="Měna 2 5 4 2 3" xfId="1580" xr:uid="{23ED2286-0CEC-4C7D-B74E-3872F0A7E5E6}"/>
    <cellStyle name="Měna 2 5 4 2 3 2" xfId="4100" xr:uid="{7E230EB1-B2C9-4EC7-B8F3-E98B34DD578C}"/>
    <cellStyle name="Měna 2 5 4 2 4" xfId="2210" xr:uid="{99F62696-8130-4CC6-9D7C-7EE8CE26D8BF}"/>
    <cellStyle name="Měna 2 5 4 2 5" xfId="2840" xr:uid="{1FE1ADF3-D5DA-49FC-915B-73BEF4E49CB7}"/>
    <cellStyle name="Měna 2 5 4 3" xfId="530" xr:uid="{1B4402ED-B0FB-4A42-A00A-D08329BA88C0}"/>
    <cellStyle name="Měna 2 5 4 3 2" xfId="1160" xr:uid="{5BB95724-BC18-4AE6-9504-25D8B4A20758}"/>
    <cellStyle name="Měna 2 5 4 3 2 2" xfId="3680" xr:uid="{200F1C52-F63B-454C-8ED5-170EDC4DD7D8}"/>
    <cellStyle name="Měna 2 5 4 3 3" xfId="1790" xr:uid="{9B19BEEB-646B-46B4-B315-3EC4C4BD92F3}"/>
    <cellStyle name="Měna 2 5 4 3 3 2" xfId="4310" xr:uid="{49BD28F5-3DB8-46EF-8E74-82F37DB453BE}"/>
    <cellStyle name="Měna 2 5 4 3 4" xfId="2420" xr:uid="{3AF69970-4BE4-4D73-91BD-5C7A28826CA6}"/>
    <cellStyle name="Měna 2 5 4 3 5" xfId="3050" xr:uid="{F8CABC2E-E8DB-472C-B8E1-B685C3B97C53}"/>
    <cellStyle name="Měna 2 5 4 4" xfId="740" xr:uid="{848908D5-7880-4E1E-B743-E87C287C132A}"/>
    <cellStyle name="Měna 2 5 4 4 2" xfId="3260" xr:uid="{2F7B4B5F-CD97-4B43-842C-A4D606D81789}"/>
    <cellStyle name="Měna 2 5 4 5" xfId="1370" xr:uid="{D29B5622-0F5E-46E4-A7DD-F43AE7317C5F}"/>
    <cellStyle name="Měna 2 5 4 5 2" xfId="3890" xr:uid="{EC960B58-C03A-4079-A5B6-A39B779EA2FB}"/>
    <cellStyle name="Měna 2 5 4 6" xfId="2000" xr:uid="{02BE2258-58BA-4D99-9067-24DA09A70565}"/>
    <cellStyle name="Měna 2 5 4 7" xfId="2630" xr:uid="{9EF196BC-7FF2-44BB-9664-21F1250BF768}"/>
    <cellStyle name="Měna 2 5 5" xfId="151" xr:uid="{2C7C1907-483F-48F1-A7B1-3B997CA9967D}"/>
    <cellStyle name="Měna 2 5 5 2" xfId="362" xr:uid="{7E80A03C-CCF1-4416-94FB-65D5EB672483}"/>
    <cellStyle name="Měna 2 5 5 2 2" xfId="992" xr:uid="{887228A4-ACD7-40C5-B1C9-01832326E12F}"/>
    <cellStyle name="Měna 2 5 5 2 2 2" xfId="3512" xr:uid="{D5F2544E-B908-40C5-A5F1-2C97FF9DFD2D}"/>
    <cellStyle name="Měna 2 5 5 2 3" xfId="1622" xr:uid="{77527372-3A38-4B65-9A41-9B3063D576A0}"/>
    <cellStyle name="Měna 2 5 5 2 3 2" xfId="4142" xr:uid="{23E263FF-3590-470F-BA70-11D0EAB3E38F}"/>
    <cellStyle name="Měna 2 5 5 2 4" xfId="2252" xr:uid="{8E9302FC-86CA-4B89-9F30-3342BAC2D10D}"/>
    <cellStyle name="Měna 2 5 5 2 5" xfId="2882" xr:uid="{E88FF8C8-7A3C-49AE-9ADC-496D0B4A8090}"/>
    <cellStyle name="Měna 2 5 5 3" xfId="572" xr:uid="{7D62544E-0C3C-4244-8574-58BDDF35C8A0}"/>
    <cellStyle name="Měna 2 5 5 3 2" xfId="1202" xr:uid="{D2F21B75-93D5-4A17-BB7E-06C72FDE8385}"/>
    <cellStyle name="Měna 2 5 5 3 2 2" xfId="3722" xr:uid="{903BDBD6-5963-46D2-9162-0CD2F89BE89E}"/>
    <cellStyle name="Měna 2 5 5 3 3" xfId="1832" xr:uid="{578169DA-73A3-4AE6-8BA1-6EB437252087}"/>
    <cellStyle name="Měna 2 5 5 3 3 2" xfId="4352" xr:uid="{D45B0208-6EA9-4F0A-B186-DAAF2B13C49F}"/>
    <cellStyle name="Měna 2 5 5 3 4" xfId="2462" xr:uid="{B6B44D53-FDF6-44A5-A2BC-C30DAB720B56}"/>
    <cellStyle name="Měna 2 5 5 3 5" xfId="3092" xr:uid="{686E53EE-B16D-42D6-A5F5-A606489A1EC4}"/>
    <cellStyle name="Měna 2 5 5 4" xfId="782" xr:uid="{288E1D06-F31E-4181-9380-932D1078E374}"/>
    <cellStyle name="Měna 2 5 5 4 2" xfId="3302" xr:uid="{992DD1E5-4A6A-4ECB-8E03-0642B97402E9}"/>
    <cellStyle name="Měna 2 5 5 5" xfId="1412" xr:uid="{1FB045C0-D135-4E6F-91D5-BF8C45141691}"/>
    <cellStyle name="Měna 2 5 5 5 2" xfId="3932" xr:uid="{BF5D8FBE-C397-4990-8F82-475F143C94CA}"/>
    <cellStyle name="Měna 2 5 5 6" xfId="2042" xr:uid="{8946CD61-C80D-40F2-AFE2-48A338AB73FB}"/>
    <cellStyle name="Měna 2 5 5 7" xfId="2672" xr:uid="{CE129A9E-D811-4EF8-86AB-D3D0BBE01870}"/>
    <cellStyle name="Měna 2 5 6" xfId="193" xr:uid="{4864D26A-1BF2-459F-9464-6B652B332393}"/>
    <cellStyle name="Měna 2 5 6 2" xfId="404" xr:uid="{A54A9C9A-5420-48AC-96BD-F1EC288D6D90}"/>
    <cellStyle name="Měna 2 5 6 2 2" xfId="1034" xr:uid="{2E5A6839-9F8F-4DFF-8A75-2EE1BF940BB4}"/>
    <cellStyle name="Měna 2 5 6 2 2 2" xfId="3554" xr:uid="{74053AA7-A87F-4D4E-A7DA-CD2892760F20}"/>
    <cellStyle name="Měna 2 5 6 2 3" xfId="1664" xr:uid="{55C6CDF3-B638-46FF-A4C8-1EB0A42064EF}"/>
    <cellStyle name="Měna 2 5 6 2 3 2" xfId="4184" xr:uid="{EE6AA32D-0417-4366-A10B-7D60E44C6D1D}"/>
    <cellStyle name="Měna 2 5 6 2 4" xfId="2294" xr:uid="{78353A60-B540-4648-B08E-03B2F078B4FD}"/>
    <cellStyle name="Měna 2 5 6 2 5" xfId="2924" xr:uid="{95716983-FF1B-4917-968D-DEF871DB670A}"/>
    <cellStyle name="Měna 2 5 6 3" xfId="614" xr:uid="{B660FA6B-16CE-4271-A1B5-7373A1FAE20F}"/>
    <cellStyle name="Měna 2 5 6 3 2" xfId="1244" xr:uid="{E4CD5C28-A35F-4155-B757-39FDB7281FDF}"/>
    <cellStyle name="Měna 2 5 6 3 2 2" xfId="3764" xr:uid="{EC776F4C-F037-4896-A28C-FA8F492025EF}"/>
    <cellStyle name="Měna 2 5 6 3 3" xfId="1874" xr:uid="{F1FED347-B4D9-44FB-B38A-31766783EB5F}"/>
    <cellStyle name="Měna 2 5 6 3 3 2" xfId="4394" xr:uid="{D1343C7C-6100-49F8-91F1-A3C4F1048245}"/>
    <cellStyle name="Měna 2 5 6 3 4" xfId="2504" xr:uid="{C7177547-029B-4961-BEC7-6883D8D43D20}"/>
    <cellStyle name="Měna 2 5 6 3 5" xfId="3134" xr:uid="{3951647D-CD71-4CF3-BCD8-0F612659E0A4}"/>
    <cellStyle name="Měna 2 5 6 4" xfId="824" xr:uid="{A77C7969-84B8-4590-BE1B-282DC02C0655}"/>
    <cellStyle name="Měna 2 5 6 4 2" xfId="3344" xr:uid="{876B40A5-E330-4DDE-B15C-0A0C99E0E31C}"/>
    <cellStyle name="Měna 2 5 6 5" xfId="1454" xr:uid="{9967EC82-420F-45B8-B125-A60824AC0226}"/>
    <cellStyle name="Měna 2 5 6 5 2" xfId="3974" xr:uid="{E7CA0123-E8F9-4E7F-96DC-70B421756DFF}"/>
    <cellStyle name="Měna 2 5 6 6" xfId="2084" xr:uid="{9CF797A8-5C2E-43C4-819F-956D5B8AE9BA}"/>
    <cellStyle name="Měna 2 5 6 7" xfId="2714" xr:uid="{40EA7369-26E8-4626-BE50-3702DB5057DD}"/>
    <cellStyle name="Měna 2 5 7" xfId="236" xr:uid="{063A1D7F-656A-4522-8F3B-2CE6737AC130}"/>
    <cellStyle name="Měna 2 5 7 2" xfId="866" xr:uid="{D86228A3-8249-4AB2-AEAE-39DA30DF52F0}"/>
    <cellStyle name="Měna 2 5 7 2 2" xfId="3386" xr:uid="{91CFCB8F-0D12-40BD-86D7-1C846591C9FB}"/>
    <cellStyle name="Měna 2 5 7 3" xfId="1496" xr:uid="{71AAFA86-64BD-4AD1-A69D-51D0AB09F38C}"/>
    <cellStyle name="Měna 2 5 7 3 2" xfId="4016" xr:uid="{54D5770A-215D-400D-B544-9F0E69BDD86F}"/>
    <cellStyle name="Měna 2 5 7 4" xfId="2126" xr:uid="{6308C29D-2CA4-4693-913B-876A924542EA}"/>
    <cellStyle name="Měna 2 5 7 5" xfId="2756" xr:uid="{B5E509C1-833D-41FD-A0FE-52CC39004386}"/>
    <cellStyle name="Měna 2 5 8" xfId="446" xr:uid="{F12E32CB-F16B-4E24-B126-CDB86652469A}"/>
    <cellStyle name="Měna 2 5 8 2" xfId="1076" xr:uid="{B4654565-8F39-40D4-9270-538DCE5D1FF3}"/>
    <cellStyle name="Měna 2 5 8 2 2" xfId="3596" xr:uid="{A37F9307-9E79-40F2-AAF2-65F4F9A43836}"/>
    <cellStyle name="Měna 2 5 8 3" xfId="1706" xr:uid="{A4405187-7BD8-4FAA-B2F5-FBD2F4186883}"/>
    <cellStyle name="Měna 2 5 8 3 2" xfId="4226" xr:uid="{76B258E5-A599-48F9-A2B6-F9F0B58680F9}"/>
    <cellStyle name="Měna 2 5 8 4" xfId="2336" xr:uid="{B28DCB74-A472-4899-A101-55D83E3D9B59}"/>
    <cellStyle name="Měna 2 5 8 5" xfId="2966" xr:uid="{19640F4F-DE53-4CBB-AAE0-E6B9DBEEEFDA}"/>
    <cellStyle name="Měna 2 5 9" xfId="656" xr:uid="{CF2EF280-6595-46D3-AB65-816AB8917A25}"/>
    <cellStyle name="Měna 2 5 9 2" xfId="3176" xr:uid="{006E0B43-540E-4FB5-9807-F68FB5BDD65F}"/>
    <cellStyle name="Měna 2 6" xfId="22" xr:uid="{00000000-0005-0000-0000-000015000000}"/>
    <cellStyle name="Měna 2 6 10" xfId="1918" xr:uid="{E0B134C1-E54D-47D4-88A3-79704147EA29}"/>
    <cellStyle name="Měna 2 6 11" xfId="2548" xr:uid="{0AE45A87-6824-4FE2-9585-063377F4B888}"/>
    <cellStyle name="Měna 2 6 2" xfId="69" xr:uid="{B3B5283C-E113-445C-9494-D46EF01BCCCE}"/>
    <cellStyle name="Měna 2 6 2 2" xfId="280" xr:uid="{9AC20EDC-FAFC-46A3-B588-3F5C50F30EA7}"/>
    <cellStyle name="Měna 2 6 2 2 2" xfId="910" xr:uid="{60FF3F8E-67DC-4226-B8BA-50BD71CCBF47}"/>
    <cellStyle name="Měna 2 6 2 2 2 2" xfId="3430" xr:uid="{16ED2DCB-65A9-459E-AC5E-7F35AA2E1297}"/>
    <cellStyle name="Měna 2 6 2 2 3" xfId="1540" xr:uid="{3333CE30-7CB0-402A-BC38-06BC356F49C1}"/>
    <cellStyle name="Měna 2 6 2 2 3 2" xfId="4060" xr:uid="{64E8F83E-2580-4188-88BC-9A7048A6E366}"/>
    <cellStyle name="Měna 2 6 2 2 4" xfId="2170" xr:uid="{4ABC7701-12E3-4491-AD27-3E9EB717E918}"/>
    <cellStyle name="Měna 2 6 2 2 5" xfId="2800" xr:uid="{90D3E70F-BC84-4258-B2F8-9EA2219197C1}"/>
    <cellStyle name="Měna 2 6 2 3" xfId="490" xr:uid="{2AD44B06-D083-43D1-8281-138DA737351E}"/>
    <cellStyle name="Měna 2 6 2 3 2" xfId="1120" xr:uid="{F517FB55-68CC-4E52-AF97-634A54B9A949}"/>
    <cellStyle name="Měna 2 6 2 3 2 2" xfId="3640" xr:uid="{84572633-6BE1-4031-8E04-DE92EA9E1693}"/>
    <cellStyle name="Měna 2 6 2 3 3" xfId="1750" xr:uid="{3E51111E-5405-4DFC-8787-AC12585B6462}"/>
    <cellStyle name="Měna 2 6 2 3 3 2" xfId="4270" xr:uid="{544249D9-5746-4979-A122-A66004991957}"/>
    <cellStyle name="Měna 2 6 2 3 4" xfId="2380" xr:uid="{BC641F2C-CA27-4166-B056-7AE77957FDC0}"/>
    <cellStyle name="Měna 2 6 2 3 5" xfId="3010" xr:uid="{D4229B4C-C1EB-464E-AA5B-868DF6375BC3}"/>
    <cellStyle name="Měna 2 6 2 4" xfId="700" xr:uid="{334BF193-6D0F-4B9A-98A6-656A88E34400}"/>
    <cellStyle name="Měna 2 6 2 4 2" xfId="3220" xr:uid="{30B99A9D-DF7A-450D-9B41-7691ED504C0B}"/>
    <cellStyle name="Měna 2 6 2 5" xfId="1330" xr:uid="{7AF3794F-D87A-48F0-B02E-0F43C8D67116}"/>
    <cellStyle name="Měna 2 6 2 5 2" xfId="3850" xr:uid="{52E2E138-AA8B-4922-A4FB-9496645976FD}"/>
    <cellStyle name="Měna 2 6 2 6" xfId="1960" xr:uid="{FBC5EB7F-D34D-42E9-A9E7-D4AD89C969FB}"/>
    <cellStyle name="Měna 2 6 2 7" xfId="2590" xr:uid="{94B0C93E-D9EF-4FE2-A540-8527659CFF3A}"/>
    <cellStyle name="Měna 2 6 3" xfId="111" xr:uid="{6041C430-32C0-4E69-BFFE-98CEE65D551F}"/>
    <cellStyle name="Měna 2 6 3 2" xfId="322" xr:uid="{9BDECDE8-2B3A-4DEE-A897-A6C91F852791}"/>
    <cellStyle name="Měna 2 6 3 2 2" xfId="952" xr:uid="{3412A1D1-7C10-424D-A930-C5EDF4D8FE8F}"/>
    <cellStyle name="Měna 2 6 3 2 2 2" xfId="3472" xr:uid="{04FD506C-D7FD-48B1-9BEE-4D78A5B75C9B}"/>
    <cellStyle name="Měna 2 6 3 2 3" xfId="1582" xr:uid="{F221BC26-31DD-4186-8F76-9D7638F9D2F4}"/>
    <cellStyle name="Měna 2 6 3 2 3 2" xfId="4102" xr:uid="{18659BB7-B004-4569-B3E0-3E44C6819262}"/>
    <cellStyle name="Měna 2 6 3 2 4" xfId="2212" xr:uid="{86D226C0-9A9B-4D9E-93C9-3201839383F6}"/>
    <cellStyle name="Měna 2 6 3 2 5" xfId="2842" xr:uid="{839340EE-3883-4563-AEB4-60B9386060D3}"/>
    <cellStyle name="Měna 2 6 3 3" xfId="532" xr:uid="{5F403F64-81B4-422A-97C5-02A1EE799D61}"/>
    <cellStyle name="Měna 2 6 3 3 2" xfId="1162" xr:uid="{A499CCCE-7137-4F22-B3D2-919695068CBA}"/>
    <cellStyle name="Měna 2 6 3 3 2 2" xfId="3682" xr:uid="{76E763CF-C633-4151-AE85-1322C3FF31C3}"/>
    <cellStyle name="Měna 2 6 3 3 3" xfId="1792" xr:uid="{1E0918D8-35FA-4CA0-A106-1C20464EE982}"/>
    <cellStyle name="Měna 2 6 3 3 3 2" xfId="4312" xr:uid="{24032CBC-DD00-4560-9E9D-26B2C79F3E8E}"/>
    <cellStyle name="Měna 2 6 3 3 4" xfId="2422" xr:uid="{59A5B0F8-DF3E-4F36-B636-31165B8AFF39}"/>
    <cellStyle name="Měna 2 6 3 3 5" xfId="3052" xr:uid="{E41FBB52-9255-472B-BB6E-4EE5CEAA8DEC}"/>
    <cellStyle name="Měna 2 6 3 4" xfId="742" xr:uid="{33856C84-0198-4B14-B0A6-2FFE9C407A86}"/>
    <cellStyle name="Měna 2 6 3 4 2" xfId="3262" xr:uid="{15BBF8DA-1163-414A-9F21-A1A28C05AAEA}"/>
    <cellStyle name="Měna 2 6 3 5" xfId="1372" xr:uid="{9E361015-6AFE-41BB-9BF1-63F0D9FBC6A4}"/>
    <cellStyle name="Měna 2 6 3 5 2" xfId="3892" xr:uid="{97437A6C-4FE2-48FA-B411-AC469CA9B660}"/>
    <cellStyle name="Měna 2 6 3 6" xfId="2002" xr:uid="{D4C98E57-24F7-4B20-A5D9-918F2B5D4292}"/>
    <cellStyle name="Měna 2 6 3 7" xfId="2632" xr:uid="{1FB57ECA-E45C-4F46-B800-0059A2978E22}"/>
    <cellStyle name="Měna 2 6 4" xfId="153" xr:uid="{57A779A6-14B4-4457-87FB-853A48DDD29F}"/>
    <cellStyle name="Měna 2 6 4 2" xfId="364" xr:uid="{F565918A-C3B9-46FF-A069-BBF5A80EF2EE}"/>
    <cellStyle name="Měna 2 6 4 2 2" xfId="994" xr:uid="{F2284627-868E-448D-A324-2694A919491E}"/>
    <cellStyle name="Měna 2 6 4 2 2 2" xfId="3514" xr:uid="{E609A6FD-A0AA-42C9-AD97-46A179A4C93F}"/>
    <cellStyle name="Měna 2 6 4 2 3" xfId="1624" xr:uid="{9C40BD59-43E4-49FB-8760-A6B91993F6B3}"/>
    <cellStyle name="Měna 2 6 4 2 3 2" xfId="4144" xr:uid="{BBD93774-913B-4FDF-ADBF-79F89EDB9A2B}"/>
    <cellStyle name="Měna 2 6 4 2 4" xfId="2254" xr:uid="{F859DE4F-2D54-4EA2-A04F-F633C2253B42}"/>
    <cellStyle name="Měna 2 6 4 2 5" xfId="2884" xr:uid="{26399201-E8D1-4B89-BFCF-163E8D5BF22C}"/>
    <cellStyle name="Měna 2 6 4 3" xfId="574" xr:uid="{D60FFB75-BDC6-4F1B-96F3-DAB685344F28}"/>
    <cellStyle name="Měna 2 6 4 3 2" xfId="1204" xr:uid="{40945F0E-7EC6-4B79-B070-87A96125BEF4}"/>
    <cellStyle name="Měna 2 6 4 3 2 2" xfId="3724" xr:uid="{AC48EC56-BB0E-43BE-8F9A-B90ECA7DA9CB}"/>
    <cellStyle name="Měna 2 6 4 3 3" xfId="1834" xr:uid="{BDAA08FF-68BD-4D06-AA25-107CE445C434}"/>
    <cellStyle name="Měna 2 6 4 3 3 2" xfId="4354" xr:uid="{BFDC87A2-8A21-46E0-82EB-CC89B8571BB1}"/>
    <cellStyle name="Měna 2 6 4 3 4" xfId="2464" xr:uid="{186301A8-308A-493B-9DB8-2BC93561FDAF}"/>
    <cellStyle name="Měna 2 6 4 3 5" xfId="3094" xr:uid="{25A86E16-E2AA-48C2-A7E6-6ECBA4A558D9}"/>
    <cellStyle name="Měna 2 6 4 4" xfId="784" xr:uid="{14945B20-165B-4F83-9C27-8BC7501183A7}"/>
    <cellStyle name="Měna 2 6 4 4 2" xfId="3304" xr:uid="{E499D29B-C648-4E05-BC82-53D4A9B45483}"/>
    <cellStyle name="Měna 2 6 4 5" xfId="1414" xr:uid="{C5E574CC-1A0C-4754-8729-9E9C42494D5E}"/>
    <cellStyle name="Měna 2 6 4 5 2" xfId="3934" xr:uid="{396060C8-1737-414C-AEC2-97A9F8834970}"/>
    <cellStyle name="Měna 2 6 4 6" xfId="2044" xr:uid="{E36263A7-D02D-43E4-A82B-A0534FE43F51}"/>
    <cellStyle name="Měna 2 6 4 7" xfId="2674" xr:uid="{6ADD0DDF-3129-4BD8-8BC9-2C762476CBAE}"/>
    <cellStyle name="Měna 2 6 5" xfId="195" xr:uid="{DF87CCAF-44B5-4493-8DD4-6ADFEA34CBBD}"/>
    <cellStyle name="Měna 2 6 5 2" xfId="406" xr:uid="{47E92E7C-159E-4E0E-B46E-DE0468546E53}"/>
    <cellStyle name="Měna 2 6 5 2 2" xfId="1036" xr:uid="{12CDA59B-F494-4A4C-A25F-9155F2E76CD0}"/>
    <cellStyle name="Měna 2 6 5 2 2 2" xfId="3556" xr:uid="{337C5F37-C298-476E-A285-6734606588CF}"/>
    <cellStyle name="Měna 2 6 5 2 3" xfId="1666" xr:uid="{B200A1FA-CC1F-4BA2-A155-A58B45251888}"/>
    <cellStyle name="Měna 2 6 5 2 3 2" xfId="4186" xr:uid="{AC0720D6-6133-4130-A826-2BB530733216}"/>
    <cellStyle name="Měna 2 6 5 2 4" xfId="2296" xr:uid="{CA92C9EF-6028-4760-A827-EBF3B1A0F3C0}"/>
    <cellStyle name="Měna 2 6 5 2 5" xfId="2926" xr:uid="{ACB5427F-2169-4072-91D4-4A9ED735D455}"/>
    <cellStyle name="Měna 2 6 5 3" xfId="616" xr:uid="{6396EB1B-4ADD-49A5-9620-B6F12174282C}"/>
    <cellStyle name="Měna 2 6 5 3 2" xfId="1246" xr:uid="{8649A107-CD02-436F-9B5C-D53E49FF4231}"/>
    <cellStyle name="Měna 2 6 5 3 2 2" xfId="3766" xr:uid="{CDDE4641-5C32-4FBF-90DD-A0F7C6A5F4F9}"/>
    <cellStyle name="Měna 2 6 5 3 3" xfId="1876" xr:uid="{FCEDFB65-3A65-423A-A264-77A3AA3F8A26}"/>
    <cellStyle name="Měna 2 6 5 3 3 2" xfId="4396" xr:uid="{C5661771-994D-4ED3-A9A8-430C4507EDF8}"/>
    <cellStyle name="Měna 2 6 5 3 4" xfId="2506" xr:uid="{13E16F7C-CF8E-4112-9689-16FEE9B200CE}"/>
    <cellStyle name="Měna 2 6 5 3 5" xfId="3136" xr:uid="{1460942B-EA6A-4207-8ADE-374B07A17527}"/>
    <cellStyle name="Měna 2 6 5 4" xfId="826" xr:uid="{83D287C4-FAA9-4757-A147-88CDC17DB865}"/>
    <cellStyle name="Měna 2 6 5 4 2" xfId="3346" xr:uid="{734546A8-77C1-41CE-AAF3-694818A709A4}"/>
    <cellStyle name="Měna 2 6 5 5" xfId="1456" xr:uid="{35E67BCF-14CA-4AA2-BC65-62B26087439E}"/>
    <cellStyle name="Měna 2 6 5 5 2" xfId="3976" xr:uid="{154E984B-4026-41BD-87A1-042ED191DBEE}"/>
    <cellStyle name="Měna 2 6 5 6" xfId="2086" xr:uid="{99416B9A-4EE8-4B90-8783-BF58D236D915}"/>
    <cellStyle name="Měna 2 6 5 7" xfId="2716" xr:uid="{B1BC17CC-34CA-42D1-A8D0-E260B1557DFD}"/>
    <cellStyle name="Měna 2 6 6" xfId="238" xr:uid="{FAEA1447-376D-40ED-B013-F0B06D59AF57}"/>
    <cellStyle name="Měna 2 6 6 2" xfId="868" xr:uid="{9CFFD631-4D44-43EF-94E0-000F431B1C27}"/>
    <cellStyle name="Měna 2 6 6 2 2" xfId="3388" xr:uid="{C56E82B4-9BC2-4FFA-9B5C-75BBB09D02BC}"/>
    <cellStyle name="Měna 2 6 6 3" xfId="1498" xr:uid="{862CBC4A-3E42-490E-BE8A-C0FDD83A35A8}"/>
    <cellStyle name="Měna 2 6 6 3 2" xfId="4018" xr:uid="{88FC2FAC-6904-4640-8153-7D6E36E14C1B}"/>
    <cellStyle name="Měna 2 6 6 4" xfId="2128" xr:uid="{E08DBAF4-DD26-4E21-8E4F-48A9ED8C8307}"/>
    <cellStyle name="Měna 2 6 6 5" xfId="2758" xr:uid="{1CE341A2-207E-4D2E-A6CF-D60B1CD21726}"/>
    <cellStyle name="Měna 2 6 7" xfId="448" xr:uid="{CF5EA722-E330-4018-99B4-D9EF081AC887}"/>
    <cellStyle name="Měna 2 6 7 2" xfId="1078" xr:uid="{F8C71F47-D2F8-40FB-9F97-399F5AE98D5E}"/>
    <cellStyle name="Měna 2 6 7 2 2" xfId="3598" xr:uid="{DFD56D95-D61F-4053-94CA-B8EE4E7603F6}"/>
    <cellStyle name="Měna 2 6 7 3" xfId="1708" xr:uid="{7D05A107-ACF1-465F-9FB9-5FBC068FA23F}"/>
    <cellStyle name="Měna 2 6 7 3 2" xfId="4228" xr:uid="{4464A28D-C15A-471E-9159-AE3BDDAB65E9}"/>
    <cellStyle name="Měna 2 6 7 4" xfId="2338" xr:uid="{C0056604-B20B-4743-942A-313C5FB99323}"/>
    <cellStyle name="Měna 2 6 7 5" xfId="2968" xr:uid="{7674CD9A-A8CC-4443-8D2A-390067439ED2}"/>
    <cellStyle name="Měna 2 6 8" xfId="658" xr:uid="{9CC705B6-B95F-4854-AB68-8F1ACEC78213}"/>
    <cellStyle name="Měna 2 6 8 2" xfId="3178" xr:uid="{14F46396-9651-4B0A-B86C-7C5463C8A9F2}"/>
    <cellStyle name="Měna 2 6 9" xfId="1288" xr:uid="{19BD8981-F1BE-4709-B8D6-763903744AB7}"/>
    <cellStyle name="Měna 2 6 9 2" xfId="3808" xr:uid="{FE50E85D-FE5F-44FE-84EB-AE1E4435B33F}"/>
    <cellStyle name="Měna 2 7" xfId="52" xr:uid="{81CAA203-C65F-4EB9-8988-3CF912EE5ECE}"/>
    <cellStyle name="Měna 2 7 2" xfId="263" xr:uid="{75A24885-D64B-448A-AF84-EC81F1FC2079}"/>
    <cellStyle name="Měna 2 7 2 2" xfId="893" xr:uid="{41913A1F-DE98-40EC-BC32-ECC332A1FAE2}"/>
    <cellStyle name="Měna 2 7 2 2 2" xfId="3413" xr:uid="{83A7FB31-51B0-4899-A3A4-856D324E8932}"/>
    <cellStyle name="Měna 2 7 2 3" xfId="1523" xr:uid="{C8645E31-65C4-4B5E-8C61-040C6BD8179E}"/>
    <cellStyle name="Měna 2 7 2 3 2" xfId="4043" xr:uid="{65D3C790-F172-4D32-A6A9-C9074D0B81E4}"/>
    <cellStyle name="Měna 2 7 2 4" xfId="2153" xr:uid="{41C54E37-A850-4171-8F9B-452B702A269F}"/>
    <cellStyle name="Měna 2 7 2 5" xfId="2783" xr:uid="{663E8C1F-E460-482C-8C45-B63CD0E47C05}"/>
    <cellStyle name="Měna 2 7 3" xfId="473" xr:uid="{93A9DBC9-FEDB-4D31-9ACF-B293CBCB6012}"/>
    <cellStyle name="Měna 2 7 3 2" xfId="1103" xr:uid="{30FE2357-A4B3-4E14-AD2C-58A2DCD88076}"/>
    <cellStyle name="Měna 2 7 3 2 2" xfId="3623" xr:uid="{8D32A4C0-E409-4847-A84A-81DCA26D31B0}"/>
    <cellStyle name="Měna 2 7 3 3" xfId="1733" xr:uid="{E0889292-041D-465B-906C-89E261F78CCC}"/>
    <cellStyle name="Měna 2 7 3 3 2" xfId="4253" xr:uid="{8A352AD3-BC57-4807-B163-F9F46DF7DC87}"/>
    <cellStyle name="Měna 2 7 3 4" xfId="2363" xr:uid="{4813CC17-3BD7-4AC3-8D1B-93465057A74C}"/>
    <cellStyle name="Měna 2 7 3 5" xfId="2993" xr:uid="{C35DBFD0-60B7-4CDE-BCF4-FC254312D11A}"/>
    <cellStyle name="Měna 2 7 4" xfId="683" xr:uid="{DA041EEE-7306-4301-A063-963B62F694FC}"/>
    <cellStyle name="Měna 2 7 4 2" xfId="3203" xr:uid="{D6A25FFF-F4D3-4C42-9035-900C53C15C9C}"/>
    <cellStyle name="Měna 2 7 5" xfId="1313" xr:uid="{FE11D992-2A93-4FBB-BE21-182A2486A90B}"/>
    <cellStyle name="Měna 2 7 5 2" xfId="3833" xr:uid="{F3F0417C-3DD3-4DE2-9AF4-965FD0E152CE}"/>
    <cellStyle name="Měna 2 7 6" xfId="1943" xr:uid="{FC86E36B-FF41-4554-B844-BAA626DA2D24}"/>
    <cellStyle name="Měna 2 7 7" xfId="2573" xr:uid="{FFC106D3-4959-41B4-820D-0CF4DAC2F507}"/>
    <cellStyle name="Měna 2 8" xfId="94" xr:uid="{12B0B933-FF90-4D5F-8EAF-8A789EFC2146}"/>
    <cellStyle name="Měna 2 8 2" xfId="305" xr:uid="{F6EB00E8-1B35-4E68-A876-119FB6BA655A}"/>
    <cellStyle name="Měna 2 8 2 2" xfId="935" xr:uid="{A03BE48A-FD29-4ED6-94DE-5A64BC4834ED}"/>
    <cellStyle name="Měna 2 8 2 2 2" xfId="3455" xr:uid="{7D0EC306-41D5-4AD3-A5F5-351A06AACC2D}"/>
    <cellStyle name="Měna 2 8 2 3" xfId="1565" xr:uid="{8B25E0BB-999D-4E6B-ADCA-EFCC4881B4CB}"/>
    <cellStyle name="Měna 2 8 2 3 2" xfId="4085" xr:uid="{A8B423D5-D819-4816-8A11-A73BBB71E454}"/>
    <cellStyle name="Měna 2 8 2 4" xfId="2195" xr:uid="{57ADA9E7-4F39-4205-87D6-9E7BEA42C548}"/>
    <cellStyle name="Měna 2 8 2 5" xfId="2825" xr:uid="{C55D1DDA-1FC5-46D1-8F2E-F26942DBAAB3}"/>
    <cellStyle name="Měna 2 8 3" xfId="515" xr:uid="{1A198EE3-1415-4276-94C4-7BF165F4B956}"/>
    <cellStyle name="Měna 2 8 3 2" xfId="1145" xr:uid="{0269FE7E-8997-42B3-8752-0FF01164B80C}"/>
    <cellStyle name="Měna 2 8 3 2 2" xfId="3665" xr:uid="{0472BA74-240F-4B61-A1B8-6CE61418B161}"/>
    <cellStyle name="Měna 2 8 3 3" xfId="1775" xr:uid="{EFF6C695-7E0B-4343-9470-20341C23108A}"/>
    <cellStyle name="Měna 2 8 3 3 2" xfId="4295" xr:uid="{43566D0B-C49E-4E33-8676-1899FEEE68AF}"/>
    <cellStyle name="Měna 2 8 3 4" xfId="2405" xr:uid="{C878A78D-0253-4D86-A4EC-2ACA8A09BC75}"/>
    <cellStyle name="Měna 2 8 3 5" xfId="3035" xr:uid="{992E731F-207B-4F95-9D10-C214E0FB2C0F}"/>
    <cellStyle name="Měna 2 8 4" xfId="725" xr:uid="{86254E04-955C-4EF7-B19C-A6975D0A8AE3}"/>
    <cellStyle name="Měna 2 8 4 2" xfId="3245" xr:uid="{DDD9A52A-9A2E-4F12-A870-EB8C03816F32}"/>
    <cellStyle name="Měna 2 8 5" xfId="1355" xr:uid="{91213C3A-0828-4F12-ABA8-14FC9B073ED6}"/>
    <cellStyle name="Měna 2 8 5 2" xfId="3875" xr:uid="{6BDE4AE5-AC36-47D9-9877-FF18E154BAB4}"/>
    <cellStyle name="Měna 2 8 6" xfId="1985" xr:uid="{EF8D5D7C-C368-4F34-B5D9-F6E7CFFB5CBA}"/>
    <cellStyle name="Měna 2 8 7" xfId="2615" xr:uid="{15EF27D6-3C03-4189-8E8F-2D9A3F50922C}"/>
    <cellStyle name="Měna 2 9" xfId="136" xr:uid="{E94F3902-E310-4D78-AD4C-FB1E3A2DAA54}"/>
    <cellStyle name="Měna 2 9 2" xfId="347" xr:uid="{6ECD7ED9-AB69-40A6-AE02-5EFBBAC81F9D}"/>
    <cellStyle name="Měna 2 9 2 2" xfId="977" xr:uid="{86871014-04F2-4C9C-B8EF-666512B3899D}"/>
    <cellStyle name="Měna 2 9 2 2 2" xfId="3497" xr:uid="{29FA9B3E-47FE-4923-B80F-DCEDEC784D90}"/>
    <cellStyle name="Měna 2 9 2 3" xfId="1607" xr:uid="{B6FBDC68-DE26-4B3A-AD88-D79C062DA7F3}"/>
    <cellStyle name="Měna 2 9 2 3 2" xfId="4127" xr:uid="{BA1B53AD-C78F-4E5F-B855-B49ED18FDA61}"/>
    <cellStyle name="Měna 2 9 2 4" xfId="2237" xr:uid="{107FEC7E-7AD4-41DF-93E1-4057F84B24B9}"/>
    <cellStyle name="Měna 2 9 2 5" xfId="2867" xr:uid="{638B030F-80C3-4092-85E6-4B1C93F8D795}"/>
    <cellStyle name="Měna 2 9 3" xfId="557" xr:uid="{D05EABCC-76E6-4FEF-A7E9-3A197B812828}"/>
    <cellStyle name="Měna 2 9 3 2" xfId="1187" xr:uid="{58898F0E-F101-46E1-A3DF-5276594A9D3E}"/>
    <cellStyle name="Měna 2 9 3 2 2" xfId="3707" xr:uid="{3473F933-048B-479D-A8FB-FF0411AFFE66}"/>
    <cellStyle name="Měna 2 9 3 3" xfId="1817" xr:uid="{2BA4CDC2-96F2-46CB-ADAE-9755A4759794}"/>
    <cellStyle name="Měna 2 9 3 3 2" xfId="4337" xr:uid="{E355159B-12E6-48B4-8B22-B294B3E5311E}"/>
    <cellStyle name="Měna 2 9 3 4" xfId="2447" xr:uid="{9EF7714E-B5B1-4A5E-A357-BE124C537947}"/>
    <cellStyle name="Měna 2 9 3 5" xfId="3077" xr:uid="{701423D0-DA50-445F-930B-69EE03413005}"/>
    <cellStyle name="Měna 2 9 4" xfId="767" xr:uid="{15C6EBB9-F06B-41D7-9EDE-33D1B271DB6B}"/>
    <cellStyle name="Měna 2 9 4 2" xfId="3287" xr:uid="{DBA56FB7-6925-473A-8B15-CF7102744B89}"/>
    <cellStyle name="Měna 2 9 5" xfId="1397" xr:uid="{E7C27938-D431-45ED-886E-1B467B76CDE0}"/>
    <cellStyle name="Měna 2 9 5 2" xfId="3917" xr:uid="{852251A2-AABB-46AE-95A3-1FE068E5C355}"/>
    <cellStyle name="Měna 2 9 6" xfId="2027" xr:uid="{EA5D8DAC-2E22-401C-8126-8BF81AB9E506}"/>
    <cellStyle name="Měna 2 9 7" xfId="2657" xr:uid="{19EF6C5C-5D3B-4D37-B802-7FF321A6B1B5}"/>
    <cellStyle name="Měna 3" xfId="23" xr:uid="{00000000-0005-0000-0000-000016000000}"/>
    <cellStyle name="Měna 3 10" xfId="449" xr:uid="{4E1B8BD0-B3DC-41FE-8927-BCC566B19B1E}"/>
    <cellStyle name="Měna 3 10 2" xfId="1079" xr:uid="{EFA85725-8943-40E7-B6C5-438138AA7368}"/>
    <cellStyle name="Měna 3 10 2 2" xfId="3599" xr:uid="{A2DD8460-42B9-4F7A-9FF3-81F48B1A6EA5}"/>
    <cellStyle name="Měna 3 10 3" xfId="1709" xr:uid="{39430EBC-86BB-4C6C-9125-29BE5D83E7F4}"/>
    <cellStyle name="Měna 3 10 3 2" xfId="4229" xr:uid="{3F454759-B874-4983-B940-36B5168577F8}"/>
    <cellStyle name="Měna 3 10 4" xfId="2339" xr:uid="{4BDC78FD-022F-45DA-BC37-DE78BD056C8E}"/>
    <cellStyle name="Měna 3 10 5" xfId="2969" xr:uid="{D3E1AC95-9270-40B8-9126-A66452282D44}"/>
    <cellStyle name="Měna 3 11" xfId="659" xr:uid="{3BE207FE-8E32-47B3-B67A-2DAAE2081E04}"/>
    <cellStyle name="Měna 3 11 2" xfId="3179" xr:uid="{EE01C8E1-0527-40CA-BD9E-D7C45994E15C}"/>
    <cellStyle name="Měna 3 12" xfId="1289" xr:uid="{6601A538-0988-4711-B6F4-407FE4721AB8}"/>
    <cellStyle name="Měna 3 12 2" xfId="3809" xr:uid="{BF43004B-6EF2-4C7E-97A6-49ADB312C7D3}"/>
    <cellStyle name="Měna 3 13" xfId="1919" xr:uid="{D0CB6C69-9176-44D4-8C33-9C0CFCDA9C65}"/>
    <cellStyle name="Měna 3 14" xfId="2549" xr:uid="{8EE01E20-B522-4F4F-BDC4-4B8B0457EF9A}"/>
    <cellStyle name="Měna 3 2" xfId="24" xr:uid="{00000000-0005-0000-0000-000017000000}"/>
    <cellStyle name="Měna 3 2 10" xfId="1290" xr:uid="{DD060601-B65C-4283-B5CB-0756E1B510D6}"/>
    <cellStyle name="Měna 3 2 10 2" xfId="3810" xr:uid="{4A254735-19D3-425E-B997-23B91DD9169A}"/>
    <cellStyle name="Měna 3 2 11" xfId="1920" xr:uid="{0B945AC8-68DD-49E2-8A34-CD567CDF3F0C}"/>
    <cellStyle name="Měna 3 2 12" xfId="2550" xr:uid="{092C4EB3-7B26-4C58-80D4-FFFE8616132F}"/>
    <cellStyle name="Měna 3 2 2" xfId="25" xr:uid="{00000000-0005-0000-0000-000018000000}"/>
    <cellStyle name="Měna 3 2 2 10" xfId="1921" xr:uid="{6098AEA7-3630-425F-9D27-6A94191CBF58}"/>
    <cellStyle name="Měna 3 2 2 11" xfId="2551" xr:uid="{FD781EDA-83D1-442B-8EED-D8F5BCE8E284}"/>
    <cellStyle name="Měna 3 2 2 2" xfId="72" xr:uid="{6033535A-DF33-4E50-B180-A1F609E2B6CD}"/>
    <cellStyle name="Měna 3 2 2 2 2" xfId="283" xr:uid="{55FCDEE6-1A62-46E2-A162-ED0D239BEA29}"/>
    <cellStyle name="Měna 3 2 2 2 2 2" xfId="913" xr:uid="{EE526A68-1B23-491E-8DB5-AFDFB2F401C1}"/>
    <cellStyle name="Měna 3 2 2 2 2 2 2" xfId="3433" xr:uid="{8BE10B44-A25A-4803-A9C8-75287059D1CA}"/>
    <cellStyle name="Měna 3 2 2 2 2 3" xfId="1543" xr:uid="{6D436501-2F86-493B-BEDA-1B4A5A06A579}"/>
    <cellStyle name="Měna 3 2 2 2 2 3 2" xfId="4063" xr:uid="{E7408B49-8938-4118-B18B-54221949D761}"/>
    <cellStyle name="Měna 3 2 2 2 2 4" xfId="2173" xr:uid="{147E7722-7784-4C12-80E1-ADA89DEF5E79}"/>
    <cellStyle name="Měna 3 2 2 2 2 5" xfId="2803" xr:uid="{0CBEC133-92D2-45E6-ACAA-6EE7184E0E07}"/>
    <cellStyle name="Měna 3 2 2 2 3" xfId="493" xr:uid="{0AF555B3-AAAC-4F52-85CE-2265F2BA530B}"/>
    <cellStyle name="Měna 3 2 2 2 3 2" xfId="1123" xr:uid="{C4A145BC-13B0-4CBF-A6CD-1DDB830EB5DD}"/>
    <cellStyle name="Měna 3 2 2 2 3 2 2" xfId="3643" xr:uid="{F006ACD7-D8EA-41CC-9451-8C7A19904E5A}"/>
    <cellStyle name="Měna 3 2 2 2 3 3" xfId="1753" xr:uid="{57F8BC33-6D91-4D96-AF0F-1095E1C9BC60}"/>
    <cellStyle name="Měna 3 2 2 2 3 3 2" xfId="4273" xr:uid="{9DC925F6-FF76-4D41-A229-DCE79522F47E}"/>
    <cellStyle name="Měna 3 2 2 2 3 4" xfId="2383" xr:uid="{8D22A2CD-1246-4EC3-BD42-0E30AA65E4E6}"/>
    <cellStyle name="Měna 3 2 2 2 3 5" xfId="3013" xr:uid="{AF8B79E6-B22F-490C-A06B-C70262BDBBA5}"/>
    <cellStyle name="Měna 3 2 2 2 4" xfId="703" xr:uid="{939E3435-27B2-4E36-83B4-6AB3A2A27751}"/>
    <cellStyle name="Měna 3 2 2 2 4 2" xfId="3223" xr:uid="{56946F01-3025-4C35-B285-2D3D89812048}"/>
    <cellStyle name="Měna 3 2 2 2 5" xfId="1333" xr:uid="{ECF5193D-3237-410C-8A24-20B04CC6CD7C}"/>
    <cellStyle name="Měna 3 2 2 2 5 2" xfId="3853" xr:uid="{8244AAA4-C297-49EB-98E0-5DB51261F5CA}"/>
    <cellStyle name="Měna 3 2 2 2 6" xfId="1963" xr:uid="{57A42991-F3F5-44A3-9D0C-C4BB08BE7980}"/>
    <cellStyle name="Měna 3 2 2 2 7" xfId="2593" xr:uid="{FFB1E689-EBB7-431B-AF3A-9C83E8EFA78B}"/>
    <cellStyle name="Měna 3 2 2 3" xfId="114" xr:uid="{CED96E56-68BA-4BFB-92E1-A80842D55A9C}"/>
    <cellStyle name="Měna 3 2 2 3 2" xfId="325" xr:uid="{9276C607-F220-4ECF-8A70-2BF84D6AC44E}"/>
    <cellStyle name="Měna 3 2 2 3 2 2" xfId="955" xr:uid="{61703BDB-A48B-4E2F-AB57-3B3F9620A80D}"/>
    <cellStyle name="Měna 3 2 2 3 2 2 2" xfId="3475" xr:uid="{C4A6C9CB-AF1C-4D25-9D8B-927DC412DD86}"/>
    <cellStyle name="Měna 3 2 2 3 2 3" xfId="1585" xr:uid="{98CFF5CF-72C8-469E-9BD5-F6FCF1903A7F}"/>
    <cellStyle name="Měna 3 2 2 3 2 3 2" xfId="4105" xr:uid="{460A6F87-6579-4D7F-86FA-709D32BD1072}"/>
    <cellStyle name="Měna 3 2 2 3 2 4" xfId="2215" xr:uid="{7659D2CC-CCD8-4F0D-B9B9-8C05C496FA46}"/>
    <cellStyle name="Měna 3 2 2 3 2 5" xfId="2845" xr:uid="{C563A73D-3DBA-4178-95C8-5A8C87BC84AA}"/>
    <cellStyle name="Měna 3 2 2 3 3" xfId="535" xr:uid="{CAD64F56-3060-43A3-B043-CA528BDFE172}"/>
    <cellStyle name="Měna 3 2 2 3 3 2" xfId="1165" xr:uid="{8BE72F67-46BE-43FC-AF17-C658F22D6C2F}"/>
    <cellStyle name="Měna 3 2 2 3 3 2 2" xfId="3685" xr:uid="{13C4FB60-851C-49E4-95A4-1D454B2317EE}"/>
    <cellStyle name="Měna 3 2 2 3 3 3" xfId="1795" xr:uid="{4FB05FE4-5202-41ED-BFBF-DAAB0ED3BBB3}"/>
    <cellStyle name="Měna 3 2 2 3 3 3 2" xfId="4315" xr:uid="{2DE68ADD-CE91-42D8-A688-4E582F277E3C}"/>
    <cellStyle name="Měna 3 2 2 3 3 4" xfId="2425" xr:uid="{7D2098B6-15D4-4EC9-B5CF-501D6919F0F3}"/>
    <cellStyle name="Měna 3 2 2 3 3 5" xfId="3055" xr:uid="{1B8366BA-671C-44E9-A561-B3CFB39BC61E}"/>
    <cellStyle name="Měna 3 2 2 3 4" xfId="745" xr:uid="{1B899E44-7A4E-4229-85C4-F7450CEF2D8D}"/>
    <cellStyle name="Měna 3 2 2 3 4 2" xfId="3265" xr:uid="{0D0EF1C7-0BD5-4479-821A-9E7D8A7FF8CF}"/>
    <cellStyle name="Měna 3 2 2 3 5" xfId="1375" xr:uid="{B6046AF7-65C9-4A70-BC0F-DB1A7260C5D6}"/>
    <cellStyle name="Měna 3 2 2 3 5 2" xfId="3895" xr:uid="{F25D8B10-3F8D-4814-883D-B03BE2B35EA0}"/>
    <cellStyle name="Měna 3 2 2 3 6" xfId="2005" xr:uid="{F6195C22-1CB4-436A-BD40-59881448A5D6}"/>
    <cellStyle name="Měna 3 2 2 3 7" xfId="2635" xr:uid="{942AAB04-79B5-416D-BD72-105D1D23EBBE}"/>
    <cellStyle name="Měna 3 2 2 4" xfId="156" xr:uid="{5ADE23B7-832D-4DB9-9F75-590F794A06A2}"/>
    <cellStyle name="Měna 3 2 2 4 2" xfId="367" xr:uid="{97999185-D060-40AB-B32C-52E852F02EE6}"/>
    <cellStyle name="Měna 3 2 2 4 2 2" xfId="997" xr:uid="{260640FC-6451-48CA-8066-43B9B795EBA0}"/>
    <cellStyle name="Měna 3 2 2 4 2 2 2" xfId="3517" xr:uid="{C60E183C-B61D-41EA-8BB5-29D794DFDD36}"/>
    <cellStyle name="Měna 3 2 2 4 2 3" xfId="1627" xr:uid="{BC4DD59F-80C0-4BC1-9E5B-D523395E5D7D}"/>
    <cellStyle name="Měna 3 2 2 4 2 3 2" xfId="4147" xr:uid="{5E424F51-5996-4E75-8F91-ED1F81B38476}"/>
    <cellStyle name="Měna 3 2 2 4 2 4" xfId="2257" xr:uid="{0804A750-25C4-4CB0-961C-FE4667228447}"/>
    <cellStyle name="Měna 3 2 2 4 2 5" xfId="2887" xr:uid="{45ED5C47-A734-411C-9373-8027ED8B5004}"/>
    <cellStyle name="Měna 3 2 2 4 3" xfId="577" xr:uid="{17A285C1-C364-4E26-89B9-62F7C10189B2}"/>
    <cellStyle name="Měna 3 2 2 4 3 2" xfId="1207" xr:uid="{5E65D518-3780-4972-8217-5951B0E4C17B}"/>
    <cellStyle name="Měna 3 2 2 4 3 2 2" xfId="3727" xr:uid="{2E19036A-E4E4-47F9-8F15-3BE51508CFB4}"/>
    <cellStyle name="Měna 3 2 2 4 3 3" xfId="1837" xr:uid="{C0AF38D8-EEAB-4D8D-84EB-4F831324874D}"/>
    <cellStyle name="Měna 3 2 2 4 3 3 2" xfId="4357" xr:uid="{6E8DE9BE-2240-442E-BB84-CC58A7C89042}"/>
    <cellStyle name="Měna 3 2 2 4 3 4" xfId="2467" xr:uid="{651CC6E1-0A7F-4199-B491-D78CA0B329E2}"/>
    <cellStyle name="Měna 3 2 2 4 3 5" xfId="3097" xr:uid="{427515BC-611C-4B00-A1C0-7A65AE0C8C01}"/>
    <cellStyle name="Měna 3 2 2 4 4" xfId="787" xr:uid="{91386773-0300-4514-B584-229F1A6FBEB8}"/>
    <cellStyle name="Měna 3 2 2 4 4 2" xfId="3307" xr:uid="{19E47133-32AA-4917-BAB2-A7946E785CF0}"/>
    <cellStyle name="Měna 3 2 2 4 5" xfId="1417" xr:uid="{B0037754-4281-4572-8ED8-475ECED2A753}"/>
    <cellStyle name="Měna 3 2 2 4 5 2" xfId="3937" xr:uid="{9EBCE03E-F9BF-4CF1-81A5-12397F300470}"/>
    <cellStyle name="Měna 3 2 2 4 6" xfId="2047" xr:uid="{D3829498-2270-417D-BD33-2E0EB54E4218}"/>
    <cellStyle name="Měna 3 2 2 4 7" xfId="2677" xr:uid="{69666F17-0074-4288-98B5-3078DE2AAAAE}"/>
    <cellStyle name="Měna 3 2 2 5" xfId="198" xr:uid="{529CA5DF-016A-44F0-B6A6-FE5D27F1F460}"/>
    <cellStyle name="Měna 3 2 2 5 2" xfId="409" xr:uid="{767B2266-175F-4796-AAF0-34E01D5F25AA}"/>
    <cellStyle name="Měna 3 2 2 5 2 2" xfId="1039" xr:uid="{43F57658-49A2-4649-A5EB-052C9E046405}"/>
    <cellStyle name="Měna 3 2 2 5 2 2 2" xfId="3559" xr:uid="{B5EA74C2-F041-4312-BDEB-0AB5C1F61180}"/>
    <cellStyle name="Měna 3 2 2 5 2 3" xfId="1669" xr:uid="{F3593A68-7360-4D95-8FFF-8785DC6F3EE2}"/>
    <cellStyle name="Měna 3 2 2 5 2 3 2" xfId="4189" xr:uid="{7684EDF1-A80F-41AA-AA97-DBBA2693D68A}"/>
    <cellStyle name="Měna 3 2 2 5 2 4" xfId="2299" xr:uid="{6CE208FA-9F6B-4DAD-93B4-F1598DAD9BA5}"/>
    <cellStyle name="Měna 3 2 2 5 2 5" xfId="2929" xr:uid="{85A1E945-5B89-45BF-BA1D-1EAA6153F042}"/>
    <cellStyle name="Měna 3 2 2 5 3" xfId="619" xr:uid="{52D3EDC9-29A3-4AC8-B321-DB0DAF64CAF6}"/>
    <cellStyle name="Měna 3 2 2 5 3 2" xfId="1249" xr:uid="{A64D7714-27FA-45A7-9E1F-B10C93027D7F}"/>
    <cellStyle name="Měna 3 2 2 5 3 2 2" xfId="3769" xr:uid="{77F75CE1-7A69-4309-BA64-E8354FF092CB}"/>
    <cellStyle name="Měna 3 2 2 5 3 3" xfId="1879" xr:uid="{A304C172-9274-428C-92A0-9971A522A9B8}"/>
    <cellStyle name="Měna 3 2 2 5 3 3 2" xfId="4399" xr:uid="{D7919558-C2C2-44C3-8F40-53FFAE6B1974}"/>
    <cellStyle name="Měna 3 2 2 5 3 4" xfId="2509" xr:uid="{74CA97EF-E239-47C5-BF4C-AA29177F6E31}"/>
    <cellStyle name="Měna 3 2 2 5 3 5" xfId="3139" xr:uid="{CD62850D-4DFA-4DF0-9B89-AD9518036CD2}"/>
    <cellStyle name="Měna 3 2 2 5 4" xfId="829" xr:uid="{6586E8E7-F039-4719-8CF2-FB433D2B2024}"/>
    <cellStyle name="Měna 3 2 2 5 4 2" xfId="3349" xr:uid="{522AE758-24A9-4858-9561-F99895229A1E}"/>
    <cellStyle name="Měna 3 2 2 5 5" xfId="1459" xr:uid="{0C4438F9-A938-4E89-9DAB-3C4C24B0D807}"/>
    <cellStyle name="Měna 3 2 2 5 5 2" xfId="3979" xr:uid="{57747F5C-64D6-4AF6-B854-2DE15F502256}"/>
    <cellStyle name="Měna 3 2 2 5 6" xfId="2089" xr:uid="{378F49B5-D02E-47B2-B270-2EB0F3123FC0}"/>
    <cellStyle name="Měna 3 2 2 5 7" xfId="2719" xr:uid="{9827E179-7432-4749-9088-11E349849229}"/>
    <cellStyle name="Měna 3 2 2 6" xfId="241" xr:uid="{8336C657-6077-43A8-9D50-F3363B3EFF0F}"/>
    <cellStyle name="Měna 3 2 2 6 2" xfId="871" xr:uid="{1CE1FA79-1FF8-49DF-A8CE-53F1510F011C}"/>
    <cellStyle name="Měna 3 2 2 6 2 2" xfId="3391" xr:uid="{6E35FC9B-9563-477F-BFA8-DD2BD8923D9D}"/>
    <cellStyle name="Měna 3 2 2 6 3" xfId="1501" xr:uid="{69BA32BD-D26C-4092-AE06-432234532513}"/>
    <cellStyle name="Měna 3 2 2 6 3 2" xfId="4021" xr:uid="{06327B55-67A4-4F32-9FC1-0EB88EBD74DE}"/>
    <cellStyle name="Měna 3 2 2 6 4" xfId="2131" xr:uid="{43FEC1D8-11C2-4346-89C2-5B4C4ADC727F}"/>
    <cellStyle name="Měna 3 2 2 6 5" xfId="2761" xr:uid="{59DF296E-05B9-475A-8E89-130FA35E4A00}"/>
    <cellStyle name="Měna 3 2 2 7" xfId="451" xr:uid="{9C0D5E8F-313B-412D-B3CC-3BCC23186EC4}"/>
    <cellStyle name="Měna 3 2 2 7 2" xfId="1081" xr:uid="{E210CB38-4135-45DE-916C-C5754DA31B76}"/>
    <cellStyle name="Měna 3 2 2 7 2 2" xfId="3601" xr:uid="{44B061FA-29C2-48FB-BA56-629194B69890}"/>
    <cellStyle name="Měna 3 2 2 7 3" xfId="1711" xr:uid="{2BEC9CC7-14BC-4D69-96A0-9FB021A21F23}"/>
    <cellStyle name="Měna 3 2 2 7 3 2" xfId="4231" xr:uid="{9B92B7D5-F95D-4103-8C8A-A43B4EC152D5}"/>
    <cellStyle name="Měna 3 2 2 7 4" xfId="2341" xr:uid="{F47FA32E-A8A3-4073-9D1D-28FC9EED4A15}"/>
    <cellStyle name="Měna 3 2 2 7 5" xfId="2971" xr:uid="{75D2B056-CE12-4D27-9FCA-1236127F20FF}"/>
    <cellStyle name="Měna 3 2 2 8" xfId="661" xr:uid="{72F2333F-3993-425A-A5E8-C1271607E074}"/>
    <cellStyle name="Měna 3 2 2 8 2" xfId="3181" xr:uid="{5CA2D6F7-9D88-46AC-B8D1-14FF9285EB9D}"/>
    <cellStyle name="Měna 3 2 2 9" xfId="1291" xr:uid="{29F87127-7381-4A19-BFDC-5E07838F01D7}"/>
    <cellStyle name="Měna 3 2 2 9 2" xfId="3811" xr:uid="{E55DCAF5-B0AF-47B3-B6C0-315D464E25A1}"/>
    <cellStyle name="Měna 3 2 3" xfId="71" xr:uid="{64F8CC85-FF46-4567-A6D9-76E530FAEAB7}"/>
    <cellStyle name="Měna 3 2 3 2" xfId="282" xr:uid="{5FA88B89-BF11-4275-845B-82BD9F78840B}"/>
    <cellStyle name="Měna 3 2 3 2 2" xfId="912" xr:uid="{6F0F23F8-2D0B-425A-BA48-9F8B01E13F7E}"/>
    <cellStyle name="Měna 3 2 3 2 2 2" xfId="3432" xr:uid="{08A89773-BA46-4C70-B9C6-4CB327BD739A}"/>
    <cellStyle name="Měna 3 2 3 2 3" xfId="1542" xr:uid="{04E7B233-D2A6-4FFC-A562-7790DF9659F6}"/>
    <cellStyle name="Měna 3 2 3 2 3 2" xfId="4062" xr:uid="{A013FF71-7D4F-48E5-809E-296E3E221A14}"/>
    <cellStyle name="Měna 3 2 3 2 4" xfId="2172" xr:uid="{902A26DB-AAA7-4C80-AE97-E1B455176490}"/>
    <cellStyle name="Měna 3 2 3 2 5" xfId="2802" xr:uid="{9E08D0E2-B9D4-49D8-A80F-6D82CE90C7F4}"/>
    <cellStyle name="Měna 3 2 3 3" xfId="492" xr:uid="{8B46B07A-86F5-41F2-98A1-E0550D2394F9}"/>
    <cellStyle name="Měna 3 2 3 3 2" xfId="1122" xr:uid="{27B748AB-4FF5-4B81-A554-23A89779290F}"/>
    <cellStyle name="Měna 3 2 3 3 2 2" xfId="3642" xr:uid="{065BD1AE-ECBB-4176-BCAE-0A47285D705B}"/>
    <cellStyle name="Měna 3 2 3 3 3" xfId="1752" xr:uid="{E5D55F75-741B-425D-82F5-1CB183AFECB5}"/>
    <cellStyle name="Měna 3 2 3 3 3 2" xfId="4272" xr:uid="{1F53C984-2AFB-4B51-A9E6-901191DD58F1}"/>
    <cellStyle name="Měna 3 2 3 3 4" xfId="2382" xr:uid="{7D401C28-26EC-4147-A063-CDA6F1F4DBE8}"/>
    <cellStyle name="Měna 3 2 3 3 5" xfId="3012" xr:uid="{37E9E050-42E4-4D5B-9F71-7DA3FEAD2A66}"/>
    <cellStyle name="Měna 3 2 3 4" xfId="702" xr:uid="{4D662D94-3BD7-47ED-B7CE-CE5F05755E2F}"/>
    <cellStyle name="Měna 3 2 3 4 2" xfId="3222" xr:uid="{5184CAA1-BD2D-41C4-8DB3-BC2A0362B864}"/>
    <cellStyle name="Měna 3 2 3 5" xfId="1332" xr:uid="{46706F3A-63D8-41F6-96AA-ED19E29A7BEA}"/>
    <cellStyle name="Měna 3 2 3 5 2" xfId="3852" xr:uid="{F2383917-F8C0-4FF8-86EF-C11E9E726715}"/>
    <cellStyle name="Měna 3 2 3 6" xfId="1962" xr:uid="{EFB506E1-BB9C-4516-B9B8-79340302B679}"/>
    <cellStyle name="Měna 3 2 3 7" xfId="2592" xr:uid="{F4565224-D00F-4CB7-B8BE-4B676E70CF7F}"/>
    <cellStyle name="Měna 3 2 4" xfId="113" xr:uid="{7BFED01E-E3D5-4BDB-93F8-340E597741C9}"/>
    <cellStyle name="Měna 3 2 4 2" xfId="324" xr:uid="{E11AC2A5-E57F-4B5E-BF65-C37AA5BE197A}"/>
    <cellStyle name="Měna 3 2 4 2 2" xfId="954" xr:uid="{3899E66D-7168-4111-B6DC-7F81A530CF39}"/>
    <cellStyle name="Měna 3 2 4 2 2 2" xfId="3474" xr:uid="{C6DA0E87-90FC-4813-B1A4-39AEB295FC97}"/>
    <cellStyle name="Měna 3 2 4 2 3" xfId="1584" xr:uid="{5BCF8330-0D06-4CB7-B2A7-680C2BE290D7}"/>
    <cellStyle name="Měna 3 2 4 2 3 2" xfId="4104" xr:uid="{BA690A91-5D9A-4AA4-AAE0-98F99C096E87}"/>
    <cellStyle name="Měna 3 2 4 2 4" xfId="2214" xr:uid="{70B90B77-42E0-4486-8B25-B03955F20251}"/>
    <cellStyle name="Měna 3 2 4 2 5" xfId="2844" xr:uid="{F0F5EB64-AA96-494F-9213-4D2E0EF6C21E}"/>
    <cellStyle name="Měna 3 2 4 3" xfId="534" xr:uid="{3D7C3175-69FD-4934-ACF6-9898EEF343B8}"/>
    <cellStyle name="Měna 3 2 4 3 2" xfId="1164" xr:uid="{C621ADAD-F086-4220-AD04-A4F4F551D617}"/>
    <cellStyle name="Měna 3 2 4 3 2 2" xfId="3684" xr:uid="{FA0521FB-2FBC-4AA2-A636-ACC7E6116557}"/>
    <cellStyle name="Měna 3 2 4 3 3" xfId="1794" xr:uid="{6A0415FF-2E07-4408-9EF7-72EF23DB7C95}"/>
    <cellStyle name="Měna 3 2 4 3 3 2" xfId="4314" xr:uid="{CC0C543B-5E34-4375-A959-2CC5A9BB4777}"/>
    <cellStyle name="Měna 3 2 4 3 4" xfId="2424" xr:uid="{22D5D42F-3792-4C5A-A3A8-621E86F06E36}"/>
    <cellStyle name="Měna 3 2 4 3 5" xfId="3054" xr:uid="{F4178EEE-4C00-40FA-970E-EAEB5F135C11}"/>
    <cellStyle name="Měna 3 2 4 4" xfId="744" xr:uid="{5B2DB41C-6108-4DD0-968D-A49B5C7C7C34}"/>
    <cellStyle name="Měna 3 2 4 4 2" xfId="3264" xr:uid="{358673BD-8B84-4301-BC8F-0EF723409E9A}"/>
    <cellStyle name="Měna 3 2 4 5" xfId="1374" xr:uid="{80D1A79C-A388-4E9C-BD5B-5824B474DE6C}"/>
    <cellStyle name="Měna 3 2 4 5 2" xfId="3894" xr:uid="{BC00F0C5-A1A4-4C71-9948-BF23B1310CD0}"/>
    <cellStyle name="Měna 3 2 4 6" xfId="2004" xr:uid="{B98976E9-3C98-4D17-B81C-953CCDC48B8D}"/>
    <cellStyle name="Měna 3 2 4 7" xfId="2634" xr:uid="{50602C5B-F817-45C7-8FF1-0E14D3218967}"/>
    <cellStyle name="Měna 3 2 5" xfId="155" xr:uid="{79E0C62E-5CC8-4B56-8FBE-A8569626AC4B}"/>
    <cellStyle name="Měna 3 2 5 2" xfId="366" xr:uid="{B6EF5408-7E10-4414-A880-FF9A3D9B7749}"/>
    <cellStyle name="Měna 3 2 5 2 2" xfId="996" xr:uid="{5954CEF5-EB2D-4C37-94B5-B2E5EFEFE03A}"/>
    <cellStyle name="Měna 3 2 5 2 2 2" xfId="3516" xr:uid="{216EF93F-64D1-4F5F-8895-4FC2F2B6D293}"/>
    <cellStyle name="Měna 3 2 5 2 3" xfId="1626" xr:uid="{83920135-2E10-4D07-AA5E-DC72A6C61475}"/>
    <cellStyle name="Měna 3 2 5 2 3 2" xfId="4146" xr:uid="{957D440C-F7B8-4145-B41F-0BFB2442376A}"/>
    <cellStyle name="Měna 3 2 5 2 4" xfId="2256" xr:uid="{3AF4DEAE-A445-4DAF-8E38-6AD3651190CD}"/>
    <cellStyle name="Měna 3 2 5 2 5" xfId="2886" xr:uid="{7CB71A7A-D3B5-431F-9432-4A5A7BB966AE}"/>
    <cellStyle name="Měna 3 2 5 3" xfId="576" xr:uid="{25DCA624-8A37-4842-A0E0-B42A5995E61E}"/>
    <cellStyle name="Měna 3 2 5 3 2" xfId="1206" xr:uid="{A4E1D4D2-0416-4C31-8789-6828DB5A6C18}"/>
    <cellStyle name="Měna 3 2 5 3 2 2" xfId="3726" xr:uid="{3F256C06-5B82-4175-B49D-4F3ACB93E9D4}"/>
    <cellStyle name="Měna 3 2 5 3 3" xfId="1836" xr:uid="{7FD5C61D-E0A8-454E-B80B-3E0CF3E8A5AE}"/>
    <cellStyle name="Měna 3 2 5 3 3 2" xfId="4356" xr:uid="{F421362D-2862-4CE4-92D1-7051392F9938}"/>
    <cellStyle name="Měna 3 2 5 3 4" xfId="2466" xr:uid="{43AC71D7-5712-43D5-B5DF-938780751E95}"/>
    <cellStyle name="Měna 3 2 5 3 5" xfId="3096" xr:uid="{6C237869-DFE5-4D42-8E0A-400C5AD41105}"/>
    <cellStyle name="Měna 3 2 5 4" xfId="786" xr:uid="{8A6B5854-148C-440E-9378-D1B7C8998DF0}"/>
    <cellStyle name="Měna 3 2 5 4 2" xfId="3306" xr:uid="{A2DC4CE2-A94F-4CF3-A056-DA59BC9B35BD}"/>
    <cellStyle name="Měna 3 2 5 5" xfId="1416" xr:uid="{F5C9116E-A9B0-4D8B-BAA2-AE34802EA7D5}"/>
    <cellStyle name="Měna 3 2 5 5 2" xfId="3936" xr:uid="{C55AA54B-5F92-49E8-8E60-8EE35F55C8BA}"/>
    <cellStyle name="Měna 3 2 5 6" xfId="2046" xr:uid="{35794526-E128-446D-B46D-EBD64F55DB77}"/>
    <cellStyle name="Měna 3 2 5 7" xfId="2676" xr:uid="{5D525980-AB79-46BD-A25D-89CCCC8D17AE}"/>
    <cellStyle name="Měna 3 2 6" xfId="197" xr:uid="{1E05F541-D054-4F73-A112-8E60564BDC4C}"/>
    <cellStyle name="Měna 3 2 6 2" xfId="408" xr:uid="{DDF718CE-F504-45C7-BA78-F46C0CFB5F18}"/>
    <cellStyle name="Měna 3 2 6 2 2" xfId="1038" xr:uid="{2AC4763E-E4CE-4974-BC3A-FAAAD60EA5A5}"/>
    <cellStyle name="Měna 3 2 6 2 2 2" xfId="3558" xr:uid="{BDF850E6-3DC9-4170-9AE8-0107C7155218}"/>
    <cellStyle name="Měna 3 2 6 2 3" xfId="1668" xr:uid="{23500B42-EC61-4D05-8300-6F2E22062CB8}"/>
    <cellStyle name="Měna 3 2 6 2 3 2" xfId="4188" xr:uid="{BFFA30BF-D9D7-4445-A68A-80450284F462}"/>
    <cellStyle name="Měna 3 2 6 2 4" xfId="2298" xr:uid="{67D07106-BD7D-4D0E-8C2A-A30DA13DEC83}"/>
    <cellStyle name="Měna 3 2 6 2 5" xfId="2928" xr:uid="{F1A6EAD6-5053-40AE-B71D-57D8F8F4E820}"/>
    <cellStyle name="Měna 3 2 6 3" xfId="618" xr:uid="{42019156-4E95-4C88-B254-A25B3EB8B492}"/>
    <cellStyle name="Měna 3 2 6 3 2" xfId="1248" xr:uid="{E4A81516-6314-46CE-8445-277442E2A050}"/>
    <cellStyle name="Měna 3 2 6 3 2 2" xfId="3768" xr:uid="{192A4886-E2EC-419D-B90C-8BB7F48FDD2B}"/>
    <cellStyle name="Měna 3 2 6 3 3" xfId="1878" xr:uid="{400402F8-20EE-4FED-B95E-82ADD2334D3A}"/>
    <cellStyle name="Měna 3 2 6 3 3 2" xfId="4398" xr:uid="{81B51702-DC52-44DE-8983-190FDD708EDB}"/>
    <cellStyle name="Měna 3 2 6 3 4" xfId="2508" xr:uid="{112F5B48-25CC-44DB-AF18-2BB7540A184D}"/>
    <cellStyle name="Měna 3 2 6 3 5" xfId="3138" xr:uid="{2617B2FA-3634-426D-A5BB-DDAD22C55D75}"/>
    <cellStyle name="Měna 3 2 6 4" xfId="828" xr:uid="{07E0FBCB-3CFA-4B1D-A262-5453227FCC3B}"/>
    <cellStyle name="Měna 3 2 6 4 2" xfId="3348" xr:uid="{F1D3277B-FBAD-4EA2-93E0-9E9182B07627}"/>
    <cellStyle name="Měna 3 2 6 5" xfId="1458" xr:uid="{5456EF87-C576-45CA-928B-EB2CF77316D6}"/>
    <cellStyle name="Měna 3 2 6 5 2" xfId="3978" xr:uid="{4CF74E73-E39C-499F-9C04-11F00677EF68}"/>
    <cellStyle name="Měna 3 2 6 6" xfId="2088" xr:uid="{99370524-ED07-43F7-ADE7-F39ECF1EACB1}"/>
    <cellStyle name="Měna 3 2 6 7" xfId="2718" xr:uid="{EB179968-C804-4F93-BDDF-9A346E3E1AC5}"/>
    <cellStyle name="Měna 3 2 7" xfId="240" xr:uid="{94F55227-2317-467E-B918-D407B2DD426D}"/>
    <cellStyle name="Měna 3 2 7 2" xfId="870" xr:uid="{7758DD27-C923-4AFA-999F-A3F20BEC6754}"/>
    <cellStyle name="Měna 3 2 7 2 2" xfId="3390" xr:uid="{3525EA32-7B2D-45CF-ABDA-EC6CCC1DF0F8}"/>
    <cellStyle name="Měna 3 2 7 3" xfId="1500" xr:uid="{D53604A1-F7EC-4F8E-ADC6-DFDC5D9B0246}"/>
    <cellStyle name="Měna 3 2 7 3 2" xfId="4020" xr:uid="{6485F013-6E11-4A3D-ADCD-641507480931}"/>
    <cellStyle name="Měna 3 2 7 4" xfId="2130" xr:uid="{67DFE976-00A0-4A26-9360-B21501004638}"/>
    <cellStyle name="Měna 3 2 7 5" xfId="2760" xr:uid="{C8707D67-55DE-4121-B84E-F64687860EF5}"/>
    <cellStyle name="Měna 3 2 8" xfId="450" xr:uid="{637E91AF-01C1-4021-B314-ED121C2DB00B}"/>
    <cellStyle name="Měna 3 2 8 2" xfId="1080" xr:uid="{F0B7E25D-23B6-45B9-96A5-854304252140}"/>
    <cellStyle name="Měna 3 2 8 2 2" xfId="3600" xr:uid="{880301C1-E71F-4C74-900D-EFD1AD8D6082}"/>
    <cellStyle name="Měna 3 2 8 3" xfId="1710" xr:uid="{0AC3F288-8679-46D2-90CE-5E015E4EE5CC}"/>
    <cellStyle name="Měna 3 2 8 3 2" xfId="4230" xr:uid="{84452B19-AAE8-4FC4-841C-8AA85E1DB578}"/>
    <cellStyle name="Měna 3 2 8 4" xfId="2340" xr:uid="{413DFE32-0E9A-4174-9CE6-681699FA4629}"/>
    <cellStyle name="Měna 3 2 8 5" xfId="2970" xr:uid="{0C223D25-073B-44E8-ADBD-86DF06D43799}"/>
    <cellStyle name="Měna 3 2 9" xfId="660" xr:uid="{6E7ED2B0-0586-4C29-A899-3EC03F2675E6}"/>
    <cellStyle name="Měna 3 2 9 2" xfId="3180" xr:uid="{A89D0B39-713D-41C9-8563-4C5355B2A699}"/>
    <cellStyle name="Měna 3 3" xfId="26" xr:uid="{00000000-0005-0000-0000-000019000000}"/>
    <cellStyle name="Měna 3 3 10" xfId="1292" xr:uid="{43EAAE73-09D1-40AF-8BE0-4E0DC47C15F9}"/>
    <cellStyle name="Měna 3 3 10 2" xfId="3812" xr:uid="{B440A6F6-440C-4A3A-9DBD-4D35DB1295C2}"/>
    <cellStyle name="Měna 3 3 11" xfId="1922" xr:uid="{87ABC69E-3A43-40D9-9B9A-D05F8C5561DA}"/>
    <cellStyle name="Měna 3 3 12" xfId="2552" xr:uid="{18271880-9C66-4415-A6ED-42F43023C82F}"/>
    <cellStyle name="Měna 3 3 2" xfId="27" xr:uid="{00000000-0005-0000-0000-00001A000000}"/>
    <cellStyle name="Měna 3 3 2 10" xfId="1923" xr:uid="{6B573E64-7BB6-4135-A012-DEA061780DF9}"/>
    <cellStyle name="Měna 3 3 2 11" xfId="2553" xr:uid="{13059F6E-9FFB-4641-9851-3CF8A937D3A8}"/>
    <cellStyle name="Měna 3 3 2 2" xfId="74" xr:uid="{0FDF43CB-0C27-44AC-A62A-C05ADE0012C6}"/>
    <cellStyle name="Měna 3 3 2 2 2" xfId="285" xr:uid="{7BF61286-ED10-4248-9601-1F31522BD16F}"/>
    <cellStyle name="Měna 3 3 2 2 2 2" xfId="915" xr:uid="{95668282-16E4-4C9F-8AE7-A122FDA05049}"/>
    <cellStyle name="Měna 3 3 2 2 2 2 2" xfId="3435" xr:uid="{5C8BD1E4-8C04-40D3-8D60-960411F63293}"/>
    <cellStyle name="Měna 3 3 2 2 2 3" xfId="1545" xr:uid="{D0871E04-FDB9-47D6-9F78-D6FD7B7DD711}"/>
    <cellStyle name="Měna 3 3 2 2 2 3 2" xfId="4065" xr:uid="{26A65A7F-7283-4535-A3D3-E57243B8C3EF}"/>
    <cellStyle name="Měna 3 3 2 2 2 4" xfId="2175" xr:uid="{A1AB7B1E-4ABE-4B2E-8723-6AA8F24E0CFD}"/>
    <cellStyle name="Měna 3 3 2 2 2 5" xfId="2805" xr:uid="{92AF8045-8674-4B2A-9B52-F4DE13DBA5A3}"/>
    <cellStyle name="Měna 3 3 2 2 3" xfId="495" xr:uid="{B19395AE-3BE9-4394-BF1F-56AE1793CC45}"/>
    <cellStyle name="Měna 3 3 2 2 3 2" xfId="1125" xr:uid="{ACB03C6A-ED02-45FF-8663-8F719A5CEC1E}"/>
    <cellStyle name="Měna 3 3 2 2 3 2 2" xfId="3645" xr:uid="{40B25808-E187-4430-9862-80821A43BC2F}"/>
    <cellStyle name="Měna 3 3 2 2 3 3" xfId="1755" xr:uid="{E9E2208D-D1CE-4028-BFFD-5964D6CF75BC}"/>
    <cellStyle name="Měna 3 3 2 2 3 3 2" xfId="4275" xr:uid="{0702EEBE-AC67-4411-8317-6CC550F33EB7}"/>
    <cellStyle name="Měna 3 3 2 2 3 4" xfId="2385" xr:uid="{0DF68523-63EB-4B10-A829-5896CF0ED86C}"/>
    <cellStyle name="Měna 3 3 2 2 3 5" xfId="3015" xr:uid="{CF2CEAD2-93D1-4129-96A2-E49A1CEF1F51}"/>
    <cellStyle name="Měna 3 3 2 2 4" xfId="705" xr:uid="{4DAB4B81-BDDE-429B-A578-80EEAA36F0B0}"/>
    <cellStyle name="Měna 3 3 2 2 4 2" xfId="3225" xr:uid="{87D54A91-ED60-47AC-8E53-8B5F04109339}"/>
    <cellStyle name="Měna 3 3 2 2 5" xfId="1335" xr:uid="{844C03EA-D187-4A69-8301-ED738E4CF0DA}"/>
    <cellStyle name="Měna 3 3 2 2 5 2" xfId="3855" xr:uid="{1EE2FB54-0143-4F4D-9CD4-6C76E51C1E98}"/>
    <cellStyle name="Měna 3 3 2 2 6" xfId="1965" xr:uid="{82C1781D-C5E5-4C43-A8E2-557ABD036F98}"/>
    <cellStyle name="Měna 3 3 2 2 7" xfId="2595" xr:uid="{87BF387F-346A-4C13-80E4-92A713A62F60}"/>
    <cellStyle name="Měna 3 3 2 3" xfId="116" xr:uid="{E26A25F6-5B85-4CD4-9B4E-A88ED3433046}"/>
    <cellStyle name="Měna 3 3 2 3 2" xfId="327" xr:uid="{1107211C-2C47-4444-8BCB-A9003A63CACD}"/>
    <cellStyle name="Měna 3 3 2 3 2 2" xfId="957" xr:uid="{4E78EA2D-03F6-4054-A872-978FF93A7FBB}"/>
    <cellStyle name="Měna 3 3 2 3 2 2 2" xfId="3477" xr:uid="{BB28E2C7-C63B-44F3-8810-F9B0A73A6B3D}"/>
    <cellStyle name="Měna 3 3 2 3 2 3" xfId="1587" xr:uid="{8FBDA994-69B8-4257-9D5F-B1EA0057EEDA}"/>
    <cellStyle name="Měna 3 3 2 3 2 3 2" xfId="4107" xr:uid="{D4722A54-A264-4A80-B0D1-80CD4B9DA1D1}"/>
    <cellStyle name="Měna 3 3 2 3 2 4" xfId="2217" xr:uid="{7AF6D668-4C90-41BF-8C0D-349F8F71FF5B}"/>
    <cellStyle name="Měna 3 3 2 3 2 5" xfId="2847" xr:uid="{D2BA91D6-C9FA-4BD8-8C2A-9802DC9F3C7B}"/>
    <cellStyle name="Měna 3 3 2 3 3" xfId="537" xr:uid="{812B76B3-60EB-4BE0-AEA3-739393863B3D}"/>
    <cellStyle name="Měna 3 3 2 3 3 2" xfId="1167" xr:uid="{68BA5669-B788-474E-A2C2-B8116B64526C}"/>
    <cellStyle name="Měna 3 3 2 3 3 2 2" xfId="3687" xr:uid="{2F6F06E6-6C6E-4A5B-BC78-F2AA91E4EF3B}"/>
    <cellStyle name="Měna 3 3 2 3 3 3" xfId="1797" xr:uid="{9657ED54-3402-4735-B581-55717896B317}"/>
    <cellStyle name="Měna 3 3 2 3 3 3 2" xfId="4317" xr:uid="{0E5D94D8-3E57-4597-A5B4-ABA76A4C9D4B}"/>
    <cellStyle name="Měna 3 3 2 3 3 4" xfId="2427" xr:uid="{9BCBECB3-7D0A-49C5-8020-4EEF88C1363F}"/>
    <cellStyle name="Měna 3 3 2 3 3 5" xfId="3057" xr:uid="{A9952E83-98BE-4DDF-93E5-D9A68AF9A9BC}"/>
    <cellStyle name="Měna 3 3 2 3 4" xfId="747" xr:uid="{780C3FE7-756D-4D14-99CA-33C96DD52E6E}"/>
    <cellStyle name="Měna 3 3 2 3 4 2" xfId="3267" xr:uid="{CD642A03-61E1-49E3-B25A-A103F34CE0AA}"/>
    <cellStyle name="Měna 3 3 2 3 5" xfId="1377" xr:uid="{4F7BE40A-5842-4865-8D86-EF8DE0B00C2E}"/>
    <cellStyle name="Měna 3 3 2 3 5 2" xfId="3897" xr:uid="{A745710B-ECBF-497A-B380-55C38C0DEE0E}"/>
    <cellStyle name="Měna 3 3 2 3 6" xfId="2007" xr:uid="{6F94FCC0-0512-4CB4-9EE0-5D51C49AD2BC}"/>
    <cellStyle name="Měna 3 3 2 3 7" xfId="2637" xr:uid="{CC5C1A28-2542-4FD4-A88E-92C7CEEC51CD}"/>
    <cellStyle name="Měna 3 3 2 4" xfId="158" xr:uid="{058A8F77-9BC9-4B90-B6B6-F817C7F6EC48}"/>
    <cellStyle name="Měna 3 3 2 4 2" xfId="369" xr:uid="{7F2AB9B0-CC7C-4FA9-A3FD-57E1BFC50B5C}"/>
    <cellStyle name="Měna 3 3 2 4 2 2" xfId="999" xr:uid="{C460D964-8718-435A-A6F0-A561B587624C}"/>
    <cellStyle name="Měna 3 3 2 4 2 2 2" xfId="3519" xr:uid="{2704E0A1-10F5-422C-8F56-0161B7FB1C01}"/>
    <cellStyle name="Měna 3 3 2 4 2 3" xfId="1629" xr:uid="{03E2FD85-17C7-47C3-933D-3A048C326A09}"/>
    <cellStyle name="Měna 3 3 2 4 2 3 2" xfId="4149" xr:uid="{29BE1417-A138-411F-A68B-FDF5D9707D79}"/>
    <cellStyle name="Měna 3 3 2 4 2 4" xfId="2259" xr:uid="{A6139F57-337B-444D-8807-69D7FF4A151F}"/>
    <cellStyle name="Měna 3 3 2 4 2 5" xfId="2889" xr:uid="{873CB8AA-AD81-44E1-9CD7-876C5B4B79A0}"/>
    <cellStyle name="Měna 3 3 2 4 3" xfId="579" xr:uid="{F63AC72F-4769-4DCB-BD75-D76ECA50A74A}"/>
    <cellStyle name="Měna 3 3 2 4 3 2" xfId="1209" xr:uid="{245070BB-6742-4F0F-840E-F99235435AE3}"/>
    <cellStyle name="Měna 3 3 2 4 3 2 2" xfId="3729" xr:uid="{DD93040E-7D98-4870-80C0-205FD7D9C3CD}"/>
    <cellStyle name="Měna 3 3 2 4 3 3" xfId="1839" xr:uid="{1B972EFB-3987-4A2A-8F7E-B21B0C2DB58F}"/>
    <cellStyle name="Měna 3 3 2 4 3 3 2" xfId="4359" xr:uid="{B277F318-D301-4FC5-A3FE-7AE93F63A6B8}"/>
    <cellStyle name="Měna 3 3 2 4 3 4" xfId="2469" xr:uid="{D940E4FD-FE4B-4BDB-8298-7E2CB6100D74}"/>
    <cellStyle name="Měna 3 3 2 4 3 5" xfId="3099" xr:uid="{6A3B6AA7-0D97-488F-B4ED-0B4104332F7D}"/>
    <cellStyle name="Měna 3 3 2 4 4" xfId="789" xr:uid="{745CCF5B-B197-4A94-BB09-3F6CCC1095C1}"/>
    <cellStyle name="Měna 3 3 2 4 4 2" xfId="3309" xr:uid="{8024F4CD-810F-46ED-9959-8AC02F275CAE}"/>
    <cellStyle name="Měna 3 3 2 4 5" xfId="1419" xr:uid="{926FC9CC-3D27-4CDA-80D6-031D8316C456}"/>
    <cellStyle name="Měna 3 3 2 4 5 2" xfId="3939" xr:uid="{120545EA-F9DF-4044-BA62-EF2EFC464E4F}"/>
    <cellStyle name="Měna 3 3 2 4 6" xfId="2049" xr:uid="{087FFA36-4F83-4D1D-A3A0-3531961AA394}"/>
    <cellStyle name="Měna 3 3 2 4 7" xfId="2679" xr:uid="{E26D34DF-A58D-430E-A8DA-5754C9FD600D}"/>
    <cellStyle name="Měna 3 3 2 5" xfId="200" xr:uid="{402A821E-577A-4B9F-8837-ACD0956EE44B}"/>
    <cellStyle name="Měna 3 3 2 5 2" xfId="411" xr:uid="{20FE6D00-2D22-4494-B6B3-A4B56D81552B}"/>
    <cellStyle name="Měna 3 3 2 5 2 2" xfId="1041" xr:uid="{DC8FA2A6-C029-4A49-92DF-E1F672973BE1}"/>
    <cellStyle name="Měna 3 3 2 5 2 2 2" xfId="3561" xr:uid="{72730E8E-B783-47AE-8029-822F32819D87}"/>
    <cellStyle name="Měna 3 3 2 5 2 3" xfId="1671" xr:uid="{68307761-5B38-49BB-B5AB-CF6861EAAB8F}"/>
    <cellStyle name="Měna 3 3 2 5 2 3 2" xfId="4191" xr:uid="{EDCE35A4-165E-4AF3-A8EE-F8FF576CE240}"/>
    <cellStyle name="Měna 3 3 2 5 2 4" xfId="2301" xr:uid="{4BB0843B-D75C-4634-9458-873359776EC1}"/>
    <cellStyle name="Měna 3 3 2 5 2 5" xfId="2931" xr:uid="{A85A074B-2EAD-43B3-9F16-850B19C44FD9}"/>
    <cellStyle name="Měna 3 3 2 5 3" xfId="621" xr:uid="{62642278-5232-4D3F-823A-235AA3CE07DC}"/>
    <cellStyle name="Měna 3 3 2 5 3 2" xfId="1251" xr:uid="{FC310A7D-D8B9-496B-8494-CC35EBDE4606}"/>
    <cellStyle name="Měna 3 3 2 5 3 2 2" xfId="3771" xr:uid="{DBABD088-3EBC-4995-A3B8-27D99FFCA3C3}"/>
    <cellStyle name="Měna 3 3 2 5 3 3" xfId="1881" xr:uid="{4944F619-154D-4224-A291-9932878AA5ED}"/>
    <cellStyle name="Měna 3 3 2 5 3 3 2" xfId="4401" xr:uid="{380C95FB-62E6-4E8C-95A0-276A9A3599C0}"/>
    <cellStyle name="Měna 3 3 2 5 3 4" xfId="2511" xr:uid="{32A50629-D37F-4EF4-AC0C-76213B6AA837}"/>
    <cellStyle name="Měna 3 3 2 5 3 5" xfId="3141" xr:uid="{8DD31E8F-2631-4A5B-BF04-5A35EAE92A58}"/>
    <cellStyle name="Měna 3 3 2 5 4" xfId="831" xr:uid="{FE15B796-5F76-49EF-9F44-EE8C203CDDDD}"/>
    <cellStyle name="Měna 3 3 2 5 4 2" xfId="3351" xr:uid="{B3113F6C-62BF-4E18-A7FE-98D27D704742}"/>
    <cellStyle name="Měna 3 3 2 5 5" xfId="1461" xr:uid="{37ABDDFF-B282-418F-8AD3-16C6003C62A6}"/>
    <cellStyle name="Měna 3 3 2 5 5 2" xfId="3981" xr:uid="{7550FBE8-A129-40A4-AF6E-E41E159EBBF7}"/>
    <cellStyle name="Měna 3 3 2 5 6" xfId="2091" xr:uid="{62D6514A-B835-4301-9620-6BE94FB179CF}"/>
    <cellStyle name="Měna 3 3 2 5 7" xfId="2721" xr:uid="{86F06835-89FD-4BFD-A445-3562658168C2}"/>
    <cellStyle name="Měna 3 3 2 6" xfId="243" xr:uid="{E3B4B010-8358-49FB-89D2-FBB8C7F7556B}"/>
    <cellStyle name="Měna 3 3 2 6 2" xfId="873" xr:uid="{AF6A65F3-6338-484B-9398-73E3856F6FF3}"/>
    <cellStyle name="Měna 3 3 2 6 2 2" xfId="3393" xr:uid="{A5BB9384-1B16-4F76-B944-C4DB7A7649AE}"/>
    <cellStyle name="Měna 3 3 2 6 3" xfId="1503" xr:uid="{63D982B8-0BF3-426A-AC8A-E674E7703CEC}"/>
    <cellStyle name="Měna 3 3 2 6 3 2" xfId="4023" xr:uid="{C8C10AC7-508F-48C7-AC61-FCA9248BF27D}"/>
    <cellStyle name="Měna 3 3 2 6 4" xfId="2133" xr:uid="{5D2E55AD-3923-4C14-8C35-63C373B5DA23}"/>
    <cellStyle name="Měna 3 3 2 6 5" xfId="2763" xr:uid="{D97A98C6-BE9E-4FF8-89FD-6237A41E0B3A}"/>
    <cellStyle name="Měna 3 3 2 7" xfId="453" xr:uid="{FA5B5F0F-0D0C-4864-94A1-D0D89532FA8F}"/>
    <cellStyle name="Měna 3 3 2 7 2" xfId="1083" xr:uid="{14F10892-F6BE-4CD4-8DAD-82529DA0014B}"/>
    <cellStyle name="Měna 3 3 2 7 2 2" xfId="3603" xr:uid="{26F181E5-8301-4B83-A4F3-A2F2B5506DB0}"/>
    <cellStyle name="Měna 3 3 2 7 3" xfId="1713" xr:uid="{C3F0C84B-FC35-4DC5-8E57-9810C0FAFD23}"/>
    <cellStyle name="Měna 3 3 2 7 3 2" xfId="4233" xr:uid="{2CEBB024-EE45-47E4-BD1F-B3836DF36CEC}"/>
    <cellStyle name="Měna 3 3 2 7 4" xfId="2343" xr:uid="{DAD336E8-6205-452B-BDBD-D871CAEDE9FD}"/>
    <cellStyle name="Měna 3 3 2 7 5" xfId="2973" xr:uid="{4DB699EA-F556-4896-82F7-5BFDDC38AF27}"/>
    <cellStyle name="Měna 3 3 2 8" xfId="663" xr:uid="{F0DD90FD-FA94-4593-8A3A-61FC942E65DF}"/>
    <cellStyle name="Měna 3 3 2 8 2" xfId="3183" xr:uid="{6D2BADD5-AD69-4EFB-B093-CCD752701554}"/>
    <cellStyle name="Měna 3 3 2 9" xfId="1293" xr:uid="{AC2134E7-D659-45F4-92C6-53E58D3D8FCB}"/>
    <cellStyle name="Měna 3 3 2 9 2" xfId="3813" xr:uid="{95E7B760-1DDA-4BC6-B8C0-01025594B3C2}"/>
    <cellStyle name="Měna 3 3 3" xfId="73" xr:uid="{FCBBD412-4EEA-49F1-B52A-ADFB21A1A333}"/>
    <cellStyle name="Měna 3 3 3 2" xfId="284" xr:uid="{E75E9DDF-ED44-46E3-891A-54631D21B55C}"/>
    <cellStyle name="Měna 3 3 3 2 2" xfId="914" xr:uid="{D88FBD8D-EEB2-4255-88A6-154286DC29D5}"/>
    <cellStyle name="Měna 3 3 3 2 2 2" xfId="3434" xr:uid="{4FCFEB84-CD0C-4C8F-A86B-9830B3EE3B68}"/>
    <cellStyle name="Měna 3 3 3 2 3" xfId="1544" xr:uid="{85B5458F-27D8-4530-A69F-73C9BE5F6446}"/>
    <cellStyle name="Měna 3 3 3 2 3 2" xfId="4064" xr:uid="{10310F1E-6D0C-4F87-A9C2-1CB10D6C523B}"/>
    <cellStyle name="Měna 3 3 3 2 4" xfId="2174" xr:uid="{EDF7EF5A-E61E-4BDC-9A4D-89FD1A49F62B}"/>
    <cellStyle name="Měna 3 3 3 2 5" xfId="2804" xr:uid="{83570C8C-ACE8-4E07-8415-33B564BE883D}"/>
    <cellStyle name="Měna 3 3 3 3" xfId="494" xr:uid="{833F1AD5-4E2E-41F6-BACC-CAF19112DC93}"/>
    <cellStyle name="Měna 3 3 3 3 2" xfId="1124" xr:uid="{D46100C6-4FC3-46BC-882F-6B7205563E0C}"/>
    <cellStyle name="Měna 3 3 3 3 2 2" xfId="3644" xr:uid="{B91E65EC-D751-4357-9B98-EB46C2BBD095}"/>
    <cellStyle name="Měna 3 3 3 3 3" xfId="1754" xr:uid="{DF5ED8F9-1BD3-444F-9D6F-EA353788EF40}"/>
    <cellStyle name="Měna 3 3 3 3 3 2" xfId="4274" xr:uid="{A4C0C218-2C7F-4096-906B-6E66D3EEF8B3}"/>
    <cellStyle name="Měna 3 3 3 3 4" xfId="2384" xr:uid="{780E4D14-E14E-41D6-868A-6B5A3295B57E}"/>
    <cellStyle name="Měna 3 3 3 3 5" xfId="3014" xr:uid="{BBAE11C3-CCAC-4DB1-80C4-A4DA292D0624}"/>
    <cellStyle name="Měna 3 3 3 4" xfId="704" xr:uid="{6B876BCF-A0D7-4BC8-A6C1-4680DD164BD9}"/>
    <cellStyle name="Měna 3 3 3 4 2" xfId="3224" xr:uid="{811A349A-AAE0-4D28-80D2-D0D26CDC28E1}"/>
    <cellStyle name="Měna 3 3 3 5" xfId="1334" xr:uid="{40D47D4D-C686-4C81-94BA-4353553EC793}"/>
    <cellStyle name="Měna 3 3 3 5 2" xfId="3854" xr:uid="{D68E1BF2-A679-42B1-A8A9-F0E2FFAF19CE}"/>
    <cellStyle name="Měna 3 3 3 6" xfId="1964" xr:uid="{609511DC-61C7-45C9-8B28-E74F27FB1368}"/>
    <cellStyle name="Měna 3 3 3 7" xfId="2594" xr:uid="{4A9BCF7B-143D-484E-A243-9424FC17951F}"/>
    <cellStyle name="Měna 3 3 4" xfId="115" xr:uid="{CB7600CA-FEA0-4521-9302-4CD3EB89A565}"/>
    <cellStyle name="Měna 3 3 4 2" xfId="326" xr:uid="{D6D5976E-BD14-4752-A093-8341FAF12605}"/>
    <cellStyle name="Měna 3 3 4 2 2" xfId="956" xr:uid="{B7EBEE45-3BCA-4E85-BE4E-60564F5A7973}"/>
    <cellStyle name="Měna 3 3 4 2 2 2" xfId="3476" xr:uid="{C4A6E848-5A3E-46E1-B4E1-1A1F06B3C15E}"/>
    <cellStyle name="Měna 3 3 4 2 3" xfId="1586" xr:uid="{E1050905-39A5-44B5-A5A4-6C824C3AF99A}"/>
    <cellStyle name="Měna 3 3 4 2 3 2" xfId="4106" xr:uid="{FBC255D7-A1FC-46DE-9ECF-D619319EC236}"/>
    <cellStyle name="Měna 3 3 4 2 4" xfId="2216" xr:uid="{B7DFDC5E-617E-4F87-818C-973F36370725}"/>
    <cellStyle name="Měna 3 3 4 2 5" xfId="2846" xr:uid="{865DA6DE-D829-40D5-A7CA-B7D97E9C00BE}"/>
    <cellStyle name="Měna 3 3 4 3" xfId="536" xr:uid="{A83687BE-A47C-4726-9120-96FDE9E29F92}"/>
    <cellStyle name="Měna 3 3 4 3 2" xfId="1166" xr:uid="{5969164D-DE59-4B66-AEC3-460C9ADFE1E5}"/>
    <cellStyle name="Měna 3 3 4 3 2 2" xfId="3686" xr:uid="{0AB95481-D11E-482C-9A9C-CF3E2F6628DA}"/>
    <cellStyle name="Měna 3 3 4 3 3" xfId="1796" xr:uid="{CDCD94BD-6729-411A-A636-EE2E70BA310B}"/>
    <cellStyle name="Měna 3 3 4 3 3 2" xfId="4316" xr:uid="{9F84D78D-B394-41CC-91BC-1A9EE46FAB25}"/>
    <cellStyle name="Měna 3 3 4 3 4" xfId="2426" xr:uid="{7A895217-3065-4368-A23A-9CB683041719}"/>
    <cellStyle name="Měna 3 3 4 3 5" xfId="3056" xr:uid="{55CBF786-7DD5-4A34-BC90-4864ED859B59}"/>
    <cellStyle name="Měna 3 3 4 4" xfId="746" xr:uid="{5A15F745-DF2D-43BD-B813-386E1686DB10}"/>
    <cellStyle name="Měna 3 3 4 4 2" xfId="3266" xr:uid="{8D23CBA0-1CB8-4CCE-A7C6-7ECFD4167F66}"/>
    <cellStyle name="Měna 3 3 4 5" xfId="1376" xr:uid="{D314FB2A-5D09-4D03-A27F-E76C5112BFD0}"/>
    <cellStyle name="Měna 3 3 4 5 2" xfId="3896" xr:uid="{4373C0D6-4443-4421-8C20-3F0A5D5F38A6}"/>
    <cellStyle name="Měna 3 3 4 6" xfId="2006" xr:uid="{77B48097-ABD4-4251-AE5A-1EB87AA4F380}"/>
    <cellStyle name="Měna 3 3 4 7" xfId="2636" xr:uid="{C4DBBCA6-4483-4495-9F36-0CEE74DEDBBA}"/>
    <cellStyle name="Měna 3 3 5" xfId="157" xr:uid="{726D0C59-6378-4881-95E8-0A9E7EA604FE}"/>
    <cellStyle name="Měna 3 3 5 2" xfId="368" xr:uid="{A441155B-3D7C-4FAD-9F65-2366BB99CCB3}"/>
    <cellStyle name="Měna 3 3 5 2 2" xfId="998" xr:uid="{8C86FE36-364A-4912-94EB-EFDDAB3A829E}"/>
    <cellStyle name="Měna 3 3 5 2 2 2" xfId="3518" xr:uid="{8091968B-7CE5-49DB-A8DF-3DD92DD045BB}"/>
    <cellStyle name="Měna 3 3 5 2 3" xfId="1628" xr:uid="{66560644-D10B-4779-AA40-EAB56F599C9E}"/>
    <cellStyle name="Měna 3 3 5 2 3 2" xfId="4148" xr:uid="{E933874F-0C86-4A77-BBD9-E79057FA3518}"/>
    <cellStyle name="Měna 3 3 5 2 4" xfId="2258" xr:uid="{7769E346-28F5-4302-9EE6-3B400265A2D4}"/>
    <cellStyle name="Měna 3 3 5 2 5" xfId="2888" xr:uid="{2B3F99A4-AEA4-4FAE-83B1-BF64FF59CD27}"/>
    <cellStyle name="Měna 3 3 5 3" xfId="578" xr:uid="{98643821-FB54-431A-83BA-73ECC59D52C7}"/>
    <cellStyle name="Měna 3 3 5 3 2" xfId="1208" xr:uid="{436246E9-DA77-4C7F-9243-886148E22843}"/>
    <cellStyle name="Měna 3 3 5 3 2 2" xfId="3728" xr:uid="{3B6E8C56-B0D6-4FA4-8D81-52EB29465315}"/>
    <cellStyle name="Měna 3 3 5 3 3" xfId="1838" xr:uid="{4F729E0B-3A42-407C-A6A2-AB399D908700}"/>
    <cellStyle name="Měna 3 3 5 3 3 2" xfId="4358" xr:uid="{E844B21E-5564-484E-9933-FB5EF7681AF9}"/>
    <cellStyle name="Měna 3 3 5 3 4" xfId="2468" xr:uid="{B2986053-2422-4CC1-9FC4-841C43BC44C2}"/>
    <cellStyle name="Měna 3 3 5 3 5" xfId="3098" xr:uid="{914C9D64-A05D-4C88-8321-B02ED3510E32}"/>
    <cellStyle name="Měna 3 3 5 4" xfId="788" xr:uid="{2E9300A7-FBAF-4234-B482-823E3461AD4C}"/>
    <cellStyle name="Měna 3 3 5 4 2" xfId="3308" xr:uid="{D3CBFFEC-E61E-4DEE-A9AA-55982E16D28C}"/>
    <cellStyle name="Měna 3 3 5 5" xfId="1418" xr:uid="{B98C3248-7500-49C3-8874-6C05327955EA}"/>
    <cellStyle name="Měna 3 3 5 5 2" xfId="3938" xr:uid="{24717283-841A-40BC-AE33-E94E10282D1B}"/>
    <cellStyle name="Měna 3 3 5 6" xfId="2048" xr:uid="{9DC87C6D-B8B4-4E2C-B3CF-1B60553C6BAD}"/>
    <cellStyle name="Měna 3 3 5 7" xfId="2678" xr:uid="{1349AABB-B781-4C48-B37D-8864CD312F1F}"/>
    <cellStyle name="Měna 3 3 6" xfId="199" xr:uid="{DC8E6528-A772-44D8-B542-0440E89CB4A6}"/>
    <cellStyle name="Měna 3 3 6 2" xfId="410" xr:uid="{FC8C8EAB-8C46-40E3-A1F5-32BB68EDA26F}"/>
    <cellStyle name="Měna 3 3 6 2 2" xfId="1040" xr:uid="{ACB9082A-C4B9-44AD-93F7-CFA4DA0686CF}"/>
    <cellStyle name="Měna 3 3 6 2 2 2" xfId="3560" xr:uid="{7BBC7634-9BD4-4C02-8477-26693B120504}"/>
    <cellStyle name="Měna 3 3 6 2 3" xfId="1670" xr:uid="{16F2DA5B-5FBF-4134-BD4E-858EB1DBE775}"/>
    <cellStyle name="Měna 3 3 6 2 3 2" xfId="4190" xr:uid="{2551D184-CC13-40B1-8A0A-2899E5B85A9C}"/>
    <cellStyle name="Měna 3 3 6 2 4" xfId="2300" xr:uid="{0C70B6FA-13AF-44D9-90AB-AE271D08C67D}"/>
    <cellStyle name="Měna 3 3 6 2 5" xfId="2930" xr:uid="{099D5EA9-9CE0-4000-AD75-04AB53D10390}"/>
    <cellStyle name="Měna 3 3 6 3" xfId="620" xr:uid="{3C2DFE9E-B570-4258-856C-CDFF5EC56C02}"/>
    <cellStyle name="Měna 3 3 6 3 2" xfId="1250" xr:uid="{5DD3654F-6363-456E-8AD1-86757707B8ED}"/>
    <cellStyle name="Měna 3 3 6 3 2 2" xfId="3770" xr:uid="{60E93C44-BB69-4CBD-8D08-CF906BAF3BDB}"/>
    <cellStyle name="Měna 3 3 6 3 3" xfId="1880" xr:uid="{D4D07AFB-8F78-4FA3-A861-7633B23106FB}"/>
    <cellStyle name="Měna 3 3 6 3 3 2" xfId="4400" xr:uid="{8B683C1A-55A3-47A2-9451-7E768271F3D4}"/>
    <cellStyle name="Měna 3 3 6 3 4" xfId="2510" xr:uid="{940E57E5-F804-47CA-AA27-42AE07197512}"/>
    <cellStyle name="Měna 3 3 6 3 5" xfId="3140" xr:uid="{FD9BE189-7719-4C8C-9A76-08EBCB9BF078}"/>
    <cellStyle name="Měna 3 3 6 4" xfId="830" xr:uid="{DC07A78E-4A7B-4FAE-811E-9805ED1521FC}"/>
    <cellStyle name="Měna 3 3 6 4 2" xfId="3350" xr:uid="{DDDA1D88-202D-4377-A9D0-FE7987DC67C1}"/>
    <cellStyle name="Měna 3 3 6 5" xfId="1460" xr:uid="{C384FDE9-1906-45AB-B823-513370D2B636}"/>
    <cellStyle name="Měna 3 3 6 5 2" xfId="3980" xr:uid="{023ACBEC-FDE9-4631-9B02-BD1FF194CAAD}"/>
    <cellStyle name="Měna 3 3 6 6" xfId="2090" xr:uid="{4E4BD0BD-47D1-45F7-9659-92FC2B6DF511}"/>
    <cellStyle name="Měna 3 3 6 7" xfId="2720" xr:uid="{E80830E1-2737-441F-A47F-FD9BBA740DC9}"/>
    <cellStyle name="Měna 3 3 7" xfId="242" xr:uid="{6EE58D9A-4FC5-4CFC-BC51-E3170DE3AEDC}"/>
    <cellStyle name="Měna 3 3 7 2" xfId="872" xr:uid="{988E2A01-05F4-4256-9806-F577A01382E2}"/>
    <cellStyle name="Měna 3 3 7 2 2" xfId="3392" xr:uid="{6C66FD08-D376-4536-BF5C-7B292DB05B61}"/>
    <cellStyle name="Měna 3 3 7 3" xfId="1502" xr:uid="{41BFBC4D-9B0F-4CDE-A236-D24612BE2E78}"/>
    <cellStyle name="Měna 3 3 7 3 2" xfId="4022" xr:uid="{F259649A-5CA6-4FEF-94EF-204405A5FFAC}"/>
    <cellStyle name="Měna 3 3 7 4" xfId="2132" xr:uid="{88646532-951F-4AD0-99B2-C848AB30B6C8}"/>
    <cellStyle name="Měna 3 3 7 5" xfId="2762" xr:uid="{DCA55458-645C-4640-A8E4-DC3515A38D0B}"/>
    <cellStyle name="Měna 3 3 8" xfId="452" xr:uid="{9A157BE4-715F-46DC-AE42-950C03E2D4A7}"/>
    <cellStyle name="Měna 3 3 8 2" xfId="1082" xr:uid="{E3FF7F7C-8E85-4257-81B1-0D2C07E95AB1}"/>
    <cellStyle name="Měna 3 3 8 2 2" xfId="3602" xr:uid="{9BC5A97C-69AA-45D9-BD25-A2606C8136F4}"/>
    <cellStyle name="Měna 3 3 8 3" xfId="1712" xr:uid="{D8D95990-B8D5-430A-84AC-28BB942D1236}"/>
    <cellStyle name="Měna 3 3 8 3 2" xfId="4232" xr:uid="{47F1D83E-C948-4998-81AC-AA919BA61931}"/>
    <cellStyle name="Měna 3 3 8 4" xfId="2342" xr:uid="{8B334FC8-C0E7-482C-885F-B9A50C574144}"/>
    <cellStyle name="Měna 3 3 8 5" xfId="2972" xr:uid="{F2300BB0-3942-4B73-B3FA-A59C77AC3791}"/>
    <cellStyle name="Měna 3 3 9" xfId="662" xr:uid="{06037122-E4B3-4E42-94DE-F39C7E682878}"/>
    <cellStyle name="Měna 3 3 9 2" xfId="3182" xr:uid="{BAB3EA85-07D7-4CF9-A3AD-DD2A9EF04005}"/>
    <cellStyle name="Měna 3 4" xfId="28" xr:uid="{00000000-0005-0000-0000-00001B000000}"/>
    <cellStyle name="Měna 3 4 10" xfId="1924" xr:uid="{D80C2CD0-C049-4DBE-BC62-7C351642CB47}"/>
    <cellStyle name="Měna 3 4 11" xfId="2554" xr:uid="{AF54819E-417C-42FC-AB71-0EA1423BE627}"/>
    <cellStyle name="Měna 3 4 2" xfId="75" xr:uid="{0795A011-0717-4B8F-AD77-17C09165B858}"/>
    <cellStyle name="Měna 3 4 2 2" xfId="286" xr:uid="{A29D1047-E792-4F2D-AD78-7021707A5636}"/>
    <cellStyle name="Měna 3 4 2 2 2" xfId="916" xr:uid="{7D5BF341-EE77-4CDC-866F-B860451D6F4C}"/>
    <cellStyle name="Měna 3 4 2 2 2 2" xfId="3436" xr:uid="{2773B036-BAC3-4853-B06D-B865514D9AD4}"/>
    <cellStyle name="Měna 3 4 2 2 3" xfId="1546" xr:uid="{669F48D9-0F9F-47FF-AB43-9ADD38895589}"/>
    <cellStyle name="Měna 3 4 2 2 3 2" xfId="4066" xr:uid="{C28E2C6D-BA32-44DA-B791-B605B65C1658}"/>
    <cellStyle name="Měna 3 4 2 2 4" xfId="2176" xr:uid="{6B6EA2F9-349E-4EE3-A079-1A5659534478}"/>
    <cellStyle name="Měna 3 4 2 2 5" xfId="2806" xr:uid="{E500C877-04F4-4AE4-91F5-267BED522C55}"/>
    <cellStyle name="Měna 3 4 2 3" xfId="496" xr:uid="{3E4E7846-5287-443C-B54A-0584548444DE}"/>
    <cellStyle name="Měna 3 4 2 3 2" xfId="1126" xr:uid="{7D1460EA-4C4F-4824-9BFA-8EF9F55BB890}"/>
    <cellStyle name="Měna 3 4 2 3 2 2" xfId="3646" xr:uid="{9D8E75C5-4E0F-49CA-854C-672E25015FEB}"/>
    <cellStyle name="Měna 3 4 2 3 3" xfId="1756" xr:uid="{2D8C7C5D-2FEA-46D6-8CAC-0751941ED2AE}"/>
    <cellStyle name="Měna 3 4 2 3 3 2" xfId="4276" xr:uid="{891B9D79-B456-45C6-9379-7803E80B8E83}"/>
    <cellStyle name="Měna 3 4 2 3 4" xfId="2386" xr:uid="{C92AB8D5-1F2B-47DD-AF62-DFBBC7CA768E}"/>
    <cellStyle name="Měna 3 4 2 3 5" xfId="3016" xr:uid="{D087C5C4-CAC1-4833-910C-5353B6F2EB85}"/>
    <cellStyle name="Měna 3 4 2 4" xfId="706" xr:uid="{01CF60DD-1270-403A-8A75-046B0A8D0983}"/>
    <cellStyle name="Měna 3 4 2 4 2" xfId="3226" xr:uid="{92C8535F-1523-495A-855E-BDD36E87D9E5}"/>
    <cellStyle name="Měna 3 4 2 5" xfId="1336" xr:uid="{064092E9-89FB-4420-BA4A-B831C1D3B27E}"/>
    <cellStyle name="Měna 3 4 2 5 2" xfId="3856" xr:uid="{734A9A25-9ECE-4B17-9A24-063BE91D9660}"/>
    <cellStyle name="Měna 3 4 2 6" xfId="1966" xr:uid="{FA68DBE6-0ACF-4318-B0E1-E7CA6F54D344}"/>
    <cellStyle name="Měna 3 4 2 7" xfId="2596" xr:uid="{6353C50E-6023-4289-9A80-CDF512DA7AE8}"/>
    <cellStyle name="Měna 3 4 3" xfId="117" xr:uid="{B80C533A-D5E2-4271-AE30-BB52BE87EFFB}"/>
    <cellStyle name="Měna 3 4 3 2" xfId="328" xr:uid="{7E8CF72F-6C21-4731-918E-CF74E2C812DD}"/>
    <cellStyle name="Měna 3 4 3 2 2" xfId="958" xr:uid="{77CDBEB9-4C61-43E5-AA80-5E68D5D69CB6}"/>
    <cellStyle name="Měna 3 4 3 2 2 2" xfId="3478" xr:uid="{43A4F600-5339-4225-811E-9E05BA96A5B2}"/>
    <cellStyle name="Měna 3 4 3 2 3" xfId="1588" xr:uid="{A9F42222-538B-4A53-AE83-6C3999F414CE}"/>
    <cellStyle name="Měna 3 4 3 2 3 2" xfId="4108" xr:uid="{356BD657-C354-4CB0-ADB9-D11A4CABC916}"/>
    <cellStyle name="Měna 3 4 3 2 4" xfId="2218" xr:uid="{26EED082-BCA4-49D1-A6F3-9D2682E618D8}"/>
    <cellStyle name="Měna 3 4 3 2 5" xfId="2848" xr:uid="{EAC79888-B82A-4B32-8DDD-8ACA7CFA8A51}"/>
    <cellStyle name="Měna 3 4 3 3" xfId="538" xr:uid="{54D00F21-A1A3-40F3-82E0-0AF89D38E7EB}"/>
    <cellStyle name="Měna 3 4 3 3 2" xfId="1168" xr:uid="{4CE5BDC5-D3FC-4072-A7C6-58BF3B630674}"/>
    <cellStyle name="Měna 3 4 3 3 2 2" xfId="3688" xr:uid="{5148C883-11C5-4A3E-9604-8E698427CDF1}"/>
    <cellStyle name="Měna 3 4 3 3 3" xfId="1798" xr:uid="{24FBE289-17ED-4B65-93E4-85AE7D1495E2}"/>
    <cellStyle name="Měna 3 4 3 3 3 2" xfId="4318" xr:uid="{73AB3AB5-7206-4C69-9FA4-39F00A07FFAD}"/>
    <cellStyle name="Měna 3 4 3 3 4" xfId="2428" xr:uid="{85C60993-5DC5-4257-86A7-1F57C8E0955A}"/>
    <cellStyle name="Měna 3 4 3 3 5" xfId="3058" xr:uid="{7438475B-3B97-4874-972C-F4FDB0CFFC89}"/>
    <cellStyle name="Měna 3 4 3 4" xfId="748" xr:uid="{F3BF58A6-8B60-42E9-BD50-E503D97BE90F}"/>
    <cellStyle name="Měna 3 4 3 4 2" xfId="3268" xr:uid="{AB81A232-9303-462A-97D1-7FD631444C0F}"/>
    <cellStyle name="Měna 3 4 3 5" xfId="1378" xr:uid="{7D98A799-021B-4EAE-977C-063402B27E7F}"/>
    <cellStyle name="Měna 3 4 3 5 2" xfId="3898" xr:uid="{507F5A86-27EC-41CA-AAAD-828703517A53}"/>
    <cellStyle name="Měna 3 4 3 6" xfId="2008" xr:uid="{75E045EF-A59D-43D0-B62A-F47DF8ECE1ED}"/>
    <cellStyle name="Měna 3 4 3 7" xfId="2638" xr:uid="{12AB03AB-3F40-47D4-971A-72793417B05C}"/>
    <cellStyle name="Měna 3 4 4" xfId="159" xr:uid="{F2D39E36-E09E-4287-9459-32C6C90B2B84}"/>
    <cellStyle name="Měna 3 4 4 2" xfId="370" xr:uid="{E16FCCD1-3440-46EF-BA8C-E0773C36EA71}"/>
    <cellStyle name="Měna 3 4 4 2 2" xfId="1000" xr:uid="{9A1DE482-DD04-41B2-B483-E3CED1C76D8E}"/>
    <cellStyle name="Měna 3 4 4 2 2 2" xfId="3520" xr:uid="{8D224C9D-AAA9-44C4-B4F2-C8735F559244}"/>
    <cellStyle name="Měna 3 4 4 2 3" xfId="1630" xr:uid="{2990F075-4895-4B9E-BD72-2D2C4E622DE6}"/>
    <cellStyle name="Měna 3 4 4 2 3 2" xfId="4150" xr:uid="{7F429315-9BFC-4D88-9C65-934ABDC2663E}"/>
    <cellStyle name="Měna 3 4 4 2 4" xfId="2260" xr:uid="{71F578BD-62B7-4D67-8746-2D39EDCC5A91}"/>
    <cellStyle name="Měna 3 4 4 2 5" xfId="2890" xr:uid="{3E56BE89-C3DE-48D3-BAAB-4D716D772BC6}"/>
    <cellStyle name="Měna 3 4 4 3" xfId="580" xr:uid="{86F6058F-F9D1-485E-A87F-2FC5C8BC9C4B}"/>
    <cellStyle name="Měna 3 4 4 3 2" xfId="1210" xr:uid="{A6957447-29F2-4053-B975-E0401744A6EE}"/>
    <cellStyle name="Měna 3 4 4 3 2 2" xfId="3730" xr:uid="{31726AE9-C16F-44B2-952A-5583CAF4BB3B}"/>
    <cellStyle name="Měna 3 4 4 3 3" xfId="1840" xr:uid="{AEA1767E-00D0-4FAF-8D29-A4098E3B085D}"/>
    <cellStyle name="Měna 3 4 4 3 3 2" xfId="4360" xr:uid="{2C494635-733F-4DC6-A6ED-763345EA316E}"/>
    <cellStyle name="Měna 3 4 4 3 4" xfId="2470" xr:uid="{102B35B4-5772-430E-A3D4-E9F10B0AA189}"/>
    <cellStyle name="Měna 3 4 4 3 5" xfId="3100" xr:uid="{A12E1D0D-43F5-4EBF-8CFD-BCBD9235DD78}"/>
    <cellStyle name="Měna 3 4 4 4" xfId="790" xr:uid="{C5FAA40B-BBD5-4664-ABF3-23DF2FA32C96}"/>
    <cellStyle name="Měna 3 4 4 4 2" xfId="3310" xr:uid="{B655C27A-1221-4BB4-8171-163D434BB316}"/>
    <cellStyle name="Měna 3 4 4 5" xfId="1420" xr:uid="{D87BD08E-4A4E-4B2C-8083-872621DE7DF0}"/>
    <cellStyle name="Měna 3 4 4 5 2" xfId="3940" xr:uid="{315E45A4-A18F-4E54-82F3-C9DD76F192CF}"/>
    <cellStyle name="Měna 3 4 4 6" xfId="2050" xr:uid="{A5E56FC0-8A65-4A11-B063-A272101F1C56}"/>
    <cellStyle name="Měna 3 4 4 7" xfId="2680" xr:uid="{0F32F71A-856C-4DD3-BD7B-7DBF9C47CA07}"/>
    <cellStyle name="Měna 3 4 5" xfId="201" xr:uid="{1CDC2FF7-5DFD-4DC8-9C75-A79A387EAA23}"/>
    <cellStyle name="Měna 3 4 5 2" xfId="412" xr:uid="{14229132-08F2-4CD3-8AC6-99A7534EB2EC}"/>
    <cellStyle name="Měna 3 4 5 2 2" xfId="1042" xr:uid="{687D42E2-506F-46AC-AAA6-1CEF89EB5066}"/>
    <cellStyle name="Měna 3 4 5 2 2 2" xfId="3562" xr:uid="{299F991B-8AB9-4AE4-9874-A2DEA4DCF78B}"/>
    <cellStyle name="Měna 3 4 5 2 3" xfId="1672" xr:uid="{96A05205-5561-489D-88B0-12FFF6E048CC}"/>
    <cellStyle name="Měna 3 4 5 2 3 2" xfId="4192" xr:uid="{EE5BBB1C-4531-408E-8B50-E23314467C43}"/>
    <cellStyle name="Měna 3 4 5 2 4" xfId="2302" xr:uid="{1911BAC3-F865-4AA0-89C9-B48E3F64B8D1}"/>
    <cellStyle name="Měna 3 4 5 2 5" xfId="2932" xr:uid="{CCE8B209-5E2C-42A9-BE93-243EF5C2B2B7}"/>
    <cellStyle name="Měna 3 4 5 3" xfId="622" xr:uid="{F9D07027-1F5A-42F2-950B-04F2CA721BCD}"/>
    <cellStyle name="Měna 3 4 5 3 2" xfId="1252" xr:uid="{57D7F966-40A1-490F-B024-1F25B188A1C1}"/>
    <cellStyle name="Měna 3 4 5 3 2 2" xfId="3772" xr:uid="{324C1B13-A8F0-4CFE-BF20-CC153F25681B}"/>
    <cellStyle name="Měna 3 4 5 3 3" xfId="1882" xr:uid="{310C8E0E-041A-4B74-AC59-465E81B59B0A}"/>
    <cellStyle name="Měna 3 4 5 3 3 2" xfId="4402" xr:uid="{846FAB77-7804-4564-9C46-562C45FF749D}"/>
    <cellStyle name="Měna 3 4 5 3 4" xfId="2512" xr:uid="{BDA299AB-5D4A-472E-B9B4-D6B5C41A9D25}"/>
    <cellStyle name="Měna 3 4 5 3 5" xfId="3142" xr:uid="{1C59FC21-5B98-43A0-8BC8-DB983CB7264D}"/>
    <cellStyle name="Měna 3 4 5 4" xfId="832" xr:uid="{8B9A6F26-2EAF-4FF4-8219-BEAEBE389898}"/>
    <cellStyle name="Měna 3 4 5 4 2" xfId="3352" xr:uid="{C66E391B-C86A-4EBC-91F1-962AA8180F0E}"/>
    <cellStyle name="Měna 3 4 5 5" xfId="1462" xr:uid="{82A33DB2-A12B-425D-97B1-6C514E89F29B}"/>
    <cellStyle name="Měna 3 4 5 5 2" xfId="3982" xr:uid="{804C7A68-0A77-4351-8B7A-BF374E8BF3D4}"/>
    <cellStyle name="Měna 3 4 5 6" xfId="2092" xr:uid="{4AA0C48E-BB89-45A0-BC2A-15AC2CE9F020}"/>
    <cellStyle name="Měna 3 4 5 7" xfId="2722" xr:uid="{7F9411CC-E5AF-47C3-B8E1-704D145558AB}"/>
    <cellStyle name="Měna 3 4 6" xfId="244" xr:uid="{0D76EEFB-6FD3-48D8-80E5-EC00ADD31BCE}"/>
    <cellStyle name="Měna 3 4 6 2" xfId="874" xr:uid="{FD8DFD4F-AD64-4723-8CFF-8C7DD2E8FB0B}"/>
    <cellStyle name="Měna 3 4 6 2 2" xfId="3394" xr:uid="{58C1B6F4-02A6-49C1-BEBE-AFF628CF5608}"/>
    <cellStyle name="Měna 3 4 6 3" xfId="1504" xr:uid="{7FB06962-F313-4DAA-AADC-1D3D976D0A77}"/>
    <cellStyle name="Měna 3 4 6 3 2" xfId="4024" xr:uid="{F50B2173-8560-4E6F-9C6B-87EB1579E207}"/>
    <cellStyle name="Měna 3 4 6 4" xfId="2134" xr:uid="{62BF6B1E-1DA1-4C04-8CB0-7E9E88E69E59}"/>
    <cellStyle name="Měna 3 4 6 5" xfId="2764" xr:uid="{470F9895-4C38-46D7-844C-C4F2BD9325E4}"/>
    <cellStyle name="Měna 3 4 7" xfId="454" xr:uid="{99D904EF-B93C-4E12-9360-C15DD42BA065}"/>
    <cellStyle name="Měna 3 4 7 2" xfId="1084" xr:uid="{328BECF5-0DC8-400C-9871-1FEC267C1594}"/>
    <cellStyle name="Měna 3 4 7 2 2" xfId="3604" xr:uid="{A6E73EE6-D571-40E3-B5C3-68CC396917C2}"/>
    <cellStyle name="Měna 3 4 7 3" xfId="1714" xr:uid="{B7AEFCB6-537B-4208-ACD1-95E2FAF84F5C}"/>
    <cellStyle name="Měna 3 4 7 3 2" xfId="4234" xr:uid="{294B3D31-19C7-43F3-AE77-937F1BE0A348}"/>
    <cellStyle name="Měna 3 4 7 4" xfId="2344" xr:uid="{8BE6FB8E-39DB-482F-BCF5-86C22AFA4453}"/>
    <cellStyle name="Měna 3 4 7 5" xfId="2974" xr:uid="{E33D876E-E3B0-49C5-8EB5-CE39945FA361}"/>
    <cellStyle name="Měna 3 4 8" xfId="664" xr:uid="{DDA59B4D-50E3-4D17-91A6-081D31194928}"/>
    <cellStyle name="Měna 3 4 8 2" xfId="3184" xr:uid="{28EEFFDE-CE7B-4BF2-99B5-DF517B371F3D}"/>
    <cellStyle name="Měna 3 4 9" xfId="1294" xr:uid="{BF26C666-CE36-4F12-AAF1-465DFB6AEBE8}"/>
    <cellStyle name="Měna 3 4 9 2" xfId="3814" xr:uid="{EA4D9389-B358-496B-81F3-426398A9C642}"/>
    <cellStyle name="Měna 3 5" xfId="70" xr:uid="{0FAE2D07-64BA-47AC-B6D4-21EE53E7698C}"/>
    <cellStyle name="Měna 3 5 2" xfId="281" xr:uid="{06590AA3-F24C-4E42-9064-20F25471FCF4}"/>
    <cellStyle name="Měna 3 5 2 2" xfId="911" xr:uid="{291E6ED5-0727-4DBE-972B-8354C18243A0}"/>
    <cellStyle name="Měna 3 5 2 2 2" xfId="3431" xr:uid="{6D1A5427-BC8A-44F5-991D-88B1F9F0EA8F}"/>
    <cellStyle name="Měna 3 5 2 3" xfId="1541" xr:uid="{21A39960-381A-474B-ADBE-CFD447AB19B9}"/>
    <cellStyle name="Měna 3 5 2 3 2" xfId="4061" xr:uid="{50C628B1-968B-4D00-A277-FB943C3AD418}"/>
    <cellStyle name="Měna 3 5 2 4" xfId="2171" xr:uid="{89BB3BC4-CDE1-4560-A71D-1906A2FE7550}"/>
    <cellStyle name="Měna 3 5 2 5" xfId="2801" xr:uid="{7F78CCAF-F375-4718-977E-0CDEB2B5D4C5}"/>
    <cellStyle name="Měna 3 5 3" xfId="491" xr:uid="{EDF6AB07-7265-4217-B11F-2CC228565BC0}"/>
    <cellStyle name="Měna 3 5 3 2" xfId="1121" xr:uid="{AFA5C53C-BCD0-4433-8E26-737358B000B7}"/>
    <cellStyle name="Měna 3 5 3 2 2" xfId="3641" xr:uid="{CDCD742D-197B-42C7-96A7-A654992890A6}"/>
    <cellStyle name="Měna 3 5 3 3" xfId="1751" xr:uid="{1395C171-0C80-4D49-B0A5-295C1909206A}"/>
    <cellStyle name="Měna 3 5 3 3 2" xfId="4271" xr:uid="{9BD60171-418C-4A24-BC66-03F8C6229D13}"/>
    <cellStyle name="Měna 3 5 3 4" xfId="2381" xr:uid="{E7DA664B-9257-4A6E-8C25-C2C09C28B842}"/>
    <cellStyle name="Měna 3 5 3 5" xfId="3011" xr:uid="{3CFD9053-0774-494A-A4A8-FF91532C625B}"/>
    <cellStyle name="Měna 3 5 4" xfId="701" xr:uid="{140EDE92-14DF-4F19-A33C-56D4115E96BC}"/>
    <cellStyle name="Měna 3 5 4 2" xfId="3221" xr:uid="{6533B72B-131F-405E-B136-A89AAA012750}"/>
    <cellStyle name="Měna 3 5 5" xfId="1331" xr:uid="{3FEC24C9-BCFE-4B81-89C2-61AE6E05F74A}"/>
    <cellStyle name="Měna 3 5 5 2" xfId="3851" xr:uid="{58DCD477-3262-4FC2-BC34-0D4563100F7E}"/>
    <cellStyle name="Měna 3 5 6" xfId="1961" xr:uid="{B498E03B-F778-49A2-8AD8-A4B0E4F76106}"/>
    <cellStyle name="Měna 3 5 7" xfId="2591" xr:uid="{25F051C9-EA21-4E92-9F26-1D22127230FF}"/>
    <cellStyle name="Měna 3 6" xfId="112" xr:uid="{8BB96199-30F5-4692-843B-2BF22D46F689}"/>
    <cellStyle name="Měna 3 6 2" xfId="323" xr:uid="{737D7E90-A300-4024-A195-432D60C7F78C}"/>
    <cellStyle name="Měna 3 6 2 2" xfId="953" xr:uid="{941198A9-9611-41CE-9243-5C39F5C65F3D}"/>
    <cellStyle name="Měna 3 6 2 2 2" xfId="3473" xr:uid="{38B594A8-BBA8-45DC-BCC6-136BD493C558}"/>
    <cellStyle name="Měna 3 6 2 3" xfId="1583" xr:uid="{85A9175B-FAB1-45E2-902F-77F79F3F81D7}"/>
    <cellStyle name="Měna 3 6 2 3 2" xfId="4103" xr:uid="{E802F22F-EAD3-49E4-A8DE-7C5AB02C9C32}"/>
    <cellStyle name="Měna 3 6 2 4" xfId="2213" xr:uid="{12C91E7A-B1F3-4E0C-8BB3-164E7B60EE7A}"/>
    <cellStyle name="Měna 3 6 2 5" xfId="2843" xr:uid="{9E9864FC-DD50-4570-899D-DF0B44511F22}"/>
    <cellStyle name="Měna 3 6 3" xfId="533" xr:uid="{B1A39DEE-96AB-4BD5-AEB6-8584F3727284}"/>
    <cellStyle name="Měna 3 6 3 2" xfId="1163" xr:uid="{3FF1DDD4-EC1A-4BB7-A60D-8B68559B8453}"/>
    <cellStyle name="Měna 3 6 3 2 2" xfId="3683" xr:uid="{9E9C9424-B429-46B2-9408-B81AA868ECDA}"/>
    <cellStyle name="Měna 3 6 3 3" xfId="1793" xr:uid="{3E65A84C-0221-4953-8744-DD64DECB42D2}"/>
    <cellStyle name="Měna 3 6 3 3 2" xfId="4313" xr:uid="{EC1CD98F-E235-4BF2-BFF0-9732CB2399E9}"/>
    <cellStyle name="Měna 3 6 3 4" xfId="2423" xr:uid="{D42A1046-6520-403F-8611-77DC46522E9B}"/>
    <cellStyle name="Měna 3 6 3 5" xfId="3053" xr:uid="{8BC4C2B7-CB9C-4BF7-B166-60BC741C4DE1}"/>
    <cellStyle name="Měna 3 6 4" xfId="743" xr:uid="{4130BED0-FFDF-47F6-B117-C46C53644CF6}"/>
    <cellStyle name="Měna 3 6 4 2" xfId="3263" xr:uid="{5A9D23BC-B0CD-4D13-96C1-8D012303ACFF}"/>
    <cellStyle name="Měna 3 6 5" xfId="1373" xr:uid="{BCA592BB-330D-41E6-8299-9A856336D2C0}"/>
    <cellStyle name="Měna 3 6 5 2" xfId="3893" xr:uid="{7D9E99CE-BF5D-4CC6-ACB4-51F415FBABE7}"/>
    <cellStyle name="Měna 3 6 6" xfId="2003" xr:uid="{77C40B2C-A008-4BF5-9F93-0AA31900FDD8}"/>
    <cellStyle name="Měna 3 6 7" xfId="2633" xr:uid="{64D713E6-27FB-471C-9BA0-5F332CD6939D}"/>
    <cellStyle name="Měna 3 7" xfId="154" xr:uid="{4934CD7D-6679-4D94-8742-0C602DC920EC}"/>
    <cellStyle name="Měna 3 7 2" xfId="365" xr:uid="{74784BCE-51F9-4204-BF6D-FB4CEE964B1A}"/>
    <cellStyle name="Měna 3 7 2 2" xfId="995" xr:uid="{A1AA39FE-42DD-4A4C-A058-F84207AFF6FD}"/>
    <cellStyle name="Měna 3 7 2 2 2" xfId="3515" xr:uid="{983A298F-7509-4E48-91FA-29DC5E45C844}"/>
    <cellStyle name="Měna 3 7 2 3" xfId="1625" xr:uid="{8F2928AC-8163-4384-9C17-E1DCC0D08FF9}"/>
    <cellStyle name="Měna 3 7 2 3 2" xfId="4145" xr:uid="{EDD52027-9D56-49D7-9A0C-0F82AD02AEF0}"/>
    <cellStyle name="Měna 3 7 2 4" xfId="2255" xr:uid="{EDF86651-7BC8-4B64-BF81-A93DC51BCA94}"/>
    <cellStyle name="Měna 3 7 2 5" xfId="2885" xr:uid="{FEB638F6-C10A-42AA-9E4F-27278DDDC5BA}"/>
    <cellStyle name="Měna 3 7 3" xfId="575" xr:uid="{330A7CF4-8D03-4E46-AF36-8B8528D24A5E}"/>
    <cellStyle name="Měna 3 7 3 2" xfId="1205" xr:uid="{2AB46B70-9ADB-476C-9DD7-76A275B40836}"/>
    <cellStyle name="Měna 3 7 3 2 2" xfId="3725" xr:uid="{125395ED-8A0B-4CC0-972E-4C4EBBB75322}"/>
    <cellStyle name="Měna 3 7 3 3" xfId="1835" xr:uid="{9AE207D0-952F-4BA6-954B-094464786CE1}"/>
    <cellStyle name="Měna 3 7 3 3 2" xfId="4355" xr:uid="{586E6825-1439-4473-8FB9-0320BDD39D0C}"/>
    <cellStyle name="Měna 3 7 3 4" xfId="2465" xr:uid="{FF6FE5F4-BEB6-4E8D-953D-5FACD3F14BA9}"/>
    <cellStyle name="Měna 3 7 3 5" xfId="3095" xr:uid="{3DE2BEB8-CD0F-47B4-BADE-28769E5DF94A}"/>
    <cellStyle name="Měna 3 7 4" xfId="785" xr:uid="{C7BC2BAB-074A-4F59-8C03-036A9F52BFD0}"/>
    <cellStyle name="Měna 3 7 4 2" xfId="3305" xr:uid="{9DE37D0C-7D59-4573-B9A9-8DA7C192A14F}"/>
    <cellStyle name="Měna 3 7 5" xfId="1415" xr:uid="{D507E2B2-1D39-4A0F-81D1-8391AEEABB36}"/>
    <cellStyle name="Měna 3 7 5 2" xfId="3935" xr:uid="{4A3A466D-190E-4527-A70A-334863791537}"/>
    <cellStyle name="Měna 3 7 6" xfId="2045" xr:uid="{BE5DE1FD-C005-4E71-B0F0-EA3299DDAD73}"/>
    <cellStyle name="Měna 3 7 7" xfId="2675" xr:uid="{49028C3B-AFA6-491E-BD53-57050461B28F}"/>
    <cellStyle name="Měna 3 8" xfId="196" xr:uid="{5076D6BE-1124-42FC-971C-2FD6AA113B54}"/>
    <cellStyle name="Měna 3 8 2" xfId="407" xr:uid="{6BB61F3D-3EB3-4DFC-A455-FBC98DCAEB70}"/>
    <cellStyle name="Měna 3 8 2 2" xfId="1037" xr:uid="{1BA55433-B940-40A4-95BE-8C75798679D8}"/>
    <cellStyle name="Měna 3 8 2 2 2" xfId="3557" xr:uid="{D29ABD65-B7D4-4242-A8F0-FDD3DACE2F6E}"/>
    <cellStyle name="Měna 3 8 2 3" xfId="1667" xr:uid="{F993CFEC-165A-400C-A8BD-75EAF09D1359}"/>
    <cellStyle name="Měna 3 8 2 3 2" xfId="4187" xr:uid="{4D5D16D8-0FB4-4F13-9FCD-2AC8A14F5468}"/>
    <cellStyle name="Měna 3 8 2 4" xfId="2297" xr:uid="{59B93C65-538E-4DDB-886F-205FEFD33931}"/>
    <cellStyle name="Měna 3 8 2 5" xfId="2927" xr:uid="{6E676DDB-A955-4A8F-ABB1-DD2BB0416028}"/>
    <cellStyle name="Měna 3 8 3" xfId="617" xr:uid="{0BC9621A-599F-4DEF-80BA-32DBBF3E924D}"/>
    <cellStyle name="Měna 3 8 3 2" xfId="1247" xr:uid="{ECE33401-7469-44FC-A9BA-303E3DC6FD93}"/>
    <cellStyle name="Měna 3 8 3 2 2" xfId="3767" xr:uid="{3D431E8A-753C-4133-85C1-08B8BE2AA1BE}"/>
    <cellStyle name="Měna 3 8 3 3" xfId="1877" xr:uid="{A9A0B6FE-5060-4DF3-91BD-2504BA4C20B3}"/>
    <cellStyle name="Měna 3 8 3 3 2" xfId="4397" xr:uid="{C2349E52-49D1-4CE9-9BBE-C1FC6AF14712}"/>
    <cellStyle name="Měna 3 8 3 4" xfId="2507" xr:uid="{1F675412-F6C3-4902-80E9-3DBC92220F6F}"/>
    <cellStyle name="Měna 3 8 3 5" xfId="3137" xr:uid="{431AA201-C199-4D15-A378-F0BDD79C2E89}"/>
    <cellStyle name="Měna 3 8 4" xfId="827" xr:uid="{4A6C31AD-BFA5-48A3-BBBD-C9757CD6970F}"/>
    <cellStyle name="Měna 3 8 4 2" xfId="3347" xr:uid="{1949D75D-BE51-4895-B6BC-8CD880288A35}"/>
    <cellStyle name="Měna 3 8 5" xfId="1457" xr:uid="{99714BEA-6263-4C7F-BAC9-7A8BA4A6B20C}"/>
    <cellStyle name="Měna 3 8 5 2" xfId="3977" xr:uid="{4BD599D7-5612-45AF-8A23-80A73CD7E9FD}"/>
    <cellStyle name="Měna 3 8 6" xfId="2087" xr:uid="{8F56A4CF-1701-47EF-8AD7-EA978A8A4508}"/>
    <cellStyle name="Měna 3 8 7" xfId="2717" xr:uid="{1520E538-96D4-47CB-AE7B-C7985A21A2FE}"/>
    <cellStyle name="Měna 3 9" xfId="239" xr:uid="{CC72BCDB-21A7-4419-BFE9-2CFBE3063558}"/>
    <cellStyle name="Měna 3 9 2" xfId="869" xr:uid="{40E2F7C0-7A38-447D-A3F4-7B47D09A4336}"/>
    <cellStyle name="Měna 3 9 2 2" xfId="3389" xr:uid="{FA5B2BFF-F72E-428E-8164-83CF2CBEB875}"/>
    <cellStyle name="Měna 3 9 3" xfId="1499" xr:uid="{49581A4E-2D28-44D6-9235-DA06B18D81CE}"/>
    <cellStyle name="Měna 3 9 3 2" xfId="4019" xr:uid="{B16D4260-2B54-47DB-97DC-F9B19CC0D0B0}"/>
    <cellStyle name="Měna 3 9 4" xfId="2129" xr:uid="{AA43CCA6-7B7A-4336-ACF2-0176093D08C9}"/>
    <cellStyle name="Měna 3 9 5" xfId="2759" xr:uid="{8ACB2BC3-5FFF-47FB-99FF-85F298956772}"/>
    <cellStyle name="Měna 4" xfId="29" xr:uid="{00000000-0005-0000-0000-00001C000000}"/>
    <cellStyle name="Měna 4 10" xfId="455" xr:uid="{A68CADEB-8EFF-4B0F-982D-279EFDC89299}"/>
    <cellStyle name="Měna 4 10 2" xfId="1085" xr:uid="{318D5162-18CF-4D1C-B3AF-D64CF9972972}"/>
    <cellStyle name="Měna 4 10 2 2" xfId="3605" xr:uid="{4AF587E6-0A9F-466C-A78B-DBC0114463BD}"/>
    <cellStyle name="Měna 4 10 3" xfId="1715" xr:uid="{6AE58F59-DC07-45FA-94CD-05372B64022F}"/>
    <cellStyle name="Měna 4 10 3 2" xfId="4235" xr:uid="{5EA4C14D-56AF-47C2-A6B3-0DAF3DF9B215}"/>
    <cellStyle name="Měna 4 10 4" xfId="2345" xr:uid="{24084954-E523-47F2-8E41-871C99C0393F}"/>
    <cellStyle name="Měna 4 10 5" xfId="2975" xr:uid="{A975FA70-C069-43DD-84A9-F32AD22E4939}"/>
    <cellStyle name="Měna 4 11" xfId="665" xr:uid="{19FB8073-EE6C-49E8-A89B-4D19BE3F3E59}"/>
    <cellStyle name="Měna 4 11 2" xfId="3185" xr:uid="{CB0EA744-B4D8-4AD4-96D6-BC05650B463C}"/>
    <cellStyle name="Měna 4 12" xfId="1295" xr:uid="{F1D46173-4AA3-4688-9FFC-B52B7056313E}"/>
    <cellStyle name="Měna 4 12 2" xfId="3815" xr:uid="{708D2FCC-880C-442B-BF8D-BDD16E8718AE}"/>
    <cellStyle name="Měna 4 13" xfId="1925" xr:uid="{94481FA3-FC81-4387-8278-372DCA15EB60}"/>
    <cellStyle name="Měna 4 14" xfId="2555" xr:uid="{A71E490E-02AB-40E9-ACAB-5C7E1739BD15}"/>
    <cellStyle name="Měna 4 2" xfId="30" xr:uid="{00000000-0005-0000-0000-00001D000000}"/>
    <cellStyle name="Měna 4 2 10" xfId="1296" xr:uid="{A22D7F1E-7CE0-4A77-94ED-49683F7EFE9D}"/>
    <cellStyle name="Měna 4 2 10 2" xfId="3816" xr:uid="{E4407DFE-6F17-4A77-95C2-A10284CBC464}"/>
    <cellStyle name="Měna 4 2 11" xfId="1926" xr:uid="{099D6602-2D5E-41EA-8A60-84C53AD34E9C}"/>
    <cellStyle name="Měna 4 2 12" xfId="2556" xr:uid="{740C8C37-7A62-46CB-8743-1DCF0AE07F1B}"/>
    <cellStyle name="Měna 4 2 2" xfId="31" xr:uid="{00000000-0005-0000-0000-00001E000000}"/>
    <cellStyle name="Měna 4 2 2 10" xfId="1927" xr:uid="{3DF8FFCD-9498-447C-B697-48ECE7667E7F}"/>
    <cellStyle name="Měna 4 2 2 11" xfId="2557" xr:uid="{76F71AA9-4347-485A-93E5-74CA991A481C}"/>
    <cellStyle name="Měna 4 2 2 2" xfId="78" xr:uid="{63282D0D-C87C-4491-98CA-80ED56ECF998}"/>
    <cellStyle name="Měna 4 2 2 2 2" xfId="289" xr:uid="{E88AF6B5-DCA9-44E5-908C-E8D36D99C2C4}"/>
    <cellStyle name="Měna 4 2 2 2 2 2" xfId="919" xr:uid="{4246E5A2-80C0-42D0-8975-8ADC4B4F2CF3}"/>
    <cellStyle name="Měna 4 2 2 2 2 2 2" xfId="3439" xr:uid="{DF6D9772-65FA-4ABC-8F60-467973333F71}"/>
    <cellStyle name="Měna 4 2 2 2 2 3" xfId="1549" xr:uid="{5FFCA85A-76B7-4098-8057-2E08F66816DA}"/>
    <cellStyle name="Měna 4 2 2 2 2 3 2" xfId="4069" xr:uid="{619D0E50-9006-4EE1-9E79-40DC290DC6A7}"/>
    <cellStyle name="Měna 4 2 2 2 2 4" xfId="2179" xr:uid="{7511603F-1F86-4BE8-B28C-E6B3597B1386}"/>
    <cellStyle name="Měna 4 2 2 2 2 5" xfId="2809" xr:uid="{5F7A93BF-FEB3-4717-9776-F15B54D3B761}"/>
    <cellStyle name="Měna 4 2 2 2 3" xfId="499" xr:uid="{17BAEA95-5286-4B52-8953-23284290D8F6}"/>
    <cellStyle name="Měna 4 2 2 2 3 2" xfId="1129" xr:uid="{E4DCB674-167B-4FD9-97D4-1AAF600DBF06}"/>
    <cellStyle name="Měna 4 2 2 2 3 2 2" xfId="3649" xr:uid="{08689909-49E5-4114-BD93-225EFA3EDD02}"/>
    <cellStyle name="Měna 4 2 2 2 3 3" xfId="1759" xr:uid="{DBB2E10B-64E9-4013-88A7-BA7EB2A8EB62}"/>
    <cellStyle name="Měna 4 2 2 2 3 3 2" xfId="4279" xr:uid="{860A893C-3C6A-4BEB-84DD-0DB7B6C43AF3}"/>
    <cellStyle name="Měna 4 2 2 2 3 4" xfId="2389" xr:uid="{2FD52EB5-AA2F-4AC1-AF6A-E615DC3CDCD7}"/>
    <cellStyle name="Měna 4 2 2 2 3 5" xfId="3019" xr:uid="{F8BDDB4A-49CE-489A-94E4-61AF7DBB0B9E}"/>
    <cellStyle name="Měna 4 2 2 2 4" xfId="709" xr:uid="{D4EA642E-C8A5-4A9E-ACEF-96748210FA3B}"/>
    <cellStyle name="Měna 4 2 2 2 4 2" xfId="3229" xr:uid="{A6DBE63F-14E5-4814-86E1-F52895859BD0}"/>
    <cellStyle name="Měna 4 2 2 2 5" xfId="1339" xr:uid="{61DE1C70-2E44-4603-94A7-DA35074BEFB6}"/>
    <cellStyle name="Měna 4 2 2 2 5 2" xfId="3859" xr:uid="{3A718823-E0C3-4F7E-A7FE-1C64DCC75D6F}"/>
    <cellStyle name="Měna 4 2 2 2 6" xfId="1969" xr:uid="{44F60B20-8D1B-431C-9F52-D88F6043D748}"/>
    <cellStyle name="Měna 4 2 2 2 7" xfId="2599" xr:uid="{2CB75D2F-E79B-4195-B726-D5026E5C5768}"/>
    <cellStyle name="Měna 4 2 2 3" xfId="120" xr:uid="{AD786B73-F976-48B1-BBD4-CFDC8E979783}"/>
    <cellStyle name="Měna 4 2 2 3 2" xfId="331" xr:uid="{7C95AD2B-AFB6-4AF9-B7C8-44920C7034DE}"/>
    <cellStyle name="Měna 4 2 2 3 2 2" xfId="961" xr:uid="{103E57B6-7D08-4557-901F-20E7A22916C8}"/>
    <cellStyle name="Měna 4 2 2 3 2 2 2" xfId="3481" xr:uid="{F7C1B0D3-394B-41E0-83EB-C29ACD86F8B4}"/>
    <cellStyle name="Měna 4 2 2 3 2 3" xfId="1591" xr:uid="{64F00828-1C98-4E4E-800F-E434529C2C0A}"/>
    <cellStyle name="Měna 4 2 2 3 2 3 2" xfId="4111" xr:uid="{9AEF88F3-3385-4C92-81B3-70C0C25FAD8D}"/>
    <cellStyle name="Měna 4 2 2 3 2 4" xfId="2221" xr:uid="{9BD0F97C-CA45-4AFC-AB82-BC279B83D501}"/>
    <cellStyle name="Měna 4 2 2 3 2 5" xfId="2851" xr:uid="{16BD7AD1-FB73-4AFE-8078-4BA103A7746A}"/>
    <cellStyle name="Měna 4 2 2 3 3" xfId="541" xr:uid="{C121EA0E-3040-40E1-939F-3E8108D89A14}"/>
    <cellStyle name="Měna 4 2 2 3 3 2" xfId="1171" xr:uid="{43863B69-1CE0-453D-BE9D-EBE66D1B7C9E}"/>
    <cellStyle name="Měna 4 2 2 3 3 2 2" xfId="3691" xr:uid="{C6CF55A7-BCE2-4AE0-9489-7DAA3AC5E6A1}"/>
    <cellStyle name="Měna 4 2 2 3 3 3" xfId="1801" xr:uid="{2677981B-FC86-4AD4-82E5-99CB97299379}"/>
    <cellStyle name="Měna 4 2 2 3 3 3 2" xfId="4321" xr:uid="{978FBF0E-2EFD-4302-9604-BEC7DBE6B889}"/>
    <cellStyle name="Měna 4 2 2 3 3 4" xfId="2431" xr:uid="{C120062F-A273-4800-B40D-A142395DBC22}"/>
    <cellStyle name="Měna 4 2 2 3 3 5" xfId="3061" xr:uid="{CDCD5277-366A-4747-8807-67C746258B43}"/>
    <cellStyle name="Měna 4 2 2 3 4" xfId="751" xr:uid="{50B108D7-4A84-4909-A33A-3641F44CA7E5}"/>
    <cellStyle name="Měna 4 2 2 3 4 2" xfId="3271" xr:uid="{AC2FD7EE-36CD-4F04-B6E9-226B2D37B348}"/>
    <cellStyle name="Měna 4 2 2 3 5" xfId="1381" xr:uid="{2DDC6CB4-A06F-4E17-9C0B-856BCD9B8728}"/>
    <cellStyle name="Měna 4 2 2 3 5 2" xfId="3901" xr:uid="{6657C15E-1C1B-4C45-96D4-36715C293F57}"/>
    <cellStyle name="Měna 4 2 2 3 6" xfId="2011" xr:uid="{ED3992A2-0EDC-4B49-B38A-29B4A42D4E4C}"/>
    <cellStyle name="Měna 4 2 2 3 7" xfId="2641" xr:uid="{868A8D1A-92AA-41A1-9432-9683D1BBA0EC}"/>
    <cellStyle name="Měna 4 2 2 4" xfId="162" xr:uid="{0121E854-74D5-4B5A-8475-EA6B6DA049A3}"/>
    <cellStyle name="Měna 4 2 2 4 2" xfId="373" xr:uid="{15E6D99C-9C1B-4299-9454-F0F0306111DB}"/>
    <cellStyle name="Měna 4 2 2 4 2 2" xfId="1003" xr:uid="{5C7DF640-E8A6-4A70-8A61-7E89D7D85FFF}"/>
    <cellStyle name="Měna 4 2 2 4 2 2 2" xfId="3523" xr:uid="{771E021E-A92A-4EC3-97B2-AB7C69F484B5}"/>
    <cellStyle name="Měna 4 2 2 4 2 3" xfId="1633" xr:uid="{E56B38C5-F86C-4270-ACA3-1198C0168DA6}"/>
    <cellStyle name="Měna 4 2 2 4 2 3 2" xfId="4153" xr:uid="{D034E61E-2E40-427C-B639-3EB7A95ED996}"/>
    <cellStyle name="Měna 4 2 2 4 2 4" xfId="2263" xr:uid="{966D7C4E-C319-4AC9-9480-2C1EAEED910A}"/>
    <cellStyle name="Měna 4 2 2 4 2 5" xfId="2893" xr:uid="{5E714669-BBF8-43A8-91B2-EA4CF28376D1}"/>
    <cellStyle name="Měna 4 2 2 4 3" xfId="583" xr:uid="{54C27F5B-D86D-4B48-86E8-074F2BE5A58D}"/>
    <cellStyle name="Měna 4 2 2 4 3 2" xfId="1213" xr:uid="{0C0A5E5F-EEA7-4AB5-9B70-B6D845EC6357}"/>
    <cellStyle name="Měna 4 2 2 4 3 2 2" xfId="3733" xr:uid="{728A9655-401A-49BA-9E09-21E9BA895C86}"/>
    <cellStyle name="Měna 4 2 2 4 3 3" xfId="1843" xr:uid="{698A2D9E-A277-4889-8FAD-F865C36703F4}"/>
    <cellStyle name="Měna 4 2 2 4 3 3 2" xfId="4363" xr:uid="{F09AC28B-002A-4D36-8656-51B1E72337D8}"/>
    <cellStyle name="Měna 4 2 2 4 3 4" xfId="2473" xr:uid="{84E6D6CB-FD94-4161-96F0-682D1FAB7A66}"/>
    <cellStyle name="Měna 4 2 2 4 3 5" xfId="3103" xr:uid="{7BA70858-216D-4262-93AD-968DDC9945D6}"/>
    <cellStyle name="Měna 4 2 2 4 4" xfId="793" xr:uid="{B921E2DC-C96A-4C6C-81C5-9EF790D35E3C}"/>
    <cellStyle name="Měna 4 2 2 4 4 2" xfId="3313" xr:uid="{3BB17417-4F7E-4FD2-A9A5-E72183CF2137}"/>
    <cellStyle name="Měna 4 2 2 4 5" xfId="1423" xr:uid="{64C570FC-6007-4B99-8D9E-6803B8BD5841}"/>
    <cellStyle name="Měna 4 2 2 4 5 2" xfId="3943" xr:uid="{94D098D0-5E39-4D69-B639-6877F0750D5A}"/>
    <cellStyle name="Měna 4 2 2 4 6" xfId="2053" xr:uid="{0F4102CD-EC26-4E9D-961A-ACCA59687619}"/>
    <cellStyle name="Měna 4 2 2 4 7" xfId="2683" xr:uid="{9004A15A-7B1D-40B3-A252-C1E98AE86D72}"/>
    <cellStyle name="Měna 4 2 2 5" xfId="204" xr:uid="{71BDA6D7-9DCF-4F3E-85CE-A0A50985824C}"/>
    <cellStyle name="Měna 4 2 2 5 2" xfId="415" xr:uid="{EC002173-BEBA-4337-913D-7817949FBBCD}"/>
    <cellStyle name="Měna 4 2 2 5 2 2" xfId="1045" xr:uid="{D6827EC7-7598-4203-B43A-5300D668EFB1}"/>
    <cellStyle name="Měna 4 2 2 5 2 2 2" xfId="3565" xr:uid="{A05DAEF5-A9F8-46DA-9A26-11DCC870151C}"/>
    <cellStyle name="Měna 4 2 2 5 2 3" xfId="1675" xr:uid="{0C92C333-7CFD-4106-B2D3-0228FABA2FEB}"/>
    <cellStyle name="Měna 4 2 2 5 2 3 2" xfId="4195" xr:uid="{6DE45227-B83F-423F-BF0C-125A96638788}"/>
    <cellStyle name="Měna 4 2 2 5 2 4" xfId="2305" xr:uid="{7264947A-3C56-4D63-B257-0107E8112E01}"/>
    <cellStyle name="Měna 4 2 2 5 2 5" xfId="2935" xr:uid="{0999FAEC-A1DE-469B-9604-C195604567D2}"/>
    <cellStyle name="Měna 4 2 2 5 3" xfId="625" xr:uid="{A6BB83FA-6D60-40CE-85A5-8A3C32F7C5C2}"/>
    <cellStyle name="Měna 4 2 2 5 3 2" xfId="1255" xr:uid="{1BAA0F65-33FD-4B5C-B470-469B84F0BF59}"/>
    <cellStyle name="Měna 4 2 2 5 3 2 2" xfId="3775" xr:uid="{A9388061-47C9-478E-8DCD-E7B8CCFCE142}"/>
    <cellStyle name="Měna 4 2 2 5 3 3" xfId="1885" xr:uid="{57C6E042-5FAE-445F-9A7B-3C3B0DB4A3E9}"/>
    <cellStyle name="Měna 4 2 2 5 3 3 2" xfId="4405" xr:uid="{42176829-F0AD-4F78-8646-7D0A4C901540}"/>
    <cellStyle name="Měna 4 2 2 5 3 4" xfId="2515" xr:uid="{1AFF11A3-2B24-4CA5-AF73-550E3D5E0B7D}"/>
    <cellStyle name="Měna 4 2 2 5 3 5" xfId="3145" xr:uid="{AD597102-DFB7-41FC-9659-CD65938D146E}"/>
    <cellStyle name="Měna 4 2 2 5 4" xfId="835" xr:uid="{CBA193FC-3920-4063-8FB6-D00903EF8733}"/>
    <cellStyle name="Měna 4 2 2 5 4 2" xfId="3355" xr:uid="{9D5922CA-FC5D-407B-8176-49E07FB6AE37}"/>
    <cellStyle name="Měna 4 2 2 5 5" xfId="1465" xr:uid="{E61AE324-0782-4407-8AC3-500AB7127E25}"/>
    <cellStyle name="Měna 4 2 2 5 5 2" xfId="3985" xr:uid="{93E5BAB9-C72F-4EE4-A793-A15DCDE11E6D}"/>
    <cellStyle name="Měna 4 2 2 5 6" xfId="2095" xr:uid="{9C0BF2BC-0B3F-4648-AE96-B2E1C0EFA701}"/>
    <cellStyle name="Měna 4 2 2 5 7" xfId="2725" xr:uid="{BA06177E-D16A-412B-8AF7-92D33718E41E}"/>
    <cellStyle name="Měna 4 2 2 6" xfId="247" xr:uid="{6D28DC64-B299-42CE-BB8D-28011D7BFDFD}"/>
    <cellStyle name="Měna 4 2 2 6 2" xfId="877" xr:uid="{7DCB9F9E-F31C-4E32-BFF3-A5FB19F1B2DF}"/>
    <cellStyle name="Měna 4 2 2 6 2 2" xfId="3397" xr:uid="{6B5829B6-5ACB-442C-9213-F3DC6463DF14}"/>
    <cellStyle name="Měna 4 2 2 6 3" xfId="1507" xr:uid="{7A46230A-3FB4-4717-80A5-DD522D665682}"/>
    <cellStyle name="Měna 4 2 2 6 3 2" xfId="4027" xr:uid="{07D80922-A123-4CBB-BBCE-994CB38A7C0D}"/>
    <cellStyle name="Měna 4 2 2 6 4" xfId="2137" xr:uid="{BF68B418-35AA-486F-BF1D-70914D52FF11}"/>
    <cellStyle name="Měna 4 2 2 6 5" xfId="2767" xr:uid="{58DBE4CC-E153-483F-9091-59CDE8799FDF}"/>
    <cellStyle name="Měna 4 2 2 7" xfId="457" xr:uid="{826A1164-85EB-47CD-AF4B-F2F6C43DFD78}"/>
    <cellStyle name="Měna 4 2 2 7 2" xfId="1087" xr:uid="{117C5198-C752-4141-B84E-AD48714EE80F}"/>
    <cellStyle name="Měna 4 2 2 7 2 2" xfId="3607" xr:uid="{344C0192-0D4D-4D8A-8CAB-D8D7467390C4}"/>
    <cellStyle name="Měna 4 2 2 7 3" xfId="1717" xr:uid="{398480FA-D41E-477C-ACBB-EC648320992A}"/>
    <cellStyle name="Měna 4 2 2 7 3 2" xfId="4237" xr:uid="{FFADDB98-51BB-4529-95DC-734BC7D9CFE8}"/>
    <cellStyle name="Měna 4 2 2 7 4" xfId="2347" xr:uid="{AC7A25F6-7FAF-40B8-99E9-3FB8FA4CD5F6}"/>
    <cellStyle name="Měna 4 2 2 7 5" xfId="2977" xr:uid="{F7332A63-A272-46D3-B137-714A3AE2C24F}"/>
    <cellStyle name="Měna 4 2 2 8" xfId="667" xr:uid="{7F349936-C27D-4865-A121-0726694A997D}"/>
    <cellStyle name="Měna 4 2 2 8 2" xfId="3187" xr:uid="{D674A305-6B67-4D2E-B7E1-A408A9233665}"/>
    <cellStyle name="Měna 4 2 2 9" xfId="1297" xr:uid="{9E6736EC-7237-47E7-8D9A-9CF3351C50DE}"/>
    <cellStyle name="Měna 4 2 2 9 2" xfId="3817" xr:uid="{0A7D1BBA-7498-4D75-B482-27BEAEAEBB03}"/>
    <cellStyle name="Měna 4 2 3" xfId="77" xr:uid="{7CC450C8-19C6-4FDA-A305-E983FB7568BB}"/>
    <cellStyle name="Měna 4 2 3 2" xfId="288" xr:uid="{2953377A-F012-4EE6-9947-E31EC4DDA8CB}"/>
    <cellStyle name="Měna 4 2 3 2 2" xfId="918" xr:uid="{4C4F45D2-698C-4CDE-BB94-31C39D05C53C}"/>
    <cellStyle name="Měna 4 2 3 2 2 2" xfId="3438" xr:uid="{DCA8FFEC-2C1E-4ED9-9864-24938953C785}"/>
    <cellStyle name="Měna 4 2 3 2 3" xfId="1548" xr:uid="{5FD40CC0-5433-47A7-9077-4398E5681E2C}"/>
    <cellStyle name="Měna 4 2 3 2 3 2" xfId="4068" xr:uid="{BC79F3B9-63C3-4FBE-BF4A-1A1BBCDF8D8A}"/>
    <cellStyle name="Měna 4 2 3 2 4" xfId="2178" xr:uid="{C75868D2-6965-42B3-8354-1B0F520D1009}"/>
    <cellStyle name="Měna 4 2 3 2 5" xfId="2808" xr:uid="{72A41062-77B5-4270-96B1-CC87DE3BAE5C}"/>
    <cellStyle name="Měna 4 2 3 3" xfId="498" xr:uid="{DB1CCFB7-964E-401D-9D3A-C638EB58D901}"/>
    <cellStyle name="Měna 4 2 3 3 2" xfId="1128" xr:uid="{C9C01564-4CEE-4160-BA9C-60C5D7BF205E}"/>
    <cellStyle name="Měna 4 2 3 3 2 2" xfId="3648" xr:uid="{A70D8700-C733-4CF4-AD6D-EE18CDDFD97F}"/>
    <cellStyle name="Měna 4 2 3 3 3" xfId="1758" xr:uid="{C5F98EE8-7186-4D49-8DF7-E2988092C300}"/>
    <cellStyle name="Měna 4 2 3 3 3 2" xfId="4278" xr:uid="{B6BD9307-54D5-47F8-8823-CDAF32FF6439}"/>
    <cellStyle name="Měna 4 2 3 3 4" xfId="2388" xr:uid="{B0F5BB01-A667-43E4-BC90-737E706B5FE7}"/>
    <cellStyle name="Měna 4 2 3 3 5" xfId="3018" xr:uid="{6B97595C-4E25-491E-B72C-233681FF75A4}"/>
    <cellStyle name="Měna 4 2 3 4" xfId="708" xr:uid="{5404F487-B520-4ECD-B86A-2BC2C7717F84}"/>
    <cellStyle name="Měna 4 2 3 4 2" xfId="3228" xr:uid="{9E78AA50-B288-46B5-B095-4034D06D361C}"/>
    <cellStyle name="Měna 4 2 3 5" xfId="1338" xr:uid="{6C67494E-63A0-4FD1-BA9D-4B8B9B241A72}"/>
    <cellStyle name="Měna 4 2 3 5 2" xfId="3858" xr:uid="{21215C79-EBFC-4A64-B8A2-C977EC266A9C}"/>
    <cellStyle name="Měna 4 2 3 6" xfId="1968" xr:uid="{A334A7D2-8EA4-4609-B7E3-FC56343A2A15}"/>
    <cellStyle name="Měna 4 2 3 7" xfId="2598" xr:uid="{559453F2-FE15-474E-AC83-44C8874826B4}"/>
    <cellStyle name="Měna 4 2 4" xfId="119" xr:uid="{1C3066F6-18E1-42B0-AD75-71075EF407C3}"/>
    <cellStyle name="Měna 4 2 4 2" xfId="330" xr:uid="{21A9AD8D-A16D-487C-9649-D3A37FF93F61}"/>
    <cellStyle name="Měna 4 2 4 2 2" xfId="960" xr:uid="{978574B3-B827-45CB-A53C-AF3B4CE72AC4}"/>
    <cellStyle name="Měna 4 2 4 2 2 2" xfId="3480" xr:uid="{26CC3C0F-C7DD-4D63-B054-FDF070C50E0C}"/>
    <cellStyle name="Měna 4 2 4 2 3" xfId="1590" xr:uid="{A251EC51-775D-48AD-8150-595E174A5FE5}"/>
    <cellStyle name="Měna 4 2 4 2 3 2" xfId="4110" xr:uid="{20C223B4-6B40-43CC-BF9B-D643CB570CA0}"/>
    <cellStyle name="Měna 4 2 4 2 4" xfId="2220" xr:uid="{A5B6F08D-ECAF-41E3-B656-CAD38C6F415B}"/>
    <cellStyle name="Měna 4 2 4 2 5" xfId="2850" xr:uid="{924A79F9-EEAE-48D6-9098-E143694EF154}"/>
    <cellStyle name="Měna 4 2 4 3" xfId="540" xr:uid="{7621080A-5228-4E07-A751-576D1420E302}"/>
    <cellStyle name="Měna 4 2 4 3 2" xfId="1170" xr:uid="{941645BE-AEBD-44A3-9DE2-C00065D7F397}"/>
    <cellStyle name="Měna 4 2 4 3 2 2" xfId="3690" xr:uid="{0CD5C72F-E931-4486-A923-C93B0FE03BC2}"/>
    <cellStyle name="Měna 4 2 4 3 3" xfId="1800" xr:uid="{ECEAFF9F-2F86-4945-BF1F-D4E686BA7B62}"/>
    <cellStyle name="Měna 4 2 4 3 3 2" xfId="4320" xr:uid="{7D182F57-DF33-40B0-99B4-B384FA06073E}"/>
    <cellStyle name="Měna 4 2 4 3 4" xfId="2430" xr:uid="{FDE2A354-A313-4D17-B798-591CADA603B7}"/>
    <cellStyle name="Měna 4 2 4 3 5" xfId="3060" xr:uid="{681C94F2-57F8-4FFE-BD5C-143ECD2A0EA6}"/>
    <cellStyle name="Měna 4 2 4 4" xfId="750" xr:uid="{8CDA9931-756A-4130-8F80-1C383EE7297F}"/>
    <cellStyle name="Měna 4 2 4 4 2" xfId="3270" xr:uid="{B4DFEAD4-690A-4624-AFB7-1CB96A0EA300}"/>
    <cellStyle name="Měna 4 2 4 5" xfId="1380" xr:uid="{8BACA6F8-80CB-4854-8B4D-683D55051452}"/>
    <cellStyle name="Měna 4 2 4 5 2" xfId="3900" xr:uid="{5CEF4A8F-2EA7-4E4F-B1D8-C93991C9303B}"/>
    <cellStyle name="Měna 4 2 4 6" xfId="2010" xr:uid="{52B088DE-9BFD-4F28-A373-AD002160FAC9}"/>
    <cellStyle name="Měna 4 2 4 7" xfId="2640" xr:uid="{8999319E-021A-4EAC-8127-30428CAE090A}"/>
    <cellStyle name="Měna 4 2 5" xfId="161" xr:uid="{AF77CE75-E930-4029-8945-DAAC2D50D1BD}"/>
    <cellStyle name="Měna 4 2 5 2" xfId="372" xr:uid="{600275AD-8BCA-4C30-8A9E-7E89D3F0D59C}"/>
    <cellStyle name="Měna 4 2 5 2 2" xfId="1002" xr:uid="{2467D12F-9ECA-4C4A-A966-47FBAC10B8CB}"/>
    <cellStyle name="Měna 4 2 5 2 2 2" xfId="3522" xr:uid="{44649BE5-0DC2-423D-A489-9605AC437A48}"/>
    <cellStyle name="Měna 4 2 5 2 3" xfId="1632" xr:uid="{AF2B3FDC-CB30-461A-9662-B78A2C51967C}"/>
    <cellStyle name="Měna 4 2 5 2 3 2" xfId="4152" xr:uid="{A4DAC576-20D9-4A96-804E-5DC8D5365E49}"/>
    <cellStyle name="Měna 4 2 5 2 4" xfId="2262" xr:uid="{A911EFB1-53A0-42EA-8A5C-548F02C4D067}"/>
    <cellStyle name="Měna 4 2 5 2 5" xfId="2892" xr:uid="{DC334884-7E20-4ED5-A6AD-4640DB682775}"/>
    <cellStyle name="Měna 4 2 5 3" xfId="582" xr:uid="{E9D349B9-CFEF-475B-B120-472C03D24521}"/>
    <cellStyle name="Měna 4 2 5 3 2" xfId="1212" xr:uid="{786E996D-C84E-4C31-B2C8-EE74401945E9}"/>
    <cellStyle name="Měna 4 2 5 3 2 2" xfId="3732" xr:uid="{C44CE987-E234-4831-86DF-A945B70BE68C}"/>
    <cellStyle name="Měna 4 2 5 3 3" xfId="1842" xr:uid="{DDE24378-7B34-4A77-BD5D-4EC2B37B42ED}"/>
    <cellStyle name="Měna 4 2 5 3 3 2" xfId="4362" xr:uid="{474FACA9-6911-4E2A-9575-A5A3A1BC4D26}"/>
    <cellStyle name="Měna 4 2 5 3 4" xfId="2472" xr:uid="{B39BD9CF-BC28-44F4-8CE4-9762F22C2C3A}"/>
    <cellStyle name="Měna 4 2 5 3 5" xfId="3102" xr:uid="{5DDD2AC3-B853-4BDC-82C2-F380046808C6}"/>
    <cellStyle name="Měna 4 2 5 4" xfId="792" xr:uid="{911F791F-99F5-4A3C-95B3-98C452617B1C}"/>
    <cellStyle name="Měna 4 2 5 4 2" xfId="3312" xr:uid="{799B7C9A-01DD-4898-B27D-665AE3D0207A}"/>
    <cellStyle name="Měna 4 2 5 5" xfId="1422" xr:uid="{853E9A39-E074-483D-BC6F-7D022D4501FE}"/>
    <cellStyle name="Měna 4 2 5 5 2" xfId="3942" xr:uid="{B93FD03F-EA76-42F0-B581-BC5EDAE426D1}"/>
    <cellStyle name="Měna 4 2 5 6" xfId="2052" xr:uid="{BDB63429-3129-4AEE-8E56-580F10345A32}"/>
    <cellStyle name="Měna 4 2 5 7" xfId="2682" xr:uid="{9A87089D-3D21-4A53-A2CB-A99B2AAF1AEB}"/>
    <cellStyle name="Měna 4 2 6" xfId="203" xr:uid="{536500A4-24C6-40D1-8FDF-8BEDAC750A19}"/>
    <cellStyle name="Měna 4 2 6 2" xfId="414" xr:uid="{889F987E-4FC9-44DD-A194-6701F32BBBD4}"/>
    <cellStyle name="Měna 4 2 6 2 2" xfId="1044" xr:uid="{ECBBCFC6-E2BB-499C-9CC1-658325805458}"/>
    <cellStyle name="Měna 4 2 6 2 2 2" xfId="3564" xr:uid="{3C3AA080-A682-47D0-AEFD-0FF782A066B7}"/>
    <cellStyle name="Měna 4 2 6 2 3" xfId="1674" xr:uid="{367A0438-DA19-42FB-B814-88A7F0FC8318}"/>
    <cellStyle name="Měna 4 2 6 2 3 2" xfId="4194" xr:uid="{04FEAADA-6C8E-400C-89E3-61B4F1E120BA}"/>
    <cellStyle name="Měna 4 2 6 2 4" xfId="2304" xr:uid="{83CABCDC-96D8-4189-B3C6-2A80E8E64109}"/>
    <cellStyle name="Měna 4 2 6 2 5" xfId="2934" xr:uid="{E07C002E-9871-48F8-933F-EDD01C590F42}"/>
    <cellStyle name="Měna 4 2 6 3" xfId="624" xr:uid="{06AC963B-978E-45FA-97B9-22475BD706A2}"/>
    <cellStyle name="Měna 4 2 6 3 2" xfId="1254" xr:uid="{AAEEF77E-95DB-4B33-A16B-B31A95C36119}"/>
    <cellStyle name="Měna 4 2 6 3 2 2" xfId="3774" xr:uid="{A19E1A96-6CC9-41B3-B268-EDABA730C2B8}"/>
    <cellStyle name="Měna 4 2 6 3 3" xfId="1884" xr:uid="{02C671C3-D151-4B6D-89AA-46DF096A2019}"/>
    <cellStyle name="Měna 4 2 6 3 3 2" xfId="4404" xr:uid="{DE6FE6B1-6894-4678-9394-463A0B3E112A}"/>
    <cellStyle name="Měna 4 2 6 3 4" xfId="2514" xr:uid="{5D13DD56-593F-4161-8431-3DD0F23394B0}"/>
    <cellStyle name="Měna 4 2 6 3 5" xfId="3144" xr:uid="{A32015DD-3AC5-4ECF-BA98-2A5460DDAC98}"/>
    <cellStyle name="Měna 4 2 6 4" xfId="834" xr:uid="{5BF8E275-A9E6-4F38-92C7-29B87876CD17}"/>
    <cellStyle name="Měna 4 2 6 4 2" xfId="3354" xr:uid="{01FBB4CD-C270-4DFF-A7BB-C71942E599EA}"/>
    <cellStyle name="Měna 4 2 6 5" xfId="1464" xr:uid="{656DDCB7-5DCC-4C9F-81F9-C2C0918D5B59}"/>
    <cellStyle name="Měna 4 2 6 5 2" xfId="3984" xr:uid="{B5568C3D-831A-4482-B2C1-E55B8880E37C}"/>
    <cellStyle name="Měna 4 2 6 6" xfId="2094" xr:uid="{2C5CF327-BC5F-4566-BD74-2A0EDB40B017}"/>
    <cellStyle name="Měna 4 2 6 7" xfId="2724" xr:uid="{8EF9EFC8-2319-4F50-9957-A72BE9AF5F59}"/>
    <cellStyle name="Měna 4 2 7" xfId="246" xr:uid="{21590431-BB14-434D-825D-B170936AC55F}"/>
    <cellStyle name="Měna 4 2 7 2" xfId="876" xr:uid="{BB4CAACF-C061-4B8C-A645-5425030E628F}"/>
    <cellStyle name="Měna 4 2 7 2 2" xfId="3396" xr:uid="{019758E0-4F30-484B-8A32-6322FBE6EF09}"/>
    <cellStyle name="Měna 4 2 7 3" xfId="1506" xr:uid="{04CF89B1-5D8A-47C6-A1D7-56C0FE2A634E}"/>
    <cellStyle name="Měna 4 2 7 3 2" xfId="4026" xr:uid="{10A4ACF4-A91F-49D2-873B-3F0DD297A3EC}"/>
    <cellStyle name="Měna 4 2 7 4" xfId="2136" xr:uid="{FEFC7314-777A-4663-B216-4F74324DC3C5}"/>
    <cellStyle name="Měna 4 2 7 5" xfId="2766" xr:uid="{ACF8E278-DCDA-42EF-ADBC-0536FD36D08D}"/>
    <cellStyle name="Měna 4 2 8" xfId="456" xr:uid="{C07B16C5-E128-483A-AC58-DE631CBF0D70}"/>
    <cellStyle name="Měna 4 2 8 2" xfId="1086" xr:uid="{BEFA4FB5-B9D1-4DE3-8B84-29CBB5084E7D}"/>
    <cellStyle name="Měna 4 2 8 2 2" xfId="3606" xr:uid="{FB571D08-5EBB-48FC-A9B1-748CDC189A07}"/>
    <cellStyle name="Měna 4 2 8 3" xfId="1716" xr:uid="{10DE02EE-A053-4EB2-B156-7CCF0BE9A244}"/>
    <cellStyle name="Měna 4 2 8 3 2" xfId="4236" xr:uid="{82B80B0F-A3C4-473E-9839-F40FF7FC8AB1}"/>
    <cellStyle name="Měna 4 2 8 4" xfId="2346" xr:uid="{B5A9431A-A5C4-4275-AB59-04B19A02133B}"/>
    <cellStyle name="Měna 4 2 8 5" xfId="2976" xr:uid="{3DC0D59D-283B-4A87-8A8C-F3BC6F921AE4}"/>
    <cellStyle name="Měna 4 2 9" xfId="666" xr:uid="{A44222D5-D6F4-4366-9B69-937280D0C3D8}"/>
    <cellStyle name="Měna 4 2 9 2" xfId="3186" xr:uid="{E5B7DB2A-C12A-4D73-9750-5B7C7216DF61}"/>
    <cellStyle name="Měna 4 3" xfId="32" xr:uid="{00000000-0005-0000-0000-00001F000000}"/>
    <cellStyle name="Měna 4 3 10" xfId="1298" xr:uid="{23EACAC5-EA84-48D3-A60D-4ECF331263CF}"/>
    <cellStyle name="Měna 4 3 10 2" xfId="3818" xr:uid="{62581D6B-EE9B-4F66-86FD-9C9BEFA447F1}"/>
    <cellStyle name="Měna 4 3 11" xfId="1928" xr:uid="{F0F8B501-A436-4833-A399-28F643631B8A}"/>
    <cellStyle name="Měna 4 3 12" xfId="2558" xr:uid="{58C0B00C-F952-4843-B3DD-34F50D01328A}"/>
    <cellStyle name="Měna 4 3 2" xfId="33" xr:uid="{00000000-0005-0000-0000-000020000000}"/>
    <cellStyle name="Měna 4 3 2 10" xfId="1929" xr:uid="{93D781D0-78D8-4BE7-B2EE-06C4A9A4775F}"/>
    <cellStyle name="Měna 4 3 2 11" xfId="2559" xr:uid="{23143A9E-45C4-4588-B268-3A619D45E9A6}"/>
    <cellStyle name="Měna 4 3 2 2" xfId="80" xr:uid="{348D1342-4949-423A-AFFA-58D90F19E117}"/>
    <cellStyle name="Měna 4 3 2 2 2" xfId="291" xr:uid="{610A0FBB-BC87-4AE9-B3F8-45CE6903DB78}"/>
    <cellStyle name="Měna 4 3 2 2 2 2" xfId="921" xr:uid="{256E2093-A648-43D3-BE99-93700AC21F55}"/>
    <cellStyle name="Měna 4 3 2 2 2 2 2" xfId="3441" xr:uid="{9A4BBCF3-782A-4C59-AC52-C96F0D1AF05D}"/>
    <cellStyle name="Měna 4 3 2 2 2 3" xfId="1551" xr:uid="{1AC7A148-8655-4031-AD20-70F06A832315}"/>
    <cellStyle name="Měna 4 3 2 2 2 3 2" xfId="4071" xr:uid="{6BC0A3BF-F015-4F02-B0A5-7A08BB20321B}"/>
    <cellStyle name="Měna 4 3 2 2 2 4" xfId="2181" xr:uid="{4F9B31E7-CA15-4791-AFDB-D75865F786E4}"/>
    <cellStyle name="Měna 4 3 2 2 2 5" xfId="2811" xr:uid="{E32277B4-3F30-4A68-8E13-BCAAC7D7BFEE}"/>
    <cellStyle name="Měna 4 3 2 2 3" xfId="501" xr:uid="{C346E73C-EA8A-48DB-AE0C-782BFD8295F5}"/>
    <cellStyle name="Měna 4 3 2 2 3 2" xfId="1131" xr:uid="{686FE9A6-F066-4350-9B42-6E0FC1F517EC}"/>
    <cellStyle name="Měna 4 3 2 2 3 2 2" xfId="3651" xr:uid="{98436338-5817-4E2D-A6F8-2080AB1C8BDE}"/>
    <cellStyle name="Měna 4 3 2 2 3 3" xfId="1761" xr:uid="{677D2AC1-EEAA-42C2-B34A-6B59B63C3F13}"/>
    <cellStyle name="Měna 4 3 2 2 3 3 2" xfId="4281" xr:uid="{D00E4AB6-4A8E-4481-AEF5-70C17D2C198B}"/>
    <cellStyle name="Měna 4 3 2 2 3 4" xfId="2391" xr:uid="{A162A574-3F0F-40DC-B3B2-7A1A47AACF56}"/>
    <cellStyle name="Měna 4 3 2 2 3 5" xfId="3021" xr:uid="{932FF9DA-2AE1-4562-8FF4-C9A71878E9E6}"/>
    <cellStyle name="Měna 4 3 2 2 4" xfId="711" xr:uid="{C5ED7E22-0E69-4D37-965C-8B00A5B2AF67}"/>
    <cellStyle name="Měna 4 3 2 2 4 2" xfId="3231" xr:uid="{2000E602-9F79-4142-B858-D3893045921D}"/>
    <cellStyle name="Měna 4 3 2 2 5" xfId="1341" xr:uid="{CC783F4C-7FA4-4D2A-A623-6754E0BA49A6}"/>
    <cellStyle name="Měna 4 3 2 2 5 2" xfId="3861" xr:uid="{70FAD378-6970-423C-A6D7-F032DAFC51C9}"/>
    <cellStyle name="Měna 4 3 2 2 6" xfId="1971" xr:uid="{83516CCB-974E-4606-B391-9DABBFF1EF6E}"/>
    <cellStyle name="Měna 4 3 2 2 7" xfId="2601" xr:uid="{E279CE49-E1A5-4B85-A1EC-5530F5C0F763}"/>
    <cellStyle name="Měna 4 3 2 3" xfId="122" xr:uid="{2922CDE7-1390-459D-9055-9A884075D297}"/>
    <cellStyle name="Měna 4 3 2 3 2" xfId="333" xr:uid="{91C1FB03-5D7C-4927-AA7C-A35D19D7A462}"/>
    <cellStyle name="Měna 4 3 2 3 2 2" xfId="963" xr:uid="{000DC0C6-0BF2-4E4F-A867-7939566CFCB0}"/>
    <cellStyle name="Měna 4 3 2 3 2 2 2" xfId="3483" xr:uid="{D3111EB8-55D5-4C89-B50F-F0FE927A6C82}"/>
    <cellStyle name="Měna 4 3 2 3 2 3" xfId="1593" xr:uid="{2E996E43-D7BF-42C7-B4D6-BA82DDCCE46D}"/>
    <cellStyle name="Měna 4 3 2 3 2 3 2" xfId="4113" xr:uid="{1442C13E-984E-42CB-8969-2E1A0EC29993}"/>
    <cellStyle name="Měna 4 3 2 3 2 4" xfId="2223" xr:uid="{2F586F9F-3CEE-4904-8606-066660191F80}"/>
    <cellStyle name="Měna 4 3 2 3 2 5" xfId="2853" xr:uid="{CF569821-49B1-4014-A4E3-09A610E15BDA}"/>
    <cellStyle name="Měna 4 3 2 3 3" xfId="543" xr:uid="{A03E2480-A719-4C36-A6FC-D9162A1E8C87}"/>
    <cellStyle name="Měna 4 3 2 3 3 2" xfId="1173" xr:uid="{84BC6EED-00AF-46BB-B762-449946112ADB}"/>
    <cellStyle name="Měna 4 3 2 3 3 2 2" xfId="3693" xr:uid="{5F4BECD5-DA5F-4CA8-808A-BFEBBAEDEDBC}"/>
    <cellStyle name="Měna 4 3 2 3 3 3" xfId="1803" xr:uid="{72AF46EC-5F43-4452-94A9-624265E28224}"/>
    <cellStyle name="Měna 4 3 2 3 3 3 2" xfId="4323" xr:uid="{5930D7F9-BC55-47A6-BE82-BA976C751F7C}"/>
    <cellStyle name="Měna 4 3 2 3 3 4" xfId="2433" xr:uid="{CD2D5942-00FD-448C-8341-26FDE2AB6B09}"/>
    <cellStyle name="Měna 4 3 2 3 3 5" xfId="3063" xr:uid="{BCA5A82F-FEB6-455D-8238-CC18F167FA5E}"/>
    <cellStyle name="Měna 4 3 2 3 4" xfId="753" xr:uid="{198B83CB-EE3F-4183-9C58-F20A0F4E6D6B}"/>
    <cellStyle name="Měna 4 3 2 3 4 2" xfId="3273" xr:uid="{2E3D2DAE-FEDC-49AC-9FB6-C94D200F74F3}"/>
    <cellStyle name="Měna 4 3 2 3 5" xfId="1383" xr:uid="{5CDDA0C4-4179-488B-A4C3-9654B1C0929C}"/>
    <cellStyle name="Měna 4 3 2 3 5 2" xfId="3903" xr:uid="{1208BBBC-FC43-4FA8-A1BF-CAC7C97D6651}"/>
    <cellStyle name="Měna 4 3 2 3 6" xfId="2013" xr:uid="{E53211B6-68E6-49D8-8F74-993D21AD8F29}"/>
    <cellStyle name="Měna 4 3 2 3 7" xfId="2643" xr:uid="{CE71FB0A-1366-4B71-ACDA-5C4F07B62EBD}"/>
    <cellStyle name="Měna 4 3 2 4" xfId="164" xr:uid="{74BB59B8-E3C2-4ABF-9636-D610757D7F71}"/>
    <cellStyle name="Měna 4 3 2 4 2" xfId="375" xr:uid="{3BBC6511-5655-4AE9-A5F4-EBE6B6869C7D}"/>
    <cellStyle name="Měna 4 3 2 4 2 2" xfId="1005" xr:uid="{E7CBD80F-C7F0-4E53-ABB3-0D8633E63CAE}"/>
    <cellStyle name="Měna 4 3 2 4 2 2 2" xfId="3525" xr:uid="{10181DEC-C7DE-4576-B125-95E07D1628C7}"/>
    <cellStyle name="Měna 4 3 2 4 2 3" xfId="1635" xr:uid="{3D3D6E1B-A48F-4BCB-9DAC-6914928E5F04}"/>
    <cellStyle name="Měna 4 3 2 4 2 3 2" xfId="4155" xr:uid="{C877B00C-5852-46B9-B1D0-28C1BD3B9D52}"/>
    <cellStyle name="Měna 4 3 2 4 2 4" xfId="2265" xr:uid="{97DBE675-E8DD-4C36-9EFF-3C76CCF939D2}"/>
    <cellStyle name="Měna 4 3 2 4 2 5" xfId="2895" xr:uid="{0D9A3C04-F260-4350-8B9C-9910D1F98BD6}"/>
    <cellStyle name="Měna 4 3 2 4 3" xfId="585" xr:uid="{95F6D85E-8B9B-42B6-B577-D612D18D0DC7}"/>
    <cellStyle name="Měna 4 3 2 4 3 2" xfId="1215" xr:uid="{5BAD0BC4-2715-464B-A7F5-7557F21877F6}"/>
    <cellStyle name="Měna 4 3 2 4 3 2 2" xfId="3735" xr:uid="{69B8157E-BCA7-4265-8A71-F305A92FE4BA}"/>
    <cellStyle name="Měna 4 3 2 4 3 3" xfId="1845" xr:uid="{5F92AA2C-37F3-4AAC-8FC2-B9AF97000132}"/>
    <cellStyle name="Měna 4 3 2 4 3 3 2" xfId="4365" xr:uid="{8CF77A11-4412-4737-9297-0414AD1741FF}"/>
    <cellStyle name="Měna 4 3 2 4 3 4" xfId="2475" xr:uid="{B9E15724-E1E4-43FC-B299-D428FC4C4079}"/>
    <cellStyle name="Měna 4 3 2 4 3 5" xfId="3105" xr:uid="{424DA652-E6DD-4AD5-B6C0-6D811B1CE2BC}"/>
    <cellStyle name="Měna 4 3 2 4 4" xfId="795" xr:uid="{12D93567-B877-4667-BCB2-94EDDC773292}"/>
    <cellStyle name="Měna 4 3 2 4 4 2" xfId="3315" xr:uid="{916EF138-BBBB-4C5B-95D2-16CC4AED65BE}"/>
    <cellStyle name="Měna 4 3 2 4 5" xfId="1425" xr:uid="{CF3B30A7-C9FE-4D27-B8AC-8D1419A017EA}"/>
    <cellStyle name="Měna 4 3 2 4 5 2" xfId="3945" xr:uid="{EC220154-65C6-4376-B24D-66DFFCF14880}"/>
    <cellStyle name="Měna 4 3 2 4 6" xfId="2055" xr:uid="{DF3B3134-42E4-45FD-B5F1-C87ED35ED5C3}"/>
    <cellStyle name="Měna 4 3 2 4 7" xfId="2685" xr:uid="{0119D642-749E-4076-AB91-7839ABFA2B0E}"/>
    <cellStyle name="Měna 4 3 2 5" xfId="206" xr:uid="{4D52032C-524D-4BBC-8608-9136413ED641}"/>
    <cellStyle name="Měna 4 3 2 5 2" xfId="417" xr:uid="{3C935A5C-60D8-40DE-BD1C-644B9C208015}"/>
    <cellStyle name="Měna 4 3 2 5 2 2" xfId="1047" xr:uid="{6716C111-8F3B-411E-BA00-1AD08F26DBD9}"/>
    <cellStyle name="Měna 4 3 2 5 2 2 2" xfId="3567" xr:uid="{16C3DF9C-3A00-4357-9750-8B3247123004}"/>
    <cellStyle name="Měna 4 3 2 5 2 3" xfId="1677" xr:uid="{CEDAABF0-4BE4-4C9A-8C63-431E7B61925A}"/>
    <cellStyle name="Měna 4 3 2 5 2 3 2" xfId="4197" xr:uid="{286D44DF-05EA-4268-8375-E08A3AE8FE10}"/>
    <cellStyle name="Měna 4 3 2 5 2 4" xfId="2307" xr:uid="{9381EFC6-06A3-4367-AA6B-9B54E39AB368}"/>
    <cellStyle name="Měna 4 3 2 5 2 5" xfId="2937" xr:uid="{0ED2B8AF-A2D5-497E-96F7-28F8DB357F93}"/>
    <cellStyle name="Měna 4 3 2 5 3" xfId="627" xr:uid="{104F5E7D-1218-42C0-B580-A47303BDE0A0}"/>
    <cellStyle name="Měna 4 3 2 5 3 2" xfId="1257" xr:uid="{D770D0FD-853A-462E-99E9-6BFCB7DD5225}"/>
    <cellStyle name="Měna 4 3 2 5 3 2 2" xfId="3777" xr:uid="{FDADD3E0-1482-4EB5-B238-B13DB60BA042}"/>
    <cellStyle name="Měna 4 3 2 5 3 3" xfId="1887" xr:uid="{5299E5D7-71C5-4A8B-B817-9F03ED480A1B}"/>
    <cellStyle name="Měna 4 3 2 5 3 3 2" xfId="4407" xr:uid="{D34D93FF-4C4F-4A12-B302-627C241E21E3}"/>
    <cellStyle name="Měna 4 3 2 5 3 4" xfId="2517" xr:uid="{5A92737C-33A4-4890-AE18-F8235FE29DDF}"/>
    <cellStyle name="Měna 4 3 2 5 3 5" xfId="3147" xr:uid="{7A26B8E6-3CF5-433F-90F7-CD724E2CF934}"/>
    <cellStyle name="Měna 4 3 2 5 4" xfId="837" xr:uid="{56E92042-EFF5-4EA3-83CE-5A926E079B87}"/>
    <cellStyle name="Měna 4 3 2 5 4 2" xfId="3357" xr:uid="{B586D0EB-5ADC-4E17-B7E0-BB3C6DC0CA44}"/>
    <cellStyle name="Měna 4 3 2 5 5" xfId="1467" xr:uid="{2B1AFA2D-A979-4B42-A60A-F9C6ADBCAE5C}"/>
    <cellStyle name="Měna 4 3 2 5 5 2" xfId="3987" xr:uid="{02C3D17C-121C-4CBC-AC12-4A8B8A3363A9}"/>
    <cellStyle name="Měna 4 3 2 5 6" xfId="2097" xr:uid="{0B6D5839-6678-45C0-B2BC-382261758287}"/>
    <cellStyle name="Měna 4 3 2 5 7" xfId="2727" xr:uid="{36F9D7FB-14A1-4B22-9F49-5BEB8E01B8AE}"/>
    <cellStyle name="Měna 4 3 2 6" xfId="249" xr:uid="{C3A1A8F7-6EF3-40A9-9E2B-A7A84CF23EE8}"/>
    <cellStyle name="Měna 4 3 2 6 2" xfId="879" xr:uid="{F018BCD4-361D-4485-B08F-AEB563A5B146}"/>
    <cellStyle name="Měna 4 3 2 6 2 2" xfId="3399" xr:uid="{7878D9EA-D41B-4D14-B90C-3C9FB924ADAB}"/>
    <cellStyle name="Měna 4 3 2 6 3" xfId="1509" xr:uid="{34F74B1B-2AF8-4E58-9776-0CA027451AEF}"/>
    <cellStyle name="Měna 4 3 2 6 3 2" xfId="4029" xr:uid="{0B36A370-62F5-441D-96F3-3BB84C088620}"/>
    <cellStyle name="Měna 4 3 2 6 4" xfId="2139" xr:uid="{8E7C875A-E94E-44CC-B05D-10984B3EDF0F}"/>
    <cellStyle name="Měna 4 3 2 6 5" xfId="2769" xr:uid="{72249B3C-75EF-486C-9196-9F9D6D8A75E2}"/>
    <cellStyle name="Měna 4 3 2 7" xfId="459" xr:uid="{270425FE-BBFF-4976-BB74-AFA158F8553F}"/>
    <cellStyle name="Měna 4 3 2 7 2" xfId="1089" xr:uid="{B43257F8-194D-4275-AA10-9B7085157054}"/>
    <cellStyle name="Měna 4 3 2 7 2 2" xfId="3609" xr:uid="{E8F5CEB6-7EEF-4D5D-AD8A-203D82DC6C2B}"/>
    <cellStyle name="Měna 4 3 2 7 3" xfId="1719" xr:uid="{7126D46E-1640-4051-A4F1-7FD34BF7C041}"/>
    <cellStyle name="Měna 4 3 2 7 3 2" xfId="4239" xr:uid="{1008AA3F-CB45-42C2-849A-B3960B231C80}"/>
    <cellStyle name="Měna 4 3 2 7 4" xfId="2349" xr:uid="{5DD8B297-7623-4380-9C44-E214954BF306}"/>
    <cellStyle name="Měna 4 3 2 7 5" xfId="2979" xr:uid="{DF7C47FD-A3C2-4627-8348-0DB0E0E45F56}"/>
    <cellStyle name="Měna 4 3 2 8" xfId="669" xr:uid="{F5D9A403-9C17-4310-8BA2-A520C5BE85C9}"/>
    <cellStyle name="Měna 4 3 2 8 2" xfId="3189" xr:uid="{CD45FDDB-6E17-433B-9A2B-48B1C7E352F5}"/>
    <cellStyle name="Měna 4 3 2 9" xfId="1299" xr:uid="{C6B982B2-A1AC-4D69-BE4B-9B13023DE889}"/>
    <cellStyle name="Měna 4 3 2 9 2" xfId="3819" xr:uid="{7ED2CC1E-7905-4C55-8B62-67FC999CE98D}"/>
    <cellStyle name="Měna 4 3 3" xfId="79" xr:uid="{34E09227-4B68-4C81-8C5C-BE4CA3F148BC}"/>
    <cellStyle name="Měna 4 3 3 2" xfId="290" xr:uid="{58F44E67-9BAB-4A4A-A9A3-63E1BE5D2C1C}"/>
    <cellStyle name="Měna 4 3 3 2 2" xfId="920" xr:uid="{AA537320-0413-4F80-87A3-A29C74553A50}"/>
    <cellStyle name="Měna 4 3 3 2 2 2" xfId="3440" xr:uid="{137E5D20-6AF5-450D-8225-6508BD1AD5E5}"/>
    <cellStyle name="Měna 4 3 3 2 3" xfId="1550" xr:uid="{EA5FDB45-E342-4583-8BEE-2441F1C6BD4B}"/>
    <cellStyle name="Měna 4 3 3 2 3 2" xfId="4070" xr:uid="{68678C9B-A1F9-4B1A-9E3F-ACDEFD28A88F}"/>
    <cellStyle name="Měna 4 3 3 2 4" xfId="2180" xr:uid="{526B28F5-35DB-49FB-B6D5-5359D028F666}"/>
    <cellStyle name="Měna 4 3 3 2 5" xfId="2810" xr:uid="{2619F9E6-01B6-4C85-8F90-E8170D114D1E}"/>
    <cellStyle name="Měna 4 3 3 3" xfId="500" xr:uid="{876350AB-CB6F-4DC2-B5AA-7908FF93924D}"/>
    <cellStyle name="Měna 4 3 3 3 2" xfId="1130" xr:uid="{A823F65B-95C4-419A-B2EF-B1F98637041A}"/>
    <cellStyle name="Měna 4 3 3 3 2 2" xfId="3650" xr:uid="{AA7E045F-1F6B-4939-A45B-B291C148014A}"/>
    <cellStyle name="Měna 4 3 3 3 3" xfId="1760" xr:uid="{C227A0E1-26F6-47BA-9590-A1CD424778BB}"/>
    <cellStyle name="Měna 4 3 3 3 3 2" xfId="4280" xr:uid="{EC8300FD-7D26-4FBC-A2FF-F2F133FE6171}"/>
    <cellStyle name="Měna 4 3 3 3 4" xfId="2390" xr:uid="{63872926-0594-4BCD-B5E9-62582147346C}"/>
    <cellStyle name="Měna 4 3 3 3 5" xfId="3020" xr:uid="{9FD0678A-A2B5-4E9C-91CF-9D7AB249E3BE}"/>
    <cellStyle name="Měna 4 3 3 4" xfId="710" xr:uid="{DCDD5896-9A99-4B21-8CFB-8E2EE40EA1D0}"/>
    <cellStyle name="Měna 4 3 3 4 2" xfId="3230" xr:uid="{736CBEC1-5887-4351-B43E-6B7E42642FC9}"/>
    <cellStyle name="Měna 4 3 3 5" xfId="1340" xr:uid="{CEE1CB69-FBCB-4DBD-B902-B899B0842165}"/>
    <cellStyle name="Měna 4 3 3 5 2" xfId="3860" xr:uid="{3E31B623-5211-408C-805F-A9B4A8FC23D7}"/>
    <cellStyle name="Měna 4 3 3 6" xfId="1970" xr:uid="{1A403F93-1D86-421A-A297-DA2FDAF04595}"/>
    <cellStyle name="Měna 4 3 3 7" xfId="2600" xr:uid="{6C7CFCCE-0711-47B9-A4B1-DC715D76F2D6}"/>
    <cellStyle name="Měna 4 3 4" xfId="121" xr:uid="{CBB5815D-D6E1-4472-B165-628686E58F67}"/>
    <cellStyle name="Měna 4 3 4 2" xfId="332" xr:uid="{8F972A52-7D10-4AD8-9891-83324985FA23}"/>
    <cellStyle name="Měna 4 3 4 2 2" xfId="962" xr:uid="{A59B7DB6-5032-4E4F-8344-673C30350DE5}"/>
    <cellStyle name="Měna 4 3 4 2 2 2" xfId="3482" xr:uid="{530A4CF8-150D-439A-BA1A-A4889D8008A1}"/>
    <cellStyle name="Měna 4 3 4 2 3" xfId="1592" xr:uid="{8969D2AE-4DDF-4A4E-979D-372197CDABDE}"/>
    <cellStyle name="Měna 4 3 4 2 3 2" xfId="4112" xr:uid="{616CFFC1-1724-48DF-9C37-1BB63B4BC36C}"/>
    <cellStyle name="Měna 4 3 4 2 4" xfId="2222" xr:uid="{0AC835F1-DEA3-4F92-A67E-4B6B32B32257}"/>
    <cellStyle name="Měna 4 3 4 2 5" xfId="2852" xr:uid="{4D452CF4-A7E2-47E9-A13F-05F3CBACCCBA}"/>
    <cellStyle name="Měna 4 3 4 3" xfId="542" xr:uid="{18534784-11FD-40C3-89F9-52A18AB4E7AE}"/>
    <cellStyle name="Měna 4 3 4 3 2" xfId="1172" xr:uid="{09F6C698-C002-4E2A-981D-C68D13B84E8A}"/>
    <cellStyle name="Měna 4 3 4 3 2 2" xfId="3692" xr:uid="{F9212546-22FA-420F-8386-2E7EF7CE88A9}"/>
    <cellStyle name="Měna 4 3 4 3 3" xfId="1802" xr:uid="{4E8AB7E0-48A0-4EA5-89E9-8E5EA1A72EFC}"/>
    <cellStyle name="Měna 4 3 4 3 3 2" xfId="4322" xr:uid="{5568513C-CC30-47D6-BE25-81FB8F06E83E}"/>
    <cellStyle name="Měna 4 3 4 3 4" xfId="2432" xr:uid="{7759B32F-BA0A-471E-AECF-85DE6CF9BAC5}"/>
    <cellStyle name="Měna 4 3 4 3 5" xfId="3062" xr:uid="{E0C79E80-A629-4930-A6A8-71F1123D1D2C}"/>
    <cellStyle name="Měna 4 3 4 4" xfId="752" xr:uid="{EB9A2872-DA73-48EC-BC01-BEBA2B62619C}"/>
    <cellStyle name="Měna 4 3 4 4 2" xfId="3272" xr:uid="{5F16C4BA-EA50-4547-9D1E-6E51007CE723}"/>
    <cellStyle name="Měna 4 3 4 5" xfId="1382" xr:uid="{1274AD49-FB24-4CFA-BE4B-5937C8F21253}"/>
    <cellStyle name="Měna 4 3 4 5 2" xfId="3902" xr:uid="{449AA519-A2A2-4467-906F-AE9FD5F4E00B}"/>
    <cellStyle name="Měna 4 3 4 6" xfId="2012" xr:uid="{73E98FFF-2649-4138-9E26-FA3C92216ECA}"/>
    <cellStyle name="Měna 4 3 4 7" xfId="2642" xr:uid="{452BA16B-F548-4551-80B6-18D58D1A0894}"/>
    <cellStyle name="Měna 4 3 5" xfId="163" xr:uid="{FCF76503-4628-4EF6-91A9-74CD724E0862}"/>
    <cellStyle name="Měna 4 3 5 2" xfId="374" xr:uid="{E81B70BB-94B0-476D-BE47-A6E049E4706E}"/>
    <cellStyle name="Měna 4 3 5 2 2" xfId="1004" xr:uid="{6A858A80-E4C7-4629-AC6D-3B5E002E36A4}"/>
    <cellStyle name="Měna 4 3 5 2 2 2" xfId="3524" xr:uid="{2E683A85-F28F-4FB7-9D26-0B0F7B8389A8}"/>
    <cellStyle name="Měna 4 3 5 2 3" xfId="1634" xr:uid="{0615DBFC-F443-46B9-ACC8-EC4E8B13B36C}"/>
    <cellStyle name="Měna 4 3 5 2 3 2" xfId="4154" xr:uid="{CB0EA3E1-D993-440F-9B27-EBD78F7D5A43}"/>
    <cellStyle name="Měna 4 3 5 2 4" xfId="2264" xr:uid="{57473DF2-94AD-41B6-B7A1-B11E8B41F6D5}"/>
    <cellStyle name="Měna 4 3 5 2 5" xfId="2894" xr:uid="{B2088FA8-859C-4AD2-B190-1282D47F444F}"/>
    <cellStyle name="Měna 4 3 5 3" xfId="584" xr:uid="{47184BA0-0207-4721-AF82-67444B47B7BF}"/>
    <cellStyle name="Měna 4 3 5 3 2" xfId="1214" xr:uid="{9C03BA1D-639E-4D96-A2A9-C50324E5FCBA}"/>
    <cellStyle name="Měna 4 3 5 3 2 2" xfId="3734" xr:uid="{134BDC3F-C916-4AC2-953A-44794B0D81D0}"/>
    <cellStyle name="Měna 4 3 5 3 3" xfId="1844" xr:uid="{4CCECDF4-D8F6-498B-9346-F4129277FC7A}"/>
    <cellStyle name="Měna 4 3 5 3 3 2" xfId="4364" xr:uid="{FD52C928-B282-4927-A1DC-A3856C201410}"/>
    <cellStyle name="Měna 4 3 5 3 4" xfId="2474" xr:uid="{E9E7A2FF-992A-49B6-BDD9-1B31F47D170A}"/>
    <cellStyle name="Měna 4 3 5 3 5" xfId="3104" xr:uid="{12D5F68A-EE8C-47CE-AE37-7F1C5ADE6EC9}"/>
    <cellStyle name="Měna 4 3 5 4" xfId="794" xr:uid="{88817DFC-2BC5-4488-85CC-93815A4805E3}"/>
    <cellStyle name="Měna 4 3 5 4 2" xfId="3314" xr:uid="{740AF69D-E549-4944-86E2-43ED872DCCF3}"/>
    <cellStyle name="Měna 4 3 5 5" xfId="1424" xr:uid="{DC249F0F-7130-4CD3-824C-623554E405B3}"/>
    <cellStyle name="Měna 4 3 5 5 2" xfId="3944" xr:uid="{B131155C-BD68-45BC-BD51-606A63251592}"/>
    <cellStyle name="Měna 4 3 5 6" xfId="2054" xr:uid="{0B93C7EE-FCE1-4E5E-97FA-E9FB2C0A1572}"/>
    <cellStyle name="Měna 4 3 5 7" xfId="2684" xr:uid="{4C09F5B0-094C-4E05-90B5-D0883DE9CB4A}"/>
    <cellStyle name="Měna 4 3 6" xfId="205" xr:uid="{A0A316D2-F883-4C25-962F-C4C5E0A6802E}"/>
    <cellStyle name="Měna 4 3 6 2" xfId="416" xr:uid="{3F53C6B1-CD52-46AD-8F3F-C2BF265D3508}"/>
    <cellStyle name="Měna 4 3 6 2 2" xfId="1046" xr:uid="{C93EABF4-7852-42CD-AEE6-56B5511879A2}"/>
    <cellStyle name="Měna 4 3 6 2 2 2" xfId="3566" xr:uid="{1098CE87-943E-48EF-9940-55B9A1F377DB}"/>
    <cellStyle name="Měna 4 3 6 2 3" xfId="1676" xr:uid="{B674EB04-A7EE-49FF-9E0A-617E6EF89CA2}"/>
    <cellStyle name="Měna 4 3 6 2 3 2" xfId="4196" xr:uid="{BB545CCD-C60D-4310-A0FA-35F0CDF11345}"/>
    <cellStyle name="Měna 4 3 6 2 4" xfId="2306" xr:uid="{ECEDDD7A-6BDE-46B2-9115-657B7A6E0F30}"/>
    <cellStyle name="Měna 4 3 6 2 5" xfId="2936" xr:uid="{836EA6EF-CB4C-4FAB-A3C4-2BAD6176A1F4}"/>
    <cellStyle name="Měna 4 3 6 3" xfId="626" xr:uid="{D3C3BF16-8CCD-4E66-90D0-1A8952DA3FC6}"/>
    <cellStyle name="Měna 4 3 6 3 2" xfId="1256" xr:uid="{5F4C0206-BD6E-4FD3-A1B5-0A31D8F1F003}"/>
    <cellStyle name="Měna 4 3 6 3 2 2" xfId="3776" xr:uid="{BABF2788-1066-4D97-952B-3469C6A11AE8}"/>
    <cellStyle name="Měna 4 3 6 3 3" xfId="1886" xr:uid="{7CCB4149-99BD-4A12-B9E3-0B720A1A588E}"/>
    <cellStyle name="Měna 4 3 6 3 3 2" xfId="4406" xr:uid="{1A2A1A35-0460-4A6C-ABAE-0CD4356AC011}"/>
    <cellStyle name="Měna 4 3 6 3 4" xfId="2516" xr:uid="{FDD36AF5-DA6F-4415-BA4F-BD7F73828A53}"/>
    <cellStyle name="Měna 4 3 6 3 5" xfId="3146" xr:uid="{CDD33421-74D2-472C-B2DF-64B52B5BA949}"/>
    <cellStyle name="Měna 4 3 6 4" xfId="836" xr:uid="{A7AFCAD4-D0D1-43CB-B55E-CDE08B073898}"/>
    <cellStyle name="Měna 4 3 6 4 2" xfId="3356" xr:uid="{4DF44AD2-0B65-483B-A275-3D46B9BB663A}"/>
    <cellStyle name="Měna 4 3 6 5" xfId="1466" xr:uid="{69C40922-154F-4A88-8A3C-9BAE20C367B5}"/>
    <cellStyle name="Měna 4 3 6 5 2" xfId="3986" xr:uid="{1B26EB95-5A94-4463-BE05-2C402481D864}"/>
    <cellStyle name="Měna 4 3 6 6" xfId="2096" xr:uid="{178F7ECD-2432-43D6-904C-372075FC8414}"/>
    <cellStyle name="Měna 4 3 6 7" xfId="2726" xr:uid="{82788C12-E58F-4908-A136-8223DF0D658C}"/>
    <cellStyle name="Měna 4 3 7" xfId="248" xr:uid="{1A3584A2-D4FA-462D-8B24-D6DC26DED7FB}"/>
    <cellStyle name="Měna 4 3 7 2" xfId="878" xr:uid="{6505288A-74E0-4B47-9587-92EF50F25517}"/>
    <cellStyle name="Měna 4 3 7 2 2" xfId="3398" xr:uid="{ACC9329D-CF0E-4BAB-8C8A-FC9C59D2B1AC}"/>
    <cellStyle name="Měna 4 3 7 3" xfId="1508" xr:uid="{90208885-C776-4AA8-ADB6-0182A88E5685}"/>
    <cellStyle name="Měna 4 3 7 3 2" xfId="4028" xr:uid="{3BD5F6F4-271F-488C-8A8A-97B33931DA1D}"/>
    <cellStyle name="Měna 4 3 7 4" xfId="2138" xr:uid="{F87F9A1D-509A-4F4F-95AF-C1D6246622E0}"/>
    <cellStyle name="Měna 4 3 7 5" xfId="2768" xr:uid="{96ECFC1F-296C-437F-8C4F-8A884CF1777C}"/>
    <cellStyle name="Měna 4 3 8" xfId="458" xr:uid="{F449550A-8514-476E-90A2-84EC8B3DC184}"/>
    <cellStyle name="Měna 4 3 8 2" xfId="1088" xr:uid="{EAA54D4C-DBC6-41FF-944C-ADC8002DC52A}"/>
    <cellStyle name="Měna 4 3 8 2 2" xfId="3608" xr:uid="{8B7A5B22-8094-44DB-A17C-0B2D1185C776}"/>
    <cellStyle name="Měna 4 3 8 3" xfId="1718" xr:uid="{C96101CE-B43B-4E30-A401-05BFA76F051E}"/>
    <cellStyle name="Měna 4 3 8 3 2" xfId="4238" xr:uid="{7834676A-0320-43BE-91B1-C9EA6CDBA5C6}"/>
    <cellStyle name="Měna 4 3 8 4" xfId="2348" xr:uid="{F4D9B155-B397-4C87-9F1E-19F0F10F435D}"/>
    <cellStyle name="Měna 4 3 8 5" xfId="2978" xr:uid="{AA99984E-56F9-4186-962E-0953C03CC8D7}"/>
    <cellStyle name="Měna 4 3 9" xfId="668" xr:uid="{32304730-D3D8-4946-9039-CE2810E6F98C}"/>
    <cellStyle name="Měna 4 3 9 2" xfId="3188" xr:uid="{66833ED5-0E19-47DD-8FE5-A987D29AEA49}"/>
    <cellStyle name="Měna 4 4" xfId="34" xr:uid="{00000000-0005-0000-0000-000021000000}"/>
    <cellStyle name="Měna 4 4 10" xfId="1930" xr:uid="{0DA5D98F-00F5-4403-941E-671A130AD094}"/>
    <cellStyle name="Měna 4 4 11" xfId="2560" xr:uid="{32D2FFCC-2035-4F20-80CA-96EA8E18BC3A}"/>
    <cellStyle name="Měna 4 4 2" xfId="81" xr:uid="{5EF2778E-5B50-4434-A36B-9FBA3078CDF1}"/>
    <cellStyle name="Měna 4 4 2 2" xfId="292" xr:uid="{967A1ADC-84E6-4887-B955-6F808AB2DA7E}"/>
    <cellStyle name="Měna 4 4 2 2 2" xfId="922" xr:uid="{BBCF857E-383B-4DEE-9000-82401BEDCA94}"/>
    <cellStyle name="Měna 4 4 2 2 2 2" xfId="3442" xr:uid="{C7989AA1-8D90-45EA-9519-519BB2DF37A2}"/>
    <cellStyle name="Měna 4 4 2 2 3" xfId="1552" xr:uid="{AE37D678-2786-4D48-92E8-53DD604108E1}"/>
    <cellStyle name="Měna 4 4 2 2 3 2" xfId="4072" xr:uid="{5763AAE7-EEAD-4A48-A96B-3EF5701DDA7F}"/>
    <cellStyle name="Měna 4 4 2 2 4" xfId="2182" xr:uid="{244A7E61-7D67-4349-98AC-516E7EF587FC}"/>
    <cellStyle name="Měna 4 4 2 2 5" xfId="2812" xr:uid="{82CA91BC-D8A0-4B30-B344-629AC3BCC646}"/>
    <cellStyle name="Měna 4 4 2 3" xfId="502" xr:uid="{8C495176-A5C9-4830-B23D-B09F5C4A0F81}"/>
    <cellStyle name="Měna 4 4 2 3 2" xfId="1132" xr:uid="{3691A43D-0EAC-478B-839D-98F4AB617561}"/>
    <cellStyle name="Měna 4 4 2 3 2 2" xfId="3652" xr:uid="{78B45A91-F51A-4FEF-9AD2-146379C84E56}"/>
    <cellStyle name="Měna 4 4 2 3 3" xfId="1762" xr:uid="{091CB33A-926B-4AAC-9D32-3BB4A52D2A8B}"/>
    <cellStyle name="Měna 4 4 2 3 3 2" xfId="4282" xr:uid="{CE1236B4-A063-4522-A263-A0A10B4F1742}"/>
    <cellStyle name="Měna 4 4 2 3 4" xfId="2392" xr:uid="{6DDFBAC8-4E92-4D2E-B7E8-DF74CEDB7787}"/>
    <cellStyle name="Měna 4 4 2 3 5" xfId="3022" xr:uid="{E0096DE4-73BF-4A8B-9699-6339F526CB0F}"/>
    <cellStyle name="Měna 4 4 2 4" xfId="712" xr:uid="{C41C0EE6-39D3-48A0-A764-306FD9C8E66D}"/>
    <cellStyle name="Měna 4 4 2 4 2" xfId="3232" xr:uid="{6D51B9E5-C6F6-4AE2-BFBB-92A32A71FD67}"/>
    <cellStyle name="Měna 4 4 2 5" xfId="1342" xr:uid="{1A1E5AA4-C6F2-4877-AE53-3A7CC090143A}"/>
    <cellStyle name="Měna 4 4 2 5 2" xfId="3862" xr:uid="{455FE4C8-2CEA-410B-BD46-ECEC1AE7CBF2}"/>
    <cellStyle name="Měna 4 4 2 6" xfId="1972" xr:uid="{5D1FBE9D-0C98-45E6-B8D5-2A9CB9C1A707}"/>
    <cellStyle name="Měna 4 4 2 7" xfId="2602" xr:uid="{AB6F8D32-7C36-47A3-B194-1BED2FE12C7D}"/>
    <cellStyle name="Měna 4 4 3" xfId="123" xr:uid="{15C9961B-F8E6-4ECB-BC4E-7F252C61404E}"/>
    <cellStyle name="Měna 4 4 3 2" xfId="334" xr:uid="{1026DF3E-F499-4EF2-A726-FF721DC0C9A5}"/>
    <cellStyle name="Měna 4 4 3 2 2" xfId="964" xr:uid="{2B7219D4-3869-4E3E-AA9C-210825AEA39D}"/>
    <cellStyle name="Měna 4 4 3 2 2 2" xfId="3484" xr:uid="{46826504-B48A-459B-A15F-5584BEE88943}"/>
    <cellStyle name="Měna 4 4 3 2 3" xfId="1594" xr:uid="{1D948F27-8DD3-4993-A72E-EEE8B4C5F17A}"/>
    <cellStyle name="Měna 4 4 3 2 3 2" xfId="4114" xr:uid="{5A81AD9C-50CE-43C4-9D8C-F27B7ED07102}"/>
    <cellStyle name="Měna 4 4 3 2 4" xfId="2224" xr:uid="{C85F3A8A-25ED-4E80-B800-0E2A91C446B5}"/>
    <cellStyle name="Měna 4 4 3 2 5" xfId="2854" xr:uid="{79D60DC2-0403-46C7-9BD0-4F99AE8E337E}"/>
    <cellStyle name="Měna 4 4 3 3" xfId="544" xr:uid="{4DB6DCEE-7AAB-4DF6-8CAA-72167231A702}"/>
    <cellStyle name="Měna 4 4 3 3 2" xfId="1174" xr:uid="{BCE120AF-0DA7-4C39-9102-54BB69D03E7F}"/>
    <cellStyle name="Měna 4 4 3 3 2 2" xfId="3694" xr:uid="{E334E373-254F-45FE-9368-A4040FF06942}"/>
    <cellStyle name="Měna 4 4 3 3 3" xfId="1804" xr:uid="{BF8CEEE6-AB68-437E-9F54-40BE4BF5C846}"/>
    <cellStyle name="Měna 4 4 3 3 3 2" xfId="4324" xr:uid="{45D7BA9B-1C64-4547-8579-464741378089}"/>
    <cellStyle name="Měna 4 4 3 3 4" xfId="2434" xr:uid="{545CECEE-77AB-43B7-BF27-2D52CC5EDC66}"/>
    <cellStyle name="Měna 4 4 3 3 5" xfId="3064" xr:uid="{8EA38DEF-25F9-4F94-8C19-32F812B094F9}"/>
    <cellStyle name="Měna 4 4 3 4" xfId="754" xr:uid="{722E6085-FCB9-4C04-91C1-135445EC873E}"/>
    <cellStyle name="Měna 4 4 3 4 2" xfId="3274" xr:uid="{3B5B6563-0C75-4B95-86D3-1E77702178EA}"/>
    <cellStyle name="Měna 4 4 3 5" xfId="1384" xr:uid="{1B96E705-33D3-4DA1-970A-5846878AFD56}"/>
    <cellStyle name="Měna 4 4 3 5 2" xfId="3904" xr:uid="{A5AF33F5-2B66-4023-A5C3-8013F102611C}"/>
    <cellStyle name="Měna 4 4 3 6" xfId="2014" xr:uid="{C14CAD1D-2034-48A3-8C5F-3D69599CA4C3}"/>
    <cellStyle name="Měna 4 4 3 7" xfId="2644" xr:uid="{12B21032-CCD7-45B1-A449-017292DF6A4D}"/>
    <cellStyle name="Měna 4 4 4" xfId="165" xr:uid="{C3208691-DF66-4DC9-A4DD-63A3E80102EE}"/>
    <cellStyle name="Měna 4 4 4 2" xfId="376" xr:uid="{32AF8F4D-8310-47DD-9626-7E32061A24B2}"/>
    <cellStyle name="Měna 4 4 4 2 2" xfId="1006" xr:uid="{2DB7BE5B-55AB-458B-B40B-8C9B95861637}"/>
    <cellStyle name="Měna 4 4 4 2 2 2" xfId="3526" xr:uid="{E48686FD-FFE1-44FC-94D8-8D8E32087CE5}"/>
    <cellStyle name="Měna 4 4 4 2 3" xfId="1636" xr:uid="{9BE4190A-0E07-4FAC-BF24-9DD324D4A15C}"/>
    <cellStyle name="Měna 4 4 4 2 3 2" xfId="4156" xr:uid="{8ADB7C28-0024-4F72-ADDC-891E3372A3F5}"/>
    <cellStyle name="Měna 4 4 4 2 4" xfId="2266" xr:uid="{5E548F76-14FA-493A-A0C0-C5B83FDD85AA}"/>
    <cellStyle name="Měna 4 4 4 2 5" xfId="2896" xr:uid="{9AE07D77-49E6-4162-ADE8-A4CB6D1E7A16}"/>
    <cellStyle name="Měna 4 4 4 3" xfId="586" xr:uid="{F10A7C01-B18E-4913-9EB7-526167127842}"/>
    <cellStyle name="Měna 4 4 4 3 2" xfId="1216" xr:uid="{F47D4277-D844-4A45-B4BD-0AEC6A9792DD}"/>
    <cellStyle name="Měna 4 4 4 3 2 2" xfId="3736" xr:uid="{858431F0-B2A7-4910-B25B-3537390B4C7A}"/>
    <cellStyle name="Měna 4 4 4 3 3" xfId="1846" xr:uid="{AA8F1217-7A90-447B-817C-D2383207BEA9}"/>
    <cellStyle name="Měna 4 4 4 3 3 2" xfId="4366" xr:uid="{F0E01979-5EFF-44DE-9233-DAF8F048B1D9}"/>
    <cellStyle name="Měna 4 4 4 3 4" xfId="2476" xr:uid="{F23502F1-B434-4721-85BF-753C4CC0BF47}"/>
    <cellStyle name="Měna 4 4 4 3 5" xfId="3106" xr:uid="{0FAE9F91-BE26-4176-9F96-7246BB9AE772}"/>
    <cellStyle name="Měna 4 4 4 4" xfId="796" xr:uid="{2DD70C40-C517-4962-92B8-93F1D7404F04}"/>
    <cellStyle name="Měna 4 4 4 4 2" xfId="3316" xr:uid="{1C602AA5-A9D6-48FC-B8DE-4589287CA78D}"/>
    <cellStyle name="Měna 4 4 4 5" xfId="1426" xr:uid="{93B5BB7A-9676-4EAB-AA3E-EDE4E8E223F5}"/>
    <cellStyle name="Měna 4 4 4 5 2" xfId="3946" xr:uid="{2FC552C1-1D96-4041-B23B-143FE58B1619}"/>
    <cellStyle name="Měna 4 4 4 6" xfId="2056" xr:uid="{18BE2201-4E51-4A65-B3CD-106C6425D4B5}"/>
    <cellStyle name="Měna 4 4 4 7" xfId="2686" xr:uid="{BD588E2B-3B80-45D7-870E-C48B76F7DDB5}"/>
    <cellStyle name="Měna 4 4 5" xfId="207" xr:uid="{33641DFD-13FC-4234-8457-A6EE750D757F}"/>
    <cellStyle name="Měna 4 4 5 2" xfId="418" xr:uid="{72EAC359-951C-405D-B94D-F5BB8C0CBE93}"/>
    <cellStyle name="Měna 4 4 5 2 2" xfId="1048" xr:uid="{434FCE93-1881-40CA-806E-2EEDE2D163F5}"/>
    <cellStyle name="Měna 4 4 5 2 2 2" xfId="3568" xr:uid="{8F7B81A2-0327-4827-B181-73B1AF910FCA}"/>
    <cellStyle name="Měna 4 4 5 2 3" xfId="1678" xr:uid="{1C26CC3B-0FDA-4923-9FB5-30D38F8653FE}"/>
    <cellStyle name="Měna 4 4 5 2 3 2" xfId="4198" xr:uid="{8286CEA4-B04A-4558-9121-CD5C866BAADC}"/>
    <cellStyle name="Měna 4 4 5 2 4" xfId="2308" xr:uid="{3E79EB43-15DE-42B4-BBB1-12E3FA73FE5A}"/>
    <cellStyle name="Měna 4 4 5 2 5" xfId="2938" xr:uid="{9EDA51A0-D2A0-4425-BD90-7B083BC4ABA0}"/>
    <cellStyle name="Měna 4 4 5 3" xfId="628" xr:uid="{C1D7D06D-75CB-4515-A6FF-75541C27526A}"/>
    <cellStyle name="Měna 4 4 5 3 2" xfId="1258" xr:uid="{92B200B4-C6FF-438D-A3A1-BC98C6DC2B1A}"/>
    <cellStyle name="Měna 4 4 5 3 2 2" xfId="3778" xr:uid="{2EF21151-D051-4967-B78A-D162FC6055EF}"/>
    <cellStyle name="Měna 4 4 5 3 3" xfId="1888" xr:uid="{C804E7A5-F3D1-4D02-BF4F-641AAAE605BA}"/>
    <cellStyle name="Měna 4 4 5 3 3 2" xfId="4408" xr:uid="{1F73FFA1-487C-42B0-AAE8-BD52C187E3D3}"/>
    <cellStyle name="Měna 4 4 5 3 4" xfId="2518" xr:uid="{F0E32395-8E74-4732-A654-CA3D9B94C117}"/>
    <cellStyle name="Měna 4 4 5 3 5" xfId="3148" xr:uid="{1095EDF5-5C75-4402-B0CF-49E94D296FE5}"/>
    <cellStyle name="Měna 4 4 5 4" xfId="838" xr:uid="{64200E3D-13D4-4320-AE85-EDA06185C670}"/>
    <cellStyle name="Měna 4 4 5 4 2" xfId="3358" xr:uid="{F4B7A14C-194E-4AF7-9B2B-3C329FCDF686}"/>
    <cellStyle name="Měna 4 4 5 5" xfId="1468" xr:uid="{863EDE7D-CD18-4985-828D-89B9C6068D07}"/>
    <cellStyle name="Měna 4 4 5 5 2" xfId="3988" xr:uid="{C493BAB6-D40C-48B7-BF0E-6993E0505ED0}"/>
    <cellStyle name="Měna 4 4 5 6" xfId="2098" xr:uid="{73CE0AF0-ECBC-4D0D-89F0-C1A562806337}"/>
    <cellStyle name="Měna 4 4 5 7" xfId="2728" xr:uid="{C2AFB88A-E41B-4201-B422-F1CF796C50DF}"/>
    <cellStyle name="Měna 4 4 6" xfId="250" xr:uid="{5D82FEF8-D3E7-40B5-BC55-635763E54242}"/>
    <cellStyle name="Měna 4 4 6 2" xfId="880" xr:uid="{856519EA-2AB3-43C1-A9B1-1580B458C0A9}"/>
    <cellStyle name="Měna 4 4 6 2 2" xfId="3400" xr:uid="{8384A853-C685-4FF0-8CB9-4945CE0A1017}"/>
    <cellStyle name="Měna 4 4 6 3" xfId="1510" xr:uid="{146F8814-2E4B-4F54-A1E2-660E4094FBC4}"/>
    <cellStyle name="Měna 4 4 6 3 2" xfId="4030" xr:uid="{8D369527-4C20-4523-99A1-CB59C79A3758}"/>
    <cellStyle name="Měna 4 4 6 4" xfId="2140" xr:uid="{A55D79E4-BAF9-47F5-B674-141FC0805916}"/>
    <cellStyle name="Měna 4 4 6 5" xfId="2770" xr:uid="{A0CED6A6-F654-465D-88E8-ECE7A1D3A5DB}"/>
    <cellStyle name="Měna 4 4 7" xfId="460" xr:uid="{F994774F-93DF-415F-9E46-4BE902A6F17E}"/>
    <cellStyle name="Měna 4 4 7 2" xfId="1090" xr:uid="{365AC285-D301-4195-A9E4-B85CFD8E6A7C}"/>
    <cellStyle name="Měna 4 4 7 2 2" xfId="3610" xr:uid="{7E283246-EB31-4273-ACAF-0C3092C009D2}"/>
    <cellStyle name="Měna 4 4 7 3" xfId="1720" xr:uid="{33CE6541-F550-41AD-A870-635D9D301A64}"/>
    <cellStyle name="Měna 4 4 7 3 2" xfId="4240" xr:uid="{7CB40BB5-2CB5-4938-B376-894E82FEE57C}"/>
    <cellStyle name="Měna 4 4 7 4" xfId="2350" xr:uid="{3AB1BD36-A7A2-4EC5-856B-995DA09A1B31}"/>
    <cellStyle name="Měna 4 4 7 5" xfId="2980" xr:uid="{F6989995-92E7-48A4-A9D2-A62CF8E9B0E4}"/>
    <cellStyle name="Měna 4 4 8" xfId="670" xr:uid="{18928565-1A40-4937-B19C-20C726AAF154}"/>
    <cellStyle name="Měna 4 4 8 2" xfId="3190" xr:uid="{6A62892A-0D8C-40B5-893B-592434C2D596}"/>
    <cellStyle name="Měna 4 4 9" xfId="1300" xr:uid="{CE0AB768-79B7-499E-9C3C-9EF4A90BED14}"/>
    <cellStyle name="Měna 4 4 9 2" xfId="3820" xr:uid="{33AC9787-1D94-4882-B0DF-B6981C3A70A5}"/>
    <cellStyle name="Měna 4 5" xfId="76" xr:uid="{F658906B-CEB0-422D-9C24-901E1B0740E9}"/>
    <cellStyle name="Měna 4 5 2" xfId="287" xr:uid="{75CF8AB3-2DF8-4BE8-B438-A185CD8C0242}"/>
    <cellStyle name="Měna 4 5 2 2" xfId="917" xr:uid="{65C6A05B-3E6D-4359-89A2-BC4873861DB8}"/>
    <cellStyle name="Měna 4 5 2 2 2" xfId="3437" xr:uid="{8ED09712-CA44-40E1-8D05-22431A7E013C}"/>
    <cellStyle name="Měna 4 5 2 3" xfId="1547" xr:uid="{1680B42E-4CAC-4D4F-8CFD-ADF1FEB6308F}"/>
    <cellStyle name="Měna 4 5 2 3 2" xfId="4067" xr:uid="{9FFF9BBC-B6DF-4A57-BD38-EE2B641E5957}"/>
    <cellStyle name="Měna 4 5 2 4" xfId="2177" xr:uid="{F42B1FDA-0C85-4CE1-9931-6FB01CE0323B}"/>
    <cellStyle name="Měna 4 5 2 5" xfId="2807" xr:uid="{F46ED1A9-A325-4AB5-AEED-831C42F57E65}"/>
    <cellStyle name="Měna 4 5 3" xfId="497" xr:uid="{CAA7F949-C73B-4916-8041-D6991F273DC8}"/>
    <cellStyle name="Měna 4 5 3 2" xfId="1127" xr:uid="{ADBE2DDF-28C8-4246-8415-CDE98926E461}"/>
    <cellStyle name="Měna 4 5 3 2 2" xfId="3647" xr:uid="{D3A30A4C-C919-49D4-A2F4-88D99636D6BA}"/>
    <cellStyle name="Měna 4 5 3 3" xfId="1757" xr:uid="{4A68C04A-1942-48D7-9215-80EAD9248A58}"/>
    <cellStyle name="Měna 4 5 3 3 2" xfId="4277" xr:uid="{C443D223-9366-4E46-8820-51586712D44F}"/>
    <cellStyle name="Měna 4 5 3 4" xfId="2387" xr:uid="{4E16450C-8967-42B2-BAF4-CBCBBEE27870}"/>
    <cellStyle name="Měna 4 5 3 5" xfId="3017" xr:uid="{0BB7EB06-35DD-43DA-B1B5-37FC27B3467D}"/>
    <cellStyle name="Měna 4 5 4" xfId="707" xr:uid="{7CF9A0B9-9CFC-44D9-A695-E94427999892}"/>
    <cellStyle name="Měna 4 5 4 2" xfId="3227" xr:uid="{5D9D6369-7357-494D-98AE-DFBBBF2900D7}"/>
    <cellStyle name="Měna 4 5 5" xfId="1337" xr:uid="{1AF10270-E2D2-4F34-9217-023A88BC8687}"/>
    <cellStyle name="Měna 4 5 5 2" xfId="3857" xr:uid="{227B14FC-0D68-4F21-9A89-4865F6417DC3}"/>
    <cellStyle name="Měna 4 5 6" xfId="1967" xr:uid="{18A1A654-A2B3-46E8-916F-C3D88EB23BCF}"/>
    <cellStyle name="Měna 4 5 7" xfId="2597" xr:uid="{C70F7405-DC12-4808-8269-40C035A0D4E8}"/>
    <cellStyle name="Měna 4 6" xfId="118" xr:uid="{59528230-D3AC-425A-B4C1-0C0DD578BFD2}"/>
    <cellStyle name="Měna 4 6 2" xfId="329" xr:uid="{245F4B75-69A2-4A18-A6C3-26F2AB2B4BB8}"/>
    <cellStyle name="Měna 4 6 2 2" xfId="959" xr:uid="{B38ECD31-4A47-4B60-89E7-1146740D1DD3}"/>
    <cellStyle name="Měna 4 6 2 2 2" xfId="3479" xr:uid="{C27BAD78-23BB-423F-B3D9-9EF3C9A9F587}"/>
    <cellStyle name="Měna 4 6 2 3" xfId="1589" xr:uid="{43B5CCF2-684F-4B74-82B3-D64D36607D38}"/>
    <cellStyle name="Měna 4 6 2 3 2" xfId="4109" xr:uid="{09D153BE-C690-4F38-8114-BC247D584609}"/>
    <cellStyle name="Měna 4 6 2 4" xfId="2219" xr:uid="{FB0C623B-8382-437F-8BD7-81FD834CAA36}"/>
    <cellStyle name="Měna 4 6 2 5" xfId="2849" xr:uid="{F906151E-DBC4-427F-91CF-D8E0735F6A02}"/>
    <cellStyle name="Měna 4 6 3" xfId="539" xr:uid="{CE2D83B7-123A-47BD-9C64-3DAAA064225B}"/>
    <cellStyle name="Měna 4 6 3 2" xfId="1169" xr:uid="{12A14B98-ED5B-47B4-A371-CB8AFF63B2DA}"/>
    <cellStyle name="Měna 4 6 3 2 2" xfId="3689" xr:uid="{73D81FAF-6190-4F6A-B0DE-067E43BB169E}"/>
    <cellStyle name="Měna 4 6 3 3" xfId="1799" xr:uid="{829ADB04-EB11-4D73-9EF1-4B085817D99F}"/>
    <cellStyle name="Měna 4 6 3 3 2" xfId="4319" xr:uid="{F51FF55F-5AA8-4465-B963-E6C01344AACD}"/>
    <cellStyle name="Měna 4 6 3 4" xfId="2429" xr:uid="{C24ACE29-3706-480F-9DBC-86E59EC4D06A}"/>
    <cellStyle name="Měna 4 6 3 5" xfId="3059" xr:uid="{6A03C1E0-0545-4A28-ADE6-7508989FC514}"/>
    <cellStyle name="Měna 4 6 4" xfId="749" xr:uid="{29BB70C7-A122-4586-9F8A-9517F4CD9428}"/>
    <cellStyle name="Měna 4 6 4 2" xfId="3269" xr:uid="{BFADAD96-EF58-4A6D-B600-C4B301EC9124}"/>
    <cellStyle name="Měna 4 6 5" xfId="1379" xr:uid="{17914725-23CB-4FFB-A405-9ADCBC09B8E5}"/>
    <cellStyle name="Měna 4 6 5 2" xfId="3899" xr:uid="{AB74CA2F-DC3A-4D7C-AB09-50131B07F428}"/>
    <cellStyle name="Měna 4 6 6" xfId="2009" xr:uid="{7C6EADB8-0393-4BDA-BF99-5C9CB9A29316}"/>
    <cellStyle name="Měna 4 6 7" xfId="2639" xr:uid="{E952A94D-E085-4082-A8A5-E5461DE9D08F}"/>
    <cellStyle name="Měna 4 7" xfId="160" xr:uid="{69982A6A-1510-4415-B769-B3684E777FDA}"/>
    <cellStyle name="Měna 4 7 2" xfId="371" xr:uid="{DF90C584-D7FD-426F-A0C3-3B74470BCAFC}"/>
    <cellStyle name="Měna 4 7 2 2" xfId="1001" xr:uid="{E30F4957-283C-4550-B4C9-E081B0FC33E3}"/>
    <cellStyle name="Měna 4 7 2 2 2" xfId="3521" xr:uid="{AF9D0043-4D1D-4BFC-AB85-F1FAE27695FB}"/>
    <cellStyle name="Měna 4 7 2 3" xfId="1631" xr:uid="{719BBF32-F750-49D3-9AF6-36A2C55FE1F1}"/>
    <cellStyle name="Měna 4 7 2 3 2" xfId="4151" xr:uid="{CACFF33F-6D95-4E39-A969-AF3217D7257F}"/>
    <cellStyle name="Měna 4 7 2 4" xfId="2261" xr:uid="{01118682-D68D-4AAA-A2B6-207EB8BD0A62}"/>
    <cellStyle name="Měna 4 7 2 5" xfId="2891" xr:uid="{20E34946-F141-42C1-B22A-7FBD913AF9EE}"/>
    <cellStyle name="Měna 4 7 3" xfId="581" xr:uid="{6672E89D-2E14-40F5-9C83-52D832E178E4}"/>
    <cellStyle name="Měna 4 7 3 2" xfId="1211" xr:uid="{FCB189D4-04B8-434B-A47E-2E3A40E63B55}"/>
    <cellStyle name="Měna 4 7 3 2 2" xfId="3731" xr:uid="{44986301-373C-4106-85C9-4259A918CFF8}"/>
    <cellStyle name="Měna 4 7 3 3" xfId="1841" xr:uid="{84FADF6D-B8A0-4AC8-99A6-8C65EC0E3B6B}"/>
    <cellStyle name="Měna 4 7 3 3 2" xfId="4361" xr:uid="{BE167105-7284-4C38-B210-D3904BB13963}"/>
    <cellStyle name="Měna 4 7 3 4" xfId="2471" xr:uid="{DB9F9606-6986-4C19-9C36-A5BD66FA43ED}"/>
    <cellStyle name="Měna 4 7 3 5" xfId="3101" xr:uid="{AB9AFF70-6EA7-4973-BC16-AD11765B2D84}"/>
    <cellStyle name="Měna 4 7 4" xfId="791" xr:uid="{4A2FAAE7-5E79-45CA-9B0D-2E08290A7464}"/>
    <cellStyle name="Měna 4 7 4 2" xfId="3311" xr:uid="{3EDFBABB-5D56-49B7-8FB2-CCC950AEC6EA}"/>
    <cellStyle name="Měna 4 7 5" xfId="1421" xr:uid="{DA79B2D7-110B-40BF-B34C-6FDCD504C60C}"/>
    <cellStyle name="Měna 4 7 5 2" xfId="3941" xr:uid="{609B0A5E-08B4-486C-AD6D-4C58E273D6A6}"/>
    <cellStyle name="Měna 4 7 6" xfId="2051" xr:uid="{57AC4B45-1132-4C14-8D7E-CBC5D5628A1F}"/>
    <cellStyle name="Měna 4 7 7" xfId="2681" xr:uid="{C31D0BC1-E7D0-4E2C-98DA-6A8097453937}"/>
    <cellStyle name="Měna 4 8" xfId="202" xr:uid="{4CCF4515-4442-4051-A015-CC66B0CD44A4}"/>
    <cellStyle name="Měna 4 8 2" xfId="413" xr:uid="{F80104DD-0B86-4D6A-97C2-176DBF3F827B}"/>
    <cellStyle name="Měna 4 8 2 2" xfId="1043" xr:uid="{04749E26-D060-49CF-9AEA-70B22EAEEEDD}"/>
    <cellStyle name="Měna 4 8 2 2 2" xfId="3563" xr:uid="{99C753F7-8A1F-493F-B292-70EF986960F8}"/>
    <cellStyle name="Měna 4 8 2 3" xfId="1673" xr:uid="{63E6E80A-39E1-401D-B17D-BDC45DF0AE06}"/>
    <cellStyle name="Měna 4 8 2 3 2" xfId="4193" xr:uid="{D7B1252E-267E-45C4-AA0B-3FB3F355465E}"/>
    <cellStyle name="Měna 4 8 2 4" xfId="2303" xr:uid="{0C99C6E1-DC58-4357-8A0C-873EF09E4408}"/>
    <cellStyle name="Měna 4 8 2 5" xfId="2933" xr:uid="{DC3EC759-F253-4EAB-93B4-1A84D128E1C4}"/>
    <cellStyle name="Měna 4 8 3" xfId="623" xr:uid="{B3B6FBB1-DA85-46DD-AF24-83FE26360F7D}"/>
    <cellStyle name="Měna 4 8 3 2" xfId="1253" xr:uid="{86D082E4-8614-4944-A36A-CDD963FD98D9}"/>
    <cellStyle name="Měna 4 8 3 2 2" xfId="3773" xr:uid="{EF629C56-0DBD-432D-94F4-8BCC9ECDDC2F}"/>
    <cellStyle name="Měna 4 8 3 3" xfId="1883" xr:uid="{1B030988-8503-45E1-9F9B-1748225B9F4E}"/>
    <cellStyle name="Měna 4 8 3 3 2" xfId="4403" xr:uid="{6E4C1334-9FBE-4241-A4BB-66DBAB9A9C8C}"/>
    <cellStyle name="Měna 4 8 3 4" xfId="2513" xr:uid="{FF2A5495-3C34-47CC-A90F-A6DAB3BC0876}"/>
    <cellStyle name="Měna 4 8 3 5" xfId="3143" xr:uid="{7AC1F182-3561-423D-A5F8-477FF7F37865}"/>
    <cellStyle name="Měna 4 8 4" xfId="833" xr:uid="{E827339E-C96A-4D51-9D67-3AA82AAEA7A5}"/>
    <cellStyle name="Měna 4 8 4 2" xfId="3353" xr:uid="{AE004B62-4CB6-434B-A888-1CDF1EBAE244}"/>
    <cellStyle name="Měna 4 8 5" xfId="1463" xr:uid="{493413CE-A535-4D34-8BD1-6D90CE821B3B}"/>
    <cellStyle name="Měna 4 8 5 2" xfId="3983" xr:uid="{2C28D8D9-667A-4818-B9BC-B379AF71C98E}"/>
    <cellStyle name="Měna 4 8 6" xfId="2093" xr:uid="{928F326C-BFB1-4C56-8B3F-B648F8895280}"/>
    <cellStyle name="Měna 4 8 7" xfId="2723" xr:uid="{2814B28D-2E36-4529-A66D-CB04BF01DEEF}"/>
    <cellStyle name="Měna 4 9" xfId="245" xr:uid="{CCA8BDDF-32E8-4D71-B5B3-F2EEE7ED4F93}"/>
    <cellStyle name="Měna 4 9 2" xfId="875" xr:uid="{1922D137-2083-45E2-8F9A-9F28E6BF0641}"/>
    <cellStyle name="Měna 4 9 2 2" xfId="3395" xr:uid="{B9901F68-BAFD-45FB-9E9B-867C1E88F511}"/>
    <cellStyle name="Měna 4 9 3" xfId="1505" xr:uid="{EB74B3D5-5D96-456C-89DF-7869C080BCDD}"/>
    <cellStyle name="Měna 4 9 3 2" xfId="4025" xr:uid="{3164192F-C571-4D5B-803A-1CF13AA4F5FD}"/>
    <cellStyle name="Měna 4 9 4" xfId="2135" xr:uid="{4C4C3483-2832-4D8A-B5F0-F21A33CA6D23}"/>
    <cellStyle name="Měna 4 9 5" xfId="2765" xr:uid="{1C21050D-95A7-4764-A744-1FEF105B7F2C}"/>
    <cellStyle name="Měna 5" xfId="35" xr:uid="{00000000-0005-0000-0000-000022000000}"/>
    <cellStyle name="Měna 5 10" xfId="461" xr:uid="{C42CB648-6002-4F6F-8BB6-7407759F7CC4}"/>
    <cellStyle name="Měna 5 10 2" xfId="1091" xr:uid="{3D2A8FD5-604E-4381-808A-9E3B3239B3B9}"/>
    <cellStyle name="Měna 5 10 2 2" xfId="3611" xr:uid="{8917D11B-527D-43F1-B84C-829661D2D8E1}"/>
    <cellStyle name="Měna 5 10 3" xfId="1721" xr:uid="{2E8F6097-6FC8-4BAD-861D-071D61C6C942}"/>
    <cellStyle name="Měna 5 10 3 2" xfId="4241" xr:uid="{883E398F-2AB5-4F91-8B3E-D2B44D1AB0A5}"/>
    <cellStyle name="Měna 5 10 4" xfId="2351" xr:uid="{82E04D26-D6BC-4F49-91AF-3BF445C91997}"/>
    <cellStyle name="Měna 5 10 5" xfId="2981" xr:uid="{A030D4F4-9EE4-4951-A3EA-FAE8C9772DD3}"/>
    <cellStyle name="Měna 5 11" xfId="671" xr:uid="{7EB04F55-8F77-4CE6-BFCF-6EE1A0FEB60F}"/>
    <cellStyle name="Měna 5 11 2" xfId="3191" xr:uid="{6C0FB6A8-8971-4FE2-BCDE-23D5373EF5DC}"/>
    <cellStyle name="Měna 5 12" xfId="1301" xr:uid="{7A168E42-05A7-44F4-9BF0-5DFC855F8F16}"/>
    <cellStyle name="Měna 5 12 2" xfId="3821" xr:uid="{E9DFC985-2DC9-4309-9425-BF9E0CCD0A63}"/>
    <cellStyle name="Měna 5 13" xfId="1931" xr:uid="{5E9F57CD-DFCF-406C-8752-79A9E1253D6C}"/>
    <cellStyle name="Měna 5 14" xfId="2561" xr:uid="{04A0886B-6C6C-472C-B50A-E148930DA34F}"/>
    <cellStyle name="Měna 5 2" xfId="36" xr:uid="{00000000-0005-0000-0000-000023000000}"/>
    <cellStyle name="Měna 5 2 10" xfId="1302" xr:uid="{39FC709F-1835-4A42-9307-F8388F38F5D8}"/>
    <cellStyle name="Měna 5 2 10 2" xfId="3822" xr:uid="{17E2178E-EC2D-424E-93B0-AE809F38070D}"/>
    <cellStyle name="Měna 5 2 11" xfId="1932" xr:uid="{F8A7382B-3933-4712-9B12-774AFEB01CFE}"/>
    <cellStyle name="Měna 5 2 12" xfId="2562" xr:uid="{C68F5900-C946-4F75-AA95-9EC3DCD9ECC6}"/>
    <cellStyle name="Měna 5 2 2" xfId="37" xr:uid="{00000000-0005-0000-0000-000024000000}"/>
    <cellStyle name="Měna 5 2 2 10" xfId="1933" xr:uid="{4E78E111-1327-4E54-A003-143C7894D87B}"/>
    <cellStyle name="Měna 5 2 2 11" xfId="2563" xr:uid="{B51D7B50-AEE4-44AB-92A7-8EC0C9A20260}"/>
    <cellStyle name="Měna 5 2 2 2" xfId="84" xr:uid="{EB83F4F3-2689-48C9-A886-C0E2C29889ED}"/>
    <cellStyle name="Měna 5 2 2 2 2" xfId="295" xr:uid="{1D0DF6AF-344B-4A88-BDBA-C21F853CE8AE}"/>
    <cellStyle name="Měna 5 2 2 2 2 2" xfId="925" xr:uid="{43BDF06C-4346-4EBA-8ED2-9834A514B57E}"/>
    <cellStyle name="Měna 5 2 2 2 2 2 2" xfId="3445" xr:uid="{E7044B3D-DF6A-422C-95ED-D9A842FB5CC6}"/>
    <cellStyle name="Měna 5 2 2 2 2 3" xfId="1555" xr:uid="{9F5DF75F-E3C2-49D5-BD2B-A4EEA919FA91}"/>
    <cellStyle name="Měna 5 2 2 2 2 3 2" xfId="4075" xr:uid="{D16ADC7A-2003-49C7-8050-48186BC0D851}"/>
    <cellStyle name="Měna 5 2 2 2 2 4" xfId="2185" xr:uid="{E61302BB-7CE8-4D12-97F9-21A40DC5070C}"/>
    <cellStyle name="Měna 5 2 2 2 2 5" xfId="2815" xr:uid="{E4CE3048-6B8F-4713-B97C-2BDF96ECD1B6}"/>
    <cellStyle name="Měna 5 2 2 2 3" xfId="505" xr:uid="{EBC9458E-9204-4E45-B9AB-E8D5531755EC}"/>
    <cellStyle name="Měna 5 2 2 2 3 2" xfId="1135" xr:uid="{14F7AE8F-380E-4A46-B9C7-82AAAAE8900A}"/>
    <cellStyle name="Měna 5 2 2 2 3 2 2" xfId="3655" xr:uid="{BD346989-1600-4373-B435-ACC0446ADFE2}"/>
    <cellStyle name="Měna 5 2 2 2 3 3" xfId="1765" xr:uid="{B9382F3F-42D1-40C1-A3E1-E40B04F3AE31}"/>
    <cellStyle name="Měna 5 2 2 2 3 3 2" xfId="4285" xr:uid="{77AB208C-88D3-406E-B5CE-4ABE6FCA1EDA}"/>
    <cellStyle name="Měna 5 2 2 2 3 4" xfId="2395" xr:uid="{6922C053-A4FE-4359-B695-10C8A17F7D4C}"/>
    <cellStyle name="Měna 5 2 2 2 3 5" xfId="3025" xr:uid="{FF087C1E-681E-404F-AF1B-53CC38F2BF6E}"/>
    <cellStyle name="Měna 5 2 2 2 4" xfId="715" xr:uid="{E497AE65-BE90-462A-92DA-B52AD002538E}"/>
    <cellStyle name="Měna 5 2 2 2 4 2" xfId="3235" xr:uid="{52ED76AE-F485-4520-AAD8-D56909879E56}"/>
    <cellStyle name="Měna 5 2 2 2 5" xfId="1345" xr:uid="{A5FA6F20-00E4-4AE3-838B-0B7E2BCCB15E}"/>
    <cellStyle name="Měna 5 2 2 2 5 2" xfId="3865" xr:uid="{1C0A8AC1-1EC8-4DF8-A1EF-CB79139999D2}"/>
    <cellStyle name="Měna 5 2 2 2 6" xfId="1975" xr:uid="{D968F18B-59A2-4538-8EEB-26FBA041F6C0}"/>
    <cellStyle name="Měna 5 2 2 2 7" xfId="2605" xr:uid="{E53479E5-FC19-42E7-BFB2-52BFD79DAA2C}"/>
    <cellStyle name="Měna 5 2 2 3" xfId="126" xr:uid="{A2557C5D-9322-4E6F-8713-C1CC60824590}"/>
    <cellStyle name="Měna 5 2 2 3 2" xfId="337" xr:uid="{A3447707-DDE1-4D6E-9B85-935A7CE9C24F}"/>
    <cellStyle name="Měna 5 2 2 3 2 2" xfId="967" xr:uid="{1BC53319-A7AF-435A-B054-DB932AD8E035}"/>
    <cellStyle name="Měna 5 2 2 3 2 2 2" xfId="3487" xr:uid="{62851C9F-230C-458A-AF37-5F6F507617AD}"/>
    <cellStyle name="Měna 5 2 2 3 2 3" xfId="1597" xr:uid="{59EA49E3-32FD-4FF4-A66E-BE7DFF170C22}"/>
    <cellStyle name="Měna 5 2 2 3 2 3 2" xfId="4117" xr:uid="{F392C28B-E37F-4416-8D80-A1017FD0A539}"/>
    <cellStyle name="Měna 5 2 2 3 2 4" xfId="2227" xr:uid="{EF0C9601-7F3E-4EF5-915A-459A90D3FF4F}"/>
    <cellStyle name="Měna 5 2 2 3 2 5" xfId="2857" xr:uid="{B7590A4B-F220-4717-8350-924C6CE1CFC4}"/>
    <cellStyle name="Měna 5 2 2 3 3" xfId="547" xr:uid="{9725BB67-F806-44D2-9918-D4347BD51292}"/>
    <cellStyle name="Měna 5 2 2 3 3 2" xfId="1177" xr:uid="{EBA3F75C-025D-47AE-8636-7BE83D6A9330}"/>
    <cellStyle name="Měna 5 2 2 3 3 2 2" xfId="3697" xr:uid="{41A6F52F-F031-4080-815B-4C703D182A39}"/>
    <cellStyle name="Měna 5 2 2 3 3 3" xfId="1807" xr:uid="{37D41977-CE39-4383-B3A1-47E17B6B6F85}"/>
    <cellStyle name="Měna 5 2 2 3 3 3 2" xfId="4327" xr:uid="{A189D227-CEF5-4AE6-B92D-2522E42B1C57}"/>
    <cellStyle name="Měna 5 2 2 3 3 4" xfId="2437" xr:uid="{19C23AA1-B7A0-4C68-8668-92D2DFB3DBDD}"/>
    <cellStyle name="Měna 5 2 2 3 3 5" xfId="3067" xr:uid="{BD767FBF-81EF-4017-BACC-96870A3F2E75}"/>
    <cellStyle name="Měna 5 2 2 3 4" xfId="757" xr:uid="{854382E9-80D8-4406-B21D-18A5AC942B88}"/>
    <cellStyle name="Měna 5 2 2 3 4 2" xfId="3277" xr:uid="{943423B7-B2DD-43E8-A46C-54E0D7DF1BB5}"/>
    <cellStyle name="Měna 5 2 2 3 5" xfId="1387" xr:uid="{74DCB42C-B566-4FC4-AE32-A412B8E4AC39}"/>
    <cellStyle name="Měna 5 2 2 3 5 2" xfId="3907" xr:uid="{0F616861-4760-48AE-929F-6F990766F42A}"/>
    <cellStyle name="Měna 5 2 2 3 6" xfId="2017" xr:uid="{75623512-ED2A-46EE-889B-64E4976A6552}"/>
    <cellStyle name="Měna 5 2 2 3 7" xfId="2647" xr:uid="{1943B3E3-FA72-48A2-81AE-AF34131EB2F3}"/>
    <cellStyle name="Měna 5 2 2 4" xfId="168" xr:uid="{192F2B1D-605D-4EED-B5CD-02816002E06D}"/>
    <cellStyle name="Měna 5 2 2 4 2" xfId="379" xr:uid="{343A1B58-9F3D-4D76-BFD0-C7E325B03D08}"/>
    <cellStyle name="Měna 5 2 2 4 2 2" xfId="1009" xr:uid="{A76B73F8-E198-4B45-A92C-38FB3AAAEE6E}"/>
    <cellStyle name="Měna 5 2 2 4 2 2 2" xfId="3529" xr:uid="{5894C24E-E39C-4B49-9637-F0A8718413F8}"/>
    <cellStyle name="Měna 5 2 2 4 2 3" xfId="1639" xr:uid="{82036B6D-4646-4769-8AED-39B68F23D1C5}"/>
    <cellStyle name="Měna 5 2 2 4 2 3 2" xfId="4159" xr:uid="{45DB5D59-2D16-45EC-953E-69E74B25B440}"/>
    <cellStyle name="Měna 5 2 2 4 2 4" xfId="2269" xr:uid="{F9F4AA52-A246-4B52-BBBA-575ED803C888}"/>
    <cellStyle name="Měna 5 2 2 4 2 5" xfId="2899" xr:uid="{0508EF57-9B76-4BE8-8F69-454CF3B1A523}"/>
    <cellStyle name="Měna 5 2 2 4 3" xfId="589" xr:uid="{CCDF9754-61E0-4DC3-9F88-7F4B4A5F93E8}"/>
    <cellStyle name="Měna 5 2 2 4 3 2" xfId="1219" xr:uid="{F4821896-D9BE-49F3-B392-9BD1600D0119}"/>
    <cellStyle name="Měna 5 2 2 4 3 2 2" xfId="3739" xr:uid="{2B2CCE08-DDD2-47A5-98AD-5C478E7FDE9E}"/>
    <cellStyle name="Měna 5 2 2 4 3 3" xfId="1849" xr:uid="{6A037DBA-D072-4B7F-905E-F0E85666D70D}"/>
    <cellStyle name="Měna 5 2 2 4 3 3 2" xfId="4369" xr:uid="{F39D5FC1-CE63-46D1-8A7D-633205A8508C}"/>
    <cellStyle name="Měna 5 2 2 4 3 4" xfId="2479" xr:uid="{FDE4BF8A-6EB6-44DA-85E6-E85B199877DF}"/>
    <cellStyle name="Měna 5 2 2 4 3 5" xfId="3109" xr:uid="{B06C921A-31CA-47D2-BA18-7D70DA900C4A}"/>
    <cellStyle name="Měna 5 2 2 4 4" xfId="799" xr:uid="{D32C296F-5C89-4299-A721-3D2FA9BAF322}"/>
    <cellStyle name="Měna 5 2 2 4 4 2" xfId="3319" xr:uid="{3080043E-E053-4666-BD65-80EC8EC28F06}"/>
    <cellStyle name="Měna 5 2 2 4 5" xfId="1429" xr:uid="{AFF9DAF2-5BFC-4D54-940D-57E2FAE6FDD7}"/>
    <cellStyle name="Měna 5 2 2 4 5 2" xfId="3949" xr:uid="{A50B73E2-00B1-4D02-AAAE-B5B409E376AE}"/>
    <cellStyle name="Měna 5 2 2 4 6" xfId="2059" xr:uid="{4EA6DE83-0BBC-4DB6-BDC4-6A4FBD076EEA}"/>
    <cellStyle name="Měna 5 2 2 4 7" xfId="2689" xr:uid="{6403C804-0EF9-4B03-91F7-455E90C2C104}"/>
    <cellStyle name="Měna 5 2 2 5" xfId="210" xr:uid="{86FF6793-127A-429F-B21D-D96FECCB8951}"/>
    <cellStyle name="Měna 5 2 2 5 2" xfId="421" xr:uid="{D16B5AA2-5924-4443-98A5-1197CA40AB89}"/>
    <cellStyle name="Měna 5 2 2 5 2 2" xfId="1051" xr:uid="{D60BDBBD-4B2A-4CF6-82E7-D0AA25F2593A}"/>
    <cellStyle name="Měna 5 2 2 5 2 2 2" xfId="3571" xr:uid="{F6372AEA-7587-4CE1-B9ED-4975283AD113}"/>
    <cellStyle name="Měna 5 2 2 5 2 3" xfId="1681" xr:uid="{59674A12-2886-451F-99FF-590550FC6A38}"/>
    <cellStyle name="Měna 5 2 2 5 2 3 2" xfId="4201" xr:uid="{4983A33A-8CE3-4E27-8825-B03FA51347AF}"/>
    <cellStyle name="Měna 5 2 2 5 2 4" xfId="2311" xr:uid="{B9A0343D-6CA2-4675-BDB6-AE055D6E1128}"/>
    <cellStyle name="Měna 5 2 2 5 2 5" xfId="2941" xr:uid="{EA468A79-678E-4EFB-BE3A-CDC36146316C}"/>
    <cellStyle name="Měna 5 2 2 5 3" xfId="631" xr:uid="{4B695610-5A63-4BBF-9C43-DE696C949F45}"/>
    <cellStyle name="Měna 5 2 2 5 3 2" xfId="1261" xr:uid="{2CC099EE-C35E-4B6B-A168-7943CE60FDE4}"/>
    <cellStyle name="Měna 5 2 2 5 3 2 2" xfId="3781" xr:uid="{CA92DF28-A4EA-4548-BFF7-C2B77B578CD7}"/>
    <cellStyle name="Měna 5 2 2 5 3 3" xfId="1891" xr:uid="{22D3A40F-A9F6-4F76-AC33-6182C1763618}"/>
    <cellStyle name="Měna 5 2 2 5 3 3 2" xfId="4411" xr:uid="{01B14DAF-6558-424F-82F8-B13492ABCFDC}"/>
    <cellStyle name="Měna 5 2 2 5 3 4" xfId="2521" xr:uid="{B2AB9EEB-F71E-460E-B115-B5D61AB0DB56}"/>
    <cellStyle name="Měna 5 2 2 5 3 5" xfId="3151" xr:uid="{3A08EFFB-4CE8-4D30-A5D1-953842B6DDE0}"/>
    <cellStyle name="Měna 5 2 2 5 4" xfId="841" xr:uid="{48F2E88D-EE93-4B35-BAA3-D5D96724BD5C}"/>
    <cellStyle name="Měna 5 2 2 5 4 2" xfId="3361" xr:uid="{7EE4D682-53F3-4477-ACB3-C31430398E18}"/>
    <cellStyle name="Měna 5 2 2 5 5" xfId="1471" xr:uid="{3C666FC9-1A7C-459E-8B97-58A801258259}"/>
    <cellStyle name="Měna 5 2 2 5 5 2" xfId="3991" xr:uid="{285A2FD2-7E3B-490E-A40B-F2659ABDE331}"/>
    <cellStyle name="Měna 5 2 2 5 6" xfId="2101" xr:uid="{E86C1097-A912-47CF-96D0-E29D02E1E127}"/>
    <cellStyle name="Měna 5 2 2 5 7" xfId="2731" xr:uid="{CEEF05AB-1AAC-42C6-B333-58FAC1C22FFA}"/>
    <cellStyle name="Měna 5 2 2 6" xfId="253" xr:uid="{0A11B38A-2C0C-40AC-902F-CF5180FAD1BA}"/>
    <cellStyle name="Měna 5 2 2 6 2" xfId="883" xr:uid="{0B7FA75C-3E39-4782-B8B1-C41834F16C0E}"/>
    <cellStyle name="Měna 5 2 2 6 2 2" xfId="3403" xr:uid="{1FCE5DC4-EA9C-4169-A926-A387B0ACA78A}"/>
    <cellStyle name="Měna 5 2 2 6 3" xfId="1513" xr:uid="{7E4D000B-35DE-4D75-A9BC-BD8762F05C65}"/>
    <cellStyle name="Měna 5 2 2 6 3 2" xfId="4033" xr:uid="{2D72765F-D58E-441B-A998-E77925B0C8B6}"/>
    <cellStyle name="Měna 5 2 2 6 4" xfId="2143" xr:uid="{A8C8A8CD-FE5C-4280-A79B-F771499C1C95}"/>
    <cellStyle name="Měna 5 2 2 6 5" xfId="2773" xr:uid="{7BB99771-B8E2-46B2-A10A-73FFD58D3959}"/>
    <cellStyle name="Měna 5 2 2 7" xfId="463" xr:uid="{08B78447-EA69-4438-A1AF-9BF22D0D2F35}"/>
    <cellStyle name="Měna 5 2 2 7 2" xfId="1093" xr:uid="{D663421E-BCD5-4AED-8D51-AF007410C692}"/>
    <cellStyle name="Měna 5 2 2 7 2 2" xfId="3613" xr:uid="{595E47C5-CE36-4661-B580-02612F7720D5}"/>
    <cellStyle name="Měna 5 2 2 7 3" xfId="1723" xr:uid="{D28399E9-7241-4177-A746-E33479F4D106}"/>
    <cellStyle name="Měna 5 2 2 7 3 2" xfId="4243" xr:uid="{DBE2CF86-D936-41AF-A1F4-889656D0A0EF}"/>
    <cellStyle name="Měna 5 2 2 7 4" xfId="2353" xr:uid="{8A5C09AC-B621-45CF-83A7-D00E7488A14A}"/>
    <cellStyle name="Měna 5 2 2 7 5" xfId="2983" xr:uid="{DC2AC5DD-1968-4B5E-B44B-B82999D9A41D}"/>
    <cellStyle name="Měna 5 2 2 8" xfId="673" xr:uid="{15D4C9C1-6256-467C-8137-3AB116C67AB6}"/>
    <cellStyle name="Měna 5 2 2 8 2" xfId="3193" xr:uid="{E514827C-3359-4FCC-9181-3F06C3A01339}"/>
    <cellStyle name="Měna 5 2 2 9" xfId="1303" xr:uid="{31742EFC-1CDB-49DF-8BF0-8302D98D948F}"/>
    <cellStyle name="Měna 5 2 2 9 2" xfId="3823" xr:uid="{408BDB5E-1CFB-434D-A387-B430F37F4498}"/>
    <cellStyle name="Měna 5 2 3" xfId="83" xr:uid="{744120AA-31B3-4D36-BB20-2E9ECA984EE3}"/>
    <cellStyle name="Měna 5 2 3 2" xfId="294" xr:uid="{527E55E9-B923-4BAD-87F1-8C65D1C83890}"/>
    <cellStyle name="Měna 5 2 3 2 2" xfId="924" xr:uid="{93AB7B14-6005-4F93-B963-924AAED7A60E}"/>
    <cellStyle name="Měna 5 2 3 2 2 2" xfId="3444" xr:uid="{5E3BF2BD-0110-466B-853F-D5D478481A71}"/>
    <cellStyle name="Měna 5 2 3 2 3" xfId="1554" xr:uid="{18EEB8DC-DBD9-435D-BF8C-DC2125171C85}"/>
    <cellStyle name="Měna 5 2 3 2 3 2" xfId="4074" xr:uid="{83B362DE-39D2-4DA9-8848-F26DBF35EEA9}"/>
    <cellStyle name="Měna 5 2 3 2 4" xfId="2184" xr:uid="{1E4C7039-2403-425E-B085-DB633A661664}"/>
    <cellStyle name="Měna 5 2 3 2 5" xfId="2814" xr:uid="{167939F4-3B5B-4799-A4F6-C89C382F1F2B}"/>
    <cellStyle name="Měna 5 2 3 3" xfId="504" xr:uid="{C1731294-2E1D-4CF4-A6F2-817B5971AFE1}"/>
    <cellStyle name="Měna 5 2 3 3 2" xfId="1134" xr:uid="{721501CE-DFBE-4DFF-9D8C-3A3895C1AAEB}"/>
    <cellStyle name="Měna 5 2 3 3 2 2" xfId="3654" xr:uid="{64032665-463E-4AD8-8209-9C2C3EF51817}"/>
    <cellStyle name="Měna 5 2 3 3 3" xfId="1764" xr:uid="{E2B87762-324A-431A-B6C2-F1C8C762256B}"/>
    <cellStyle name="Měna 5 2 3 3 3 2" xfId="4284" xr:uid="{7FAB7618-218D-4C2D-8BB4-A688D687B89E}"/>
    <cellStyle name="Měna 5 2 3 3 4" xfId="2394" xr:uid="{9CDB76D5-4950-4B83-A127-B8F976BC690B}"/>
    <cellStyle name="Měna 5 2 3 3 5" xfId="3024" xr:uid="{7D24BD13-3D13-4003-9081-861FF21D4DAF}"/>
    <cellStyle name="Měna 5 2 3 4" xfId="714" xr:uid="{3488C318-B423-422C-96FC-8F7C9155B6E1}"/>
    <cellStyle name="Měna 5 2 3 4 2" xfId="3234" xr:uid="{22FC452F-F94F-4DFB-96A9-89477C2761F7}"/>
    <cellStyle name="Měna 5 2 3 5" xfId="1344" xr:uid="{4B951536-8C3B-4AA1-82DE-0B45946E11B3}"/>
    <cellStyle name="Měna 5 2 3 5 2" xfId="3864" xr:uid="{30C81153-3E11-41FD-A862-6479FD2090D8}"/>
    <cellStyle name="Měna 5 2 3 6" xfId="1974" xr:uid="{99F59DCA-93A7-4032-BD42-6F0B8B48CFB4}"/>
    <cellStyle name="Měna 5 2 3 7" xfId="2604" xr:uid="{5EF07CE6-AE87-49CF-A74B-A7A8B10D27B1}"/>
    <cellStyle name="Měna 5 2 4" xfId="125" xr:uid="{86CC809B-E2D2-46EA-BA35-E2AC77290EE5}"/>
    <cellStyle name="Měna 5 2 4 2" xfId="336" xr:uid="{6ADE1FC0-8984-48A2-BBC6-389C1ADC3D40}"/>
    <cellStyle name="Měna 5 2 4 2 2" xfId="966" xr:uid="{5CBCEF82-C94A-48B8-8039-0E6E87D57EFF}"/>
    <cellStyle name="Měna 5 2 4 2 2 2" xfId="3486" xr:uid="{02EE83F0-FBC9-443B-9CCB-3BA3DB691919}"/>
    <cellStyle name="Měna 5 2 4 2 3" xfId="1596" xr:uid="{C099B016-2F2A-4B68-9F28-10F4300AF04C}"/>
    <cellStyle name="Měna 5 2 4 2 3 2" xfId="4116" xr:uid="{09C17FBE-149E-45A2-8113-A9AAB75959FB}"/>
    <cellStyle name="Měna 5 2 4 2 4" xfId="2226" xr:uid="{138AD641-B769-41A6-8561-E225CECEB7F7}"/>
    <cellStyle name="Měna 5 2 4 2 5" xfId="2856" xr:uid="{DA6A0F58-687A-4343-A1A1-0671244AC98B}"/>
    <cellStyle name="Měna 5 2 4 3" xfId="546" xr:uid="{7C19E778-7E5F-421F-957D-7B5A55F435E5}"/>
    <cellStyle name="Měna 5 2 4 3 2" xfId="1176" xr:uid="{67EA773B-F576-4A11-96D1-1DEB11F72F87}"/>
    <cellStyle name="Měna 5 2 4 3 2 2" xfId="3696" xr:uid="{8DF72BAD-1BFD-49DA-8DC1-074CC71F01D3}"/>
    <cellStyle name="Měna 5 2 4 3 3" xfId="1806" xr:uid="{13FB8E40-4FD9-4989-B77C-B35903DEC009}"/>
    <cellStyle name="Měna 5 2 4 3 3 2" xfId="4326" xr:uid="{D922BF7F-83D3-488B-8FF5-EFBFA96C6336}"/>
    <cellStyle name="Měna 5 2 4 3 4" xfId="2436" xr:uid="{141DED1E-5C04-457C-BF4E-749F21D8830D}"/>
    <cellStyle name="Měna 5 2 4 3 5" xfId="3066" xr:uid="{EFCA29DF-3254-416C-ABE1-B3538FB42110}"/>
    <cellStyle name="Měna 5 2 4 4" xfId="756" xr:uid="{4E21CF6C-7A45-4DC4-971F-5FCF111EF7DF}"/>
    <cellStyle name="Měna 5 2 4 4 2" xfId="3276" xr:uid="{E0519CB7-4335-4F88-8AA3-DFBE6FD4961D}"/>
    <cellStyle name="Měna 5 2 4 5" xfId="1386" xr:uid="{8A733567-26DD-4D52-A910-429F6811E121}"/>
    <cellStyle name="Měna 5 2 4 5 2" xfId="3906" xr:uid="{EE635819-28CF-4797-99BD-FFA726D0D62B}"/>
    <cellStyle name="Měna 5 2 4 6" xfId="2016" xr:uid="{FE56BE97-1151-4100-BB77-E6D4B5DF9D81}"/>
    <cellStyle name="Měna 5 2 4 7" xfId="2646" xr:uid="{6376A92F-3E0E-45F7-A952-39A94C63D3FD}"/>
    <cellStyle name="Měna 5 2 5" xfId="167" xr:uid="{01D12C81-E16C-4D1A-861E-40BB8BAC0969}"/>
    <cellStyle name="Měna 5 2 5 2" xfId="378" xr:uid="{6ADD6980-BEE9-4316-BF67-0DDC437F99F8}"/>
    <cellStyle name="Měna 5 2 5 2 2" xfId="1008" xr:uid="{02E564CE-F11E-41EB-B679-A240D0F21DC7}"/>
    <cellStyle name="Měna 5 2 5 2 2 2" xfId="3528" xr:uid="{8FD94F8D-C849-4F3C-9CD8-BD8F728296A6}"/>
    <cellStyle name="Měna 5 2 5 2 3" xfId="1638" xr:uid="{1D1AE931-7876-4847-9B92-A47C03F367B2}"/>
    <cellStyle name="Měna 5 2 5 2 3 2" xfId="4158" xr:uid="{852204C3-C52B-4DC9-8329-77209D097223}"/>
    <cellStyle name="Měna 5 2 5 2 4" xfId="2268" xr:uid="{4CD4A690-D7B6-4787-9A9D-BD886A6F0BEA}"/>
    <cellStyle name="Měna 5 2 5 2 5" xfId="2898" xr:uid="{3F163EE5-6F66-4B8C-B347-52E61D57EBB0}"/>
    <cellStyle name="Měna 5 2 5 3" xfId="588" xr:uid="{D2A713DA-0463-4C67-9BD1-86C019E650A2}"/>
    <cellStyle name="Měna 5 2 5 3 2" xfId="1218" xr:uid="{83557136-DD61-4BEB-A43B-3EF0284CE7A4}"/>
    <cellStyle name="Měna 5 2 5 3 2 2" xfId="3738" xr:uid="{02084C36-905D-45E3-871D-0D7407874983}"/>
    <cellStyle name="Měna 5 2 5 3 3" xfId="1848" xr:uid="{E78A7F90-0B78-4CA3-BBF5-BE65EC296E75}"/>
    <cellStyle name="Měna 5 2 5 3 3 2" xfId="4368" xr:uid="{130D90A6-467C-40A7-AD1E-EBBB785D2B1A}"/>
    <cellStyle name="Měna 5 2 5 3 4" xfId="2478" xr:uid="{E3F21D70-B216-4439-A195-1387CD2A2A39}"/>
    <cellStyle name="Měna 5 2 5 3 5" xfId="3108" xr:uid="{393C6424-B3A4-4FEE-8611-F192BA3B9E5B}"/>
    <cellStyle name="Měna 5 2 5 4" xfId="798" xr:uid="{7C4216D7-3354-4A2F-BA45-1E41389A04E1}"/>
    <cellStyle name="Měna 5 2 5 4 2" xfId="3318" xr:uid="{A93D6F0C-EC03-4104-B883-6DE31ED96621}"/>
    <cellStyle name="Měna 5 2 5 5" xfId="1428" xr:uid="{D744EC63-A3BE-4D23-9795-BC58910F1E55}"/>
    <cellStyle name="Měna 5 2 5 5 2" xfId="3948" xr:uid="{D1820C2C-065F-49FC-974D-7ED39EB66D0D}"/>
    <cellStyle name="Měna 5 2 5 6" xfId="2058" xr:uid="{E49DB4BD-E309-44D9-8651-7007A7A7639C}"/>
    <cellStyle name="Měna 5 2 5 7" xfId="2688" xr:uid="{6508C36D-D5E1-447A-A9D4-F6D6CAEF1E1F}"/>
    <cellStyle name="Měna 5 2 6" xfId="209" xr:uid="{BCFC7245-6D8F-456B-A95E-9D78BC7340CB}"/>
    <cellStyle name="Měna 5 2 6 2" xfId="420" xr:uid="{68EF1625-6757-4F33-8C7C-72321AA77230}"/>
    <cellStyle name="Měna 5 2 6 2 2" xfId="1050" xr:uid="{EE4E8CCF-392C-4FCB-AAD5-B53B1710A066}"/>
    <cellStyle name="Měna 5 2 6 2 2 2" xfId="3570" xr:uid="{0624927E-3752-4869-B2CB-7B277ADD92C6}"/>
    <cellStyle name="Měna 5 2 6 2 3" xfId="1680" xr:uid="{CCCEE33C-F1C5-4CAD-9D6D-07B3B5041E68}"/>
    <cellStyle name="Měna 5 2 6 2 3 2" xfId="4200" xr:uid="{922FCA19-6968-4CB0-A16C-D496970C4005}"/>
    <cellStyle name="Měna 5 2 6 2 4" xfId="2310" xr:uid="{99E33276-6F64-4A36-A235-6B780DAEFC0B}"/>
    <cellStyle name="Měna 5 2 6 2 5" xfId="2940" xr:uid="{E06B3445-E97D-4F3F-9CA4-C21DF174865D}"/>
    <cellStyle name="Měna 5 2 6 3" xfId="630" xr:uid="{0FAD0B7C-E0F0-4145-8AC4-238042400BA6}"/>
    <cellStyle name="Měna 5 2 6 3 2" xfId="1260" xr:uid="{C9C22BF9-ED84-42BA-A151-6886FBEC7206}"/>
    <cellStyle name="Měna 5 2 6 3 2 2" xfId="3780" xr:uid="{A5335969-ACDB-4C52-B8A8-93561E7D346B}"/>
    <cellStyle name="Měna 5 2 6 3 3" xfId="1890" xr:uid="{9BDA2F3A-7333-4B01-89CB-7D1C222069ED}"/>
    <cellStyle name="Měna 5 2 6 3 3 2" xfId="4410" xr:uid="{B6810D0B-08F7-4523-958C-CC8FFFD43905}"/>
    <cellStyle name="Měna 5 2 6 3 4" xfId="2520" xr:uid="{9317039D-4625-4506-B73D-6E1110285B26}"/>
    <cellStyle name="Měna 5 2 6 3 5" xfId="3150" xr:uid="{F4C0DA73-AF27-470D-BC8F-ADD98A168B5C}"/>
    <cellStyle name="Měna 5 2 6 4" xfId="840" xr:uid="{8F995DD2-E455-4835-8107-8E5B31BECCED}"/>
    <cellStyle name="Měna 5 2 6 4 2" xfId="3360" xr:uid="{9898BE4C-2D43-471B-A313-C5175E6B33C6}"/>
    <cellStyle name="Měna 5 2 6 5" xfId="1470" xr:uid="{3F673029-7D73-4B50-8DAA-7F67D8089DBB}"/>
    <cellStyle name="Měna 5 2 6 5 2" xfId="3990" xr:uid="{3B68911E-C4A3-45F7-BE26-CBE61BB51B20}"/>
    <cellStyle name="Měna 5 2 6 6" xfId="2100" xr:uid="{7F507FCB-3904-4E1C-BE71-32AD91148209}"/>
    <cellStyle name="Měna 5 2 6 7" xfId="2730" xr:uid="{876C3FD1-80BF-4C5D-971A-EFB59929871E}"/>
    <cellStyle name="Měna 5 2 7" xfId="252" xr:uid="{F3FDCE86-12D3-49F2-B78F-00B024A1A821}"/>
    <cellStyle name="Měna 5 2 7 2" xfId="882" xr:uid="{7A62ABA0-1E14-4C96-8A88-B3FDFCCAF55F}"/>
    <cellStyle name="Měna 5 2 7 2 2" xfId="3402" xr:uid="{5FE89440-0A1A-4FE3-81E8-229D21237D46}"/>
    <cellStyle name="Měna 5 2 7 3" xfId="1512" xr:uid="{A2E6E3DC-5AA5-4DBA-9374-CEA507EEA84A}"/>
    <cellStyle name="Měna 5 2 7 3 2" xfId="4032" xr:uid="{155359B6-4036-4918-B917-AFDD382354B9}"/>
    <cellStyle name="Měna 5 2 7 4" xfId="2142" xr:uid="{7529A214-D685-413D-B399-F5912AE25695}"/>
    <cellStyle name="Měna 5 2 7 5" xfId="2772" xr:uid="{C30D2B3B-D219-4801-BB38-18A4E8D70760}"/>
    <cellStyle name="Měna 5 2 8" xfId="462" xr:uid="{B57D597C-27FD-41FB-949B-D37A73EA7ACE}"/>
    <cellStyle name="Měna 5 2 8 2" xfId="1092" xr:uid="{ADD1E892-C94E-4080-9B1D-417D95091DA2}"/>
    <cellStyle name="Měna 5 2 8 2 2" xfId="3612" xr:uid="{99289F42-D8A4-477E-9A16-8B866188D06F}"/>
    <cellStyle name="Měna 5 2 8 3" xfId="1722" xr:uid="{B650A87F-8EF7-475B-ACC2-923B2304B36D}"/>
    <cellStyle name="Měna 5 2 8 3 2" xfId="4242" xr:uid="{6D8758F4-8262-44B0-B8B7-1C2A190037F7}"/>
    <cellStyle name="Měna 5 2 8 4" xfId="2352" xr:uid="{E360E471-0BA1-4517-B5C4-B21B94DE95A7}"/>
    <cellStyle name="Měna 5 2 8 5" xfId="2982" xr:uid="{B3ABDF7D-52FF-490E-AB67-1C8DB9041EDF}"/>
    <cellStyle name="Měna 5 2 9" xfId="672" xr:uid="{6607F03F-88D8-4D59-AA7A-771C97D89147}"/>
    <cellStyle name="Měna 5 2 9 2" xfId="3192" xr:uid="{60E0A9B7-70AA-4E9F-88BB-9CF5A65CCAA0}"/>
    <cellStyle name="Měna 5 3" xfId="38" xr:uid="{00000000-0005-0000-0000-000025000000}"/>
    <cellStyle name="Měna 5 3 10" xfId="1304" xr:uid="{8F49D3DE-EE2A-4722-AC84-50623CDE54D1}"/>
    <cellStyle name="Měna 5 3 10 2" xfId="3824" xr:uid="{14F65328-235F-416A-A584-E62AEB200F1C}"/>
    <cellStyle name="Měna 5 3 11" xfId="1934" xr:uid="{DA4404E1-E79C-415E-9237-3E172ABADD81}"/>
    <cellStyle name="Měna 5 3 12" xfId="2564" xr:uid="{23AE6987-DE13-45BC-9FEF-5389F91DFA86}"/>
    <cellStyle name="Měna 5 3 2" xfId="39" xr:uid="{00000000-0005-0000-0000-000026000000}"/>
    <cellStyle name="Měna 5 3 2 10" xfId="1935" xr:uid="{FBD1046B-D0E8-4479-80BD-FDB2DB5CEB9A}"/>
    <cellStyle name="Měna 5 3 2 11" xfId="2565" xr:uid="{262FA339-5DCC-4EC9-9DEB-8E82F2F47353}"/>
    <cellStyle name="Měna 5 3 2 2" xfId="86" xr:uid="{A9C08C64-5EC1-4EB9-83C9-9120627866D9}"/>
    <cellStyle name="Měna 5 3 2 2 2" xfId="297" xr:uid="{96A65CF3-B338-4345-86C6-ABC3FEA99E3D}"/>
    <cellStyle name="Měna 5 3 2 2 2 2" xfId="927" xr:uid="{9563A147-DA12-4FCC-95BB-57291F29A007}"/>
    <cellStyle name="Měna 5 3 2 2 2 2 2" xfId="3447" xr:uid="{622A0982-28EC-42DF-A5AF-892EC2E4A6FF}"/>
    <cellStyle name="Měna 5 3 2 2 2 3" xfId="1557" xr:uid="{F9020C7A-03BA-4EA5-8187-50D2193B56F0}"/>
    <cellStyle name="Měna 5 3 2 2 2 3 2" xfId="4077" xr:uid="{68A9B51A-76B6-4EC6-A21C-CCC092F39106}"/>
    <cellStyle name="Měna 5 3 2 2 2 4" xfId="2187" xr:uid="{5C4A63D8-BB3F-43B4-9BA2-F16283BF9549}"/>
    <cellStyle name="Měna 5 3 2 2 2 5" xfId="2817" xr:uid="{EA52DC15-6E7B-4337-8F38-9761E8D4D5C2}"/>
    <cellStyle name="Měna 5 3 2 2 3" xfId="507" xr:uid="{91C537DB-0FCE-47E6-BAEB-0DC0F6A4738E}"/>
    <cellStyle name="Měna 5 3 2 2 3 2" xfId="1137" xr:uid="{5BB3AF4D-4E50-468E-9C28-3B9628748C89}"/>
    <cellStyle name="Měna 5 3 2 2 3 2 2" xfId="3657" xr:uid="{8F54D54F-C52B-4FD1-8DC0-1462E8A13B7F}"/>
    <cellStyle name="Měna 5 3 2 2 3 3" xfId="1767" xr:uid="{C701C477-C2E4-4524-BA00-16430E9F0495}"/>
    <cellStyle name="Měna 5 3 2 2 3 3 2" xfId="4287" xr:uid="{7623B664-13F5-457A-9E73-073605291F03}"/>
    <cellStyle name="Měna 5 3 2 2 3 4" xfId="2397" xr:uid="{7B989675-981B-458F-9023-13F0A1B42682}"/>
    <cellStyle name="Měna 5 3 2 2 3 5" xfId="3027" xr:uid="{12F18DD4-8BD7-4FF3-BDB1-625CE7B7D9B6}"/>
    <cellStyle name="Měna 5 3 2 2 4" xfId="717" xr:uid="{B95E59A4-ED2F-46EF-BADB-799F3B2B4140}"/>
    <cellStyle name="Měna 5 3 2 2 4 2" xfId="3237" xr:uid="{5A1AF4E3-78D3-4DE7-8AF9-97CC64518994}"/>
    <cellStyle name="Měna 5 3 2 2 5" xfId="1347" xr:uid="{D4C4B4A6-BCAB-49A5-A80E-2E77BC7673F4}"/>
    <cellStyle name="Měna 5 3 2 2 5 2" xfId="3867" xr:uid="{A15574E1-36E7-42EE-9F2B-86B58B0B7CB7}"/>
    <cellStyle name="Měna 5 3 2 2 6" xfId="1977" xr:uid="{CD7EFAFC-FC6F-4C1E-826E-23C0D400E435}"/>
    <cellStyle name="Měna 5 3 2 2 7" xfId="2607" xr:uid="{22A599E9-DA5D-4156-9BE7-713B878AA955}"/>
    <cellStyle name="Měna 5 3 2 3" xfId="128" xr:uid="{1FE80BA1-4D99-482E-B76D-1313A8471929}"/>
    <cellStyle name="Měna 5 3 2 3 2" xfId="339" xr:uid="{C60EC574-49F0-4265-B080-C191339B6FDD}"/>
    <cellStyle name="Měna 5 3 2 3 2 2" xfId="969" xr:uid="{37E13122-BD8B-410A-9105-1B60CE12BD9A}"/>
    <cellStyle name="Měna 5 3 2 3 2 2 2" xfId="3489" xr:uid="{5B4196D0-A55E-44D4-A8CA-48F2C79C2A9E}"/>
    <cellStyle name="Měna 5 3 2 3 2 3" xfId="1599" xr:uid="{1A271327-365F-4339-9C2F-218C5092E366}"/>
    <cellStyle name="Měna 5 3 2 3 2 3 2" xfId="4119" xr:uid="{9AC21DE8-7482-4EEC-A9C4-1AD64CA2CE78}"/>
    <cellStyle name="Měna 5 3 2 3 2 4" xfId="2229" xr:uid="{D17B3A27-A715-495E-9151-C5AD70804472}"/>
    <cellStyle name="Měna 5 3 2 3 2 5" xfId="2859" xr:uid="{F6DF31B2-0CB8-4256-8F7E-52D1CC95656B}"/>
    <cellStyle name="Měna 5 3 2 3 3" xfId="549" xr:uid="{CD249688-54A0-4F04-AC66-302CC370B424}"/>
    <cellStyle name="Měna 5 3 2 3 3 2" xfId="1179" xr:uid="{A2729247-173C-42A2-9DE5-1F45FA9099C0}"/>
    <cellStyle name="Měna 5 3 2 3 3 2 2" xfId="3699" xr:uid="{DDEAEE77-1950-4F9C-97B9-C1F19F2AE4E1}"/>
    <cellStyle name="Měna 5 3 2 3 3 3" xfId="1809" xr:uid="{EF1B0287-03FE-4D65-BCA1-CC84E0BAD94B}"/>
    <cellStyle name="Měna 5 3 2 3 3 3 2" xfId="4329" xr:uid="{54852E6E-53B0-4698-A7A0-3A5D7F766964}"/>
    <cellStyle name="Měna 5 3 2 3 3 4" xfId="2439" xr:uid="{DE890166-7DD8-4AC7-AF23-9E0208296E50}"/>
    <cellStyle name="Měna 5 3 2 3 3 5" xfId="3069" xr:uid="{795235FD-254A-468D-B22F-14EECA142414}"/>
    <cellStyle name="Měna 5 3 2 3 4" xfId="759" xr:uid="{6E3B20B0-B599-428C-9A4E-C351E4D983EC}"/>
    <cellStyle name="Měna 5 3 2 3 4 2" xfId="3279" xr:uid="{A1AC28BE-CA6A-419A-90C2-50C0E3CFA631}"/>
    <cellStyle name="Měna 5 3 2 3 5" xfId="1389" xr:uid="{601051F0-3EF5-4AFA-B98D-517071FE607D}"/>
    <cellStyle name="Měna 5 3 2 3 5 2" xfId="3909" xr:uid="{A03CA4C2-9B56-44AF-AE1B-7DF5C8D34088}"/>
    <cellStyle name="Měna 5 3 2 3 6" xfId="2019" xr:uid="{2F44A2C7-A783-4C47-9EEF-DB2259B6500E}"/>
    <cellStyle name="Měna 5 3 2 3 7" xfId="2649" xr:uid="{7301D7C9-A5C0-4C01-9141-515076636C6B}"/>
    <cellStyle name="Měna 5 3 2 4" xfId="170" xr:uid="{149E12E0-028B-4714-88C0-671CC0985D88}"/>
    <cellStyle name="Měna 5 3 2 4 2" xfId="381" xr:uid="{0362B6AC-8CDD-4C81-A048-CFA36D7AE2CD}"/>
    <cellStyle name="Měna 5 3 2 4 2 2" xfId="1011" xr:uid="{D4620657-57D1-4E87-B802-B5121CA13194}"/>
    <cellStyle name="Měna 5 3 2 4 2 2 2" xfId="3531" xr:uid="{DC4818F7-4312-48CD-9AFC-8BE2213F0D82}"/>
    <cellStyle name="Měna 5 3 2 4 2 3" xfId="1641" xr:uid="{9B23D85C-7A61-48DB-8C08-AD10DCAF9965}"/>
    <cellStyle name="Měna 5 3 2 4 2 3 2" xfId="4161" xr:uid="{A7A39A78-7860-45E2-929D-9411482665C4}"/>
    <cellStyle name="Měna 5 3 2 4 2 4" xfId="2271" xr:uid="{5E251D5C-283D-4D97-B029-714FD3F5CC05}"/>
    <cellStyle name="Měna 5 3 2 4 2 5" xfId="2901" xr:uid="{47F32793-81CF-4BE0-A6A7-7E26CC9A208D}"/>
    <cellStyle name="Měna 5 3 2 4 3" xfId="591" xr:uid="{448EF04C-7797-4400-A157-1BB8BBDAEBB2}"/>
    <cellStyle name="Měna 5 3 2 4 3 2" xfId="1221" xr:uid="{4A83B5C8-76E8-43E9-A2AB-03483A0F9232}"/>
    <cellStyle name="Měna 5 3 2 4 3 2 2" xfId="3741" xr:uid="{096BA61B-E10A-438C-8EC0-97D695AF262D}"/>
    <cellStyle name="Měna 5 3 2 4 3 3" xfId="1851" xr:uid="{EE3624AF-AAE5-4E96-BECE-563CB920C8DD}"/>
    <cellStyle name="Měna 5 3 2 4 3 3 2" xfId="4371" xr:uid="{A0899023-C099-4E84-B38B-CA22374418EE}"/>
    <cellStyle name="Měna 5 3 2 4 3 4" xfId="2481" xr:uid="{FD2AD8D3-7F3A-4A8B-9930-09CC2D9F961B}"/>
    <cellStyle name="Měna 5 3 2 4 3 5" xfId="3111" xr:uid="{F12B774E-3A86-41C7-8A53-73491A0D55E9}"/>
    <cellStyle name="Měna 5 3 2 4 4" xfId="801" xr:uid="{54BA4D8F-2C6D-4D83-B3F4-EB368B993A23}"/>
    <cellStyle name="Měna 5 3 2 4 4 2" xfId="3321" xr:uid="{4D57A2B9-5E8E-4164-92BB-3F900EED0188}"/>
    <cellStyle name="Měna 5 3 2 4 5" xfId="1431" xr:uid="{DCF3D74A-88A9-49E2-85FD-91051861B38E}"/>
    <cellStyle name="Měna 5 3 2 4 5 2" xfId="3951" xr:uid="{A8B86C19-D84D-46AB-9C2E-45CD61911778}"/>
    <cellStyle name="Měna 5 3 2 4 6" xfId="2061" xr:uid="{515F1F84-C553-4E8D-90C4-9191A3E15CCE}"/>
    <cellStyle name="Měna 5 3 2 4 7" xfId="2691" xr:uid="{39149C69-E118-472D-B18B-50C46321D458}"/>
    <cellStyle name="Měna 5 3 2 5" xfId="212" xr:uid="{63DEA0A3-0FBC-4B40-A653-EBC076E43532}"/>
    <cellStyle name="Měna 5 3 2 5 2" xfId="423" xr:uid="{73138E32-4747-4CFD-9E84-2C5C7D144114}"/>
    <cellStyle name="Měna 5 3 2 5 2 2" xfId="1053" xr:uid="{8D354E77-1367-422F-83FF-720293EDB01E}"/>
    <cellStyle name="Měna 5 3 2 5 2 2 2" xfId="3573" xr:uid="{F9B018F8-2C7C-4A47-8EB7-A19AFA58788D}"/>
    <cellStyle name="Měna 5 3 2 5 2 3" xfId="1683" xr:uid="{BC5A1003-D524-4028-BC9A-D555BC834427}"/>
    <cellStyle name="Měna 5 3 2 5 2 3 2" xfId="4203" xr:uid="{D8C34E90-FBF2-4991-82C1-DC5C501D9575}"/>
    <cellStyle name="Měna 5 3 2 5 2 4" xfId="2313" xr:uid="{13EF0387-B75F-45F7-9DF1-95CE128BA66F}"/>
    <cellStyle name="Měna 5 3 2 5 2 5" xfId="2943" xr:uid="{104B1DF1-D014-4570-B931-FB0125843052}"/>
    <cellStyle name="Měna 5 3 2 5 3" xfId="633" xr:uid="{349A9614-FD5C-4341-BE77-205ABCE6D5DD}"/>
    <cellStyle name="Měna 5 3 2 5 3 2" xfId="1263" xr:uid="{C059A7F7-BB11-488F-8835-8F7CDB272EF0}"/>
    <cellStyle name="Měna 5 3 2 5 3 2 2" xfId="3783" xr:uid="{714CBF2F-A2D1-4B5B-B77C-C4923008DC21}"/>
    <cellStyle name="Měna 5 3 2 5 3 3" xfId="1893" xr:uid="{AF94F0BF-6999-457E-8CDE-C78BA4361AA6}"/>
    <cellStyle name="Měna 5 3 2 5 3 3 2" xfId="4413" xr:uid="{210F746F-A046-4A74-9611-3AC28F3D3638}"/>
    <cellStyle name="Měna 5 3 2 5 3 4" xfId="2523" xr:uid="{F4A1E8A6-BF67-49AB-82DB-9B377F36FFD1}"/>
    <cellStyle name="Měna 5 3 2 5 3 5" xfId="3153" xr:uid="{793482EA-5363-42B4-A61A-6A8CD425BCF6}"/>
    <cellStyle name="Měna 5 3 2 5 4" xfId="843" xr:uid="{B91A8E18-75E0-4A22-8CED-A7771BDF9790}"/>
    <cellStyle name="Měna 5 3 2 5 4 2" xfId="3363" xr:uid="{078933CC-6098-406D-8149-484E411BD1A1}"/>
    <cellStyle name="Měna 5 3 2 5 5" xfId="1473" xr:uid="{E5062594-1176-498F-A079-4299964EF4DB}"/>
    <cellStyle name="Měna 5 3 2 5 5 2" xfId="3993" xr:uid="{A6916EAC-E3EA-46BD-8F47-DF20F9F6CA25}"/>
    <cellStyle name="Měna 5 3 2 5 6" xfId="2103" xr:uid="{33EDF67E-F8B7-4199-B5B7-2B1222BFF0F2}"/>
    <cellStyle name="Měna 5 3 2 5 7" xfId="2733" xr:uid="{E2E906FB-9AE8-455B-882C-213EF75195FF}"/>
    <cellStyle name="Měna 5 3 2 6" xfId="255" xr:uid="{35309BDA-2944-40A7-BF2C-EF6F12D69A19}"/>
    <cellStyle name="Měna 5 3 2 6 2" xfId="885" xr:uid="{209BD4FA-C16D-4847-BC06-114DAB90FA24}"/>
    <cellStyle name="Měna 5 3 2 6 2 2" xfId="3405" xr:uid="{0F783C08-2E93-4942-A22A-292B1F718B55}"/>
    <cellStyle name="Měna 5 3 2 6 3" xfId="1515" xr:uid="{F01F446B-9C7A-4D32-BBA1-A00C95F6AFF7}"/>
    <cellStyle name="Měna 5 3 2 6 3 2" xfId="4035" xr:uid="{2CE422A5-E824-4982-ABF5-3AD00FF811B0}"/>
    <cellStyle name="Měna 5 3 2 6 4" xfId="2145" xr:uid="{5DEE7970-B3B2-4B74-ABB7-EABE520084F3}"/>
    <cellStyle name="Měna 5 3 2 6 5" xfId="2775" xr:uid="{3556C94F-8A1E-4895-975F-C71954C72848}"/>
    <cellStyle name="Měna 5 3 2 7" xfId="465" xr:uid="{BE8C8DF7-52E9-4FE9-8DEE-83106DA38A6E}"/>
    <cellStyle name="Měna 5 3 2 7 2" xfId="1095" xr:uid="{8520F703-D01D-4223-BF8C-BBD65C258857}"/>
    <cellStyle name="Měna 5 3 2 7 2 2" xfId="3615" xr:uid="{9EC5D7A7-504F-403C-9A71-25BE7642BB09}"/>
    <cellStyle name="Měna 5 3 2 7 3" xfId="1725" xr:uid="{A3D329A4-43EB-494D-89B2-F8CA5FCA5F74}"/>
    <cellStyle name="Měna 5 3 2 7 3 2" xfId="4245" xr:uid="{8DBE9261-C89C-4BB6-B600-592EC0A71799}"/>
    <cellStyle name="Měna 5 3 2 7 4" xfId="2355" xr:uid="{7B5E8104-C1A3-454B-949D-588173F1E2E1}"/>
    <cellStyle name="Měna 5 3 2 7 5" xfId="2985" xr:uid="{E655CA78-53FC-43BA-913B-8F0F6CD80754}"/>
    <cellStyle name="Měna 5 3 2 8" xfId="675" xr:uid="{6F1C04B7-1A45-4217-9AAF-3BC761909605}"/>
    <cellStyle name="Měna 5 3 2 8 2" xfId="3195" xr:uid="{C286C543-04DC-4D9E-8B19-AA3245B4D9D4}"/>
    <cellStyle name="Měna 5 3 2 9" xfId="1305" xr:uid="{C07C2A89-DD3A-4262-B5F0-2AD24CA2925A}"/>
    <cellStyle name="Měna 5 3 2 9 2" xfId="3825" xr:uid="{5DC6D7B0-FB76-4151-AA00-932E9D4D6B1F}"/>
    <cellStyle name="Měna 5 3 3" xfId="85" xr:uid="{B4A07630-8DAB-4250-9A3F-F82F2A7F2AA8}"/>
    <cellStyle name="Měna 5 3 3 2" xfId="296" xr:uid="{EEED0108-336D-47AB-A75F-6AB0DAA25693}"/>
    <cellStyle name="Měna 5 3 3 2 2" xfId="926" xr:uid="{38714721-53AD-45F9-BBCD-E6C557CBAC52}"/>
    <cellStyle name="Měna 5 3 3 2 2 2" xfId="3446" xr:uid="{8CD8EA7F-418B-4778-80B2-DB555644F8B2}"/>
    <cellStyle name="Měna 5 3 3 2 3" xfId="1556" xr:uid="{9A5D67C1-ABE8-4347-993D-D1A7D6412B21}"/>
    <cellStyle name="Měna 5 3 3 2 3 2" xfId="4076" xr:uid="{0A77E258-5B33-4E2F-911C-5FDB4717FC41}"/>
    <cellStyle name="Měna 5 3 3 2 4" xfId="2186" xr:uid="{C9BBBB96-2764-4CB8-A1DB-AF9996D7225F}"/>
    <cellStyle name="Měna 5 3 3 2 5" xfId="2816" xr:uid="{5DC0D3E9-A893-4C69-B5AC-257B65327954}"/>
    <cellStyle name="Měna 5 3 3 3" xfId="506" xr:uid="{E22B0D6E-045A-4F63-BC5C-7EC0E56DED38}"/>
    <cellStyle name="Měna 5 3 3 3 2" xfId="1136" xr:uid="{059428EF-2419-48E2-91D5-7511F3CD44DF}"/>
    <cellStyle name="Měna 5 3 3 3 2 2" xfId="3656" xr:uid="{886DD631-EAF2-4E49-9F45-562AD609A458}"/>
    <cellStyle name="Měna 5 3 3 3 3" xfId="1766" xr:uid="{13C2F734-CF68-41FE-88C2-2136411CB297}"/>
    <cellStyle name="Měna 5 3 3 3 3 2" xfId="4286" xr:uid="{879BA1BC-1B75-4C26-8A6D-EE9053177A29}"/>
    <cellStyle name="Měna 5 3 3 3 4" xfId="2396" xr:uid="{63CD598A-6A24-4A22-B468-3AE872305412}"/>
    <cellStyle name="Měna 5 3 3 3 5" xfId="3026" xr:uid="{5A060748-236C-4CA2-9315-FFC57BEEAA65}"/>
    <cellStyle name="Měna 5 3 3 4" xfId="716" xr:uid="{3220ED44-261C-4B9D-B6D2-AB636C8410E0}"/>
    <cellStyle name="Měna 5 3 3 4 2" xfId="3236" xr:uid="{6343E5FD-3C68-40D0-AD7C-B7D8B9868621}"/>
    <cellStyle name="Měna 5 3 3 5" xfId="1346" xr:uid="{7C129DC5-D505-4734-86FD-14D50A9526E7}"/>
    <cellStyle name="Měna 5 3 3 5 2" xfId="3866" xr:uid="{EF96E7ED-5DB8-41F7-A72B-AFCC5AFB626C}"/>
    <cellStyle name="Měna 5 3 3 6" xfId="1976" xr:uid="{1FD2E40B-B4E4-4382-9F40-7ED071E35E2E}"/>
    <cellStyle name="Měna 5 3 3 7" xfId="2606" xr:uid="{78CCD235-764C-431D-95FD-01AC83872927}"/>
    <cellStyle name="Měna 5 3 4" xfId="127" xr:uid="{05E315EE-0108-4031-B6A8-BD5ECC484CFB}"/>
    <cellStyle name="Měna 5 3 4 2" xfId="338" xr:uid="{B37718DB-AE4B-49C0-8464-00B9357BE7FF}"/>
    <cellStyle name="Měna 5 3 4 2 2" xfId="968" xr:uid="{5E33F4FB-B45D-4A3B-8F59-E6C93619E4F5}"/>
    <cellStyle name="Měna 5 3 4 2 2 2" xfId="3488" xr:uid="{AA547CF0-D806-46A0-A306-51D008649F3B}"/>
    <cellStyle name="Měna 5 3 4 2 3" xfId="1598" xr:uid="{69735322-4636-45D4-A390-2C14FA0F9198}"/>
    <cellStyle name="Měna 5 3 4 2 3 2" xfId="4118" xr:uid="{9096C4C0-F8E9-47BF-B2B9-FBF3ACFB73AB}"/>
    <cellStyle name="Měna 5 3 4 2 4" xfId="2228" xr:uid="{3C49CCE8-FADA-42B0-8892-BA6AF28F2B79}"/>
    <cellStyle name="Měna 5 3 4 2 5" xfId="2858" xr:uid="{DEA9140C-23FE-4FF7-9B71-2A5B5D0DE145}"/>
    <cellStyle name="Měna 5 3 4 3" xfId="548" xr:uid="{39D86F06-5F3C-4134-8AD1-41BAC16D7BD6}"/>
    <cellStyle name="Měna 5 3 4 3 2" xfId="1178" xr:uid="{08117E71-D43E-46EB-BFCC-E98BA30DEB91}"/>
    <cellStyle name="Měna 5 3 4 3 2 2" xfId="3698" xr:uid="{0723A912-2D21-4A8F-B9C9-2835B62A7384}"/>
    <cellStyle name="Měna 5 3 4 3 3" xfId="1808" xr:uid="{98D20577-03EA-467A-99C6-8A2F52E378AA}"/>
    <cellStyle name="Měna 5 3 4 3 3 2" xfId="4328" xr:uid="{76F51420-9793-4D80-92FF-385BC7655CB0}"/>
    <cellStyle name="Měna 5 3 4 3 4" xfId="2438" xr:uid="{6C999D8D-B322-48C0-BDCA-62B0AC722D46}"/>
    <cellStyle name="Měna 5 3 4 3 5" xfId="3068" xr:uid="{2F3116F6-0D53-49CF-BF18-3884D641E8A2}"/>
    <cellStyle name="Měna 5 3 4 4" xfId="758" xr:uid="{E9F04FEE-F7C0-4E2F-9B0A-93DFAB0A8863}"/>
    <cellStyle name="Měna 5 3 4 4 2" xfId="3278" xr:uid="{24B87A01-8175-426B-BCF0-EC8CC08DEA7A}"/>
    <cellStyle name="Měna 5 3 4 5" xfId="1388" xr:uid="{2A6B7225-2A38-457B-9840-591BCE8C0152}"/>
    <cellStyle name="Měna 5 3 4 5 2" xfId="3908" xr:uid="{93A99523-C925-49A8-8E3A-A25D5BA1D54F}"/>
    <cellStyle name="Měna 5 3 4 6" xfId="2018" xr:uid="{F37EFB7C-1254-4A29-9440-9E28D5DA7BCF}"/>
    <cellStyle name="Měna 5 3 4 7" xfId="2648" xr:uid="{BD6A3E4D-66A7-4D0B-8F37-770BFF122B02}"/>
    <cellStyle name="Měna 5 3 5" xfId="169" xr:uid="{B8F688ED-FC86-452F-AC2B-9246B88DE07E}"/>
    <cellStyle name="Měna 5 3 5 2" xfId="380" xr:uid="{C193AE0A-9D89-4ABF-A35C-AE0CC2B7298B}"/>
    <cellStyle name="Měna 5 3 5 2 2" xfId="1010" xr:uid="{A89FAF4C-0713-4E26-B384-FDA7AA15652F}"/>
    <cellStyle name="Měna 5 3 5 2 2 2" xfId="3530" xr:uid="{E4848185-71F5-4332-B091-BD1F10A696AA}"/>
    <cellStyle name="Měna 5 3 5 2 3" xfId="1640" xr:uid="{7D2DB47A-C8BE-4D8B-AE63-CD8C0B4DEC3E}"/>
    <cellStyle name="Měna 5 3 5 2 3 2" xfId="4160" xr:uid="{1E256AAF-244A-4A88-A9B8-F0138E3DB0A6}"/>
    <cellStyle name="Měna 5 3 5 2 4" xfId="2270" xr:uid="{80243F30-0E67-4816-8880-87F149F80FC5}"/>
    <cellStyle name="Měna 5 3 5 2 5" xfId="2900" xr:uid="{A74B4AD0-5756-44EE-A51A-4EF800732EEA}"/>
    <cellStyle name="Měna 5 3 5 3" xfId="590" xr:uid="{CECB4D4C-2B1E-47C0-ABE5-0C14C388D6B5}"/>
    <cellStyle name="Měna 5 3 5 3 2" xfId="1220" xr:uid="{5FF0E9A5-78AF-4EC6-AD9A-B14B082E4B33}"/>
    <cellStyle name="Měna 5 3 5 3 2 2" xfId="3740" xr:uid="{9190A280-BBB0-47F5-A0B1-0ED0070654A7}"/>
    <cellStyle name="Měna 5 3 5 3 3" xfId="1850" xr:uid="{EE11E92B-C23E-47E1-A505-53F4B6723187}"/>
    <cellStyle name="Měna 5 3 5 3 3 2" xfId="4370" xr:uid="{F8B8A288-54E7-475D-A411-329CD9A7858F}"/>
    <cellStyle name="Měna 5 3 5 3 4" xfId="2480" xr:uid="{EBA2C1F4-8DE6-4551-9691-0D1B32758AD7}"/>
    <cellStyle name="Měna 5 3 5 3 5" xfId="3110" xr:uid="{B8D6B0AD-2FE0-44C8-BEEC-27305BE9359F}"/>
    <cellStyle name="Měna 5 3 5 4" xfId="800" xr:uid="{E94AD3A6-86ED-439D-9D42-2389D6C0A435}"/>
    <cellStyle name="Měna 5 3 5 4 2" xfId="3320" xr:uid="{58F5A162-840B-45B5-B876-ABB77C9B1E93}"/>
    <cellStyle name="Měna 5 3 5 5" xfId="1430" xr:uid="{EB1E488C-30E5-4E6B-8CAD-002E97F0C5A8}"/>
    <cellStyle name="Měna 5 3 5 5 2" xfId="3950" xr:uid="{35B44300-990B-40EC-87EF-C8BBCC69DFBE}"/>
    <cellStyle name="Měna 5 3 5 6" xfId="2060" xr:uid="{AE00EA0C-CF9C-4AFF-92FB-04DFE2B81380}"/>
    <cellStyle name="Měna 5 3 5 7" xfId="2690" xr:uid="{31D50627-EDCA-4C57-99C3-AAB242E690F2}"/>
    <cellStyle name="Měna 5 3 6" xfId="211" xr:uid="{38F2FA3C-FBF4-439D-8160-4563334C2450}"/>
    <cellStyle name="Měna 5 3 6 2" xfId="422" xr:uid="{2B777B8D-9298-4D9D-92A0-E3E988CBC844}"/>
    <cellStyle name="Měna 5 3 6 2 2" xfId="1052" xr:uid="{F64F1B62-E677-495B-9BC0-A10BB9FAF72E}"/>
    <cellStyle name="Měna 5 3 6 2 2 2" xfId="3572" xr:uid="{3D78B971-12F2-47D7-BA35-1BA984E5EC5F}"/>
    <cellStyle name="Měna 5 3 6 2 3" xfId="1682" xr:uid="{8EA8B91D-15DA-4930-8D32-46EC5BDCD74C}"/>
    <cellStyle name="Měna 5 3 6 2 3 2" xfId="4202" xr:uid="{60F7D7C3-B6CE-4CD1-A7EC-5FDF6A1B824A}"/>
    <cellStyle name="Měna 5 3 6 2 4" xfId="2312" xr:uid="{BE48A810-B14D-4248-A329-DDB4F6FBAAFD}"/>
    <cellStyle name="Měna 5 3 6 2 5" xfId="2942" xr:uid="{72AB4791-3252-432F-ABE3-D9334883B932}"/>
    <cellStyle name="Měna 5 3 6 3" xfId="632" xr:uid="{C35DA537-8CDB-426B-8206-5B763EB6F5CF}"/>
    <cellStyle name="Měna 5 3 6 3 2" xfId="1262" xr:uid="{C0A5BE05-C595-40F0-B63B-56F71AA69169}"/>
    <cellStyle name="Měna 5 3 6 3 2 2" xfId="3782" xr:uid="{DA8EF3A1-250C-4D12-AE99-27A32163C9A8}"/>
    <cellStyle name="Měna 5 3 6 3 3" xfId="1892" xr:uid="{BED62993-B9C1-4363-9623-8DDE48C57DD7}"/>
    <cellStyle name="Měna 5 3 6 3 3 2" xfId="4412" xr:uid="{E31A7A94-5B72-41A5-9E79-7809420721DB}"/>
    <cellStyle name="Měna 5 3 6 3 4" xfId="2522" xr:uid="{07D26EEA-C480-4047-93D2-8EE3DA05CFCD}"/>
    <cellStyle name="Měna 5 3 6 3 5" xfId="3152" xr:uid="{2B1315A8-4244-49EE-A2E8-9574A9C23E86}"/>
    <cellStyle name="Měna 5 3 6 4" xfId="842" xr:uid="{B5844F1B-E0D9-40FE-B75F-87742BCD9891}"/>
    <cellStyle name="Měna 5 3 6 4 2" xfId="3362" xr:uid="{D8BC0DB9-4BB9-4E9D-A8D3-BC4339E44708}"/>
    <cellStyle name="Měna 5 3 6 5" xfId="1472" xr:uid="{5837A621-6328-474E-B6F6-3E195B9C040F}"/>
    <cellStyle name="Měna 5 3 6 5 2" xfId="3992" xr:uid="{AFA89796-F074-48C7-A1A3-65A26D75C2A5}"/>
    <cellStyle name="Měna 5 3 6 6" xfId="2102" xr:uid="{410BEA1E-F955-46DC-B125-C6A4BB006FE0}"/>
    <cellStyle name="Měna 5 3 6 7" xfId="2732" xr:uid="{EBA60F0B-071B-440B-A016-9C3C81ED6B5D}"/>
    <cellStyle name="Měna 5 3 7" xfId="254" xr:uid="{669C69A0-E175-429D-A153-F6DBB2DD17B4}"/>
    <cellStyle name="Měna 5 3 7 2" xfId="884" xr:uid="{A1DF4DE3-6706-4CC0-BAE8-314EA8A0639B}"/>
    <cellStyle name="Měna 5 3 7 2 2" xfId="3404" xr:uid="{9F457DE6-AE4C-47F0-B22A-AE1DE197274B}"/>
    <cellStyle name="Měna 5 3 7 3" xfId="1514" xr:uid="{A9D0BCA0-873A-413D-B389-FED2CA777F9F}"/>
    <cellStyle name="Měna 5 3 7 3 2" xfId="4034" xr:uid="{DF73E1FA-8279-4087-AD45-1227D5483378}"/>
    <cellStyle name="Měna 5 3 7 4" xfId="2144" xr:uid="{5EEBE7EC-C244-4B63-B317-3D9E24479ECE}"/>
    <cellStyle name="Měna 5 3 7 5" xfId="2774" xr:uid="{290D656B-9C76-4F34-B082-817B4FCFE47F}"/>
    <cellStyle name="Měna 5 3 8" xfId="464" xr:uid="{05C0186B-1856-4887-BA01-074BE4F3A79C}"/>
    <cellStyle name="Měna 5 3 8 2" xfId="1094" xr:uid="{8D4765DC-E052-4D7B-AC7F-27C3FE06B7C1}"/>
    <cellStyle name="Měna 5 3 8 2 2" xfId="3614" xr:uid="{08887B92-28B1-4F00-A31A-AB6C821D6768}"/>
    <cellStyle name="Měna 5 3 8 3" xfId="1724" xr:uid="{C889C916-D189-4947-90D8-5B0598952071}"/>
    <cellStyle name="Měna 5 3 8 3 2" xfId="4244" xr:uid="{8B106128-F0CB-41E3-A3B0-04D512B6BE31}"/>
    <cellStyle name="Měna 5 3 8 4" xfId="2354" xr:uid="{C2ACBD15-98C6-4516-BDD3-1BFA67E300F0}"/>
    <cellStyle name="Měna 5 3 8 5" xfId="2984" xr:uid="{4BBC9E99-874D-46DC-A976-E4FBA1452576}"/>
    <cellStyle name="Měna 5 3 9" xfId="674" xr:uid="{22540334-F428-4FF2-802B-CE79CB7776A9}"/>
    <cellStyle name="Měna 5 3 9 2" xfId="3194" xr:uid="{9D8A410F-329C-4881-9368-D613D3094356}"/>
    <cellStyle name="Měna 5 4" xfId="40" xr:uid="{00000000-0005-0000-0000-000027000000}"/>
    <cellStyle name="Měna 5 4 10" xfId="1936" xr:uid="{52056042-91CC-40D9-8424-BB70D3E8717A}"/>
    <cellStyle name="Měna 5 4 11" xfId="2566" xr:uid="{B5838D3F-B6DC-487F-9B37-1C10BA74A224}"/>
    <cellStyle name="Měna 5 4 2" xfId="87" xr:uid="{AF12D671-C911-40F8-8C3F-BA9368C3F186}"/>
    <cellStyle name="Měna 5 4 2 2" xfId="298" xr:uid="{2F55CD84-311C-4078-87AE-B8D6D328797F}"/>
    <cellStyle name="Měna 5 4 2 2 2" xfId="928" xr:uid="{A65BA6D9-0029-4FD6-B983-B9D659F2D727}"/>
    <cellStyle name="Měna 5 4 2 2 2 2" xfId="3448" xr:uid="{06A1EA36-C45E-4658-ADAE-DE7145A76626}"/>
    <cellStyle name="Měna 5 4 2 2 3" xfId="1558" xr:uid="{F2C09CFB-61CF-467D-8C98-3D85B267B619}"/>
    <cellStyle name="Měna 5 4 2 2 3 2" xfId="4078" xr:uid="{14E3D79F-C76D-4F70-899A-9324EC8CE67D}"/>
    <cellStyle name="Měna 5 4 2 2 4" xfId="2188" xr:uid="{F593B346-5771-4239-9B32-D37C7B72C662}"/>
    <cellStyle name="Měna 5 4 2 2 5" xfId="2818" xr:uid="{66F81B2E-6CB6-4A41-9266-0C4D6669FD55}"/>
    <cellStyle name="Měna 5 4 2 3" xfId="508" xr:uid="{FF8AED5A-7CBC-4A68-8637-C591307BE742}"/>
    <cellStyle name="Měna 5 4 2 3 2" xfId="1138" xr:uid="{A28AE9F2-4178-461E-A470-CB3153DE96AB}"/>
    <cellStyle name="Měna 5 4 2 3 2 2" xfId="3658" xr:uid="{567AF79F-5583-4AE4-B6E0-6720D4DB55C4}"/>
    <cellStyle name="Měna 5 4 2 3 3" xfId="1768" xr:uid="{32B0A8DC-1CE6-4FE7-AB80-A463B7202A26}"/>
    <cellStyle name="Měna 5 4 2 3 3 2" xfId="4288" xr:uid="{C99259E2-FC1E-40E7-B15B-9909502016C8}"/>
    <cellStyle name="Měna 5 4 2 3 4" xfId="2398" xr:uid="{967527A3-70D4-42CC-8C36-9F4F977B0A92}"/>
    <cellStyle name="Měna 5 4 2 3 5" xfId="3028" xr:uid="{B0521FBD-AFF5-4D15-A1D6-CBF05FC482D5}"/>
    <cellStyle name="Měna 5 4 2 4" xfId="718" xr:uid="{ABDA7746-05F6-455D-8E3A-BF65DA13ED75}"/>
    <cellStyle name="Měna 5 4 2 4 2" xfId="3238" xr:uid="{7A43FC82-3A15-4452-8ABC-58AEDFD6C15F}"/>
    <cellStyle name="Měna 5 4 2 5" xfId="1348" xr:uid="{EB9D7779-5205-4EA9-87C0-BB0FC3E6DA89}"/>
    <cellStyle name="Měna 5 4 2 5 2" xfId="3868" xr:uid="{10EC9F37-84E6-4E76-ACA3-C672F29AEE96}"/>
    <cellStyle name="Měna 5 4 2 6" xfId="1978" xr:uid="{11229365-2B50-4AE0-8650-BB42336EEF8C}"/>
    <cellStyle name="Měna 5 4 2 7" xfId="2608" xr:uid="{8E37D7C4-5616-414E-BA62-825682B28DCF}"/>
    <cellStyle name="Měna 5 4 3" xfId="129" xr:uid="{7C14D950-7E72-4F6C-A3EA-C24B3B2CEE06}"/>
    <cellStyle name="Měna 5 4 3 2" xfId="340" xr:uid="{5AF7B2A3-A109-4593-9D87-7CD8B927F765}"/>
    <cellStyle name="Měna 5 4 3 2 2" xfId="970" xr:uid="{92ACF590-E87E-44AE-8654-562A2D241B01}"/>
    <cellStyle name="Měna 5 4 3 2 2 2" xfId="3490" xr:uid="{F01BE54B-0D28-4BDB-8D88-843A323E0688}"/>
    <cellStyle name="Měna 5 4 3 2 3" xfId="1600" xr:uid="{D2E30A95-DB7C-47A8-9BDC-46E48801E0E7}"/>
    <cellStyle name="Měna 5 4 3 2 3 2" xfId="4120" xr:uid="{B4DF11BC-3A39-49EA-BC09-234B769C64B1}"/>
    <cellStyle name="Měna 5 4 3 2 4" xfId="2230" xr:uid="{607ADB2E-6582-478F-9759-16D0B4727945}"/>
    <cellStyle name="Měna 5 4 3 2 5" xfId="2860" xr:uid="{C1684EBC-C051-476A-8AC2-2E4E90295AA4}"/>
    <cellStyle name="Měna 5 4 3 3" xfId="550" xr:uid="{C69B5281-EA06-4FAA-9C91-3BB745B4BBC1}"/>
    <cellStyle name="Měna 5 4 3 3 2" xfId="1180" xr:uid="{46CB71BB-8F82-48FD-99C4-A4805364DC9B}"/>
    <cellStyle name="Měna 5 4 3 3 2 2" xfId="3700" xr:uid="{275A7D72-6CEB-4BA1-BFA9-83201FBD6127}"/>
    <cellStyle name="Měna 5 4 3 3 3" xfId="1810" xr:uid="{A951495C-C280-44CC-B5B9-5B1DF6532CCA}"/>
    <cellStyle name="Měna 5 4 3 3 3 2" xfId="4330" xr:uid="{2B96B530-423B-47AD-AA47-C4A534543086}"/>
    <cellStyle name="Měna 5 4 3 3 4" xfId="2440" xr:uid="{B05A431C-E28E-41BB-94E9-BA37A54F4801}"/>
    <cellStyle name="Měna 5 4 3 3 5" xfId="3070" xr:uid="{177DFD74-A6DC-4836-A510-2E47EB4D5557}"/>
    <cellStyle name="Měna 5 4 3 4" xfId="760" xr:uid="{CCEB2A5E-B123-445A-A32B-281D064D3B87}"/>
    <cellStyle name="Měna 5 4 3 4 2" xfId="3280" xr:uid="{0564D6A0-790A-4AA5-AFE6-68188E52FCB2}"/>
    <cellStyle name="Měna 5 4 3 5" xfId="1390" xr:uid="{CB3E79B3-1094-4075-BDE1-040E5DAC355A}"/>
    <cellStyle name="Měna 5 4 3 5 2" xfId="3910" xr:uid="{7DC9D294-1220-4EFD-88F8-FFB478C601ED}"/>
    <cellStyle name="Měna 5 4 3 6" xfId="2020" xr:uid="{6BC92518-FFF8-4D21-9C95-E4AC71FB31E4}"/>
    <cellStyle name="Měna 5 4 3 7" xfId="2650" xr:uid="{61FA36BF-E5C9-4E03-9A1E-25C20014C5BA}"/>
    <cellStyle name="Měna 5 4 4" xfId="171" xr:uid="{7F1D497E-7A57-46FD-9D52-54955ED1CE8D}"/>
    <cellStyle name="Měna 5 4 4 2" xfId="382" xr:uid="{75189ECA-EB1F-4854-9867-7C091D5347CF}"/>
    <cellStyle name="Měna 5 4 4 2 2" xfId="1012" xr:uid="{6E2862A4-F445-42EC-8431-906C89E8A1CA}"/>
    <cellStyle name="Měna 5 4 4 2 2 2" xfId="3532" xr:uid="{A73579E9-CB24-4427-A515-4005F05E4D34}"/>
    <cellStyle name="Měna 5 4 4 2 3" xfId="1642" xr:uid="{A2BB3113-D9CC-4002-83B4-9A76E20D8F28}"/>
    <cellStyle name="Měna 5 4 4 2 3 2" xfId="4162" xr:uid="{E105373A-92EA-4E3D-8ECC-FD58471D7EEB}"/>
    <cellStyle name="Měna 5 4 4 2 4" xfId="2272" xr:uid="{182AA79A-2832-4638-97FD-301A75136347}"/>
    <cellStyle name="Měna 5 4 4 2 5" xfId="2902" xr:uid="{7E3A9BB1-E563-4BE2-9199-99F22D564924}"/>
    <cellStyle name="Měna 5 4 4 3" xfId="592" xr:uid="{C42645B1-8EB4-433B-8E6B-B61EA3A2956F}"/>
    <cellStyle name="Měna 5 4 4 3 2" xfId="1222" xr:uid="{FED59A8A-4151-4DA9-88D4-28EB5AA62916}"/>
    <cellStyle name="Měna 5 4 4 3 2 2" xfId="3742" xr:uid="{619B2AA9-89D6-403B-916F-FF42A9D81FDF}"/>
    <cellStyle name="Měna 5 4 4 3 3" xfId="1852" xr:uid="{5F3D4492-D12E-4F7D-915A-4A62CD9784D9}"/>
    <cellStyle name="Měna 5 4 4 3 3 2" xfId="4372" xr:uid="{D94A639B-9304-4B8F-9BE4-06EA8396B357}"/>
    <cellStyle name="Měna 5 4 4 3 4" xfId="2482" xr:uid="{C3D2453B-4892-463C-893C-F2212B8FC347}"/>
    <cellStyle name="Měna 5 4 4 3 5" xfId="3112" xr:uid="{2A7E4FA3-78F1-489D-9AF5-CA2D4DA8A3BA}"/>
    <cellStyle name="Měna 5 4 4 4" xfId="802" xr:uid="{7C090597-7058-47AB-81B1-43800572198C}"/>
    <cellStyle name="Měna 5 4 4 4 2" xfId="3322" xr:uid="{A6CFCBD3-B489-4349-A3E4-467D194E63DE}"/>
    <cellStyle name="Měna 5 4 4 5" xfId="1432" xr:uid="{28D900CA-7312-45BA-B259-39EEAB43D829}"/>
    <cellStyle name="Měna 5 4 4 5 2" xfId="3952" xr:uid="{A71FB0F9-3371-4A05-8728-6E61C47BB586}"/>
    <cellStyle name="Měna 5 4 4 6" xfId="2062" xr:uid="{EDA5A731-AE00-43AF-B2F2-E91F07D3B908}"/>
    <cellStyle name="Měna 5 4 4 7" xfId="2692" xr:uid="{413A4D98-2038-4DA9-8FD6-07E2DB79F100}"/>
    <cellStyle name="Měna 5 4 5" xfId="213" xr:uid="{C06BA1E3-957A-4445-BEFB-511DB384DCC7}"/>
    <cellStyle name="Měna 5 4 5 2" xfId="424" xr:uid="{F80E789A-2C27-4D9B-AB9A-E46B29B60CD2}"/>
    <cellStyle name="Měna 5 4 5 2 2" xfId="1054" xr:uid="{D25877F2-064D-4948-9902-62F7E523ABE4}"/>
    <cellStyle name="Měna 5 4 5 2 2 2" xfId="3574" xr:uid="{7762FE51-F389-4D26-9DF7-B708BFB8B5FD}"/>
    <cellStyle name="Měna 5 4 5 2 3" xfId="1684" xr:uid="{8A09F4C4-9B85-49AF-AF95-A4DBA97D7253}"/>
    <cellStyle name="Měna 5 4 5 2 3 2" xfId="4204" xr:uid="{A4E4B3E0-64B9-4153-885E-5FB4A3E97156}"/>
    <cellStyle name="Měna 5 4 5 2 4" xfId="2314" xr:uid="{B2C91687-6811-403F-BA8F-10D3AD81373D}"/>
    <cellStyle name="Měna 5 4 5 2 5" xfId="2944" xr:uid="{CA5536ED-DB76-48F6-AD4E-273929B57AF7}"/>
    <cellStyle name="Měna 5 4 5 3" xfId="634" xr:uid="{CB4C45AC-FEE6-46AB-A946-9553032BC8C7}"/>
    <cellStyle name="Měna 5 4 5 3 2" xfId="1264" xr:uid="{BE748405-4F28-4E11-94EE-2A1846FE9BFA}"/>
    <cellStyle name="Měna 5 4 5 3 2 2" xfId="3784" xr:uid="{D523BE13-D6FD-4EB8-A204-EE1300486783}"/>
    <cellStyle name="Měna 5 4 5 3 3" xfId="1894" xr:uid="{6724165B-7F3D-40DD-9CD7-83F1E80461DA}"/>
    <cellStyle name="Měna 5 4 5 3 3 2" xfId="4414" xr:uid="{7C2A3EF6-B09F-49D5-8614-357A43890609}"/>
    <cellStyle name="Měna 5 4 5 3 4" xfId="2524" xr:uid="{8C84512B-4DDA-4163-B4FC-673E287221B1}"/>
    <cellStyle name="Měna 5 4 5 3 5" xfId="3154" xr:uid="{BB619A5F-24F1-454F-9833-3A8D6B259AC8}"/>
    <cellStyle name="Měna 5 4 5 4" xfId="844" xr:uid="{03E37E6B-5C30-4D14-A6E9-D1011B4C5A35}"/>
    <cellStyle name="Měna 5 4 5 4 2" xfId="3364" xr:uid="{88499BA6-A4AB-4BC3-85B5-3859BFA8B2DF}"/>
    <cellStyle name="Měna 5 4 5 5" xfId="1474" xr:uid="{9008EC0C-7C78-4441-AD0D-834C19AC3802}"/>
    <cellStyle name="Měna 5 4 5 5 2" xfId="3994" xr:uid="{FDF1474F-6348-4DFA-8D59-CD24C463D3FC}"/>
    <cellStyle name="Měna 5 4 5 6" xfId="2104" xr:uid="{97618F9F-2B6F-441A-AAEE-68CDAF295F4F}"/>
    <cellStyle name="Měna 5 4 5 7" xfId="2734" xr:uid="{A6C6EDDD-7A51-47F4-AE8D-A2174108D238}"/>
    <cellStyle name="Měna 5 4 6" xfId="256" xr:uid="{423324FF-B8ED-4231-8699-0E2B688E93AA}"/>
    <cellStyle name="Měna 5 4 6 2" xfId="886" xr:uid="{6E18FCDE-4C3D-4EF6-8671-4874350DB141}"/>
    <cellStyle name="Měna 5 4 6 2 2" xfId="3406" xr:uid="{06B4FB20-A809-45AC-BBCD-94207F57C9CC}"/>
    <cellStyle name="Měna 5 4 6 3" xfId="1516" xr:uid="{A2DC089E-F601-4DDD-AF6F-8D0F65C60FDE}"/>
    <cellStyle name="Měna 5 4 6 3 2" xfId="4036" xr:uid="{53656FFA-7168-4964-9B79-35132EC631A7}"/>
    <cellStyle name="Měna 5 4 6 4" xfId="2146" xr:uid="{F65F7905-3F60-4307-AE2B-FAF0607B6881}"/>
    <cellStyle name="Měna 5 4 6 5" xfId="2776" xr:uid="{DE72B52F-D1A2-4855-B0B6-09CA1900CA03}"/>
    <cellStyle name="Měna 5 4 7" xfId="466" xr:uid="{46147698-F080-4B43-80A1-13547B792586}"/>
    <cellStyle name="Měna 5 4 7 2" xfId="1096" xr:uid="{B1CD2FF3-806A-40BF-8B1E-F9781E218708}"/>
    <cellStyle name="Měna 5 4 7 2 2" xfId="3616" xr:uid="{3C802E2E-554A-4B62-86E4-5AFC08345876}"/>
    <cellStyle name="Měna 5 4 7 3" xfId="1726" xr:uid="{B9A3EC29-0679-4B7F-9D06-9A4BB2546C17}"/>
    <cellStyle name="Měna 5 4 7 3 2" xfId="4246" xr:uid="{25367F3C-BF50-4F5A-B892-823F15D0CCE7}"/>
    <cellStyle name="Měna 5 4 7 4" xfId="2356" xr:uid="{3C260CBA-9AFE-41A0-93E4-91CD25F7F463}"/>
    <cellStyle name="Měna 5 4 7 5" xfId="2986" xr:uid="{462C1B0D-BF09-4B30-B853-41199F8C7691}"/>
    <cellStyle name="Měna 5 4 8" xfId="676" xr:uid="{F80BA45F-BAA0-4527-86EE-528F9B2C2E55}"/>
    <cellStyle name="Měna 5 4 8 2" xfId="3196" xr:uid="{6FA2737C-B541-4CBE-8843-CD9694D2F7CA}"/>
    <cellStyle name="Měna 5 4 9" xfId="1306" xr:uid="{0E580E4B-F76E-4BAA-9AD8-13A7FE6FE29E}"/>
    <cellStyle name="Měna 5 4 9 2" xfId="3826" xr:uid="{F263E396-3F82-4AAD-9DD5-EA6A8EDA11D3}"/>
    <cellStyle name="Měna 5 5" xfId="82" xr:uid="{8DC1E2AE-B644-49CA-9F57-47BD0CC74456}"/>
    <cellStyle name="Měna 5 5 2" xfId="293" xr:uid="{4CE4AAF1-F197-438A-B106-B363D266F1D5}"/>
    <cellStyle name="Měna 5 5 2 2" xfId="923" xr:uid="{81B753D6-A4B6-4E80-B710-7DD271CD7B88}"/>
    <cellStyle name="Měna 5 5 2 2 2" xfId="3443" xr:uid="{127FDDDB-CDD7-488D-AA5F-35560FDE11F0}"/>
    <cellStyle name="Měna 5 5 2 3" xfId="1553" xr:uid="{FFF3EA7B-E99D-4CA6-B0EA-285382E8501B}"/>
    <cellStyle name="Měna 5 5 2 3 2" xfId="4073" xr:uid="{3CB2B489-02F8-4908-8533-8B4D4B9FC88C}"/>
    <cellStyle name="Měna 5 5 2 4" xfId="2183" xr:uid="{367C9724-44D7-4EFC-891D-30C25A45B4A1}"/>
    <cellStyle name="Měna 5 5 2 5" xfId="2813" xr:uid="{74C763F7-15B7-4FF7-8C83-2A0FEBC8CDCD}"/>
    <cellStyle name="Měna 5 5 3" xfId="503" xr:uid="{A4DCBB4F-5F51-4562-853A-BACE058654AF}"/>
    <cellStyle name="Měna 5 5 3 2" xfId="1133" xr:uid="{E2875002-FD5E-43C9-9ECF-A15A2630F4EA}"/>
    <cellStyle name="Měna 5 5 3 2 2" xfId="3653" xr:uid="{4E9E782C-293D-4140-A034-DFF5BD4F1FF8}"/>
    <cellStyle name="Měna 5 5 3 3" xfId="1763" xr:uid="{E60DAB2A-641D-44DB-BB1F-C2354AB3C9EC}"/>
    <cellStyle name="Měna 5 5 3 3 2" xfId="4283" xr:uid="{82E85C18-FA0A-43CE-9776-D002B44FEA47}"/>
    <cellStyle name="Měna 5 5 3 4" xfId="2393" xr:uid="{B0ABDE92-EEDB-4BA2-92E2-FCFEB4FB2859}"/>
    <cellStyle name="Měna 5 5 3 5" xfId="3023" xr:uid="{5B90CF46-F9E2-41B3-B717-C6B1C6019F10}"/>
    <cellStyle name="Měna 5 5 4" xfId="713" xr:uid="{0B121FAC-FCE0-40FF-9B50-B4576E9420AD}"/>
    <cellStyle name="Měna 5 5 4 2" xfId="3233" xr:uid="{1AA1E98A-67D4-4335-8D98-E8326D620BAC}"/>
    <cellStyle name="Měna 5 5 5" xfId="1343" xr:uid="{5511F04A-7671-47A5-B6D9-9905D2701C24}"/>
    <cellStyle name="Měna 5 5 5 2" xfId="3863" xr:uid="{AA7C482E-1F70-479C-8104-4ABCE35F7D3D}"/>
    <cellStyle name="Měna 5 5 6" xfId="1973" xr:uid="{EA860896-EA46-409A-9E33-E209B650F0EB}"/>
    <cellStyle name="Měna 5 5 7" xfId="2603" xr:uid="{20553B0F-0FCB-49C4-8CD9-5B3F01A99497}"/>
    <cellStyle name="Měna 5 6" xfId="124" xr:uid="{1340AD45-48C7-4A70-9487-268A4D1B987C}"/>
    <cellStyle name="Měna 5 6 2" xfId="335" xr:uid="{3CB4A02C-008F-4A91-92EA-2BBE4AFEF7B4}"/>
    <cellStyle name="Měna 5 6 2 2" xfId="965" xr:uid="{A18E28D8-39FD-41D7-8CD7-834660B76709}"/>
    <cellStyle name="Měna 5 6 2 2 2" xfId="3485" xr:uid="{039ACAD2-5A08-4BE5-8A64-B81CD1C91D87}"/>
    <cellStyle name="Měna 5 6 2 3" xfId="1595" xr:uid="{3D9E0D03-A8D1-4286-AE55-E4439B929F9E}"/>
    <cellStyle name="Měna 5 6 2 3 2" xfId="4115" xr:uid="{E1B79D77-02B7-4770-B02C-A0354384535E}"/>
    <cellStyle name="Měna 5 6 2 4" xfId="2225" xr:uid="{636A3CDE-3DB0-4DAD-BB9D-3FD461DBE3F3}"/>
    <cellStyle name="Měna 5 6 2 5" xfId="2855" xr:uid="{0ECFF849-A243-46AB-84EE-8FD733D78054}"/>
    <cellStyle name="Měna 5 6 3" xfId="545" xr:uid="{1E7E7233-F5AC-4902-8625-604EB499D6D4}"/>
    <cellStyle name="Měna 5 6 3 2" xfId="1175" xr:uid="{846E5D0D-C6A6-44DA-81C3-D6C19234D89D}"/>
    <cellStyle name="Měna 5 6 3 2 2" xfId="3695" xr:uid="{5219D153-5462-48A2-9BA1-87BE9C0ECF1D}"/>
    <cellStyle name="Měna 5 6 3 3" xfId="1805" xr:uid="{F8E05DC1-F594-48C2-A6D9-4287C7AD3753}"/>
    <cellStyle name="Měna 5 6 3 3 2" xfId="4325" xr:uid="{C2ED01C3-8FCC-4833-8AF8-69C7DE850AEB}"/>
    <cellStyle name="Měna 5 6 3 4" xfId="2435" xr:uid="{0229AA13-FD1F-49BD-B105-945F23EEEDD5}"/>
    <cellStyle name="Měna 5 6 3 5" xfId="3065" xr:uid="{89831B3A-AA27-44A8-9573-F9232D7FEAC1}"/>
    <cellStyle name="Měna 5 6 4" xfId="755" xr:uid="{E7B36FC5-0CBF-4B7B-A3CF-3BC504681057}"/>
    <cellStyle name="Měna 5 6 4 2" xfId="3275" xr:uid="{7721BA6B-DEFE-40EC-B70D-176F80EEBC96}"/>
    <cellStyle name="Měna 5 6 5" xfId="1385" xr:uid="{1C24A648-0639-4074-B4D7-541F5AF52D68}"/>
    <cellStyle name="Měna 5 6 5 2" xfId="3905" xr:uid="{D70C4ABD-4D1D-4F92-BBB6-82F777C50038}"/>
    <cellStyle name="Měna 5 6 6" xfId="2015" xr:uid="{1A64783D-E19E-47D4-81CD-7F430D245C8B}"/>
    <cellStyle name="Měna 5 6 7" xfId="2645" xr:uid="{61650931-61C8-493C-9A50-4A721A3EBEB0}"/>
    <cellStyle name="Měna 5 7" xfId="166" xr:uid="{9BE03E52-11E0-4D41-A692-D8C16E2206A2}"/>
    <cellStyle name="Měna 5 7 2" xfId="377" xr:uid="{8EBD1949-2DD7-4BC3-9369-031B9EB4013C}"/>
    <cellStyle name="Měna 5 7 2 2" xfId="1007" xr:uid="{CCBD4F4E-1F31-41DE-9FE5-8D8D37E35B69}"/>
    <cellStyle name="Měna 5 7 2 2 2" xfId="3527" xr:uid="{0A62F3CE-B471-405D-BD4D-4ED8AA804B0A}"/>
    <cellStyle name="Měna 5 7 2 3" xfId="1637" xr:uid="{ED214066-2D25-4201-94CC-EF46484283D2}"/>
    <cellStyle name="Měna 5 7 2 3 2" xfId="4157" xr:uid="{D4DD001B-7141-4C03-94CB-8178D555E737}"/>
    <cellStyle name="Měna 5 7 2 4" xfId="2267" xr:uid="{677705D3-0BCB-409C-A40D-2FECA7E44AB9}"/>
    <cellStyle name="Měna 5 7 2 5" xfId="2897" xr:uid="{7DB69987-A4CA-4866-A2BD-E3CB700D5AB4}"/>
    <cellStyle name="Měna 5 7 3" xfId="587" xr:uid="{38BFA78F-87FD-406B-872C-18F6D772E6A6}"/>
    <cellStyle name="Měna 5 7 3 2" xfId="1217" xr:uid="{A850D816-FB5A-4833-A725-1B01E01F97FB}"/>
    <cellStyle name="Měna 5 7 3 2 2" xfId="3737" xr:uid="{E80334CD-A95F-4E03-83F5-4E247C48B959}"/>
    <cellStyle name="Měna 5 7 3 3" xfId="1847" xr:uid="{02ED13E9-CBC7-4AEA-B4F0-79C6402AB520}"/>
    <cellStyle name="Měna 5 7 3 3 2" xfId="4367" xr:uid="{C2E5DB33-3294-43D2-9B72-FD5B0A4A4979}"/>
    <cellStyle name="Měna 5 7 3 4" xfId="2477" xr:uid="{325A9362-62E1-4FF1-8C10-E0327671342F}"/>
    <cellStyle name="Měna 5 7 3 5" xfId="3107" xr:uid="{6308DBA6-B4D6-40F9-9A50-91F23A8D998B}"/>
    <cellStyle name="Měna 5 7 4" xfId="797" xr:uid="{E7FF2D66-476D-45E9-9218-C336A18E1B52}"/>
    <cellStyle name="Měna 5 7 4 2" xfId="3317" xr:uid="{684A2D97-346E-4CFB-B7E0-3C0C5CC1681B}"/>
    <cellStyle name="Měna 5 7 5" xfId="1427" xr:uid="{A699854D-1E98-4656-94B9-A6363C5E49DE}"/>
    <cellStyle name="Měna 5 7 5 2" xfId="3947" xr:uid="{E55C3AB9-E6AB-45B6-B10D-895202103C91}"/>
    <cellStyle name="Měna 5 7 6" xfId="2057" xr:uid="{441AA454-8392-44F7-9556-F456103B5729}"/>
    <cellStyle name="Měna 5 7 7" xfId="2687" xr:uid="{E54753E6-B8D1-4B74-B476-8A868426C58C}"/>
    <cellStyle name="Měna 5 8" xfId="208" xr:uid="{43628AF6-CC90-4CFE-AC1E-F1288F9D6F70}"/>
    <cellStyle name="Měna 5 8 2" xfId="419" xr:uid="{AB3EE49B-E4D5-4394-B41C-3B4845397B1D}"/>
    <cellStyle name="Měna 5 8 2 2" xfId="1049" xr:uid="{120E229B-3A78-4CEE-A4E7-5137F19ED251}"/>
    <cellStyle name="Měna 5 8 2 2 2" xfId="3569" xr:uid="{8E7CA4C7-43B4-4DE9-82E7-29779EF519DB}"/>
    <cellStyle name="Měna 5 8 2 3" xfId="1679" xr:uid="{DCFA4990-0706-44A1-AB56-07883E9F67A1}"/>
    <cellStyle name="Měna 5 8 2 3 2" xfId="4199" xr:uid="{2A105BA9-E1A8-4DD8-A96C-8793F297043A}"/>
    <cellStyle name="Měna 5 8 2 4" xfId="2309" xr:uid="{52C55B39-FA37-4D03-BFA0-155803BD7EAE}"/>
    <cellStyle name="Měna 5 8 2 5" xfId="2939" xr:uid="{7ECB9D6A-FA40-49F1-896E-BF6C21E7413E}"/>
    <cellStyle name="Měna 5 8 3" xfId="629" xr:uid="{84023C2D-C3FD-40A1-B59C-98C653C8947D}"/>
    <cellStyle name="Měna 5 8 3 2" xfId="1259" xr:uid="{1BAA7050-ADC3-418C-BB11-93E9E5FAB8A9}"/>
    <cellStyle name="Měna 5 8 3 2 2" xfId="3779" xr:uid="{622EFFFB-92B6-4365-847E-47D4293FFB3A}"/>
    <cellStyle name="Měna 5 8 3 3" xfId="1889" xr:uid="{0C94F939-8D30-4E5C-968C-E87F949D1B10}"/>
    <cellStyle name="Měna 5 8 3 3 2" xfId="4409" xr:uid="{71F7BA6D-B47E-413A-A76A-01F7C5E5ABB8}"/>
    <cellStyle name="Měna 5 8 3 4" xfId="2519" xr:uid="{CA634D6D-E90F-45E1-8AC3-22E87ECEDCDF}"/>
    <cellStyle name="Měna 5 8 3 5" xfId="3149" xr:uid="{C329BEB5-AC5C-4E6C-8ABE-5FCA71E10D90}"/>
    <cellStyle name="Měna 5 8 4" xfId="839" xr:uid="{F5E2CE61-AEF0-447E-8BB1-0FDE6CD2A353}"/>
    <cellStyle name="Měna 5 8 4 2" xfId="3359" xr:uid="{3FAEC6F5-1F97-4D8A-9370-A55A2763B6BA}"/>
    <cellStyle name="Měna 5 8 5" xfId="1469" xr:uid="{0263994A-F069-479C-B0C5-988F598A1056}"/>
    <cellStyle name="Měna 5 8 5 2" xfId="3989" xr:uid="{1679FFE6-2487-4F04-8872-491F6080EF4F}"/>
    <cellStyle name="Měna 5 8 6" xfId="2099" xr:uid="{546E4BE8-9013-4B43-8394-F07A04BA0DB6}"/>
    <cellStyle name="Měna 5 8 7" xfId="2729" xr:uid="{203BBFAF-F5ED-41F5-8498-F1419AF869C9}"/>
    <cellStyle name="Měna 5 9" xfId="251" xr:uid="{C1EE6A61-4EFB-4107-89FE-01DB9E222791}"/>
    <cellStyle name="Měna 5 9 2" xfId="881" xr:uid="{ABA42C83-8A7E-43EF-80C7-7D0A2A74106B}"/>
    <cellStyle name="Měna 5 9 2 2" xfId="3401" xr:uid="{BD76B8E8-F981-46FF-9001-FD32EA6E1DCA}"/>
    <cellStyle name="Měna 5 9 3" xfId="1511" xr:uid="{3E0E05E7-A1F2-44E8-BA4F-722F94B8F627}"/>
    <cellStyle name="Měna 5 9 3 2" xfId="4031" xr:uid="{F4AB44E7-EC11-4BAE-9F16-2F8B023ECB4F}"/>
    <cellStyle name="Měna 5 9 4" xfId="2141" xr:uid="{3D9ABA57-8D43-4C45-A1AB-DB10E5B42BD2}"/>
    <cellStyle name="Měna 5 9 5" xfId="2771" xr:uid="{F6F1B605-2603-4BFC-9B50-7DA17B016E36}"/>
    <cellStyle name="Měna 6" xfId="41" xr:uid="{00000000-0005-0000-0000-000028000000}"/>
    <cellStyle name="Měna 6 10" xfId="1307" xr:uid="{9A376753-6CE3-4D6A-B6E8-B19FC5D116DD}"/>
    <cellStyle name="Měna 6 10 2" xfId="3827" xr:uid="{E599884D-C5D3-4C75-9A75-152ECC8DDE3B}"/>
    <cellStyle name="Měna 6 11" xfId="1937" xr:uid="{49ADDF7A-BF0B-4A5A-8103-65E1533FF67B}"/>
    <cellStyle name="Měna 6 12" xfId="2567" xr:uid="{878D65AA-EC3E-43D0-B0AD-D07B0A78DED1}"/>
    <cellStyle name="Měna 6 2" xfId="42" xr:uid="{00000000-0005-0000-0000-000029000000}"/>
    <cellStyle name="Měna 6 2 10" xfId="1938" xr:uid="{6FB2C0AD-2DD9-460B-AAFB-D064B82708E5}"/>
    <cellStyle name="Měna 6 2 11" xfId="2568" xr:uid="{C98E9522-0CD6-423C-840A-8B3AB703ED44}"/>
    <cellStyle name="Měna 6 2 2" xfId="89" xr:uid="{9ABB9EA8-0DAF-4D7A-B09D-D3F5BF5642ED}"/>
    <cellStyle name="Měna 6 2 2 2" xfId="300" xr:uid="{5DE8A481-0744-4A13-97C3-8E6FE51B82E6}"/>
    <cellStyle name="Měna 6 2 2 2 2" xfId="930" xr:uid="{3314EEEB-521B-4C42-8C90-CA68B0294E4C}"/>
    <cellStyle name="Měna 6 2 2 2 2 2" xfId="3450" xr:uid="{F774D5A3-1A52-4E4F-8752-9487CD98BD9E}"/>
    <cellStyle name="Měna 6 2 2 2 3" xfId="1560" xr:uid="{6534BCBF-A4A5-4F7A-8A3F-CB0F8E96DB56}"/>
    <cellStyle name="Měna 6 2 2 2 3 2" xfId="4080" xr:uid="{19F65B8B-442E-42C1-A756-AE1ECA01EEC5}"/>
    <cellStyle name="Měna 6 2 2 2 4" xfId="2190" xr:uid="{690D42DE-7945-4DAC-90F5-B59F1546AD64}"/>
    <cellStyle name="Měna 6 2 2 2 5" xfId="2820" xr:uid="{6C2AB76A-7270-434E-9D2B-0160EEBFE2C7}"/>
    <cellStyle name="Měna 6 2 2 3" xfId="510" xr:uid="{E2095618-B726-4048-9DF4-C1FC796FF213}"/>
    <cellStyle name="Měna 6 2 2 3 2" xfId="1140" xr:uid="{1A7CA8D5-11FA-4F08-BE73-3F1098A516D0}"/>
    <cellStyle name="Měna 6 2 2 3 2 2" xfId="3660" xr:uid="{37806B0A-2E50-4513-AD99-5FA84DEB07C5}"/>
    <cellStyle name="Měna 6 2 2 3 3" xfId="1770" xr:uid="{3EF20305-6EF6-44C4-99D5-8AD711D6EDDE}"/>
    <cellStyle name="Měna 6 2 2 3 3 2" xfId="4290" xr:uid="{D2687EF3-C17F-41C3-91EE-9F08330BACC9}"/>
    <cellStyle name="Měna 6 2 2 3 4" xfId="2400" xr:uid="{B981386D-1FA3-4AC9-B918-187188B231DA}"/>
    <cellStyle name="Měna 6 2 2 3 5" xfId="3030" xr:uid="{D45AF590-6909-42B2-907C-36B1AD9362C6}"/>
    <cellStyle name="Měna 6 2 2 4" xfId="720" xr:uid="{D6C078B0-9EE8-4A5A-B7FB-FAEAF62B0507}"/>
    <cellStyle name="Měna 6 2 2 4 2" xfId="3240" xr:uid="{0F93AB1D-BDCC-4AC7-B1D2-5397BF94BC90}"/>
    <cellStyle name="Měna 6 2 2 5" xfId="1350" xr:uid="{149502F4-A55C-4258-9BE9-79EDC10B516D}"/>
    <cellStyle name="Měna 6 2 2 5 2" xfId="3870" xr:uid="{6590D8C1-B5EA-43D2-973A-3ABB97B0CE19}"/>
    <cellStyle name="Měna 6 2 2 6" xfId="1980" xr:uid="{F870EE1D-4C61-462B-B26D-D2ED0926D8F9}"/>
    <cellStyle name="Měna 6 2 2 7" xfId="2610" xr:uid="{08D8C886-FE8D-4CAD-B508-D8E6F92722D4}"/>
    <cellStyle name="Měna 6 2 3" xfId="131" xr:uid="{854534DB-DD4D-4B61-AFE7-B994091532D0}"/>
    <cellStyle name="Měna 6 2 3 2" xfId="342" xr:uid="{FC3A4CA3-DB5A-48D0-BEB5-0AD99ED7B420}"/>
    <cellStyle name="Měna 6 2 3 2 2" xfId="972" xr:uid="{6C278C3D-A7F8-4406-8B8F-CB15F219A238}"/>
    <cellStyle name="Měna 6 2 3 2 2 2" xfId="3492" xr:uid="{9B0F55DC-AC29-468A-BFB5-7758C75E1583}"/>
    <cellStyle name="Měna 6 2 3 2 3" xfId="1602" xr:uid="{049AA1DE-EC11-42D4-AC31-E59687BABA29}"/>
    <cellStyle name="Měna 6 2 3 2 3 2" xfId="4122" xr:uid="{97CC5354-8F16-492F-A1C9-1828AAE60872}"/>
    <cellStyle name="Měna 6 2 3 2 4" xfId="2232" xr:uid="{AFF3239B-47EF-40B6-B3DB-72BA9DDAB57E}"/>
    <cellStyle name="Měna 6 2 3 2 5" xfId="2862" xr:uid="{01574EDB-4CE6-417B-B26C-3419428770C4}"/>
    <cellStyle name="Měna 6 2 3 3" xfId="552" xr:uid="{8038194A-AA46-43FE-A4B4-05E66FC98914}"/>
    <cellStyle name="Měna 6 2 3 3 2" xfId="1182" xr:uid="{000F9D5A-6A56-41B7-88A4-8B328DAA0413}"/>
    <cellStyle name="Měna 6 2 3 3 2 2" xfId="3702" xr:uid="{1A75C7CD-BF9C-4E46-958D-E8CD7BB7D1FF}"/>
    <cellStyle name="Měna 6 2 3 3 3" xfId="1812" xr:uid="{22CF5EFF-D472-4ECA-9948-3EDFDE006AB6}"/>
    <cellStyle name="Měna 6 2 3 3 3 2" xfId="4332" xr:uid="{E9E449C7-162A-457A-B4AD-79C78EE12EA3}"/>
    <cellStyle name="Měna 6 2 3 3 4" xfId="2442" xr:uid="{4328D76E-494D-489D-9106-FD4B506B66C6}"/>
    <cellStyle name="Měna 6 2 3 3 5" xfId="3072" xr:uid="{E22301DD-3CB7-47E0-B874-8ED03B8D4EB2}"/>
    <cellStyle name="Měna 6 2 3 4" xfId="762" xr:uid="{C7BA2050-A510-4871-9D41-2B9F959CDC86}"/>
    <cellStyle name="Měna 6 2 3 4 2" xfId="3282" xr:uid="{4014BAD1-34E4-4692-9689-192051B6A08F}"/>
    <cellStyle name="Měna 6 2 3 5" xfId="1392" xr:uid="{A564FCF4-E90A-4D26-8C04-ED5AF669EBDA}"/>
    <cellStyle name="Měna 6 2 3 5 2" xfId="3912" xr:uid="{C180A302-F9A5-4E4F-8FC7-9C9C7AA2A93E}"/>
    <cellStyle name="Měna 6 2 3 6" xfId="2022" xr:uid="{B8DBBF80-BD1B-4734-B134-7602D46FFAAA}"/>
    <cellStyle name="Měna 6 2 3 7" xfId="2652" xr:uid="{9D7C78AF-C191-45BC-82F5-D6C2A2088D88}"/>
    <cellStyle name="Měna 6 2 4" xfId="173" xr:uid="{B72D81C0-E414-4D04-9013-B4B814B10EC1}"/>
    <cellStyle name="Měna 6 2 4 2" xfId="384" xr:uid="{50AB854C-493C-461D-A3BD-63BB82F12F7A}"/>
    <cellStyle name="Měna 6 2 4 2 2" xfId="1014" xr:uid="{92C3D629-1B7A-48F7-B336-5FA1D0A747F9}"/>
    <cellStyle name="Měna 6 2 4 2 2 2" xfId="3534" xr:uid="{283C9A93-0149-4BBE-A1C0-B0CB9BB3F80E}"/>
    <cellStyle name="Měna 6 2 4 2 3" xfId="1644" xr:uid="{4E1B7137-894E-435B-9908-918E70EF1933}"/>
    <cellStyle name="Měna 6 2 4 2 3 2" xfId="4164" xr:uid="{6139B577-5403-4D20-B830-D1107C669699}"/>
    <cellStyle name="Měna 6 2 4 2 4" xfId="2274" xr:uid="{423D61A2-DD1D-496C-9498-E3B52609A52C}"/>
    <cellStyle name="Měna 6 2 4 2 5" xfId="2904" xr:uid="{FBB5C278-6789-445F-B35C-E7F9796E0C26}"/>
    <cellStyle name="Měna 6 2 4 3" xfId="594" xr:uid="{712A79F7-319D-451B-992D-EB360E1298BB}"/>
    <cellStyle name="Měna 6 2 4 3 2" xfId="1224" xr:uid="{ABC491F5-CA3A-4744-8273-955F113F3ADF}"/>
    <cellStyle name="Měna 6 2 4 3 2 2" xfId="3744" xr:uid="{A1C57BA7-0076-4D2F-84BB-E0FC37458695}"/>
    <cellStyle name="Měna 6 2 4 3 3" xfId="1854" xr:uid="{087EB909-CC8F-47F6-A4D0-4316AAFD1D9F}"/>
    <cellStyle name="Měna 6 2 4 3 3 2" xfId="4374" xr:uid="{483CCA0D-1E58-4172-BE19-D4B00D85EBBF}"/>
    <cellStyle name="Měna 6 2 4 3 4" xfId="2484" xr:uid="{4988CA98-045D-429B-B060-2F03BABF6B54}"/>
    <cellStyle name="Měna 6 2 4 3 5" xfId="3114" xr:uid="{8855D2B0-C519-4CD7-97C8-A3A4777DF9F5}"/>
    <cellStyle name="Měna 6 2 4 4" xfId="804" xr:uid="{14712435-DDB9-4A4D-ACC6-15412196EDCC}"/>
    <cellStyle name="Měna 6 2 4 4 2" xfId="3324" xr:uid="{71BD64F0-E28F-4C9D-A530-83C329DE479B}"/>
    <cellStyle name="Měna 6 2 4 5" xfId="1434" xr:uid="{0E2F73F6-E8AD-4D52-8A63-72F8E31CCB81}"/>
    <cellStyle name="Měna 6 2 4 5 2" xfId="3954" xr:uid="{D00D03A2-E41F-4FEE-8288-67733FA2A12F}"/>
    <cellStyle name="Měna 6 2 4 6" xfId="2064" xr:uid="{47A53B14-B78B-418D-855E-9316AE8E4DDF}"/>
    <cellStyle name="Měna 6 2 4 7" xfId="2694" xr:uid="{96585A34-3D30-46E7-8533-11B558E54789}"/>
    <cellStyle name="Měna 6 2 5" xfId="215" xr:uid="{596AEA71-174A-4113-8701-EC7EC13FC2AE}"/>
    <cellStyle name="Měna 6 2 5 2" xfId="426" xr:uid="{4C7AC605-F9FD-45D9-9AB3-D5B944691129}"/>
    <cellStyle name="Měna 6 2 5 2 2" xfId="1056" xr:uid="{571D7778-03F8-4EA9-9E04-4E9F1B10C642}"/>
    <cellStyle name="Měna 6 2 5 2 2 2" xfId="3576" xr:uid="{81516D6A-C8ED-4F36-AC33-A774AD43B05F}"/>
    <cellStyle name="Měna 6 2 5 2 3" xfId="1686" xr:uid="{A92352CC-4B7C-4E7C-97A5-6D2AFC6F5128}"/>
    <cellStyle name="Měna 6 2 5 2 3 2" xfId="4206" xr:uid="{C3C52336-A041-4C37-9F6E-F51F31913B62}"/>
    <cellStyle name="Měna 6 2 5 2 4" xfId="2316" xr:uid="{E7656FA4-3A89-480E-B6C9-5EBC8A49F585}"/>
    <cellStyle name="Měna 6 2 5 2 5" xfId="2946" xr:uid="{3E226955-0965-4ADA-AD5D-1C36C7C0EBBE}"/>
    <cellStyle name="Měna 6 2 5 3" xfId="636" xr:uid="{407ADFD0-E46A-483E-B787-BAD4EBE23F71}"/>
    <cellStyle name="Měna 6 2 5 3 2" xfId="1266" xr:uid="{73D7F26C-2490-4D30-ABAF-8E3CA03E1962}"/>
    <cellStyle name="Měna 6 2 5 3 2 2" xfId="3786" xr:uid="{F1470C08-A0CE-4784-A13E-5899864A7F20}"/>
    <cellStyle name="Měna 6 2 5 3 3" xfId="1896" xr:uid="{493B8543-C161-43E6-AD24-B54AEBCB80AB}"/>
    <cellStyle name="Měna 6 2 5 3 3 2" xfId="4416" xr:uid="{CE20F65D-5061-42DD-B676-04D45AE8DF66}"/>
    <cellStyle name="Měna 6 2 5 3 4" xfId="2526" xr:uid="{CE650754-CBAB-4FEA-A3A0-F7CE7AF351EE}"/>
    <cellStyle name="Měna 6 2 5 3 5" xfId="3156" xr:uid="{9D2DE3FE-A13C-4329-81BF-871974F23468}"/>
    <cellStyle name="Měna 6 2 5 4" xfId="846" xr:uid="{E0AAF7EB-4710-470B-AE9D-D101DF4866D5}"/>
    <cellStyle name="Měna 6 2 5 4 2" xfId="3366" xr:uid="{C4A9CDA4-B02B-4E01-B11F-C1EAD575DB49}"/>
    <cellStyle name="Měna 6 2 5 5" xfId="1476" xr:uid="{ACFDB6F4-6E9F-4CA8-8631-17214BB91722}"/>
    <cellStyle name="Měna 6 2 5 5 2" xfId="3996" xr:uid="{8C9F0329-3453-4795-BA66-2B3A374DA908}"/>
    <cellStyle name="Měna 6 2 5 6" xfId="2106" xr:uid="{C95BB702-D1DC-4999-8DAB-AC1283F8FECC}"/>
    <cellStyle name="Měna 6 2 5 7" xfId="2736" xr:uid="{7B17E5CC-6411-4F8F-BB6B-AA308805872B}"/>
    <cellStyle name="Měna 6 2 6" xfId="258" xr:uid="{4B0B7CD4-2F08-4EDC-A8C3-2C623655304B}"/>
    <cellStyle name="Měna 6 2 6 2" xfId="888" xr:uid="{099438F7-26E9-4656-BA24-E47CF467AB23}"/>
    <cellStyle name="Měna 6 2 6 2 2" xfId="3408" xr:uid="{CCEEB358-9CB1-430F-B425-CE4D6A97EBE2}"/>
    <cellStyle name="Měna 6 2 6 3" xfId="1518" xr:uid="{D9DF3575-3FF6-498A-8E17-4927234C2F45}"/>
    <cellStyle name="Měna 6 2 6 3 2" xfId="4038" xr:uid="{49F59BE0-D0AE-4C93-8B42-ED445EC389FD}"/>
    <cellStyle name="Měna 6 2 6 4" xfId="2148" xr:uid="{F7A87672-696A-40C1-876B-E96FB261706B}"/>
    <cellStyle name="Měna 6 2 6 5" xfId="2778" xr:uid="{797FF8CE-D935-4BF8-B6B7-B6D0408494C8}"/>
    <cellStyle name="Měna 6 2 7" xfId="468" xr:uid="{087B3BE2-5D69-4968-80D9-BF8300AF42DC}"/>
    <cellStyle name="Měna 6 2 7 2" xfId="1098" xr:uid="{C44867FA-6342-442B-BB8E-2858ED3A3CD4}"/>
    <cellStyle name="Měna 6 2 7 2 2" xfId="3618" xr:uid="{5CAAE700-7315-4815-A1A7-C0CA4400E98C}"/>
    <cellStyle name="Měna 6 2 7 3" xfId="1728" xr:uid="{D43EA2B0-F9AC-4A1B-B616-C1899F874AAF}"/>
    <cellStyle name="Měna 6 2 7 3 2" xfId="4248" xr:uid="{D58608C9-49D8-4226-96D8-E3BCA0CD5E3C}"/>
    <cellStyle name="Měna 6 2 7 4" xfId="2358" xr:uid="{ED00F6D5-B6EB-4446-9322-59A61570C9BE}"/>
    <cellStyle name="Měna 6 2 7 5" xfId="2988" xr:uid="{0D2C6F99-A5FD-4B68-972C-9A431C4396F9}"/>
    <cellStyle name="Měna 6 2 8" xfId="678" xr:uid="{33A76504-362D-40AE-82AC-807496817269}"/>
    <cellStyle name="Měna 6 2 8 2" xfId="3198" xr:uid="{2F4D1BED-D649-4C07-8186-CE102355207A}"/>
    <cellStyle name="Měna 6 2 9" xfId="1308" xr:uid="{79421BA0-B815-4820-83D0-93FAA4006E79}"/>
    <cellStyle name="Měna 6 2 9 2" xfId="3828" xr:uid="{1AE6B44B-0165-49B6-9CB4-925BF233474C}"/>
    <cellStyle name="Měna 6 3" xfId="88" xr:uid="{83465E1E-1EE6-45B2-ACB6-0712F29C5680}"/>
    <cellStyle name="Měna 6 3 2" xfId="299" xr:uid="{64C253A7-2EB5-405A-8AB7-CB440092EBD3}"/>
    <cellStyle name="Měna 6 3 2 2" xfId="929" xr:uid="{F9EAAAF7-CB29-4FCA-A75E-A5A6A817CE1B}"/>
    <cellStyle name="Měna 6 3 2 2 2" xfId="3449" xr:uid="{6BEC489F-86C3-42C4-A023-5B58D7D9403C}"/>
    <cellStyle name="Měna 6 3 2 3" xfId="1559" xr:uid="{EA8396A8-BB4B-44B6-B81A-DB9ED9251872}"/>
    <cellStyle name="Měna 6 3 2 3 2" xfId="4079" xr:uid="{E31D4ACC-ACB3-4575-AA17-CDDC24761F92}"/>
    <cellStyle name="Měna 6 3 2 4" xfId="2189" xr:uid="{22692BB2-C136-4D24-866B-F95F6AAE96BB}"/>
    <cellStyle name="Měna 6 3 2 5" xfId="2819" xr:uid="{79A271C3-D7C4-4D66-8DF5-4F37575D83C5}"/>
    <cellStyle name="Měna 6 3 3" xfId="509" xr:uid="{F807A4F1-F604-4B1C-B39A-8918E193A900}"/>
    <cellStyle name="Měna 6 3 3 2" xfId="1139" xr:uid="{2390A7EB-70DF-414B-BF06-5BE2D9FAC494}"/>
    <cellStyle name="Měna 6 3 3 2 2" xfId="3659" xr:uid="{4FFE37B2-925B-48E1-A015-FE379FCC2D79}"/>
    <cellStyle name="Měna 6 3 3 3" xfId="1769" xr:uid="{7D872A6B-E68E-4B3D-8ABA-DABBC248B908}"/>
    <cellStyle name="Měna 6 3 3 3 2" xfId="4289" xr:uid="{3FF7E186-9E34-4A15-BED6-8FBEEEFCBE4C}"/>
    <cellStyle name="Měna 6 3 3 4" xfId="2399" xr:uid="{90135F23-3A63-41FD-B01F-1F80FDED4F8A}"/>
    <cellStyle name="Měna 6 3 3 5" xfId="3029" xr:uid="{295B1F7F-4C2F-4E92-9475-A52C7CE9C6E3}"/>
    <cellStyle name="Měna 6 3 4" xfId="719" xr:uid="{413C9573-5C70-4CF8-82A8-C150B8E3AF84}"/>
    <cellStyle name="Měna 6 3 4 2" xfId="3239" xr:uid="{B69DD95B-5804-4A27-AC03-78F436AF7B17}"/>
    <cellStyle name="Měna 6 3 5" xfId="1349" xr:uid="{C533409B-AD2E-4994-9E60-DB47262DE43A}"/>
    <cellStyle name="Měna 6 3 5 2" xfId="3869" xr:uid="{42A3CF43-AA41-4B52-B260-9679473F9A9F}"/>
    <cellStyle name="Měna 6 3 6" xfId="1979" xr:uid="{1B9E9E31-194D-4601-8504-8349F3F042E7}"/>
    <cellStyle name="Měna 6 3 7" xfId="2609" xr:uid="{0BB3B81E-1741-4030-8A49-15278C25CE56}"/>
    <cellStyle name="Měna 6 4" xfId="130" xr:uid="{645A1B20-7FFC-4AAB-BDB3-5A49A739DD54}"/>
    <cellStyle name="Měna 6 4 2" xfId="341" xr:uid="{967295ED-4B95-4344-9636-50E52CEECE12}"/>
    <cellStyle name="Měna 6 4 2 2" xfId="971" xr:uid="{07AB9A74-A608-4ED9-8F8D-6A570EAA489C}"/>
    <cellStyle name="Měna 6 4 2 2 2" xfId="3491" xr:uid="{B0504D97-EB73-4BEE-BA7E-B033CD06DD86}"/>
    <cellStyle name="Měna 6 4 2 3" xfId="1601" xr:uid="{FC6D2D05-5546-4A0F-A981-5E3566936ADA}"/>
    <cellStyle name="Měna 6 4 2 3 2" xfId="4121" xr:uid="{AB3F34EA-2C98-4603-AF3B-6A6F867ECB15}"/>
    <cellStyle name="Měna 6 4 2 4" xfId="2231" xr:uid="{3B48B841-A2A3-4C6B-9C2E-E8562165A1A3}"/>
    <cellStyle name="Měna 6 4 2 5" xfId="2861" xr:uid="{19424167-0400-43A3-B026-1B3759FD3E68}"/>
    <cellStyle name="Měna 6 4 3" xfId="551" xr:uid="{1DDE8E3D-52BE-47D4-812C-213DBB7E8A01}"/>
    <cellStyle name="Měna 6 4 3 2" xfId="1181" xr:uid="{11364E21-A295-4BB8-850C-CB6BFA836FB2}"/>
    <cellStyle name="Měna 6 4 3 2 2" xfId="3701" xr:uid="{6BB11234-90B3-475E-A19F-DB00D1257384}"/>
    <cellStyle name="Měna 6 4 3 3" xfId="1811" xr:uid="{F5F8BF64-44EA-488B-B82A-FDE7311982F2}"/>
    <cellStyle name="Měna 6 4 3 3 2" xfId="4331" xr:uid="{5CC4C98C-58CC-42AE-AE6D-372652BF5AF1}"/>
    <cellStyle name="Měna 6 4 3 4" xfId="2441" xr:uid="{58B20590-4D98-4731-B0B2-8A31D46C1D61}"/>
    <cellStyle name="Měna 6 4 3 5" xfId="3071" xr:uid="{CFE6FEC7-C46C-4E20-820D-A51D25FDB98A}"/>
    <cellStyle name="Měna 6 4 4" xfId="761" xr:uid="{2FCF2C23-5613-4677-BC7F-A4E147488C76}"/>
    <cellStyle name="Měna 6 4 4 2" xfId="3281" xr:uid="{19B979A7-4809-414C-8238-E4B4C1EBB3EB}"/>
    <cellStyle name="Měna 6 4 5" xfId="1391" xr:uid="{674973EF-DCEA-4F81-9957-90D2110F490D}"/>
    <cellStyle name="Měna 6 4 5 2" xfId="3911" xr:uid="{F0CDBE05-D696-454C-AE75-F80AF619762D}"/>
    <cellStyle name="Měna 6 4 6" xfId="2021" xr:uid="{97020397-8E99-4474-ABEC-91143446617D}"/>
    <cellStyle name="Měna 6 4 7" xfId="2651" xr:uid="{85CDB7BD-7090-4D2B-8D9B-5379400C50F7}"/>
    <cellStyle name="Měna 6 5" xfId="172" xr:uid="{4F67C207-D688-46A3-B6A5-36F1E79BC1C0}"/>
    <cellStyle name="Měna 6 5 2" xfId="383" xr:uid="{A51514D4-C23F-47EC-93AD-71E8B0323412}"/>
    <cellStyle name="Měna 6 5 2 2" xfId="1013" xr:uid="{B5BE93A3-6684-4B1E-82AE-525FCBB1AEDB}"/>
    <cellStyle name="Měna 6 5 2 2 2" xfId="3533" xr:uid="{CF85BAD9-AA12-4CF2-AF08-CDCF812906D9}"/>
    <cellStyle name="Měna 6 5 2 3" xfId="1643" xr:uid="{9AD66440-ADB5-44C9-9B19-8D2407ADE387}"/>
    <cellStyle name="Měna 6 5 2 3 2" xfId="4163" xr:uid="{52B5755C-AE3C-4947-9ACE-4F34BCD528FE}"/>
    <cellStyle name="Měna 6 5 2 4" xfId="2273" xr:uid="{3FB53CA5-B864-4A03-97F7-21BBA755D81B}"/>
    <cellStyle name="Měna 6 5 2 5" xfId="2903" xr:uid="{59BB89CB-EC6F-40BF-90E8-62D09906B569}"/>
    <cellStyle name="Měna 6 5 3" xfId="593" xr:uid="{545428BD-4C15-47DA-B56D-3B441B648022}"/>
    <cellStyle name="Měna 6 5 3 2" xfId="1223" xr:uid="{61032C9C-F1E5-4CDC-8C62-3F94B6327AB2}"/>
    <cellStyle name="Měna 6 5 3 2 2" xfId="3743" xr:uid="{F0A963A2-3329-45E5-A863-DC9749D2FA13}"/>
    <cellStyle name="Měna 6 5 3 3" xfId="1853" xr:uid="{B1CEE457-DD69-45A7-AD8B-EB52D2066475}"/>
    <cellStyle name="Měna 6 5 3 3 2" xfId="4373" xr:uid="{B88266A2-A8C0-482C-BAEE-EFDACB40ED78}"/>
    <cellStyle name="Měna 6 5 3 4" xfId="2483" xr:uid="{B151E17F-E255-4E49-90FC-08F05FEBF150}"/>
    <cellStyle name="Měna 6 5 3 5" xfId="3113" xr:uid="{3D5F5014-3E16-41F8-ADEE-EFAB37CF3081}"/>
    <cellStyle name="Měna 6 5 4" xfId="803" xr:uid="{B0A490F1-55EF-45B4-A689-4B91F814340F}"/>
    <cellStyle name="Měna 6 5 4 2" xfId="3323" xr:uid="{3FA986D9-9708-40A6-8796-1F592D181F0E}"/>
    <cellStyle name="Měna 6 5 5" xfId="1433" xr:uid="{EF983ED2-BE92-4EE3-B269-85D5C65B76EA}"/>
    <cellStyle name="Měna 6 5 5 2" xfId="3953" xr:uid="{168F89D4-B9D6-4D38-BDB8-4F0FE7708F78}"/>
    <cellStyle name="Měna 6 5 6" xfId="2063" xr:uid="{56882550-6D40-4AAC-92F7-0BED4021D6BE}"/>
    <cellStyle name="Měna 6 5 7" xfId="2693" xr:uid="{D1AE31A9-461F-45CE-9866-E0AEF6BE2A7D}"/>
    <cellStyle name="Měna 6 6" xfId="214" xr:uid="{E837D9F8-1CA7-4FB7-B6AA-393FF5175C8C}"/>
    <cellStyle name="Měna 6 6 2" xfId="425" xr:uid="{9A837FEC-2A8A-4CA9-8D3C-9F5C036015DC}"/>
    <cellStyle name="Měna 6 6 2 2" xfId="1055" xr:uid="{32254E02-696E-4856-92B3-0D7EBB27A279}"/>
    <cellStyle name="Měna 6 6 2 2 2" xfId="3575" xr:uid="{DEFA9DA3-ED9A-4366-A3D6-502DC8F8C165}"/>
    <cellStyle name="Měna 6 6 2 3" xfId="1685" xr:uid="{4451CD30-1D0D-41F4-8D9A-9126672FDB2F}"/>
    <cellStyle name="Měna 6 6 2 3 2" xfId="4205" xr:uid="{A15A3413-A6E6-4AA4-BBA1-B58D0A7E3D93}"/>
    <cellStyle name="Měna 6 6 2 4" xfId="2315" xr:uid="{8DA15F9A-3B2A-4396-B11F-D8763382ABE5}"/>
    <cellStyle name="Měna 6 6 2 5" xfId="2945" xr:uid="{77DDDACD-9E33-47B4-BB8A-C451117081FC}"/>
    <cellStyle name="Měna 6 6 3" xfId="635" xr:uid="{0099A1CF-3FB9-47D5-8199-BB6A51422CA7}"/>
    <cellStyle name="Měna 6 6 3 2" xfId="1265" xr:uid="{75FD281A-F9F0-4786-8AAF-DD3431AC6F66}"/>
    <cellStyle name="Měna 6 6 3 2 2" xfId="3785" xr:uid="{12BD155D-825F-439A-B71F-75807E2DD607}"/>
    <cellStyle name="Měna 6 6 3 3" xfId="1895" xr:uid="{A9DE7FC2-FE8B-4FA4-92E6-EE15D78D6F66}"/>
    <cellStyle name="Měna 6 6 3 3 2" xfId="4415" xr:uid="{B8AFE507-603E-49CB-97BC-9E62F7952C91}"/>
    <cellStyle name="Měna 6 6 3 4" xfId="2525" xr:uid="{A0D869E9-3E9F-4D3C-853A-54FB51652A25}"/>
    <cellStyle name="Měna 6 6 3 5" xfId="3155" xr:uid="{6334CFD7-C78C-4E3F-8777-F1BBC2B65105}"/>
    <cellStyle name="Měna 6 6 4" xfId="845" xr:uid="{8322476A-9AE4-4B4A-8588-676FC1A281FE}"/>
    <cellStyle name="Měna 6 6 4 2" xfId="3365" xr:uid="{6898DD71-8A05-4196-B79C-C742F8BB0B66}"/>
    <cellStyle name="Měna 6 6 5" xfId="1475" xr:uid="{72385D1E-4090-47D3-90E3-512A22D8246B}"/>
    <cellStyle name="Měna 6 6 5 2" xfId="3995" xr:uid="{7E2E6CBE-D1FD-4D3D-9DDC-6D5E91D4FD49}"/>
    <cellStyle name="Měna 6 6 6" xfId="2105" xr:uid="{EAF8483D-8485-4320-A57C-206944CD5EDD}"/>
    <cellStyle name="Měna 6 6 7" xfId="2735" xr:uid="{7E5C611E-D84E-4AB1-9F05-28D3B2F05D35}"/>
    <cellStyle name="Měna 6 7" xfId="257" xr:uid="{8B09EF3E-18F8-4B8D-B427-7DA1FA1BAD39}"/>
    <cellStyle name="Měna 6 7 2" xfId="887" xr:uid="{ED224C50-C20B-4D68-A885-E134D964E7FC}"/>
    <cellStyle name="Měna 6 7 2 2" xfId="3407" xr:uid="{8CFF29F0-5BAD-4AC3-B14C-9AB548DD362F}"/>
    <cellStyle name="Měna 6 7 3" xfId="1517" xr:uid="{AACF79EC-4A0A-4F19-BB04-7E807AA76710}"/>
    <cellStyle name="Měna 6 7 3 2" xfId="4037" xr:uid="{FC69396A-0C2E-426B-81A2-DBD49160A424}"/>
    <cellStyle name="Měna 6 7 4" xfId="2147" xr:uid="{5735391A-FAB1-4530-BAE8-A0AED1B75D9C}"/>
    <cellStyle name="Měna 6 7 5" xfId="2777" xr:uid="{720153BD-8DA2-4101-A643-8FAEA4502C28}"/>
    <cellStyle name="Měna 6 8" xfId="467" xr:uid="{A8C65BC8-070A-4E22-B542-32591D12961B}"/>
    <cellStyle name="Měna 6 8 2" xfId="1097" xr:uid="{91FF7BB3-454D-4F83-96DB-F5A205E71E05}"/>
    <cellStyle name="Měna 6 8 2 2" xfId="3617" xr:uid="{29B206EB-C002-4692-A91A-50DB5596AB61}"/>
    <cellStyle name="Měna 6 8 3" xfId="1727" xr:uid="{95B91E4F-7153-402F-A9C8-4CCB3B6C1358}"/>
    <cellStyle name="Měna 6 8 3 2" xfId="4247" xr:uid="{FA16B4C4-450A-41EB-8FAD-995885A71063}"/>
    <cellStyle name="Měna 6 8 4" xfId="2357" xr:uid="{B5EFB5B5-2A28-4077-960D-4E89D419F8CB}"/>
    <cellStyle name="Měna 6 8 5" xfId="2987" xr:uid="{A05DF039-A2B9-4CE3-BF88-A9A735096098}"/>
    <cellStyle name="Měna 6 9" xfId="677" xr:uid="{F6FD7F1E-8B41-4354-9C90-7DB7AAD34D20}"/>
    <cellStyle name="Měna 6 9 2" xfId="3197" xr:uid="{147B50B4-864B-4BBD-88F3-E48E75E21E3D}"/>
    <cellStyle name="Měna 7" xfId="43" xr:uid="{00000000-0005-0000-0000-00002A000000}"/>
    <cellStyle name="Měna 7 10" xfId="1309" xr:uid="{AFDE2E25-525A-4D79-8C97-6CB8AF3D4DD7}"/>
    <cellStyle name="Měna 7 10 2" xfId="3829" xr:uid="{321A2842-B98C-4F26-B087-EBA304316BC8}"/>
    <cellStyle name="Měna 7 11" xfId="1939" xr:uid="{C791C35E-03B4-40EF-9C30-B55B6C93A4C4}"/>
    <cellStyle name="Měna 7 12" xfId="2569" xr:uid="{EA0E428D-C568-49E0-A3B5-C31CBA47A668}"/>
    <cellStyle name="Měna 7 2" xfId="44" xr:uid="{00000000-0005-0000-0000-00002B000000}"/>
    <cellStyle name="Měna 7 2 10" xfId="1940" xr:uid="{F360E1D2-20F8-434B-83BE-96F9FE8BD3F2}"/>
    <cellStyle name="Měna 7 2 11" xfId="2570" xr:uid="{152194E0-4DF8-4C74-ABD8-4385A9F2DF70}"/>
    <cellStyle name="Měna 7 2 2" xfId="91" xr:uid="{0054005E-AD2C-48DE-9B9C-9720F9B68ABC}"/>
    <cellStyle name="Měna 7 2 2 2" xfId="302" xr:uid="{77BBD5C5-CF14-47CA-AC9C-39B49E6FE33A}"/>
    <cellStyle name="Měna 7 2 2 2 2" xfId="932" xr:uid="{F5A67D0A-9B87-4D66-ACB4-B740CDC1B70A}"/>
    <cellStyle name="Měna 7 2 2 2 2 2" xfId="3452" xr:uid="{BE6904E8-DD8D-4142-BB65-FC789B0E514A}"/>
    <cellStyle name="Měna 7 2 2 2 3" xfId="1562" xr:uid="{17FD7CA9-06EE-4717-AE44-71C8B56DDEC1}"/>
    <cellStyle name="Měna 7 2 2 2 3 2" xfId="4082" xr:uid="{610D8B0B-A794-4747-A697-67DC6CBB7E09}"/>
    <cellStyle name="Měna 7 2 2 2 4" xfId="2192" xr:uid="{75945F17-CAD2-458F-94E8-B04B6B42A482}"/>
    <cellStyle name="Měna 7 2 2 2 5" xfId="2822" xr:uid="{10838E6D-F08E-41A1-9E21-C7F2361BA3D7}"/>
    <cellStyle name="Měna 7 2 2 3" xfId="512" xr:uid="{7BE887BF-B039-41DA-81A9-40A0008F0F5B}"/>
    <cellStyle name="Měna 7 2 2 3 2" xfId="1142" xr:uid="{DDBC5E57-689F-4B00-BE5D-C0FDF0BF5E76}"/>
    <cellStyle name="Měna 7 2 2 3 2 2" xfId="3662" xr:uid="{34105A19-CCF3-4142-A882-DB7963FEDA7A}"/>
    <cellStyle name="Měna 7 2 2 3 3" xfId="1772" xr:uid="{C458C3D7-2F02-4A0C-BC4D-FE0664A9B088}"/>
    <cellStyle name="Měna 7 2 2 3 3 2" xfId="4292" xr:uid="{5C5675D6-B7C0-4DCD-B65E-F55048FBA5FE}"/>
    <cellStyle name="Měna 7 2 2 3 4" xfId="2402" xr:uid="{2ADFA970-A1C0-4FBC-881B-68A6ADBAF807}"/>
    <cellStyle name="Měna 7 2 2 3 5" xfId="3032" xr:uid="{F941CA00-222F-4806-881A-4778D01A3A60}"/>
    <cellStyle name="Měna 7 2 2 4" xfId="722" xr:uid="{E3A219ED-22F9-40A0-AA98-CA808D612D3B}"/>
    <cellStyle name="Měna 7 2 2 4 2" xfId="3242" xr:uid="{FC3DF942-BE31-451C-955F-0214F438E25A}"/>
    <cellStyle name="Měna 7 2 2 5" xfId="1352" xr:uid="{5961DC51-F98C-4AB6-B29C-7AA6DCB4A927}"/>
    <cellStyle name="Měna 7 2 2 5 2" xfId="3872" xr:uid="{87B61744-4302-4FDA-B2A0-FD24DEA755C0}"/>
    <cellStyle name="Měna 7 2 2 6" xfId="1982" xr:uid="{C868982E-52FE-4A70-9FA1-67E1221E6FF6}"/>
    <cellStyle name="Měna 7 2 2 7" xfId="2612" xr:uid="{EED92178-A27E-471C-BB36-9E551D8A1E94}"/>
    <cellStyle name="Měna 7 2 3" xfId="133" xr:uid="{55C8800B-A516-4317-9B81-D0554D2DAD1E}"/>
    <cellStyle name="Měna 7 2 3 2" xfId="344" xr:uid="{B37BF700-B063-419D-8E39-AB3C819D4CE4}"/>
    <cellStyle name="Měna 7 2 3 2 2" xfId="974" xr:uid="{F57EFED7-E068-42EB-8EA0-FACC677BFE66}"/>
    <cellStyle name="Měna 7 2 3 2 2 2" xfId="3494" xr:uid="{8FB430A3-B68D-416F-A032-1CB120F0734A}"/>
    <cellStyle name="Měna 7 2 3 2 3" xfId="1604" xr:uid="{72FF5A4A-3919-48FA-BCD7-55D7F0A9D879}"/>
    <cellStyle name="Měna 7 2 3 2 3 2" xfId="4124" xr:uid="{B72B22C1-7717-4C61-B8C2-941D102AA8A9}"/>
    <cellStyle name="Měna 7 2 3 2 4" xfId="2234" xr:uid="{8BBCBB27-BF7B-420A-AB58-81CA94F0A616}"/>
    <cellStyle name="Měna 7 2 3 2 5" xfId="2864" xr:uid="{AC9DF6D8-5666-4216-BE17-EB04405D4DE5}"/>
    <cellStyle name="Měna 7 2 3 3" xfId="554" xr:uid="{5C70ACF9-33A3-4A30-8D95-FC5A1309C569}"/>
    <cellStyle name="Měna 7 2 3 3 2" xfId="1184" xr:uid="{749362BC-54F5-4C64-87E3-DEC02D5E39F4}"/>
    <cellStyle name="Měna 7 2 3 3 2 2" xfId="3704" xr:uid="{454DD55F-3FE0-49F9-B9E0-4A5E387E3DED}"/>
    <cellStyle name="Měna 7 2 3 3 3" xfId="1814" xr:uid="{25C4BA25-F63B-4E1B-B239-C7E561017A96}"/>
    <cellStyle name="Měna 7 2 3 3 3 2" xfId="4334" xr:uid="{AFA94ABB-8AC3-495A-A093-04065CDAF999}"/>
    <cellStyle name="Měna 7 2 3 3 4" xfId="2444" xr:uid="{3714C0EF-F167-48A7-9BC4-99AB345ADA1D}"/>
    <cellStyle name="Měna 7 2 3 3 5" xfId="3074" xr:uid="{E02CC920-0400-4ED8-A7DA-E949D589EFD1}"/>
    <cellStyle name="Měna 7 2 3 4" xfId="764" xr:uid="{4D2E6A52-A189-4E1C-A5F3-0D02462BD8E7}"/>
    <cellStyle name="Měna 7 2 3 4 2" xfId="3284" xr:uid="{8CA4C84C-6FD8-48D2-B876-2E972C68971B}"/>
    <cellStyle name="Měna 7 2 3 5" xfId="1394" xr:uid="{1D13733C-51E2-432C-85D1-BDECEDE87394}"/>
    <cellStyle name="Měna 7 2 3 5 2" xfId="3914" xr:uid="{9C9320B7-B063-4FC9-8645-E059AFB0AEC9}"/>
    <cellStyle name="Měna 7 2 3 6" xfId="2024" xr:uid="{32611B24-9B58-4C1E-96DF-0403F3B923E7}"/>
    <cellStyle name="Měna 7 2 3 7" xfId="2654" xr:uid="{B034771D-9D6D-4968-93F6-57FF1F003D18}"/>
    <cellStyle name="Měna 7 2 4" xfId="175" xr:uid="{77DA29E8-A4C1-4389-B601-9C4FFF7B4B3A}"/>
    <cellStyle name="Měna 7 2 4 2" xfId="386" xr:uid="{241BB71E-6FDD-49CA-914F-27BB8B8545C4}"/>
    <cellStyle name="Měna 7 2 4 2 2" xfId="1016" xr:uid="{432CF065-15F6-48F7-A02D-28780809D269}"/>
    <cellStyle name="Měna 7 2 4 2 2 2" xfId="3536" xr:uid="{C589CAF8-63DB-4B1A-89E5-71D7C4176D0D}"/>
    <cellStyle name="Měna 7 2 4 2 3" xfId="1646" xr:uid="{B9785F93-140C-4D20-AD72-4E0AB64A065B}"/>
    <cellStyle name="Měna 7 2 4 2 3 2" xfId="4166" xr:uid="{D9FF7A29-63F2-45FA-A4E9-28EAAD4A6198}"/>
    <cellStyle name="Měna 7 2 4 2 4" xfId="2276" xr:uid="{A6750432-DD23-48B5-9972-D2EC8FB9F75A}"/>
    <cellStyle name="Měna 7 2 4 2 5" xfId="2906" xr:uid="{7D79C956-FF51-493C-A6A3-443FC04A4D42}"/>
    <cellStyle name="Měna 7 2 4 3" xfId="596" xr:uid="{4F5194E4-29E2-4694-913F-8E8595122CB0}"/>
    <cellStyle name="Měna 7 2 4 3 2" xfId="1226" xr:uid="{9FD26DEA-6C51-4D1B-B6D9-611A628F8B42}"/>
    <cellStyle name="Měna 7 2 4 3 2 2" xfId="3746" xr:uid="{E9DAEC53-A8B8-43D8-B541-1140DCD7FC50}"/>
    <cellStyle name="Měna 7 2 4 3 3" xfId="1856" xr:uid="{84FA348B-BFBA-4A3A-991A-2B3A4FC5C2E7}"/>
    <cellStyle name="Měna 7 2 4 3 3 2" xfId="4376" xr:uid="{5D600BD7-E5CB-45A5-8694-4E596F751D14}"/>
    <cellStyle name="Měna 7 2 4 3 4" xfId="2486" xr:uid="{3CB82E79-C2A4-4094-AB0F-891B67DA0B79}"/>
    <cellStyle name="Měna 7 2 4 3 5" xfId="3116" xr:uid="{4A8DC01E-5B30-43C3-B6B6-7C39423E6794}"/>
    <cellStyle name="Měna 7 2 4 4" xfId="806" xr:uid="{F035FA1D-F260-4817-B52C-F28EE0608D0B}"/>
    <cellStyle name="Měna 7 2 4 4 2" xfId="3326" xr:uid="{640CEC80-1E47-4DFC-9885-7806AE165157}"/>
    <cellStyle name="Měna 7 2 4 5" xfId="1436" xr:uid="{273C9F31-4E96-4217-8297-F949328BA86A}"/>
    <cellStyle name="Měna 7 2 4 5 2" xfId="3956" xr:uid="{2EC2E630-627E-4508-BF3C-16E3B95BA0CB}"/>
    <cellStyle name="Měna 7 2 4 6" xfId="2066" xr:uid="{D66B81E2-BCD3-4A71-8598-196CC2473160}"/>
    <cellStyle name="Měna 7 2 4 7" xfId="2696" xr:uid="{CBFBE00C-E542-4708-A686-2B2744F15429}"/>
    <cellStyle name="Měna 7 2 5" xfId="217" xr:uid="{249B18DE-6ACB-4DCF-A532-299E6E7304A6}"/>
    <cellStyle name="Měna 7 2 5 2" xfId="428" xr:uid="{6F0783F2-B9E2-4684-B3AC-3A71284465B1}"/>
    <cellStyle name="Měna 7 2 5 2 2" xfId="1058" xr:uid="{9930C7A5-0409-49B3-8AB2-A36373BBDA03}"/>
    <cellStyle name="Měna 7 2 5 2 2 2" xfId="3578" xr:uid="{AE88C147-57CF-46D4-8AEA-E749AE35B0FC}"/>
    <cellStyle name="Měna 7 2 5 2 3" xfId="1688" xr:uid="{A6BA74BA-0A23-47D6-B086-07A3657F85F0}"/>
    <cellStyle name="Měna 7 2 5 2 3 2" xfId="4208" xr:uid="{23FADDC8-E5B0-4C09-812C-776124509464}"/>
    <cellStyle name="Měna 7 2 5 2 4" xfId="2318" xr:uid="{A4F2C93F-851C-4BEB-82F0-87C621D59843}"/>
    <cellStyle name="Měna 7 2 5 2 5" xfId="2948" xr:uid="{A2C13E96-8B13-4EC0-B6C6-B08F7644338A}"/>
    <cellStyle name="Měna 7 2 5 3" xfId="638" xr:uid="{D4BCADFB-265F-4C22-A663-72A528954C9F}"/>
    <cellStyle name="Měna 7 2 5 3 2" xfId="1268" xr:uid="{A2707D4E-2E38-4C65-8DA3-7D3A60631DA6}"/>
    <cellStyle name="Měna 7 2 5 3 2 2" xfId="3788" xr:uid="{B311F520-E51D-4271-8A64-1DCB95ECFEBC}"/>
    <cellStyle name="Měna 7 2 5 3 3" xfId="1898" xr:uid="{F91792BA-1496-4346-B6A3-D161D5E51F43}"/>
    <cellStyle name="Měna 7 2 5 3 3 2" xfId="4418" xr:uid="{79227091-9510-465E-BB13-08E09EECF6EC}"/>
    <cellStyle name="Měna 7 2 5 3 4" xfId="2528" xr:uid="{52AFFC8F-C138-4301-ABFE-42429CA7C489}"/>
    <cellStyle name="Měna 7 2 5 3 5" xfId="3158" xr:uid="{865025AC-B2B3-48EF-8C91-69B61A71D6A3}"/>
    <cellStyle name="Měna 7 2 5 4" xfId="848" xr:uid="{35E8A0AE-02B3-4E80-B899-78C6B77C6ED8}"/>
    <cellStyle name="Měna 7 2 5 4 2" xfId="3368" xr:uid="{7E131BFF-91DE-45E3-BD14-72B0B0804805}"/>
    <cellStyle name="Měna 7 2 5 5" xfId="1478" xr:uid="{72C2D06A-4723-40AF-87A6-8438AD422EE3}"/>
    <cellStyle name="Měna 7 2 5 5 2" xfId="3998" xr:uid="{87886CF4-48C5-4EBC-A2F9-9410D715C8F4}"/>
    <cellStyle name="Měna 7 2 5 6" xfId="2108" xr:uid="{8B01EC1D-C8E7-463D-9E25-4F32D20A7684}"/>
    <cellStyle name="Měna 7 2 5 7" xfId="2738" xr:uid="{C930266E-CD6B-4D30-B909-FEDCA7DCE6FA}"/>
    <cellStyle name="Měna 7 2 6" xfId="260" xr:uid="{4427BF5D-BA0E-49C3-AAF0-F4CAD48DE16D}"/>
    <cellStyle name="Měna 7 2 6 2" xfId="890" xr:uid="{0922895D-DA8D-49A5-979D-0691BF5FFC18}"/>
    <cellStyle name="Měna 7 2 6 2 2" xfId="3410" xr:uid="{E3B34BEF-4026-4E1F-A488-E62018E8DA23}"/>
    <cellStyle name="Měna 7 2 6 3" xfId="1520" xr:uid="{070503A2-E4A3-45C1-8007-3EEBDE21BB8D}"/>
    <cellStyle name="Měna 7 2 6 3 2" xfId="4040" xr:uid="{D02FF064-8DCF-47E8-9158-2562DEF4C1EC}"/>
    <cellStyle name="Měna 7 2 6 4" xfId="2150" xr:uid="{B319DF42-7C32-46AE-944A-307D87F7FA2F}"/>
    <cellStyle name="Měna 7 2 6 5" xfId="2780" xr:uid="{AFCE6795-D7D7-4244-8B63-52076B30DD6D}"/>
    <cellStyle name="Měna 7 2 7" xfId="470" xr:uid="{B5D538BB-82AD-4D54-B37A-ACBB11A65A13}"/>
    <cellStyle name="Měna 7 2 7 2" xfId="1100" xr:uid="{41E7D300-5D5A-44E6-B388-B5EF82E16D1A}"/>
    <cellStyle name="Měna 7 2 7 2 2" xfId="3620" xr:uid="{6374A2E8-3DB0-4860-B5C1-1E8451635A5F}"/>
    <cellStyle name="Měna 7 2 7 3" xfId="1730" xr:uid="{32BD7943-9903-455F-9BD2-9E1F369A8782}"/>
    <cellStyle name="Měna 7 2 7 3 2" xfId="4250" xr:uid="{C415CD71-5F98-4384-A00C-D33B34B1AC76}"/>
    <cellStyle name="Měna 7 2 7 4" xfId="2360" xr:uid="{F7F17213-865F-40BD-9BF1-E5E9078ED327}"/>
    <cellStyle name="Měna 7 2 7 5" xfId="2990" xr:uid="{79FF7B20-4DDC-4202-873B-327028EE2351}"/>
    <cellStyle name="Měna 7 2 8" xfId="680" xr:uid="{533A03BD-7463-41A4-A52D-EB8F4D956F4C}"/>
    <cellStyle name="Měna 7 2 8 2" xfId="3200" xr:uid="{33A46D52-F8F1-450A-A2AF-A586CFFE1554}"/>
    <cellStyle name="Měna 7 2 9" xfId="1310" xr:uid="{07082C65-A69B-4EC7-A984-BC42A56D67E0}"/>
    <cellStyle name="Měna 7 2 9 2" xfId="3830" xr:uid="{4E35CA98-A360-4985-A501-A55DB9AE4EE5}"/>
    <cellStyle name="Měna 7 3" xfId="90" xr:uid="{91BC9D01-9E21-479D-9F5C-DBEF9D43E9B9}"/>
    <cellStyle name="Měna 7 3 2" xfId="301" xr:uid="{77744F09-2D79-4DEB-8722-40A29F99764E}"/>
    <cellStyle name="Měna 7 3 2 2" xfId="931" xr:uid="{12BF195D-03E1-413A-B46E-7898C139C5A1}"/>
    <cellStyle name="Měna 7 3 2 2 2" xfId="3451" xr:uid="{3D9C903B-FA5A-4A98-9ED5-AF07007F31E8}"/>
    <cellStyle name="Měna 7 3 2 3" xfId="1561" xr:uid="{8C48F1F5-063C-456B-9B2C-F39B7EBB5038}"/>
    <cellStyle name="Měna 7 3 2 3 2" xfId="4081" xr:uid="{0C067F41-F053-4536-962D-4E63E65120FA}"/>
    <cellStyle name="Měna 7 3 2 4" xfId="2191" xr:uid="{06ABA5A9-B397-4627-B25D-5AC4184D4576}"/>
    <cellStyle name="Měna 7 3 2 5" xfId="2821" xr:uid="{6AF66DE5-5A9D-4712-9053-63B18696DC25}"/>
    <cellStyle name="Měna 7 3 3" xfId="511" xr:uid="{A8179604-B3B1-4C7C-BEDF-EBDF7D8F18B7}"/>
    <cellStyle name="Měna 7 3 3 2" xfId="1141" xr:uid="{6DCEF2D5-314F-46EF-94F4-7B0D0C7BB3BC}"/>
    <cellStyle name="Měna 7 3 3 2 2" xfId="3661" xr:uid="{C65F2A72-7737-40B4-A3F5-B8E3DC824AA3}"/>
    <cellStyle name="Měna 7 3 3 3" xfId="1771" xr:uid="{444E14D6-66DF-4538-9D24-1D8DD85D14EC}"/>
    <cellStyle name="Měna 7 3 3 3 2" xfId="4291" xr:uid="{524E27AA-ADE6-4466-9960-E5EBF507115E}"/>
    <cellStyle name="Měna 7 3 3 4" xfId="2401" xr:uid="{2BD1ACAF-7C21-4FFB-BB3E-C2F56CB3BD0E}"/>
    <cellStyle name="Měna 7 3 3 5" xfId="3031" xr:uid="{631B125E-129C-4605-A112-EC5BEBF791DD}"/>
    <cellStyle name="Měna 7 3 4" xfId="721" xr:uid="{874E6D65-7FB7-499B-8BEC-255DB57E6C97}"/>
    <cellStyle name="Měna 7 3 4 2" xfId="3241" xr:uid="{1D8DB99C-546D-4C17-ACE9-C77F9498625E}"/>
    <cellStyle name="Měna 7 3 5" xfId="1351" xr:uid="{74203BA8-7730-4839-BC21-AD4A73B32854}"/>
    <cellStyle name="Měna 7 3 5 2" xfId="3871" xr:uid="{1C166681-9C84-414A-9216-147ED8193867}"/>
    <cellStyle name="Měna 7 3 6" xfId="1981" xr:uid="{509AF252-AB80-436C-B503-BAF4B2D3D26F}"/>
    <cellStyle name="Měna 7 3 7" xfId="2611" xr:uid="{9E8B3AEA-9C70-4F36-BB71-DB8C9920D335}"/>
    <cellStyle name="Měna 7 4" xfId="132" xr:uid="{87343798-EBD9-44D1-8B15-B8333533B3E3}"/>
    <cellStyle name="Měna 7 4 2" xfId="343" xr:uid="{CBF01EC8-F20D-4AF0-A325-8AE54295B1EE}"/>
    <cellStyle name="Měna 7 4 2 2" xfId="973" xr:uid="{FF336B9D-A325-4669-9E1A-DA46B79FFE8A}"/>
    <cellStyle name="Měna 7 4 2 2 2" xfId="3493" xr:uid="{4019BBF1-6927-4E1E-9AB2-8AD2E4F22961}"/>
    <cellStyle name="Měna 7 4 2 3" xfId="1603" xr:uid="{5627B664-61FA-4809-BF32-EA910EF7769A}"/>
    <cellStyle name="Měna 7 4 2 3 2" xfId="4123" xr:uid="{9334F316-8ABA-44F4-9AE0-D608B8A7C773}"/>
    <cellStyle name="Měna 7 4 2 4" xfId="2233" xr:uid="{890929F8-EA2F-4F83-89B3-5E9A603E1C99}"/>
    <cellStyle name="Měna 7 4 2 5" xfId="2863" xr:uid="{45A14238-4E36-4B18-B501-824A9BF5FE88}"/>
    <cellStyle name="Měna 7 4 3" xfId="553" xr:uid="{43A6A885-6974-4C3D-97F4-4931CF7E51C8}"/>
    <cellStyle name="Měna 7 4 3 2" xfId="1183" xr:uid="{6F5F054C-737D-4D36-9216-31A391FE3687}"/>
    <cellStyle name="Měna 7 4 3 2 2" xfId="3703" xr:uid="{655045B8-3434-4B87-9D9E-9282C921A385}"/>
    <cellStyle name="Měna 7 4 3 3" xfId="1813" xr:uid="{60C573EF-6A61-4267-91FB-F00D8CA0983C}"/>
    <cellStyle name="Měna 7 4 3 3 2" xfId="4333" xr:uid="{ADAA283C-CEE0-43D8-A510-5F21EDAAAAEE}"/>
    <cellStyle name="Měna 7 4 3 4" xfId="2443" xr:uid="{65C08E8C-0425-4FF8-822B-9934E3B5EBCA}"/>
    <cellStyle name="Měna 7 4 3 5" xfId="3073" xr:uid="{FDE03A4F-6734-4C1B-BA49-530F14597D69}"/>
    <cellStyle name="Měna 7 4 4" xfId="763" xr:uid="{81682F58-035C-4070-9B7E-13E757DBC53B}"/>
    <cellStyle name="Měna 7 4 4 2" xfId="3283" xr:uid="{A1A251B8-344B-4123-9575-D43D0A369A12}"/>
    <cellStyle name="Měna 7 4 5" xfId="1393" xr:uid="{476D3746-CEED-4C69-90DC-D9C4E4656CEF}"/>
    <cellStyle name="Měna 7 4 5 2" xfId="3913" xr:uid="{A197D173-F8DC-4D05-931D-65204C5E60D2}"/>
    <cellStyle name="Měna 7 4 6" xfId="2023" xr:uid="{70B3F0DA-2AEE-4CD6-9A8E-078ECE41A526}"/>
    <cellStyle name="Měna 7 4 7" xfId="2653" xr:uid="{F9D7247B-A5C3-42A3-ABD7-AF3EF8776288}"/>
    <cellStyle name="Měna 7 5" xfId="174" xr:uid="{00F4E44A-2A2C-42BC-8041-7C9973E6DEE1}"/>
    <cellStyle name="Měna 7 5 2" xfId="385" xr:uid="{1535DEC2-1D79-4B03-A98F-CE7398BBAC98}"/>
    <cellStyle name="Měna 7 5 2 2" xfId="1015" xr:uid="{ACAFD1AE-29F3-4764-98EC-23A21E508047}"/>
    <cellStyle name="Měna 7 5 2 2 2" xfId="3535" xr:uid="{8B66A85F-5E74-4045-89BD-6D0AC1C7716C}"/>
    <cellStyle name="Měna 7 5 2 3" xfId="1645" xr:uid="{467779D2-9740-4E35-86F9-B260C1ACA0F3}"/>
    <cellStyle name="Měna 7 5 2 3 2" xfId="4165" xr:uid="{C58A52C3-A03A-4394-9478-AF1BD6C42E3D}"/>
    <cellStyle name="Měna 7 5 2 4" xfId="2275" xr:uid="{C6942D44-62B5-4EC2-9FFE-24B2B88C2F3A}"/>
    <cellStyle name="Měna 7 5 2 5" xfId="2905" xr:uid="{D7BAE699-1845-4AE1-A702-911F183A24BE}"/>
    <cellStyle name="Měna 7 5 3" xfId="595" xr:uid="{D43CE3DA-943F-406D-A672-C8D2199680DD}"/>
    <cellStyle name="Měna 7 5 3 2" xfId="1225" xr:uid="{CC0999B7-BA80-408C-8F78-437B9BDF6838}"/>
    <cellStyle name="Měna 7 5 3 2 2" xfId="3745" xr:uid="{F506E370-D186-4355-A14D-A65BE0997A99}"/>
    <cellStyle name="Měna 7 5 3 3" xfId="1855" xr:uid="{6F043FEA-C87A-4675-83A9-520BB87C067B}"/>
    <cellStyle name="Měna 7 5 3 3 2" xfId="4375" xr:uid="{7480CC70-E006-4CE3-AB1D-1C5BDE230E63}"/>
    <cellStyle name="Měna 7 5 3 4" xfId="2485" xr:uid="{D72FF77D-03A4-4EA6-9FD3-264BCEB137FC}"/>
    <cellStyle name="Měna 7 5 3 5" xfId="3115" xr:uid="{789B7E8E-0500-45FA-80E8-7CB1859C1D4A}"/>
    <cellStyle name="Měna 7 5 4" xfId="805" xr:uid="{EEA51EAD-4A7C-4AB4-B8A8-8A53814159F4}"/>
    <cellStyle name="Měna 7 5 4 2" xfId="3325" xr:uid="{AEA20E4A-F470-4888-8F68-1E0C60F00ED5}"/>
    <cellStyle name="Měna 7 5 5" xfId="1435" xr:uid="{57EB90BC-7A0A-449D-96A4-21BE93BD06F6}"/>
    <cellStyle name="Měna 7 5 5 2" xfId="3955" xr:uid="{3B371D29-D9D7-49D6-8ABF-91832188B38C}"/>
    <cellStyle name="Měna 7 5 6" xfId="2065" xr:uid="{CD912F74-78D8-45E6-AB65-756B79509EB3}"/>
    <cellStyle name="Měna 7 5 7" xfId="2695" xr:uid="{5E89DBEC-A751-480C-B28E-C0D60B0FD29C}"/>
    <cellStyle name="Měna 7 6" xfId="216" xr:uid="{21B5A6C9-3412-453F-B442-E900A6A1C40A}"/>
    <cellStyle name="Měna 7 6 2" xfId="427" xr:uid="{1A2120BF-0FC1-4158-AC19-985FDC3D1F7D}"/>
    <cellStyle name="Měna 7 6 2 2" xfId="1057" xr:uid="{22AB4B72-0B20-4429-A0DF-B3171982BA9E}"/>
    <cellStyle name="Měna 7 6 2 2 2" xfId="3577" xr:uid="{018420DC-C45C-452B-AB0C-BE1BC572E6EB}"/>
    <cellStyle name="Měna 7 6 2 3" xfId="1687" xr:uid="{81279304-0EA8-40CB-8AFE-70ED91CCF0C7}"/>
    <cellStyle name="Měna 7 6 2 3 2" xfId="4207" xr:uid="{D77B2FD7-5797-4DE9-B08D-10BEB335E22E}"/>
    <cellStyle name="Měna 7 6 2 4" xfId="2317" xr:uid="{66376A61-2B16-4E04-AA4E-C5C62FD0D390}"/>
    <cellStyle name="Měna 7 6 2 5" xfId="2947" xr:uid="{5FD17C5B-45A4-44D9-98FD-63D205308562}"/>
    <cellStyle name="Měna 7 6 3" xfId="637" xr:uid="{DAC66A30-04A6-4F88-A904-231332DC679E}"/>
    <cellStyle name="Měna 7 6 3 2" xfId="1267" xr:uid="{0F9EC9DE-2FC8-408D-AC82-751890EAC8B2}"/>
    <cellStyle name="Měna 7 6 3 2 2" xfId="3787" xr:uid="{ECAE0073-07CD-428D-B364-618B2E6A4F79}"/>
    <cellStyle name="Měna 7 6 3 3" xfId="1897" xr:uid="{6EB9425D-2B2A-4575-9623-0C4E8AA7EC6C}"/>
    <cellStyle name="Měna 7 6 3 3 2" xfId="4417" xr:uid="{19AB524B-865F-4CDD-B814-F1901D4B9C61}"/>
    <cellStyle name="Měna 7 6 3 4" xfId="2527" xr:uid="{03A52642-E5C4-42D2-BDCF-7302BBADB800}"/>
    <cellStyle name="Měna 7 6 3 5" xfId="3157" xr:uid="{051C2650-E850-4C68-985B-6B57B03A2E74}"/>
    <cellStyle name="Měna 7 6 4" xfId="847" xr:uid="{69B9E63C-BBDB-4F3A-942C-62912395F5E4}"/>
    <cellStyle name="Měna 7 6 4 2" xfId="3367" xr:uid="{A21446E3-601F-46AE-8F9A-3F736DA1D3AC}"/>
    <cellStyle name="Měna 7 6 5" xfId="1477" xr:uid="{F8DA7A9E-57E7-44A3-B571-ECD34037292B}"/>
    <cellStyle name="Měna 7 6 5 2" xfId="3997" xr:uid="{4E117CF5-10FB-4250-B544-862598E68A9A}"/>
    <cellStyle name="Měna 7 6 6" xfId="2107" xr:uid="{B6F72794-5D78-4C95-A15C-F6AED53A58BE}"/>
    <cellStyle name="Měna 7 6 7" xfId="2737" xr:uid="{01E4CE97-4044-4CFB-8919-9FB9EAECBE76}"/>
    <cellStyle name="Měna 7 7" xfId="259" xr:uid="{E72719D5-7B85-40CA-8689-E47B9E399BD9}"/>
    <cellStyle name="Měna 7 7 2" xfId="889" xr:uid="{C623CE03-8D0D-4EB3-83D7-B39C08151801}"/>
    <cellStyle name="Měna 7 7 2 2" xfId="3409" xr:uid="{AF032D11-FB4E-4D08-9AF8-59FED00C711F}"/>
    <cellStyle name="Měna 7 7 3" xfId="1519" xr:uid="{28DD1F09-FCBC-4A0C-8AD1-3260E3C2AECB}"/>
    <cellStyle name="Měna 7 7 3 2" xfId="4039" xr:uid="{CD4CD274-E213-44B0-9496-EF45A51FB70F}"/>
    <cellStyle name="Měna 7 7 4" xfId="2149" xr:uid="{4A4514BD-910C-4C90-ADB6-9F35047590FF}"/>
    <cellStyle name="Měna 7 7 5" xfId="2779" xr:uid="{55CBF94E-88ED-4836-8881-7082EC0F676A}"/>
    <cellStyle name="Měna 7 8" xfId="469" xr:uid="{3588CF45-2871-4132-9B13-EF09445C5842}"/>
    <cellStyle name="Měna 7 8 2" xfId="1099" xr:uid="{FA251498-C770-4826-994B-5DD43D705455}"/>
    <cellStyle name="Měna 7 8 2 2" xfId="3619" xr:uid="{80FFF304-F057-4815-828E-0503C3E5B605}"/>
    <cellStyle name="Měna 7 8 3" xfId="1729" xr:uid="{1E83FD88-6D8B-4506-B79D-41EE7DCCBABE}"/>
    <cellStyle name="Měna 7 8 3 2" xfId="4249" xr:uid="{84BC09C2-0CCD-46F8-8B35-6ECB1B7CEFF3}"/>
    <cellStyle name="Měna 7 8 4" xfId="2359" xr:uid="{F35B0B13-A212-442A-8011-D2B8FE28ED51}"/>
    <cellStyle name="Měna 7 8 5" xfId="2989" xr:uid="{8A41C13E-18BB-4BE8-9157-90834B2D9196}"/>
    <cellStyle name="Měna 7 9" xfId="679" xr:uid="{E8788B6B-A8B5-49A8-9958-19C1D3383827}"/>
    <cellStyle name="Měna 7 9 2" xfId="3199" xr:uid="{50E92EB3-287F-4FDC-AB8E-B9788BC989E9}"/>
    <cellStyle name="Měna 8" xfId="45" xr:uid="{00000000-0005-0000-0000-00002C000000}"/>
    <cellStyle name="Měna 8 10" xfId="1941" xr:uid="{A48C684D-CDB1-4A94-9A44-F4D042BEBE06}"/>
    <cellStyle name="Měna 8 11" xfId="2571" xr:uid="{8C839EB9-A001-434A-B1C7-243427428EEC}"/>
    <cellStyle name="Měna 8 2" xfId="92" xr:uid="{8DD52527-EC3C-405A-B83C-A2E2E6320248}"/>
    <cellStyle name="Měna 8 2 2" xfId="303" xr:uid="{803993ED-68A3-4F52-B881-F03C8F14DA14}"/>
    <cellStyle name="Měna 8 2 2 2" xfId="933" xr:uid="{0D473B74-B11D-4D50-8628-A325177AC099}"/>
    <cellStyle name="Měna 8 2 2 2 2" xfId="3453" xr:uid="{9249EFF9-5074-4804-AB10-2E760D3ADD1D}"/>
    <cellStyle name="Měna 8 2 2 3" xfId="1563" xr:uid="{00B768CB-3C49-40BC-874E-F8B378C340AE}"/>
    <cellStyle name="Měna 8 2 2 3 2" xfId="4083" xr:uid="{698E803F-A5E5-4B47-84E7-2863A96E7C8D}"/>
    <cellStyle name="Měna 8 2 2 4" xfId="2193" xr:uid="{DD39E9ED-C8FC-4A1C-80FD-76F2EE24D4FC}"/>
    <cellStyle name="Měna 8 2 2 5" xfId="2823" xr:uid="{F03FB6F0-5ED8-4121-9DD1-C3C7EBB8BB00}"/>
    <cellStyle name="Měna 8 2 3" xfId="513" xr:uid="{F5439ACD-B448-4D15-8CDE-081F5ED611C3}"/>
    <cellStyle name="Měna 8 2 3 2" xfId="1143" xr:uid="{2C4D9CD1-424F-4899-891D-55207F10FFCA}"/>
    <cellStyle name="Měna 8 2 3 2 2" xfId="3663" xr:uid="{A1BCCBB3-FF3E-4092-810A-56E0D6ECEDA8}"/>
    <cellStyle name="Měna 8 2 3 3" xfId="1773" xr:uid="{E5C62365-A1CE-43B1-9662-7EBFBAF470A5}"/>
    <cellStyle name="Měna 8 2 3 3 2" xfId="4293" xr:uid="{F3115808-5F47-45E5-B801-46569259E4B3}"/>
    <cellStyle name="Měna 8 2 3 4" xfId="2403" xr:uid="{97EB674E-E463-4A0B-A27B-7210AE51F71A}"/>
    <cellStyle name="Měna 8 2 3 5" xfId="3033" xr:uid="{77A473BE-86AF-4463-B43C-88690AA06BD1}"/>
    <cellStyle name="Měna 8 2 4" xfId="723" xr:uid="{A03DE76B-BBF2-472D-993C-3BA015B0B463}"/>
    <cellStyle name="Měna 8 2 4 2" xfId="3243" xr:uid="{D9C4E676-7281-4642-AD70-D55241C06B14}"/>
    <cellStyle name="Měna 8 2 5" xfId="1353" xr:uid="{B505D797-E04D-451E-948B-DD7C6B7A254B}"/>
    <cellStyle name="Měna 8 2 5 2" xfId="3873" xr:uid="{CC1A2F72-730D-47C1-8F98-9F3400D21F62}"/>
    <cellStyle name="Měna 8 2 6" xfId="1983" xr:uid="{CC619408-4628-4A29-AF68-A0C0F39C1F3C}"/>
    <cellStyle name="Měna 8 2 7" xfId="2613" xr:uid="{2E8DA709-F258-4BFA-9C43-219DBF8E2D95}"/>
    <cellStyle name="Měna 8 3" xfId="134" xr:uid="{9CC6EF1C-4B6A-4A83-997B-5104671F2C3A}"/>
    <cellStyle name="Měna 8 3 2" xfId="345" xr:uid="{BAE9292D-26F4-45E5-98D1-39B9E058BA7B}"/>
    <cellStyle name="Měna 8 3 2 2" xfId="975" xr:uid="{EE7DC39A-46B7-4389-9162-78F7EC552DF2}"/>
    <cellStyle name="Měna 8 3 2 2 2" xfId="3495" xr:uid="{053CD2D8-65CC-41F9-9B31-BAB5767E6646}"/>
    <cellStyle name="Měna 8 3 2 3" xfId="1605" xr:uid="{1C2F380B-CB5F-49CA-8AC7-FD078EF2BA23}"/>
    <cellStyle name="Měna 8 3 2 3 2" xfId="4125" xr:uid="{060EEA88-7A94-481F-B743-EB96FD133067}"/>
    <cellStyle name="Měna 8 3 2 4" xfId="2235" xr:uid="{6A0BA032-EC1F-419E-BD56-C8122642BEF1}"/>
    <cellStyle name="Měna 8 3 2 5" xfId="2865" xr:uid="{9741B1D0-619E-4F87-A468-26AC39C8C838}"/>
    <cellStyle name="Měna 8 3 3" xfId="555" xr:uid="{20633C06-75A8-419D-8793-FB9468573387}"/>
    <cellStyle name="Měna 8 3 3 2" xfId="1185" xr:uid="{E45049B0-70CD-476B-BC63-7B69A36190D2}"/>
    <cellStyle name="Měna 8 3 3 2 2" xfId="3705" xr:uid="{912CF5C5-1A28-4FBE-A525-F884BA58A5B4}"/>
    <cellStyle name="Měna 8 3 3 3" xfId="1815" xr:uid="{A4E81E08-ACD5-44AF-B296-6468874A0208}"/>
    <cellStyle name="Měna 8 3 3 3 2" xfId="4335" xr:uid="{1E572439-9FBC-4215-B5AB-06BBC1BD115E}"/>
    <cellStyle name="Měna 8 3 3 4" xfId="2445" xr:uid="{D940AD31-4D1F-4F4C-9A0F-D0FDB50B2B2C}"/>
    <cellStyle name="Měna 8 3 3 5" xfId="3075" xr:uid="{306F37CB-10B5-4CE3-96A7-AD14FA7C5F50}"/>
    <cellStyle name="Měna 8 3 4" xfId="765" xr:uid="{6955CA80-D5DA-4906-9F64-B732C4A02B51}"/>
    <cellStyle name="Měna 8 3 4 2" xfId="3285" xr:uid="{2559F450-D1CE-43D7-BA55-DD18493ACDF4}"/>
    <cellStyle name="Měna 8 3 5" xfId="1395" xr:uid="{A7DE2006-8E76-412C-A08B-16697531A9DB}"/>
    <cellStyle name="Měna 8 3 5 2" xfId="3915" xr:uid="{254FDEE9-923F-424E-8041-8548329DBC1D}"/>
    <cellStyle name="Měna 8 3 6" xfId="2025" xr:uid="{4B1E2E57-F4A3-4408-A9B9-DD3F1E5C921A}"/>
    <cellStyle name="Měna 8 3 7" xfId="2655" xr:uid="{7CE879EE-2E26-4DC0-A6AF-1F16BE06A50F}"/>
    <cellStyle name="Měna 8 4" xfId="176" xr:uid="{0BE9C57B-90B7-41F5-91D2-0D3E92F406DE}"/>
    <cellStyle name="Měna 8 4 2" xfId="387" xr:uid="{B623E20E-BE68-4C8D-B25C-B10637CF9E29}"/>
    <cellStyle name="Měna 8 4 2 2" xfId="1017" xr:uid="{5966B981-7069-402F-BE7A-B17F6482A7CC}"/>
    <cellStyle name="Měna 8 4 2 2 2" xfId="3537" xr:uid="{DE2EF74A-6E03-4315-8B75-0DC0F7A6DD63}"/>
    <cellStyle name="Měna 8 4 2 3" xfId="1647" xr:uid="{DCE3A034-FC27-4126-B07C-E44975907B94}"/>
    <cellStyle name="Měna 8 4 2 3 2" xfId="4167" xr:uid="{409F9879-60C2-4ECA-BE9E-C1475D9D3B67}"/>
    <cellStyle name="Měna 8 4 2 4" xfId="2277" xr:uid="{2D5FCC9E-132A-4462-8795-6692A0DD28FD}"/>
    <cellStyle name="Měna 8 4 2 5" xfId="2907" xr:uid="{491AFA95-DA73-4D04-BDC6-05CA7CA50FD2}"/>
    <cellStyle name="Měna 8 4 3" xfId="597" xr:uid="{1EDD980C-0EC1-4A0F-B83A-D85E3F011C9F}"/>
    <cellStyle name="Měna 8 4 3 2" xfId="1227" xr:uid="{F2B431DC-F8F6-43F7-BACB-9ABAF5B86476}"/>
    <cellStyle name="Měna 8 4 3 2 2" xfId="3747" xr:uid="{778075A6-6F29-4DB7-AF13-6767B70E6A39}"/>
    <cellStyle name="Měna 8 4 3 3" xfId="1857" xr:uid="{4D4FA35F-AE09-4C2E-A4A2-442F82D771C7}"/>
    <cellStyle name="Měna 8 4 3 3 2" xfId="4377" xr:uid="{AC0660C5-6CF6-4448-B267-CDD77E1DBF62}"/>
    <cellStyle name="Měna 8 4 3 4" xfId="2487" xr:uid="{0A4F452D-2D1F-42C5-BBD1-D75146CE2B38}"/>
    <cellStyle name="Měna 8 4 3 5" xfId="3117" xr:uid="{4CC5E17F-03CD-47A3-AE03-A165E184F6A7}"/>
    <cellStyle name="Měna 8 4 4" xfId="807" xr:uid="{11D8FB21-FA95-47F6-A0DC-2078682FE915}"/>
    <cellStyle name="Měna 8 4 4 2" xfId="3327" xr:uid="{B9546986-CDF4-4166-9859-9BC15D639195}"/>
    <cellStyle name="Měna 8 4 5" xfId="1437" xr:uid="{AE32347B-25C3-4E4F-B334-A011A2A5872E}"/>
    <cellStyle name="Měna 8 4 5 2" xfId="3957" xr:uid="{5FD895A4-F6C8-43AC-A209-179A2C58D034}"/>
    <cellStyle name="Měna 8 4 6" xfId="2067" xr:uid="{1D9D3A32-E852-4C3C-BF19-C6803ADD9185}"/>
    <cellStyle name="Měna 8 4 7" xfId="2697" xr:uid="{EA16BD00-C814-410D-9F21-93DD57D6D9DE}"/>
    <cellStyle name="Měna 8 5" xfId="218" xr:uid="{A147C52A-B8A6-4225-9583-F8EAA823D53C}"/>
    <cellStyle name="Měna 8 5 2" xfId="429" xr:uid="{D9DB12D2-4690-46C4-BA7F-56C6A1AF13E0}"/>
    <cellStyle name="Měna 8 5 2 2" xfId="1059" xr:uid="{0C81FF57-94A9-494A-BA18-66CE439F7688}"/>
    <cellStyle name="Měna 8 5 2 2 2" xfId="3579" xr:uid="{EAC42D33-5DE7-4472-BDFF-3FA65366F297}"/>
    <cellStyle name="Měna 8 5 2 3" xfId="1689" xr:uid="{56B992F2-D53A-41DA-B755-E9A465E46216}"/>
    <cellStyle name="Měna 8 5 2 3 2" xfId="4209" xr:uid="{C521A1CF-4963-47FE-A896-43E59A9347E9}"/>
    <cellStyle name="Měna 8 5 2 4" xfId="2319" xr:uid="{3E5B4CDB-6CD4-4E81-B378-0A4C63AD1047}"/>
    <cellStyle name="Měna 8 5 2 5" xfId="2949" xr:uid="{F47EBAF1-A4BF-4752-8713-1A887FE1D054}"/>
    <cellStyle name="Měna 8 5 3" xfId="639" xr:uid="{775EA280-0BC8-4C23-B16B-E68B07AE689D}"/>
    <cellStyle name="Měna 8 5 3 2" xfId="1269" xr:uid="{47895EDD-61E4-456E-9E69-1350D58C4896}"/>
    <cellStyle name="Měna 8 5 3 2 2" xfId="3789" xr:uid="{5E3C2D25-920F-47D1-9C25-E3D2A5F8C8EE}"/>
    <cellStyle name="Měna 8 5 3 3" xfId="1899" xr:uid="{6125D508-9D52-45F3-99AA-498BEA1DF034}"/>
    <cellStyle name="Měna 8 5 3 3 2" xfId="4419" xr:uid="{18F29063-5D45-4EAA-8915-A4CC7D57A8A6}"/>
    <cellStyle name="Měna 8 5 3 4" xfId="2529" xr:uid="{212CDA65-15C3-44C5-8A40-3D29FFEB433F}"/>
    <cellStyle name="Měna 8 5 3 5" xfId="3159" xr:uid="{1EC31F5B-54AE-40F9-925E-EA9AFE2E206D}"/>
    <cellStyle name="Měna 8 5 4" xfId="849" xr:uid="{552097DD-A64E-4BCE-B9CA-B297046514D1}"/>
    <cellStyle name="Měna 8 5 4 2" xfId="3369" xr:uid="{87907095-54D1-4005-97BF-8DA043CD3B2B}"/>
    <cellStyle name="Měna 8 5 5" xfId="1479" xr:uid="{4DD383F1-1A48-46E1-87C0-690AC6BCB6B1}"/>
    <cellStyle name="Měna 8 5 5 2" xfId="3999" xr:uid="{AFF2AF03-9A32-4E7B-AD01-ECB00A83932D}"/>
    <cellStyle name="Měna 8 5 6" xfId="2109" xr:uid="{DB7C30D6-C703-4C26-8853-F9B21695BD40}"/>
    <cellStyle name="Měna 8 5 7" xfId="2739" xr:uid="{3B188E91-7884-4D56-97FD-B072042C1DE1}"/>
    <cellStyle name="Měna 8 6" xfId="261" xr:uid="{448F76D5-086B-4E27-B58B-DDC9239813EC}"/>
    <cellStyle name="Měna 8 6 2" xfId="891" xr:uid="{8FBA7092-C4A7-4963-88ED-381F6FA0404F}"/>
    <cellStyle name="Měna 8 6 2 2" xfId="3411" xr:uid="{AA9B74B6-F99E-4D8B-8E0C-53265930A6A7}"/>
    <cellStyle name="Měna 8 6 3" xfId="1521" xr:uid="{30ACB9C6-6DC4-47FB-BD12-665D23DA3253}"/>
    <cellStyle name="Měna 8 6 3 2" xfId="4041" xr:uid="{4E449FD0-3551-4F56-B1F7-BA04C7832C7E}"/>
    <cellStyle name="Měna 8 6 4" xfId="2151" xr:uid="{09CCF1B9-6C86-4822-9839-F1C47BE8B5CF}"/>
    <cellStyle name="Měna 8 6 5" xfId="2781" xr:uid="{8DAF0627-20C2-4516-B966-6F157B173492}"/>
    <cellStyle name="Měna 8 7" xfId="471" xr:uid="{1CD8A1E1-8340-4DFB-9CC7-B82CFAE7B58F}"/>
    <cellStyle name="Měna 8 7 2" xfId="1101" xr:uid="{DC0D4987-D1D2-4F61-9C54-07DC1E50C785}"/>
    <cellStyle name="Měna 8 7 2 2" xfId="3621" xr:uid="{2F3FC748-2407-4D8C-9D70-FBEC62327F2A}"/>
    <cellStyle name="Měna 8 7 3" xfId="1731" xr:uid="{14D51C70-DC70-47DF-B973-21D79E2B4F10}"/>
    <cellStyle name="Měna 8 7 3 2" xfId="4251" xr:uid="{6000D8E1-6BDE-4331-AF8D-D53F918D541B}"/>
    <cellStyle name="Měna 8 7 4" xfId="2361" xr:uid="{D4418A82-1AE0-47AC-9E2E-75C82A3401EB}"/>
    <cellStyle name="Měna 8 7 5" xfId="2991" xr:uid="{450E7C9F-E7D5-42D4-A902-AFA874A59F8D}"/>
    <cellStyle name="Měna 8 8" xfId="681" xr:uid="{C870AD80-9A73-4E70-AE47-61CE4D42DAEB}"/>
    <cellStyle name="Měna 8 8 2" xfId="3201" xr:uid="{4D1AAA70-1376-4D08-94DF-F70971DAD725}"/>
    <cellStyle name="Měna 8 9" xfId="1311" xr:uid="{718764AB-6FFF-46D7-938D-E35FD0737C06}"/>
    <cellStyle name="Měna 8 9 2" xfId="3831" xr:uid="{EEAC8AD2-6E62-4FD4-B77D-021496023C8D}"/>
    <cellStyle name="Měna 9" xfId="51" xr:uid="{FA31FF50-9E37-4859-A20C-03F4D7B1A0B4}"/>
    <cellStyle name="Měna 9 2" xfId="262" xr:uid="{30396D61-B1A8-4914-9BA4-E2C099EAF553}"/>
    <cellStyle name="Měna 9 2 2" xfId="892" xr:uid="{ED551D0E-4D42-4A3F-8AEE-60395AB948A9}"/>
    <cellStyle name="Měna 9 2 2 2" xfId="3412" xr:uid="{EE4B8D99-136E-4C76-97ED-E2E66F2B7D0B}"/>
    <cellStyle name="Měna 9 2 3" xfId="1522" xr:uid="{F4211822-E460-424D-9669-4EC8830455A6}"/>
    <cellStyle name="Měna 9 2 3 2" xfId="4042" xr:uid="{0EDCCACD-A338-45B6-92EA-BC9FB1F41833}"/>
    <cellStyle name="Měna 9 2 4" xfId="2152" xr:uid="{9E8EAB12-6F78-4900-9CB9-198342CFE9C1}"/>
    <cellStyle name="Měna 9 2 5" xfId="2782" xr:uid="{1E574D19-84BF-4BC8-8FA1-57D4537EDB74}"/>
    <cellStyle name="Měna 9 3" xfId="472" xr:uid="{1084FBF1-EC37-4E58-A4BA-25E9B3DA2DC1}"/>
    <cellStyle name="Měna 9 3 2" xfId="1102" xr:uid="{CBF59B26-DAB4-4045-BF6C-BBEE422FAC81}"/>
    <cellStyle name="Měna 9 3 2 2" xfId="3622" xr:uid="{B2D8AEE5-E99E-43BE-8E4C-8BAB68F1D210}"/>
    <cellStyle name="Měna 9 3 3" xfId="1732" xr:uid="{AF0E7D06-9CB5-4A5D-AF0B-D8FF2AE75F0C}"/>
    <cellStyle name="Měna 9 3 3 2" xfId="4252" xr:uid="{A1A00479-3AEF-4AE1-AFA3-8285F89116DF}"/>
    <cellStyle name="Měna 9 3 4" xfId="2362" xr:uid="{3C860775-42CB-48DA-84E4-1B7ED169E368}"/>
    <cellStyle name="Měna 9 3 5" xfId="2992" xr:uid="{57F7243E-04A4-4289-B6EC-C2AAC986C33F}"/>
    <cellStyle name="Měna 9 4" xfId="682" xr:uid="{C9337CEE-EEFB-4434-BBDB-BE3CD31F3D79}"/>
    <cellStyle name="Měna 9 4 2" xfId="3202" xr:uid="{022032E4-14DB-4BA5-B570-644679B5B53A}"/>
    <cellStyle name="Měna 9 5" xfId="1312" xr:uid="{8245C64C-2E64-4565-8072-886642B8A989}"/>
    <cellStyle name="Měna 9 5 2" xfId="3832" xr:uid="{C35FA16C-0917-407F-8498-4C53B61B7008}"/>
    <cellStyle name="Měna 9 6" xfId="1942" xr:uid="{58B6861C-F536-4BB0-90E8-AABE4DC0F8E0}"/>
    <cellStyle name="Měna 9 7" xfId="2572" xr:uid="{82666F84-40A0-44F9-B0EB-620CC57EECCB}"/>
    <cellStyle name="Normální" xfId="0" builtinId="0"/>
    <cellStyle name="Normální 2" xfId="46" xr:uid="{00000000-0005-0000-0000-00002E000000}"/>
    <cellStyle name="Normální 3" xfId="47" xr:uid="{00000000-0005-0000-0000-00002F000000}"/>
    <cellStyle name="Procenta" xfId="48" builtinId="5"/>
    <cellStyle name="Procenta 2" xfId="49" xr:uid="{00000000-0005-0000-0000-000031000000}"/>
    <cellStyle name="Správně" xfId="50"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2B2B2"/>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140149</xdr:colOff>
      <xdr:row>0</xdr:row>
      <xdr:rowOff>27214</xdr:rowOff>
    </xdr:from>
    <xdr:to>
      <xdr:col>2</xdr:col>
      <xdr:colOff>3264893</xdr:colOff>
      <xdr:row>5</xdr:row>
      <xdr:rowOff>100239</xdr:rowOff>
    </xdr:to>
    <xdr:pic>
      <xdr:nvPicPr>
        <xdr:cNvPr id="2" name="obrázek 1">
          <a:extLst>
            <a:ext uri="{FF2B5EF4-FFF2-40B4-BE49-F238E27FC236}">
              <a16:creationId xmlns:a16="http://schemas.microsoft.com/office/drawing/2014/main" id="{C25A56BB-FA63-4A72-B92C-E2CCD611B6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599" y="27214"/>
          <a:ext cx="4620169" cy="1025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40</xdr:row>
      <xdr:rowOff>381000</xdr:rowOff>
    </xdr:from>
    <xdr:to>
      <xdr:col>1</xdr:col>
      <xdr:colOff>0</xdr:colOff>
      <xdr:row>40</xdr:row>
      <xdr:rowOff>409575</xdr:rowOff>
    </xdr:to>
    <xdr:sp macro="" textlink="">
      <xdr:nvSpPr>
        <xdr:cNvPr id="2332" name="Přímá spojnice 1">
          <a:extLst>
            <a:ext uri="{FF2B5EF4-FFF2-40B4-BE49-F238E27FC236}">
              <a16:creationId xmlns:a16="http://schemas.microsoft.com/office/drawing/2014/main" id="{62BD3D17-C838-477C-9BF6-4412B0FFA65C}"/>
            </a:ext>
          </a:extLst>
        </xdr:cNvPr>
        <xdr:cNvSpPr>
          <a:spLocks noChangeShapeType="1"/>
        </xdr:cNvSpPr>
      </xdr:nvSpPr>
      <xdr:spPr bwMode="auto">
        <a:xfrm>
          <a:off x="285750" y="25669875"/>
          <a:ext cx="9525" cy="28575"/>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41</xdr:row>
      <xdr:rowOff>409575</xdr:rowOff>
    </xdr:from>
    <xdr:to>
      <xdr:col>6</xdr:col>
      <xdr:colOff>9525</xdr:colOff>
      <xdr:row>42</xdr:row>
      <xdr:rowOff>0</xdr:rowOff>
    </xdr:to>
    <xdr:sp macro="" textlink="">
      <xdr:nvSpPr>
        <xdr:cNvPr id="2333" name="Přímá spojnice 2">
          <a:extLst>
            <a:ext uri="{FF2B5EF4-FFF2-40B4-BE49-F238E27FC236}">
              <a16:creationId xmlns:a16="http://schemas.microsoft.com/office/drawing/2014/main" id="{F1D199C8-35F2-793F-F12E-B1ABB7F60949}"/>
            </a:ext>
          </a:extLst>
        </xdr:cNvPr>
        <xdr:cNvSpPr>
          <a:spLocks noChangeShapeType="1"/>
        </xdr:cNvSpPr>
      </xdr:nvSpPr>
      <xdr:spPr bwMode="auto">
        <a:xfrm flipH="1" flipV="1">
          <a:off x="5591175" y="26127075"/>
          <a:ext cx="0" cy="19050"/>
        </a:xfrm>
        <a:prstGeom prst="line">
          <a:avLst/>
        </a:prstGeom>
        <a:noFill/>
        <a:ln w="9525" cap="flat">
          <a:solidFill>
            <a:srgbClr xmlns:mc="http://schemas.openxmlformats.org/markup-compatibility/2006" xmlns:a14="http://schemas.microsoft.com/office/drawing/2010/main" val="000000" mc:Ignorable="a14" a14:legacySpreadsheetColorIndex="8"/>
          </a:solidFill>
          <a:prstDash val="solid"/>
          <a:round/>
          <a:headEnd/>
          <a:tailEnd type="non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6</xdr:row>
      <xdr:rowOff>9525</xdr:rowOff>
    </xdr:from>
    <xdr:to>
      <xdr:col>16</xdr:col>
      <xdr:colOff>514350</xdr:colOff>
      <xdr:row>9</xdr:row>
      <xdr:rowOff>9525</xdr:rowOff>
    </xdr:to>
    <xdr:sp macro="" textlink="">
      <xdr:nvSpPr>
        <xdr:cNvPr id="1303" name="TextovéPole 1">
          <a:extLst>
            <a:ext uri="{FF2B5EF4-FFF2-40B4-BE49-F238E27FC236}">
              <a16:creationId xmlns:a16="http://schemas.microsoft.com/office/drawing/2014/main" id="{206F8296-9D57-F739-9F4C-DEE343FC67DB}"/>
            </a:ext>
          </a:extLst>
        </xdr:cNvPr>
        <xdr:cNvSpPr txBox="1">
          <a:spLocks noChangeArrowheads="1"/>
        </xdr:cNvSpPr>
      </xdr:nvSpPr>
      <xdr:spPr bwMode="auto">
        <a:xfrm>
          <a:off x="28575" y="1181100"/>
          <a:ext cx="11306175" cy="5429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27432"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twoCellAnchor>
    <xdr:from>
      <xdr:col>0</xdr:col>
      <xdr:colOff>0</xdr:colOff>
      <xdr:row>29</xdr:row>
      <xdr:rowOff>180975</xdr:rowOff>
    </xdr:from>
    <xdr:to>
      <xdr:col>16</xdr:col>
      <xdr:colOff>581025</xdr:colOff>
      <xdr:row>31</xdr:row>
      <xdr:rowOff>476250</xdr:rowOff>
    </xdr:to>
    <xdr:sp macro="" textlink="">
      <xdr:nvSpPr>
        <xdr:cNvPr id="1304" name="TextovéPole 2">
          <a:extLst>
            <a:ext uri="{FF2B5EF4-FFF2-40B4-BE49-F238E27FC236}">
              <a16:creationId xmlns:a16="http://schemas.microsoft.com/office/drawing/2014/main" id="{2310E3C7-C3DA-D54C-8424-711E3EB3C795}"/>
            </a:ext>
          </a:extLst>
        </xdr:cNvPr>
        <xdr:cNvSpPr txBox="1">
          <a:spLocks noChangeArrowheads="1"/>
        </xdr:cNvSpPr>
      </xdr:nvSpPr>
      <xdr:spPr bwMode="auto">
        <a:xfrm>
          <a:off x="0" y="5553075"/>
          <a:ext cx="11401425" cy="2143125"/>
        </a:xfrm>
        <a:prstGeom prst="rect">
          <a:avLst/>
        </a:prstGeom>
        <a:solidFill>
          <a:srgbClr xmlns:mc="http://schemas.openxmlformats.org/markup-compatibility/2006" xmlns:a14="http://schemas.microsoft.com/office/drawing/2010/main" val="C0C0C0" mc:Ignorable="a14" a14:legacySpreadsheetColorIndex="22"/>
        </a:solidFill>
        <a:ln w="9525" cap="flat">
          <a:solidFill>
            <a:srgbClr xmlns:mc="http://schemas.openxmlformats.org/markup-compatibility/2006" xmlns:a14="http://schemas.microsoft.com/office/drawing/2010/main" val="C0C0C0" mc:Ignorable="a14" a14:legacySpreadsheetColorIndex="22"/>
          </a:solidFill>
          <a:prstDash val="solid"/>
          <a:miter lim="800000"/>
          <a:headEnd/>
          <a:tailEnd/>
        </a:ln>
      </xdr:spPr>
      <xdr:txBody>
        <a:bodyPr vertOverflow="clip" wrap="square" lIns="27432" tIns="18288" rIns="0" bIns="0" anchor="t" upright="1"/>
        <a:lstStyle/>
        <a:p>
          <a:pPr algn="l" rtl="0">
            <a:defRPr sz="1000"/>
          </a:pPr>
          <a:r>
            <a:rPr lang="cs-CZ" sz="1100" b="1" i="0" u="none" strike="noStrike" baseline="0">
              <a:solidFill>
                <a:srgbClr val="000000"/>
              </a:solidFill>
              <a:latin typeface="Calibri"/>
              <a:cs typeface="Calibri"/>
            </a:rPr>
            <a:t>Ve výzvě IROP na základní školy </a:t>
          </a:r>
          <a:r>
            <a:rPr lang="cs-CZ" sz="1100" b="0" i="0" u="none" strike="noStrike" baseline="0">
              <a:solidFill>
                <a:srgbClr val="000000"/>
              </a:solidFill>
              <a:latin typeface="Calibri"/>
              <a:cs typeface="Calibri"/>
            </a:rPr>
            <a:t>bude muset být projekt zaměřen alespoň na jednu z následujících aktivit (typy projektu, které musí být zaškrtnuty v SR MAP): </a:t>
          </a:r>
        </a:p>
        <a:p>
          <a:pPr algn="l" rtl="0">
            <a:defRPr sz="1000"/>
          </a:pPr>
          <a:r>
            <a:rPr lang="cs-CZ" sz="1100" b="0" i="0" u="none" strike="noStrike" baseline="0">
              <a:solidFill>
                <a:srgbClr val="000000"/>
              </a:solidFill>
              <a:latin typeface="Calibri"/>
              <a:cs typeface="Calibri"/>
            </a:rPr>
            <a:t>a) odborné učebny s vazbou na podporovanou oblast; </a:t>
          </a:r>
        </a:p>
        <a:p>
          <a:pPr algn="l" rtl="0">
            <a:defRPr sz="1000"/>
          </a:pPr>
          <a:r>
            <a:rPr lang="cs-CZ" sz="1100" b="0" i="0" u="none" strike="noStrike" baseline="0">
              <a:solidFill>
                <a:srgbClr val="000000"/>
              </a:solidFill>
              <a:latin typeface="Calibri"/>
              <a:cs typeface="Calibri"/>
            </a:rPr>
            <a:t>b) konektivita; </a:t>
          </a:r>
        </a:p>
        <a:p>
          <a:pPr algn="l" rtl="0">
            <a:defRPr sz="1000"/>
          </a:pPr>
          <a:r>
            <a:rPr lang="cs-CZ" sz="1100" b="0" i="0" u="none" strike="noStrike" baseline="0">
              <a:solidFill>
                <a:srgbClr val="000000"/>
              </a:solidFill>
              <a:latin typeface="Calibri"/>
              <a:cs typeface="Calibri"/>
            </a:rPr>
            <a:t>c) budování zázemí družin a školních klubů; </a:t>
          </a:r>
        </a:p>
        <a:p>
          <a:pPr algn="l" rtl="0">
            <a:defRPr sz="1000"/>
          </a:pPr>
          <a:r>
            <a:rPr lang="cs-CZ" sz="1100" b="0" i="0" u="none" strike="noStrike" baseline="0">
              <a:solidFill>
                <a:srgbClr val="000000"/>
              </a:solidFill>
              <a:latin typeface="Calibri"/>
              <a:cs typeface="Calibri"/>
            </a:rPr>
            <a:t>d) v případě projektů CLLD rekonstrukce učeben neúplných škol.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algn="l" rtl="0">
            <a:defRPr sz="1000"/>
          </a:pPr>
          <a:endParaRPr lang="cs-CZ" sz="1100" b="0" i="0" u="none" strike="noStrike" baseline="0">
            <a:solidFill>
              <a:srgbClr val="000000"/>
            </a:solidFill>
            <a:latin typeface="Calibri"/>
            <a:cs typeface="Calibri"/>
          </a:endParaRPr>
        </a:p>
        <a:p>
          <a:pPr algn="l" rtl="0">
            <a:defRPr sz="1000"/>
          </a:pPr>
          <a:r>
            <a:rPr lang="cs-CZ" sz="1100" b="0" i="0" u="none" strike="noStrike" baseline="0">
              <a:solidFill>
                <a:srgbClr val="000000"/>
              </a:solidFill>
              <a:latin typeface="Calibri"/>
              <a:cs typeface="Calibri"/>
            </a:rPr>
            <a:t>V IROP budou způsobilé i výdaje na zázemí pro pedagogické a nepedagogické pracovníky, tato aktivita se v SR MAP neuvádí, ale při odhadu kalkulací nákladů na projekt tento případný výdaj zohledněte.   </a:t>
          </a:r>
        </a:p>
        <a:p>
          <a:pPr algn="l" rtl="0">
            <a:defRPr sz="1000"/>
          </a:pPr>
          <a:endParaRPr lang="cs-CZ" sz="1100" b="0" i="0" u="none" strike="noStrike" baseline="0">
            <a:solidFill>
              <a:srgbClr val="000000"/>
            </a:solidFill>
            <a:latin typeface="Calibri"/>
            <a:cs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367;j%20disk\plocha%2011%202020\projektov&#233;%20fische\Zahrady%20NOV&#193;-projektov&#225;-FICHE-A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sheetName val="Strategické cíle"/>
      <sheetName val="List3"/>
    </sheetNames>
    <sheetDataSet>
      <sheetData sheetId="0" refreshError="1">
        <row r="8">
          <cell r="B8" t="str">
            <v>Revitaizace 4 zahrad mateřské školy, vytvoření bezpečných dopadových ploch, nových zpevněných ploch, založení přírodní zahrady - vytvoření eko koutků, založení pocitových chodníčků, hmyzího hotelu, pozorovacích center apod., ozelenění zahrad</v>
          </cell>
        </row>
      </sheetData>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7DA8-0BD3-4662-A197-E685DB314071}">
  <dimension ref="A9:D43"/>
  <sheetViews>
    <sheetView tabSelected="1" view="pageBreakPreview" zoomScale="60" zoomScaleNormal="70" workbookViewId="0">
      <selection activeCell="J25" sqref="J25"/>
    </sheetView>
  </sheetViews>
  <sheetFormatPr defaultRowHeight="15" x14ac:dyDescent="0.25"/>
  <cols>
    <col min="1" max="1" width="2.5703125" customWidth="1"/>
    <col min="2" max="2" width="22.42578125" customWidth="1"/>
    <col min="3" max="3" width="52.140625" customWidth="1"/>
  </cols>
  <sheetData>
    <row r="9" spans="2:3" ht="15.75" x14ac:dyDescent="0.25">
      <c r="B9" s="961" t="s">
        <v>1507</v>
      </c>
      <c r="C9" s="962" t="s">
        <v>150</v>
      </c>
    </row>
    <row r="10" spans="2:3" ht="31.5" x14ac:dyDescent="0.25">
      <c r="B10" s="961" t="s">
        <v>1508</v>
      </c>
      <c r="C10" s="962" t="s">
        <v>1509</v>
      </c>
    </row>
    <row r="11" spans="2:3" ht="15.75" x14ac:dyDescent="0.25">
      <c r="B11" s="961" t="s">
        <v>1510</v>
      </c>
      <c r="C11" s="962" t="s">
        <v>1511</v>
      </c>
    </row>
    <row r="17" spans="1:4" ht="18.75" x14ac:dyDescent="0.3">
      <c r="A17" s="964" t="s">
        <v>1509</v>
      </c>
      <c r="B17" s="964"/>
      <c r="C17" s="964"/>
      <c r="D17" s="964"/>
    </row>
    <row r="21" spans="1:4" x14ac:dyDescent="0.25">
      <c r="A21" s="965" t="s">
        <v>1512</v>
      </c>
      <c r="B21" s="966"/>
      <c r="C21" s="966"/>
      <c r="D21" s="966"/>
    </row>
    <row r="22" spans="1:4" x14ac:dyDescent="0.25">
      <c r="A22" s="966"/>
      <c r="B22" s="966"/>
      <c r="C22" s="966"/>
      <c r="D22" s="966"/>
    </row>
    <row r="23" spans="1:4" x14ac:dyDescent="0.25">
      <c r="A23" s="966"/>
      <c r="B23" s="966"/>
      <c r="C23" s="966"/>
      <c r="D23" s="966"/>
    </row>
    <row r="24" spans="1:4" x14ac:dyDescent="0.25">
      <c r="A24" s="966"/>
      <c r="B24" s="966"/>
      <c r="C24" s="966"/>
      <c r="D24" s="966"/>
    </row>
    <row r="25" spans="1:4" x14ac:dyDescent="0.25">
      <c r="A25" s="966"/>
      <c r="B25" s="966"/>
      <c r="C25" s="966"/>
      <c r="D25" s="966"/>
    </row>
    <row r="26" spans="1:4" x14ac:dyDescent="0.25">
      <c r="A26" s="966"/>
      <c r="B26" s="966"/>
      <c r="C26" s="966"/>
      <c r="D26" s="966"/>
    </row>
    <row r="27" spans="1:4" x14ac:dyDescent="0.25">
      <c r="A27" s="966"/>
      <c r="B27" s="966"/>
      <c r="C27" s="966"/>
      <c r="D27" s="966"/>
    </row>
    <row r="28" spans="1:4" x14ac:dyDescent="0.25">
      <c r="A28" s="966"/>
      <c r="B28" s="966"/>
      <c r="C28" s="966"/>
      <c r="D28" s="966"/>
    </row>
    <row r="29" spans="1:4" x14ac:dyDescent="0.25">
      <c r="A29" s="965" t="s">
        <v>1513</v>
      </c>
      <c r="B29" s="966"/>
      <c r="C29" s="966"/>
      <c r="D29" s="966"/>
    </row>
    <row r="30" spans="1:4" x14ac:dyDescent="0.25">
      <c r="A30" s="966"/>
      <c r="B30" s="966"/>
      <c r="C30" s="966"/>
      <c r="D30" s="966"/>
    </row>
    <row r="31" spans="1:4" x14ac:dyDescent="0.25">
      <c r="A31" s="966"/>
      <c r="B31" s="966"/>
      <c r="C31" s="966"/>
      <c r="D31" s="966"/>
    </row>
    <row r="32" spans="1:4" x14ac:dyDescent="0.25">
      <c r="A32" s="966"/>
      <c r="B32" s="966"/>
      <c r="C32" s="966"/>
      <c r="D32" s="966"/>
    </row>
    <row r="33" spans="1:4" x14ac:dyDescent="0.25">
      <c r="A33" s="966"/>
      <c r="B33" s="966"/>
      <c r="C33" s="966"/>
      <c r="D33" s="966"/>
    </row>
    <row r="34" spans="1:4" x14ac:dyDescent="0.25">
      <c r="A34" s="966"/>
      <c r="B34" s="966"/>
      <c r="C34" s="966"/>
      <c r="D34" s="966"/>
    </row>
    <row r="35" spans="1:4" x14ac:dyDescent="0.25">
      <c r="A35" s="966"/>
      <c r="B35" s="966"/>
      <c r="C35" s="966"/>
      <c r="D35" s="966"/>
    </row>
    <row r="36" spans="1:4" x14ac:dyDescent="0.25">
      <c r="A36" s="966"/>
      <c r="B36" s="966"/>
      <c r="C36" s="966"/>
      <c r="D36" s="966"/>
    </row>
    <row r="43" spans="1:4" x14ac:dyDescent="0.25">
      <c r="B43" s="963"/>
    </row>
  </sheetData>
  <mergeCells count="3">
    <mergeCell ref="A17:D17"/>
    <mergeCell ref="A21:D28"/>
    <mergeCell ref="A29:D36"/>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464"/>
  <sheetViews>
    <sheetView showGridLines="0" zoomScale="85" zoomScaleNormal="85" workbookViewId="0">
      <pane xSplit="2" ySplit="3" topLeftCell="C140" activePane="bottomRight" state="frozen"/>
      <selection activeCell="C51" sqref="C51"/>
      <selection pane="topRight" activeCell="C51" sqref="C51"/>
      <selection pane="bottomLeft" activeCell="C51" sqref="C51"/>
      <selection pane="bottomRight" activeCell="A150" sqref="A150"/>
    </sheetView>
  </sheetViews>
  <sheetFormatPr defaultColWidth="9.28515625" defaultRowHeight="11.25" x14ac:dyDescent="0.2"/>
  <cols>
    <col min="1" max="1" width="5" style="334" customWidth="1"/>
    <col min="2" max="2" width="24.5703125" style="358" customWidth="1"/>
    <col min="3" max="3" width="34.7109375" style="358" customWidth="1"/>
    <col min="4" max="4" width="13.5703125" style="334" customWidth="1"/>
    <col min="5" max="5" width="14.28515625" style="334" customWidth="1"/>
    <col min="6" max="6" width="13.140625" style="334" customWidth="1"/>
    <col min="7" max="7" width="21" style="358" customWidth="1"/>
    <col min="8" max="9" width="12.85546875" style="334" customWidth="1"/>
    <col min="10" max="10" width="11.7109375" style="334" customWidth="1"/>
    <col min="11" max="11" width="61.140625" style="358" customWidth="1"/>
    <col min="12" max="12" width="12.42578125" style="359" customWidth="1"/>
    <col min="13" max="13" width="13.5703125" style="360" customWidth="1"/>
    <col min="14" max="15" width="14.28515625" style="443" customWidth="1"/>
    <col min="16" max="17" width="12.5703125" style="361" customWidth="1"/>
    <col min="18" max="18" width="18.5703125" style="358" customWidth="1"/>
    <col min="19" max="19" width="9.28515625" style="334"/>
    <col min="20" max="16384" width="9.28515625" style="305"/>
  </cols>
  <sheetData>
    <row r="1" spans="1:249" ht="12" thickBot="1" x14ac:dyDescent="0.25">
      <c r="A1" s="302" t="s">
        <v>39</v>
      </c>
      <c r="B1" s="303"/>
      <c r="C1" s="303"/>
      <c r="D1" s="303"/>
      <c r="E1" s="303"/>
      <c r="F1" s="303"/>
      <c r="G1" s="303"/>
      <c r="H1" s="303"/>
      <c r="I1" s="303"/>
      <c r="J1" s="303"/>
      <c r="K1" s="303"/>
      <c r="L1" s="303"/>
      <c r="M1" s="303"/>
      <c r="N1" s="437"/>
      <c r="O1" s="437"/>
      <c r="P1" s="303"/>
      <c r="Q1" s="303"/>
      <c r="R1" s="303"/>
      <c r="S1" s="304"/>
    </row>
    <row r="2" spans="1:249" ht="27.2" customHeight="1" x14ac:dyDescent="0.2">
      <c r="A2" s="306" t="s">
        <v>40</v>
      </c>
      <c r="B2" s="307" t="s">
        <v>41</v>
      </c>
      <c r="C2" s="308"/>
      <c r="D2" s="308"/>
      <c r="E2" s="308"/>
      <c r="F2" s="309"/>
      <c r="G2" s="310" t="s">
        <v>42</v>
      </c>
      <c r="H2" s="306" t="s">
        <v>43</v>
      </c>
      <c r="I2" s="306" t="s">
        <v>44</v>
      </c>
      <c r="J2" s="306" t="s">
        <v>45</v>
      </c>
      <c r="K2" s="310" t="s">
        <v>46</v>
      </c>
      <c r="L2" s="311" t="s">
        <v>1211</v>
      </c>
      <c r="M2" s="312"/>
      <c r="N2" s="438" t="s">
        <v>1212</v>
      </c>
      <c r="O2" s="439"/>
      <c r="P2" s="313" t="s">
        <v>1213</v>
      </c>
      <c r="Q2" s="314"/>
      <c r="R2" s="315" t="s">
        <v>49</v>
      </c>
      <c r="S2" s="316"/>
    </row>
    <row r="3" spans="1:249" ht="55.5" customHeight="1" thickBot="1" x14ac:dyDescent="0.25">
      <c r="A3" s="317"/>
      <c r="B3" s="318" t="s">
        <v>50</v>
      </c>
      <c r="C3" s="319" t="s">
        <v>51</v>
      </c>
      <c r="D3" s="320" t="s">
        <v>52</v>
      </c>
      <c r="E3" s="320" t="s">
        <v>53</v>
      </c>
      <c r="F3" s="321" t="s">
        <v>54</v>
      </c>
      <c r="G3" s="322"/>
      <c r="H3" s="317"/>
      <c r="I3" s="317"/>
      <c r="J3" s="317"/>
      <c r="K3" s="322"/>
      <c r="L3" s="323" t="s">
        <v>55</v>
      </c>
      <c r="M3" s="324" t="s">
        <v>56</v>
      </c>
      <c r="N3" s="326" t="s">
        <v>57</v>
      </c>
      <c r="O3" s="444" t="s">
        <v>58</v>
      </c>
      <c r="P3" s="326" t="s">
        <v>1214</v>
      </c>
      <c r="Q3" s="327" t="s">
        <v>1215</v>
      </c>
      <c r="R3" s="328" t="s">
        <v>59</v>
      </c>
      <c r="S3" s="325" t="s">
        <v>60</v>
      </c>
    </row>
    <row r="4" spans="1:249" ht="22.5" x14ac:dyDescent="0.2">
      <c r="A4" s="503">
        <v>1</v>
      </c>
      <c r="B4" s="504" t="s">
        <v>61</v>
      </c>
      <c r="C4" s="504" t="s">
        <v>62</v>
      </c>
      <c r="D4" s="505" t="s">
        <v>63</v>
      </c>
      <c r="E4" s="503">
        <v>107630311</v>
      </c>
      <c r="F4" s="503">
        <v>107630311</v>
      </c>
      <c r="G4" s="506" t="s">
        <v>1396</v>
      </c>
      <c r="H4" s="503" t="s">
        <v>64</v>
      </c>
      <c r="I4" s="503" t="s">
        <v>65</v>
      </c>
      <c r="J4" s="503" t="s">
        <v>62</v>
      </c>
      <c r="K4" s="506" t="s">
        <v>1397</v>
      </c>
      <c r="L4" s="507">
        <v>3000000</v>
      </c>
      <c r="M4" s="251">
        <f>L4/100*85</f>
        <v>2550000</v>
      </c>
      <c r="N4" s="508">
        <v>2022</v>
      </c>
      <c r="O4" s="508">
        <v>2027</v>
      </c>
      <c r="P4" s="509"/>
      <c r="Q4" s="509"/>
      <c r="R4" s="504" t="s">
        <v>66</v>
      </c>
      <c r="S4" s="510"/>
    </row>
    <row r="5" spans="1:249" s="828" customFormat="1" x14ac:dyDescent="0.2">
      <c r="A5" s="853">
        <v>2</v>
      </c>
      <c r="B5" s="854" t="s">
        <v>61</v>
      </c>
      <c r="C5" s="854" t="s">
        <v>62</v>
      </c>
      <c r="D5" s="862" t="s">
        <v>63</v>
      </c>
      <c r="E5" s="855">
        <v>107630311</v>
      </c>
      <c r="F5" s="855">
        <v>107630311</v>
      </c>
      <c r="G5" s="856" t="s">
        <v>67</v>
      </c>
      <c r="H5" s="855" t="s">
        <v>64</v>
      </c>
      <c r="I5" s="855" t="s">
        <v>65</v>
      </c>
      <c r="J5" s="855" t="s">
        <v>62</v>
      </c>
      <c r="K5" s="856" t="s">
        <v>68</v>
      </c>
      <c r="L5" s="858">
        <v>15000000</v>
      </c>
      <c r="M5" s="858"/>
      <c r="N5" s="859">
        <v>2021</v>
      </c>
      <c r="O5" s="859">
        <v>2021</v>
      </c>
      <c r="P5" s="860"/>
      <c r="Q5" s="860"/>
      <c r="R5" s="856" t="s">
        <v>1271</v>
      </c>
      <c r="S5" s="861" t="s">
        <v>69</v>
      </c>
    </row>
    <row r="6" spans="1:249" x14ac:dyDescent="0.2">
      <c r="A6" s="445">
        <v>3</v>
      </c>
      <c r="B6" s="466" t="s">
        <v>70</v>
      </c>
      <c r="C6" s="466" t="s">
        <v>62</v>
      </c>
      <c r="D6" s="511" t="s">
        <v>71</v>
      </c>
      <c r="E6" s="512">
        <v>107630320</v>
      </c>
      <c r="F6" s="512">
        <v>600144437</v>
      </c>
      <c r="G6" s="466" t="s">
        <v>72</v>
      </c>
      <c r="H6" s="512" t="s">
        <v>64</v>
      </c>
      <c r="I6" s="512" t="s">
        <v>65</v>
      </c>
      <c r="J6" s="512" t="s">
        <v>62</v>
      </c>
      <c r="K6" s="464" t="s">
        <v>73</v>
      </c>
      <c r="L6" s="468">
        <v>5000000</v>
      </c>
      <c r="M6" s="252">
        <f t="shared" ref="M6:M15" si="0">L6/100*85</f>
        <v>4250000</v>
      </c>
      <c r="N6" s="469">
        <v>2024</v>
      </c>
      <c r="O6" s="469">
        <v>2027</v>
      </c>
      <c r="P6" s="514" t="s">
        <v>74</v>
      </c>
      <c r="Q6" s="514"/>
      <c r="R6" s="466"/>
      <c r="S6" s="515"/>
    </row>
    <row r="7" spans="1:249" ht="33.75" x14ac:dyDescent="0.2">
      <c r="A7" s="445">
        <v>4</v>
      </c>
      <c r="B7" s="466" t="s">
        <v>75</v>
      </c>
      <c r="C7" s="466" t="s">
        <v>62</v>
      </c>
      <c r="D7" s="512">
        <v>75027330</v>
      </c>
      <c r="E7" s="512">
        <v>600144453</v>
      </c>
      <c r="F7" s="512">
        <v>600144453</v>
      </c>
      <c r="G7" s="466" t="s">
        <v>76</v>
      </c>
      <c r="H7" s="512" t="s">
        <v>64</v>
      </c>
      <c r="I7" s="512" t="s">
        <v>65</v>
      </c>
      <c r="J7" s="512" t="s">
        <v>62</v>
      </c>
      <c r="K7" s="464" t="s">
        <v>1206</v>
      </c>
      <c r="L7" s="468">
        <v>1000000</v>
      </c>
      <c r="M7" s="252">
        <f t="shared" si="0"/>
        <v>850000</v>
      </c>
      <c r="N7" s="469">
        <v>2022</v>
      </c>
      <c r="O7" s="469">
        <v>2027</v>
      </c>
      <c r="P7" s="514"/>
      <c r="Q7" s="514"/>
      <c r="R7" s="466"/>
      <c r="S7" s="515"/>
    </row>
    <row r="8" spans="1:249" ht="22.5" x14ac:dyDescent="0.2">
      <c r="A8" s="445">
        <v>5</v>
      </c>
      <c r="B8" s="466" t="s">
        <v>75</v>
      </c>
      <c r="C8" s="466" t="s">
        <v>62</v>
      </c>
      <c r="D8" s="512">
        <v>75027330</v>
      </c>
      <c r="E8" s="512">
        <v>600144453</v>
      </c>
      <c r="F8" s="512">
        <v>600144453</v>
      </c>
      <c r="G8" s="466" t="s">
        <v>77</v>
      </c>
      <c r="H8" s="512" t="s">
        <v>64</v>
      </c>
      <c r="I8" s="512" t="s">
        <v>65</v>
      </c>
      <c r="J8" s="512" t="s">
        <v>62</v>
      </c>
      <c r="K8" s="464" t="s">
        <v>78</v>
      </c>
      <c r="L8" s="468">
        <v>600000</v>
      </c>
      <c r="M8" s="252"/>
      <c r="N8" s="469">
        <v>2022</v>
      </c>
      <c r="O8" s="469">
        <v>2027</v>
      </c>
      <c r="P8" s="514"/>
      <c r="Q8" s="514"/>
      <c r="R8" s="466"/>
      <c r="S8" s="515"/>
    </row>
    <row r="9" spans="1:249" ht="22.5" x14ac:dyDescent="0.2">
      <c r="A9" s="445">
        <v>6</v>
      </c>
      <c r="B9" s="466" t="s">
        <v>75</v>
      </c>
      <c r="C9" s="466" t="s">
        <v>62</v>
      </c>
      <c r="D9" s="512">
        <v>75027330</v>
      </c>
      <c r="E9" s="512">
        <v>600144453</v>
      </c>
      <c r="F9" s="512">
        <v>600144453</v>
      </c>
      <c r="G9" s="466" t="s">
        <v>79</v>
      </c>
      <c r="H9" s="512" t="s">
        <v>64</v>
      </c>
      <c r="I9" s="512" t="s">
        <v>65</v>
      </c>
      <c r="J9" s="512" t="s">
        <v>62</v>
      </c>
      <c r="K9" s="464" t="s">
        <v>80</v>
      </c>
      <c r="L9" s="468">
        <v>400000</v>
      </c>
      <c r="M9" s="252"/>
      <c r="N9" s="469">
        <v>2022</v>
      </c>
      <c r="O9" s="469">
        <v>2027</v>
      </c>
      <c r="P9" s="514"/>
      <c r="Q9" s="514"/>
      <c r="R9" s="466"/>
      <c r="S9" s="515"/>
    </row>
    <row r="10" spans="1:249" x14ac:dyDescent="0.2">
      <c r="A10" s="445">
        <v>7</v>
      </c>
      <c r="B10" s="466" t="s">
        <v>75</v>
      </c>
      <c r="C10" s="466" t="s">
        <v>62</v>
      </c>
      <c r="D10" s="512">
        <v>75027330</v>
      </c>
      <c r="E10" s="512">
        <v>600144453</v>
      </c>
      <c r="F10" s="512">
        <v>600144453</v>
      </c>
      <c r="G10" s="466" t="s">
        <v>81</v>
      </c>
      <c r="H10" s="512" t="s">
        <v>64</v>
      </c>
      <c r="I10" s="512" t="s">
        <v>65</v>
      </c>
      <c r="J10" s="512" t="s">
        <v>62</v>
      </c>
      <c r="K10" s="464" t="s">
        <v>82</v>
      </c>
      <c r="L10" s="468">
        <v>650000</v>
      </c>
      <c r="M10" s="252"/>
      <c r="N10" s="469">
        <v>2022</v>
      </c>
      <c r="O10" s="469">
        <v>2027</v>
      </c>
      <c r="P10" s="514"/>
      <c r="Q10" s="514"/>
      <c r="R10" s="466"/>
      <c r="S10" s="515"/>
    </row>
    <row r="11" spans="1:249" ht="22.5" x14ac:dyDescent="0.2">
      <c r="A11" s="445">
        <v>8</v>
      </c>
      <c r="B11" s="464" t="s">
        <v>83</v>
      </c>
      <c r="C11" s="466" t="s">
        <v>62</v>
      </c>
      <c r="D11" s="512">
        <v>70934011</v>
      </c>
      <c r="E11" s="512">
        <v>107630656</v>
      </c>
      <c r="F11" s="512">
        <v>600144526</v>
      </c>
      <c r="G11" s="466" t="s">
        <v>84</v>
      </c>
      <c r="H11" s="512" t="s">
        <v>64</v>
      </c>
      <c r="I11" s="512" t="s">
        <v>65</v>
      </c>
      <c r="J11" s="512" t="s">
        <v>62</v>
      </c>
      <c r="K11" s="464" t="s">
        <v>85</v>
      </c>
      <c r="L11" s="468">
        <v>5000000</v>
      </c>
      <c r="M11" s="252">
        <f t="shared" si="0"/>
        <v>4250000</v>
      </c>
      <c r="N11" s="469">
        <v>2022</v>
      </c>
      <c r="O11" s="469">
        <v>2027</v>
      </c>
      <c r="P11" s="514"/>
      <c r="Q11" s="514"/>
      <c r="R11" s="466" t="s">
        <v>66</v>
      </c>
      <c r="S11" s="515"/>
    </row>
    <row r="12" spans="1:249" s="330" customFormat="1" ht="78.75" x14ac:dyDescent="0.25">
      <c r="A12" s="445">
        <v>9</v>
      </c>
      <c r="B12" s="466" t="s">
        <v>86</v>
      </c>
      <c r="C12" s="466" t="s">
        <v>62</v>
      </c>
      <c r="D12" s="512">
        <v>66739721</v>
      </c>
      <c r="E12" s="512">
        <v>600144585</v>
      </c>
      <c r="F12" s="512">
        <v>600144585</v>
      </c>
      <c r="G12" s="466" t="s">
        <v>87</v>
      </c>
      <c r="H12" s="512" t="s">
        <v>64</v>
      </c>
      <c r="I12" s="512" t="s">
        <v>65</v>
      </c>
      <c r="J12" s="512" t="s">
        <v>62</v>
      </c>
      <c r="K12" s="464" t="s">
        <v>1272</v>
      </c>
      <c r="L12" s="468">
        <v>700000</v>
      </c>
      <c r="M12" s="252">
        <v>595000</v>
      </c>
      <c r="N12" s="469">
        <v>2022</v>
      </c>
      <c r="O12" s="469">
        <v>2027</v>
      </c>
      <c r="P12" s="514"/>
      <c r="Q12" s="514"/>
      <c r="R12" s="466"/>
      <c r="S12" s="515" t="s">
        <v>88</v>
      </c>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29"/>
      <c r="BE12" s="329"/>
      <c r="BF12" s="329"/>
      <c r="BG12" s="329"/>
      <c r="BH12" s="329"/>
      <c r="BI12" s="329"/>
      <c r="BJ12" s="329"/>
      <c r="BK12" s="329"/>
      <c r="BL12" s="329"/>
      <c r="BM12" s="329"/>
      <c r="BN12" s="329"/>
      <c r="BO12" s="329"/>
      <c r="BP12" s="329"/>
      <c r="BQ12" s="329"/>
      <c r="BR12" s="329"/>
      <c r="BS12" s="329"/>
      <c r="BT12" s="329"/>
      <c r="BU12" s="329"/>
      <c r="BV12" s="329"/>
      <c r="BW12" s="329"/>
      <c r="BX12" s="329"/>
      <c r="BY12" s="329"/>
      <c r="BZ12" s="329"/>
      <c r="CA12" s="329"/>
      <c r="CB12" s="329"/>
      <c r="CC12" s="329"/>
      <c r="CD12" s="329"/>
      <c r="CE12" s="329"/>
      <c r="CF12" s="329"/>
      <c r="CG12" s="329"/>
      <c r="CH12" s="329"/>
      <c r="CI12" s="329"/>
      <c r="CJ12" s="329"/>
      <c r="CK12" s="329"/>
      <c r="CL12" s="329"/>
      <c r="CM12" s="329"/>
      <c r="CN12" s="329"/>
      <c r="CO12" s="329"/>
      <c r="CP12" s="329"/>
      <c r="CQ12" s="329"/>
      <c r="CR12" s="329"/>
      <c r="CS12" s="329"/>
      <c r="CT12" s="329"/>
      <c r="CU12" s="329"/>
      <c r="CV12" s="329"/>
      <c r="CW12" s="329"/>
      <c r="CX12" s="329"/>
      <c r="CY12" s="329"/>
      <c r="CZ12" s="329"/>
      <c r="DA12" s="329"/>
      <c r="DB12" s="329"/>
      <c r="DC12" s="329"/>
      <c r="DD12" s="329"/>
      <c r="DE12" s="329"/>
      <c r="DF12" s="329"/>
      <c r="DG12" s="329"/>
      <c r="DH12" s="329"/>
      <c r="DI12" s="329"/>
      <c r="DJ12" s="329"/>
      <c r="DK12" s="329"/>
      <c r="DL12" s="329"/>
      <c r="DM12" s="329"/>
      <c r="DN12" s="329"/>
      <c r="DO12" s="329"/>
      <c r="DP12" s="329"/>
      <c r="DQ12" s="329"/>
      <c r="DR12" s="329"/>
      <c r="DS12" s="329"/>
      <c r="DT12" s="329"/>
      <c r="DU12" s="329"/>
      <c r="DV12" s="329"/>
      <c r="DW12" s="329"/>
      <c r="DX12" s="329"/>
      <c r="DY12" s="329"/>
      <c r="DZ12" s="329"/>
      <c r="EA12" s="329"/>
      <c r="EB12" s="329"/>
      <c r="EC12" s="329"/>
      <c r="ED12" s="329"/>
      <c r="EE12" s="329"/>
      <c r="EF12" s="329"/>
      <c r="EG12" s="329"/>
      <c r="EH12" s="329"/>
      <c r="EI12" s="329"/>
      <c r="EJ12" s="329"/>
      <c r="EK12" s="329"/>
      <c r="EL12" s="329"/>
      <c r="EM12" s="329"/>
      <c r="EN12" s="329"/>
      <c r="EO12" s="329"/>
      <c r="EP12" s="329"/>
      <c r="EQ12" s="329"/>
      <c r="ER12" s="329"/>
      <c r="ES12" s="329"/>
      <c r="ET12" s="329"/>
      <c r="EU12" s="329"/>
      <c r="EV12" s="329"/>
      <c r="EW12" s="329"/>
      <c r="EX12" s="329"/>
      <c r="EY12" s="329"/>
      <c r="EZ12" s="329"/>
      <c r="FA12" s="329"/>
      <c r="FB12" s="329"/>
      <c r="FC12" s="329"/>
      <c r="FD12" s="329"/>
      <c r="FE12" s="329"/>
      <c r="FF12" s="329"/>
      <c r="FG12" s="329"/>
      <c r="FH12" s="329"/>
      <c r="FI12" s="329"/>
      <c r="FJ12" s="329"/>
      <c r="FK12" s="329"/>
      <c r="FL12" s="329"/>
      <c r="FM12" s="329"/>
      <c r="FN12" s="329"/>
      <c r="FO12" s="329"/>
      <c r="FP12" s="329"/>
      <c r="FQ12" s="329"/>
      <c r="FR12" s="329"/>
      <c r="FS12" s="329"/>
      <c r="FT12" s="329"/>
      <c r="FU12" s="329"/>
      <c r="FV12" s="329"/>
      <c r="FW12" s="329"/>
      <c r="FX12" s="329"/>
      <c r="FY12" s="329"/>
      <c r="FZ12" s="329"/>
      <c r="GA12" s="329"/>
      <c r="GB12" s="329"/>
      <c r="GC12" s="329"/>
      <c r="GD12" s="329"/>
      <c r="GE12" s="329"/>
      <c r="GF12" s="329"/>
      <c r="GG12" s="329"/>
      <c r="GH12" s="329"/>
      <c r="GI12" s="329"/>
      <c r="GJ12" s="329"/>
      <c r="GK12" s="329"/>
      <c r="GL12" s="329"/>
      <c r="GM12" s="329"/>
      <c r="GN12" s="329"/>
      <c r="GO12" s="329"/>
      <c r="GP12" s="329"/>
      <c r="GQ12" s="329"/>
      <c r="GR12" s="329"/>
      <c r="GS12" s="329"/>
      <c r="GT12" s="329"/>
      <c r="GU12" s="329"/>
      <c r="GV12" s="329"/>
      <c r="GW12" s="329"/>
      <c r="GX12" s="329"/>
      <c r="GY12" s="329"/>
      <c r="GZ12" s="329"/>
      <c r="HA12" s="329"/>
      <c r="HB12" s="329"/>
      <c r="HC12" s="329"/>
      <c r="HD12" s="329"/>
      <c r="HE12" s="329"/>
      <c r="HF12" s="329"/>
      <c r="HG12" s="329"/>
      <c r="HH12" s="329"/>
      <c r="HI12" s="329"/>
      <c r="HJ12" s="329"/>
      <c r="HK12" s="329"/>
      <c r="HL12" s="329"/>
      <c r="HM12" s="329"/>
      <c r="HN12" s="329"/>
      <c r="HO12" s="329"/>
      <c r="HP12" s="329"/>
      <c r="HQ12" s="329"/>
      <c r="HR12" s="329"/>
      <c r="HS12" s="329"/>
      <c r="HT12" s="329"/>
      <c r="HU12" s="329"/>
      <c r="HV12" s="329"/>
      <c r="HW12" s="329"/>
      <c r="HX12" s="329"/>
      <c r="HY12" s="329"/>
      <c r="HZ12" s="329"/>
      <c r="IA12" s="329"/>
      <c r="IB12" s="329"/>
      <c r="IC12" s="329"/>
      <c r="ID12" s="329"/>
      <c r="IE12" s="329"/>
      <c r="IF12" s="329"/>
      <c r="IG12" s="329"/>
      <c r="IH12" s="329"/>
      <c r="II12" s="329"/>
      <c r="IJ12" s="329"/>
      <c r="IK12" s="329"/>
      <c r="IL12" s="329"/>
      <c r="IM12" s="329"/>
      <c r="IN12" s="329"/>
      <c r="IO12" s="329"/>
    </row>
    <row r="13" spans="1:249" ht="22.5" x14ac:dyDescent="0.2">
      <c r="A13" s="248">
        <v>10</v>
      </c>
      <c r="B13" s="33" t="s">
        <v>89</v>
      </c>
      <c r="C13" s="33" t="s">
        <v>62</v>
      </c>
      <c r="D13" s="35">
        <v>63029049</v>
      </c>
      <c r="E13" s="101" t="s">
        <v>90</v>
      </c>
      <c r="F13" s="101" t="s">
        <v>90</v>
      </c>
      <c r="G13" s="33" t="s">
        <v>91</v>
      </c>
      <c r="H13" s="35" t="s">
        <v>64</v>
      </c>
      <c r="I13" s="35" t="s">
        <v>65</v>
      </c>
      <c r="J13" s="35" t="s">
        <v>62</v>
      </c>
      <c r="K13" s="34" t="s">
        <v>1102</v>
      </c>
      <c r="L13" s="255">
        <v>2000000</v>
      </c>
      <c r="M13" s="260">
        <v>0</v>
      </c>
      <c r="N13" s="258">
        <v>2024</v>
      </c>
      <c r="O13" s="258">
        <v>2025</v>
      </c>
      <c r="P13" s="103"/>
      <c r="Q13" s="103"/>
      <c r="R13" s="33"/>
      <c r="S13" s="245"/>
    </row>
    <row r="14" spans="1:249" ht="22.5" x14ac:dyDescent="0.2">
      <c r="A14" s="445">
        <v>11</v>
      </c>
      <c r="B14" s="466" t="s">
        <v>89</v>
      </c>
      <c r="C14" s="466" t="s">
        <v>62</v>
      </c>
      <c r="D14" s="512">
        <v>63029049</v>
      </c>
      <c r="E14" s="418" t="s">
        <v>90</v>
      </c>
      <c r="F14" s="418" t="s">
        <v>90</v>
      </c>
      <c r="G14" s="464" t="s">
        <v>92</v>
      </c>
      <c r="H14" s="512" t="s">
        <v>64</v>
      </c>
      <c r="I14" s="512" t="s">
        <v>65</v>
      </c>
      <c r="J14" s="512" t="s">
        <v>62</v>
      </c>
      <c r="K14" s="464" t="s">
        <v>93</v>
      </c>
      <c r="L14" s="468">
        <v>5000000</v>
      </c>
      <c r="M14" s="252">
        <f t="shared" si="0"/>
        <v>4250000</v>
      </c>
      <c r="N14" s="469">
        <v>2025</v>
      </c>
      <c r="O14" s="469">
        <v>2027</v>
      </c>
      <c r="P14" s="514"/>
      <c r="Q14" s="514"/>
      <c r="R14" s="466"/>
      <c r="S14" s="515"/>
    </row>
    <row r="15" spans="1:249" ht="67.5" x14ac:dyDescent="0.2">
      <c r="A15" s="445">
        <v>12</v>
      </c>
      <c r="B15" s="466" t="s">
        <v>94</v>
      </c>
      <c r="C15" s="466" t="s">
        <v>62</v>
      </c>
      <c r="D15" s="512">
        <v>61989037</v>
      </c>
      <c r="E15" s="512">
        <v>102508011</v>
      </c>
      <c r="F15" s="512">
        <v>600145123</v>
      </c>
      <c r="G15" s="464" t="s">
        <v>1273</v>
      </c>
      <c r="H15" s="512" t="s">
        <v>64</v>
      </c>
      <c r="I15" s="512" t="s">
        <v>65</v>
      </c>
      <c r="J15" s="512" t="s">
        <v>62</v>
      </c>
      <c r="K15" s="240" t="s">
        <v>1274</v>
      </c>
      <c r="L15" s="468">
        <v>572609.51</v>
      </c>
      <c r="M15" s="252">
        <f t="shared" si="0"/>
        <v>486718.08350000007</v>
      </c>
      <c r="N15" s="683">
        <v>2024</v>
      </c>
      <c r="O15" s="469">
        <v>2024</v>
      </c>
      <c r="P15" s="514"/>
      <c r="Q15" s="514"/>
      <c r="R15" s="466" t="s">
        <v>1275</v>
      </c>
      <c r="S15" s="515"/>
    </row>
    <row r="16" spans="1:249" s="828" customFormat="1" ht="56.25" x14ac:dyDescent="0.2">
      <c r="A16" s="853">
        <v>13</v>
      </c>
      <c r="B16" s="854" t="s">
        <v>94</v>
      </c>
      <c r="C16" s="854" t="s">
        <v>62</v>
      </c>
      <c r="D16" s="855">
        <v>61989037</v>
      </c>
      <c r="E16" s="855">
        <v>102508011</v>
      </c>
      <c r="F16" s="855">
        <v>600145123</v>
      </c>
      <c r="G16" s="856" t="s">
        <v>95</v>
      </c>
      <c r="H16" s="855" t="s">
        <v>64</v>
      </c>
      <c r="I16" s="855" t="s">
        <v>65</v>
      </c>
      <c r="J16" s="855" t="s">
        <v>62</v>
      </c>
      <c r="K16" s="857" t="s">
        <v>1080</v>
      </c>
      <c r="L16" s="858">
        <v>200000</v>
      </c>
      <c r="M16" s="858">
        <v>0</v>
      </c>
      <c r="N16" s="859">
        <v>2022</v>
      </c>
      <c r="O16" s="859">
        <v>2027</v>
      </c>
      <c r="P16" s="860"/>
      <c r="Q16" s="860"/>
      <c r="R16" s="854"/>
      <c r="S16" s="861"/>
    </row>
    <row r="17" spans="1:249" ht="78.75" x14ac:dyDescent="0.2">
      <c r="A17" s="445">
        <v>14</v>
      </c>
      <c r="B17" s="466" t="s">
        <v>94</v>
      </c>
      <c r="C17" s="466" t="s">
        <v>62</v>
      </c>
      <c r="D17" s="512">
        <v>61989037</v>
      </c>
      <c r="E17" s="512">
        <v>102508011</v>
      </c>
      <c r="F17" s="512">
        <v>600145123</v>
      </c>
      <c r="G17" s="464" t="s">
        <v>96</v>
      </c>
      <c r="H17" s="512" t="s">
        <v>64</v>
      </c>
      <c r="I17" s="512" t="s">
        <v>65</v>
      </c>
      <c r="J17" s="512" t="s">
        <v>62</v>
      </c>
      <c r="K17" s="240" t="s">
        <v>1276</v>
      </c>
      <c r="L17" s="468">
        <v>500000</v>
      </c>
      <c r="M17" s="252">
        <f t="shared" ref="M17" si="1">L17/100*85</f>
        <v>425000</v>
      </c>
      <c r="N17" s="683">
        <v>2024</v>
      </c>
      <c r="O17" s="469">
        <v>2027</v>
      </c>
      <c r="P17" s="514"/>
      <c r="Q17" s="514"/>
      <c r="R17" s="466"/>
      <c r="S17" s="515"/>
    </row>
    <row r="18" spans="1:249" s="852" customFormat="1" ht="33.75" x14ac:dyDescent="0.2">
      <c r="A18" s="830">
        <v>15</v>
      </c>
      <c r="B18" s="823" t="s">
        <v>97</v>
      </c>
      <c r="C18" s="823" t="s">
        <v>62</v>
      </c>
      <c r="D18" s="831">
        <v>75027348</v>
      </c>
      <c r="E18" s="831">
        <v>107630397</v>
      </c>
      <c r="F18" s="831">
        <v>600144470</v>
      </c>
      <c r="G18" s="821" t="s">
        <v>98</v>
      </c>
      <c r="H18" s="831" t="s">
        <v>64</v>
      </c>
      <c r="I18" s="831" t="s">
        <v>65</v>
      </c>
      <c r="J18" s="831" t="s">
        <v>62</v>
      </c>
      <c r="K18" s="821" t="s">
        <v>99</v>
      </c>
      <c r="L18" s="824">
        <v>750000</v>
      </c>
      <c r="M18" s="824"/>
      <c r="N18" s="825">
        <v>2022</v>
      </c>
      <c r="O18" s="825">
        <v>2027</v>
      </c>
      <c r="P18" s="834"/>
      <c r="Q18" s="826" t="s">
        <v>74</v>
      </c>
      <c r="R18" s="823"/>
      <c r="S18" s="835"/>
      <c r="T18" s="851"/>
      <c r="U18" s="851"/>
      <c r="V18" s="851"/>
      <c r="W18" s="851"/>
      <c r="X18" s="851"/>
      <c r="Y18" s="851"/>
      <c r="Z18" s="851"/>
      <c r="AA18" s="851"/>
      <c r="AB18" s="851"/>
      <c r="AC18" s="851"/>
      <c r="AD18" s="851"/>
      <c r="AE18" s="851"/>
      <c r="AF18" s="851"/>
      <c r="AG18" s="851"/>
      <c r="AH18" s="851"/>
      <c r="AI18" s="851"/>
      <c r="AJ18" s="851"/>
      <c r="AK18" s="851"/>
      <c r="AL18" s="851"/>
      <c r="AM18" s="851"/>
      <c r="AN18" s="851"/>
      <c r="AO18" s="851"/>
      <c r="AP18" s="851"/>
      <c r="AQ18" s="851"/>
      <c r="AR18" s="851"/>
      <c r="AS18" s="851"/>
      <c r="AT18" s="851"/>
      <c r="AU18" s="851"/>
      <c r="AV18" s="851"/>
      <c r="AW18" s="851"/>
      <c r="AX18" s="851"/>
      <c r="AY18" s="851"/>
      <c r="AZ18" s="851"/>
      <c r="BA18" s="851"/>
      <c r="BB18" s="851"/>
      <c r="BC18" s="851"/>
      <c r="BD18" s="851"/>
      <c r="BE18" s="851"/>
      <c r="BF18" s="851"/>
      <c r="BG18" s="851"/>
      <c r="BH18" s="851"/>
      <c r="BI18" s="851"/>
      <c r="BJ18" s="851"/>
      <c r="BK18" s="851"/>
      <c r="BL18" s="851"/>
      <c r="BM18" s="851"/>
      <c r="BN18" s="851"/>
      <c r="BO18" s="851"/>
      <c r="BP18" s="851"/>
      <c r="BQ18" s="851"/>
      <c r="BR18" s="851"/>
      <c r="BS18" s="851"/>
      <c r="BT18" s="851"/>
      <c r="BU18" s="851"/>
      <c r="BV18" s="851"/>
      <c r="BW18" s="851"/>
      <c r="BX18" s="851"/>
      <c r="BY18" s="851"/>
      <c r="BZ18" s="851"/>
      <c r="CA18" s="851"/>
      <c r="CB18" s="851"/>
      <c r="CC18" s="851"/>
      <c r="CD18" s="851"/>
      <c r="CE18" s="851"/>
      <c r="CF18" s="851"/>
      <c r="CG18" s="851"/>
      <c r="CH18" s="851"/>
      <c r="CI18" s="851"/>
      <c r="CJ18" s="851"/>
      <c r="CK18" s="851"/>
      <c r="CL18" s="851"/>
      <c r="CM18" s="851"/>
      <c r="CN18" s="851"/>
      <c r="CO18" s="851"/>
      <c r="CP18" s="851"/>
      <c r="CQ18" s="851"/>
      <c r="CR18" s="851"/>
      <c r="CS18" s="851"/>
      <c r="CT18" s="851"/>
      <c r="CU18" s="851"/>
      <c r="CV18" s="851"/>
      <c r="CW18" s="851"/>
      <c r="CX18" s="851"/>
      <c r="CY18" s="851"/>
      <c r="CZ18" s="851"/>
      <c r="DA18" s="851"/>
      <c r="DB18" s="851"/>
      <c r="DC18" s="851"/>
      <c r="DD18" s="851"/>
      <c r="DE18" s="851"/>
      <c r="DF18" s="851"/>
      <c r="DG18" s="851"/>
      <c r="DH18" s="851"/>
      <c r="DI18" s="851"/>
      <c r="DJ18" s="851"/>
      <c r="DK18" s="851"/>
      <c r="DL18" s="851"/>
      <c r="DM18" s="851"/>
      <c r="DN18" s="851"/>
      <c r="DO18" s="851"/>
      <c r="DP18" s="851"/>
      <c r="DQ18" s="851"/>
      <c r="DR18" s="851"/>
      <c r="DS18" s="851"/>
      <c r="DT18" s="851"/>
      <c r="DU18" s="851"/>
      <c r="DV18" s="851"/>
      <c r="DW18" s="851"/>
      <c r="DX18" s="851"/>
      <c r="DY18" s="851"/>
      <c r="DZ18" s="851"/>
      <c r="EA18" s="851"/>
      <c r="EB18" s="851"/>
      <c r="EC18" s="851"/>
      <c r="ED18" s="851"/>
      <c r="EE18" s="851"/>
      <c r="EF18" s="851"/>
      <c r="EG18" s="851"/>
      <c r="EH18" s="851"/>
      <c r="EI18" s="851"/>
      <c r="EJ18" s="851"/>
      <c r="EK18" s="851"/>
      <c r="EL18" s="851"/>
      <c r="EM18" s="851"/>
      <c r="EN18" s="851"/>
      <c r="EO18" s="851"/>
      <c r="EP18" s="851"/>
      <c r="EQ18" s="851"/>
      <c r="ER18" s="851"/>
      <c r="ES18" s="851"/>
      <c r="ET18" s="851"/>
      <c r="EU18" s="851"/>
      <c r="EV18" s="851"/>
      <c r="EW18" s="851"/>
      <c r="EX18" s="851"/>
      <c r="EY18" s="851"/>
      <c r="EZ18" s="851"/>
      <c r="FA18" s="851"/>
      <c r="FB18" s="851"/>
      <c r="FC18" s="851"/>
      <c r="FD18" s="851"/>
      <c r="FE18" s="851"/>
      <c r="FF18" s="851"/>
      <c r="FG18" s="851"/>
      <c r="FH18" s="851"/>
      <c r="FI18" s="851"/>
      <c r="FJ18" s="851"/>
      <c r="FK18" s="851"/>
      <c r="FL18" s="851"/>
      <c r="FM18" s="851"/>
      <c r="FN18" s="851"/>
      <c r="FO18" s="851"/>
      <c r="FP18" s="851"/>
      <c r="FQ18" s="851"/>
      <c r="FR18" s="851"/>
      <c r="FS18" s="851"/>
      <c r="FT18" s="851"/>
      <c r="FU18" s="851"/>
      <c r="FV18" s="851"/>
      <c r="FW18" s="851"/>
      <c r="FX18" s="851"/>
      <c r="FY18" s="851"/>
      <c r="FZ18" s="851"/>
      <c r="GA18" s="851"/>
      <c r="GB18" s="851"/>
      <c r="GC18" s="851"/>
      <c r="GD18" s="851"/>
      <c r="GE18" s="851"/>
      <c r="GF18" s="851"/>
      <c r="GG18" s="851"/>
      <c r="GH18" s="851"/>
      <c r="GI18" s="851"/>
      <c r="GJ18" s="851"/>
      <c r="GK18" s="851"/>
      <c r="GL18" s="851"/>
      <c r="GM18" s="851"/>
      <c r="GN18" s="851"/>
      <c r="GO18" s="851"/>
      <c r="GP18" s="851"/>
      <c r="GQ18" s="851"/>
      <c r="GR18" s="851"/>
      <c r="GS18" s="851"/>
      <c r="GT18" s="851"/>
      <c r="GU18" s="851"/>
      <c r="GV18" s="851"/>
      <c r="GW18" s="851"/>
      <c r="GX18" s="851"/>
      <c r="GY18" s="851"/>
      <c r="GZ18" s="851"/>
      <c r="HA18" s="851"/>
      <c r="HB18" s="851"/>
      <c r="HC18" s="851"/>
      <c r="HD18" s="851"/>
      <c r="HE18" s="851"/>
      <c r="HF18" s="851"/>
      <c r="HG18" s="851"/>
      <c r="HH18" s="851"/>
      <c r="HI18" s="851"/>
      <c r="HJ18" s="851"/>
      <c r="HK18" s="851"/>
      <c r="HL18" s="851"/>
      <c r="HM18" s="851"/>
      <c r="HN18" s="851"/>
      <c r="HO18" s="851"/>
      <c r="HP18" s="851"/>
      <c r="HQ18" s="851"/>
      <c r="HR18" s="851"/>
      <c r="HS18" s="851"/>
      <c r="HT18" s="851"/>
      <c r="HU18" s="851"/>
      <c r="HV18" s="851"/>
      <c r="HW18" s="851"/>
      <c r="HX18" s="851"/>
      <c r="HY18" s="851"/>
      <c r="HZ18" s="851"/>
      <c r="IA18" s="851"/>
      <c r="IB18" s="851"/>
      <c r="IC18" s="851"/>
      <c r="ID18" s="851"/>
      <c r="IE18" s="851"/>
      <c r="IF18" s="851"/>
      <c r="IG18" s="851"/>
      <c r="IH18" s="851"/>
      <c r="II18" s="851"/>
      <c r="IJ18" s="851"/>
      <c r="IK18" s="851"/>
      <c r="IL18" s="851"/>
      <c r="IM18" s="851"/>
      <c r="IN18" s="851"/>
      <c r="IO18" s="851"/>
    </row>
    <row r="19" spans="1:249" s="852" customFormat="1" ht="33.75" x14ac:dyDescent="0.2">
      <c r="A19" s="830">
        <v>16</v>
      </c>
      <c r="B19" s="823" t="s">
        <v>97</v>
      </c>
      <c r="C19" s="823" t="s">
        <v>62</v>
      </c>
      <c r="D19" s="831">
        <v>75027348</v>
      </c>
      <c r="E19" s="831">
        <v>107630397</v>
      </c>
      <c r="F19" s="831">
        <v>600144470</v>
      </c>
      <c r="G19" s="821" t="s">
        <v>100</v>
      </c>
      <c r="H19" s="831" t="s">
        <v>64</v>
      </c>
      <c r="I19" s="831" t="s">
        <v>65</v>
      </c>
      <c r="J19" s="831" t="s">
        <v>62</v>
      </c>
      <c r="K19" s="821" t="s">
        <v>101</v>
      </c>
      <c r="L19" s="824">
        <v>3000000</v>
      </c>
      <c r="M19" s="824"/>
      <c r="N19" s="825">
        <v>2022</v>
      </c>
      <c r="O19" s="825">
        <v>2027</v>
      </c>
      <c r="P19" s="834"/>
      <c r="Q19" s="834"/>
      <c r="R19" s="823"/>
      <c r="S19" s="835"/>
      <c r="T19" s="851"/>
      <c r="U19" s="851"/>
      <c r="V19" s="851"/>
      <c r="W19" s="851"/>
      <c r="X19" s="851"/>
      <c r="Y19" s="851"/>
      <c r="Z19" s="851"/>
      <c r="AA19" s="851"/>
      <c r="AB19" s="851"/>
      <c r="AC19" s="851"/>
      <c r="AD19" s="851"/>
      <c r="AE19" s="851"/>
      <c r="AF19" s="851"/>
      <c r="AG19" s="851"/>
      <c r="AH19" s="851"/>
      <c r="AI19" s="851"/>
      <c r="AJ19" s="851"/>
      <c r="AK19" s="851"/>
      <c r="AL19" s="851"/>
      <c r="AM19" s="851"/>
      <c r="AN19" s="851"/>
      <c r="AO19" s="851"/>
      <c r="AP19" s="851"/>
      <c r="AQ19" s="851"/>
      <c r="AR19" s="851"/>
      <c r="AS19" s="851"/>
      <c r="AT19" s="851"/>
      <c r="AU19" s="851"/>
      <c r="AV19" s="851"/>
      <c r="AW19" s="851"/>
      <c r="AX19" s="851"/>
      <c r="AY19" s="851"/>
      <c r="AZ19" s="851"/>
      <c r="BA19" s="851"/>
      <c r="BB19" s="851"/>
      <c r="BC19" s="851"/>
      <c r="BD19" s="851"/>
      <c r="BE19" s="851"/>
      <c r="BF19" s="851"/>
      <c r="BG19" s="851"/>
      <c r="BH19" s="851"/>
      <c r="BI19" s="851"/>
      <c r="BJ19" s="851"/>
      <c r="BK19" s="851"/>
      <c r="BL19" s="851"/>
      <c r="BM19" s="851"/>
      <c r="BN19" s="851"/>
      <c r="BO19" s="851"/>
      <c r="BP19" s="851"/>
      <c r="BQ19" s="851"/>
      <c r="BR19" s="851"/>
      <c r="BS19" s="851"/>
      <c r="BT19" s="851"/>
      <c r="BU19" s="851"/>
      <c r="BV19" s="851"/>
      <c r="BW19" s="851"/>
      <c r="BX19" s="851"/>
      <c r="BY19" s="851"/>
      <c r="BZ19" s="851"/>
      <c r="CA19" s="851"/>
      <c r="CB19" s="851"/>
      <c r="CC19" s="851"/>
      <c r="CD19" s="851"/>
      <c r="CE19" s="851"/>
      <c r="CF19" s="851"/>
      <c r="CG19" s="851"/>
      <c r="CH19" s="851"/>
      <c r="CI19" s="851"/>
      <c r="CJ19" s="851"/>
      <c r="CK19" s="851"/>
      <c r="CL19" s="851"/>
      <c r="CM19" s="851"/>
      <c r="CN19" s="851"/>
      <c r="CO19" s="851"/>
      <c r="CP19" s="851"/>
      <c r="CQ19" s="851"/>
      <c r="CR19" s="851"/>
      <c r="CS19" s="851"/>
      <c r="CT19" s="851"/>
      <c r="CU19" s="851"/>
      <c r="CV19" s="851"/>
      <c r="CW19" s="851"/>
      <c r="CX19" s="851"/>
      <c r="CY19" s="851"/>
      <c r="CZ19" s="851"/>
      <c r="DA19" s="851"/>
      <c r="DB19" s="851"/>
      <c r="DC19" s="851"/>
      <c r="DD19" s="851"/>
      <c r="DE19" s="851"/>
      <c r="DF19" s="851"/>
      <c r="DG19" s="851"/>
      <c r="DH19" s="851"/>
      <c r="DI19" s="851"/>
      <c r="DJ19" s="851"/>
      <c r="DK19" s="851"/>
      <c r="DL19" s="851"/>
      <c r="DM19" s="851"/>
      <c r="DN19" s="851"/>
      <c r="DO19" s="851"/>
      <c r="DP19" s="851"/>
      <c r="DQ19" s="851"/>
      <c r="DR19" s="851"/>
      <c r="DS19" s="851"/>
      <c r="DT19" s="851"/>
      <c r="DU19" s="851"/>
      <c r="DV19" s="851"/>
      <c r="DW19" s="851"/>
      <c r="DX19" s="851"/>
      <c r="DY19" s="851"/>
      <c r="DZ19" s="851"/>
      <c r="EA19" s="851"/>
      <c r="EB19" s="851"/>
      <c r="EC19" s="851"/>
      <c r="ED19" s="851"/>
      <c r="EE19" s="851"/>
      <c r="EF19" s="851"/>
      <c r="EG19" s="851"/>
      <c r="EH19" s="851"/>
      <c r="EI19" s="851"/>
      <c r="EJ19" s="851"/>
      <c r="EK19" s="851"/>
      <c r="EL19" s="851"/>
      <c r="EM19" s="851"/>
      <c r="EN19" s="851"/>
      <c r="EO19" s="851"/>
      <c r="EP19" s="851"/>
      <c r="EQ19" s="851"/>
      <c r="ER19" s="851"/>
      <c r="ES19" s="851"/>
      <c r="ET19" s="851"/>
      <c r="EU19" s="851"/>
      <c r="EV19" s="851"/>
      <c r="EW19" s="851"/>
      <c r="EX19" s="851"/>
      <c r="EY19" s="851"/>
      <c r="EZ19" s="851"/>
      <c r="FA19" s="851"/>
      <c r="FB19" s="851"/>
      <c r="FC19" s="851"/>
      <c r="FD19" s="851"/>
      <c r="FE19" s="851"/>
      <c r="FF19" s="851"/>
      <c r="FG19" s="851"/>
      <c r="FH19" s="851"/>
      <c r="FI19" s="851"/>
      <c r="FJ19" s="851"/>
      <c r="FK19" s="851"/>
      <c r="FL19" s="851"/>
      <c r="FM19" s="851"/>
      <c r="FN19" s="851"/>
      <c r="FO19" s="851"/>
      <c r="FP19" s="851"/>
      <c r="FQ19" s="851"/>
      <c r="FR19" s="851"/>
      <c r="FS19" s="851"/>
      <c r="FT19" s="851"/>
      <c r="FU19" s="851"/>
      <c r="FV19" s="851"/>
      <c r="FW19" s="851"/>
      <c r="FX19" s="851"/>
      <c r="FY19" s="851"/>
      <c r="FZ19" s="851"/>
      <c r="GA19" s="851"/>
      <c r="GB19" s="851"/>
      <c r="GC19" s="851"/>
      <c r="GD19" s="851"/>
      <c r="GE19" s="851"/>
      <c r="GF19" s="851"/>
      <c r="GG19" s="851"/>
      <c r="GH19" s="851"/>
      <c r="GI19" s="851"/>
      <c r="GJ19" s="851"/>
      <c r="GK19" s="851"/>
      <c r="GL19" s="851"/>
      <c r="GM19" s="851"/>
      <c r="GN19" s="851"/>
      <c r="GO19" s="851"/>
      <c r="GP19" s="851"/>
      <c r="GQ19" s="851"/>
      <c r="GR19" s="851"/>
      <c r="GS19" s="851"/>
      <c r="GT19" s="851"/>
      <c r="GU19" s="851"/>
      <c r="GV19" s="851"/>
      <c r="GW19" s="851"/>
      <c r="GX19" s="851"/>
      <c r="GY19" s="851"/>
      <c r="GZ19" s="851"/>
      <c r="HA19" s="851"/>
      <c r="HB19" s="851"/>
      <c r="HC19" s="851"/>
      <c r="HD19" s="851"/>
      <c r="HE19" s="851"/>
      <c r="HF19" s="851"/>
      <c r="HG19" s="851"/>
      <c r="HH19" s="851"/>
      <c r="HI19" s="851"/>
      <c r="HJ19" s="851"/>
      <c r="HK19" s="851"/>
      <c r="HL19" s="851"/>
      <c r="HM19" s="851"/>
      <c r="HN19" s="851"/>
      <c r="HO19" s="851"/>
      <c r="HP19" s="851"/>
      <c r="HQ19" s="851"/>
      <c r="HR19" s="851"/>
      <c r="HS19" s="851"/>
      <c r="HT19" s="851"/>
      <c r="HU19" s="851"/>
      <c r="HV19" s="851"/>
      <c r="HW19" s="851"/>
      <c r="HX19" s="851"/>
      <c r="HY19" s="851"/>
      <c r="HZ19" s="851"/>
      <c r="IA19" s="851"/>
      <c r="IB19" s="851"/>
      <c r="IC19" s="851"/>
      <c r="ID19" s="851"/>
      <c r="IE19" s="851"/>
      <c r="IF19" s="851"/>
      <c r="IG19" s="851"/>
      <c r="IH19" s="851"/>
      <c r="II19" s="851"/>
      <c r="IJ19" s="851"/>
      <c r="IK19" s="851"/>
      <c r="IL19" s="851"/>
      <c r="IM19" s="851"/>
      <c r="IN19" s="851"/>
      <c r="IO19" s="851"/>
    </row>
    <row r="20" spans="1:249" s="852" customFormat="1" ht="33.75" x14ac:dyDescent="0.2">
      <c r="A20" s="830">
        <v>17</v>
      </c>
      <c r="B20" s="823" t="s">
        <v>97</v>
      </c>
      <c r="C20" s="823" t="s">
        <v>62</v>
      </c>
      <c r="D20" s="831">
        <v>75027348</v>
      </c>
      <c r="E20" s="831">
        <v>107630397</v>
      </c>
      <c r="F20" s="831">
        <v>600144470</v>
      </c>
      <c r="G20" s="821" t="s">
        <v>102</v>
      </c>
      <c r="H20" s="831" t="s">
        <v>64</v>
      </c>
      <c r="I20" s="831" t="s">
        <v>65</v>
      </c>
      <c r="J20" s="831" t="s">
        <v>62</v>
      </c>
      <c r="K20" s="821" t="s">
        <v>103</v>
      </c>
      <c r="L20" s="824">
        <v>200000</v>
      </c>
      <c r="M20" s="824"/>
      <c r="N20" s="825">
        <v>2022</v>
      </c>
      <c r="O20" s="825">
        <v>2027</v>
      </c>
      <c r="P20" s="834"/>
      <c r="Q20" s="834"/>
      <c r="R20" s="823"/>
      <c r="S20" s="835"/>
      <c r="T20" s="851"/>
      <c r="U20" s="851"/>
      <c r="V20" s="851"/>
      <c r="W20" s="851"/>
      <c r="X20" s="851"/>
      <c r="Y20" s="851"/>
      <c r="Z20" s="851"/>
      <c r="AA20" s="851"/>
      <c r="AB20" s="851"/>
      <c r="AC20" s="851"/>
      <c r="AD20" s="851"/>
      <c r="AE20" s="851"/>
      <c r="AF20" s="851"/>
      <c r="AG20" s="851"/>
      <c r="AH20" s="851"/>
      <c r="AI20" s="851"/>
      <c r="AJ20" s="851"/>
      <c r="AK20" s="851"/>
      <c r="AL20" s="851"/>
      <c r="AM20" s="851"/>
      <c r="AN20" s="851"/>
      <c r="AO20" s="851"/>
      <c r="AP20" s="851"/>
      <c r="AQ20" s="851"/>
      <c r="AR20" s="851"/>
      <c r="AS20" s="851"/>
      <c r="AT20" s="851"/>
      <c r="AU20" s="851"/>
      <c r="AV20" s="851"/>
      <c r="AW20" s="851"/>
      <c r="AX20" s="851"/>
      <c r="AY20" s="851"/>
      <c r="AZ20" s="851"/>
      <c r="BA20" s="851"/>
      <c r="BB20" s="851"/>
      <c r="BC20" s="851"/>
      <c r="BD20" s="851"/>
      <c r="BE20" s="851"/>
      <c r="BF20" s="851"/>
      <c r="BG20" s="851"/>
      <c r="BH20" s="851"/>
      <c r="BI20" s="851"/>
      <c r="BJ20" s="851"/>
      <c r="BK20" s="851"/>
      <c r="BL20" s="851"/>
      <c r="BM20" s="851"/>
      <c r="BN20" s="851"/>
      <c r="BO20" s="851"/>
      <c r="BP20" s="851"/>
      <c r="BQ20" s="851"/>
      <c r="BR20" s="851"/>
      <c r="BS20" s="851"/>
      <c r="BT20" s="851"/>
      <c r="BU20" s="851"/>
      <c r="BV20" s="851"/>
      <c r="BW20" s="851"/>
      <c r="BX20" s="851"/>
      <c r="BY20" s="851"/>
      <c r="BZ20" s="851"/>
      <c r="CA20" s="851"/>
      <c r="CB20" s="851"/>
      <c r="CC20" s="851"/>
      <c r="CD20" s="851"/>
      <c r="CE20" s="851"/>
      <c r="CF20" s="851"/>
      <c r="CG20" s="851"/>
      <c r="CH20" s="851"/>
      <c r="CI20" s="851"/>
      <c r="CJ20" s="851"/>
      <c r="CK20" s="851"/>
      <c r="CL20" s="851"/>
      <c r="CM20" s="851"/>
      <c r="CN20" s="851"/>
      <c r="CO20" s="851"/>
      <c r="CP20" s="851"/>
      <c r="CQ20" s="851"/>
      <c r="CR20" s="851"/>
      <c r="CS20" s="851"/>
      <c r="CT20" s="851"/>
      <c r="CU20" s="851"/>
      <c r="CV20" s="851"/>
      <c r="CW20" s="851"/>
      <c r="CX20" s="851"/>
      <c r="CY20" s="851"/>
      <c r="CZ20" s="851"/>
      <c r="DA20" s="851"/>
      <c r="DB20" s="851"/>
      <c r="DC20" s="851"/>
      <c r="DD20" s="851"/>
      <c r="DE20" s="851"/>
      <c r="DF20" s="851"/>
      <c r="DG20" s="851"/>
      <c r="DH20" s="851"/>
      <c r="DI20" s="851"/>
      <c r="DJ20" s="851"/>
      <c r="DK20" s="851"/>
      <c r="DL20" s="851"/>
      <c r="DM20" s="851"/>
      <c r="DN20" s="851"/>
      <c r="DO20" s="851"/>
      <c r="DP20" s="851"/>
      <c r="DQ20" s="851"/>
      <c r="DR20" s="851"/>
      <c r="DS20" s="851"/>
      <c r="DT20" s="851"/>
      <c r="DU20" s="851"/>
      <c r="DV20" s="851"/>
      <c r="DW20" s="851"/>
      <c r="DX20" s="851"/>
      <c r="DY20" s="851"/>
      <c r="DZ20" s="851"/>
      <c r="EA20" s="851"/>
      <c r="EB20" s="851"/>
      <c r="EC20" s="851"/>
      <c r="ED20" s="851"/>
      <c r="EE20" s="851"/>
      <c r="EF20" s="851"/>
      <c r="EG20" s="851"/>
      <c r="EH20" s="851"/>
      <c r="EI20" s="851"/>
      <c r="EJ20" s="851"/>
      <c r="EK20" s="851"/>
      <c r="EL20" s="851"/>
      <c r="EM20" s="851"/>
      <c r="EN20" s="851"/>
      <c r="EO20" s="851"/>
      <c r="EP20" s="851"/>
      <c r="EQ20" s="851"/>
      <c r="ER20" s="851"/>
      <c r="ES20" s="851"/>
      <c r="ET20" s="851"/>
      <c r="EU20" s="851"/>
      <c r="EV20" s="851"/>
      <c r="EW20" s="851"/>
      <c r="EX20" s="851"/>
      <c r="EY20" s="851"/>
      <c r="EZ20" s="851"/>
      <c r="FA20" s="851"/>
      <c r="FB20" s="851"/>
      <c r="FC20" s="851"/>
      <c r="FD20" s="851"/>
      <c r="FE20" s="851"/>
      <c r="FF20" s="851"/>
      <c r="FG20" s="851"/>
      <c r="FH20" s="851"/>
      <c r="FI20" s="851"/>
      <c r="FJ20" s="851"/>
      <c r="FK20" s="851"/>
      <c r="FL20" s="851"/>
      <c r="FM20" s="851"/>
      <c r="FN20" s="851"/>
      <c r="FO20" s="851"/>
      <c r="FP20" s="851"/>
      <c r="FQ20" s="851"/>
      <c r="FR20" s="851"/>
      <c r="FS20" s="851"/>
      <c r="FT20" s="851"/>
      <c r="FU20" s="851"/>
      <c r="FV20" s="851"/>
      <c r="FW20" s="851"/>
      <c r="FX20" s="851"/>
      <c r="FY20" s="851"/>
      <c r="FZ20" s="851"/>
      <c r="GA20" s="851"/>
      <c r="GB20" s="851"/>
      <c r="GC20" s="851"/>
      <c r="GD20" s="851"/>
      <c r="GE20" s="851"/>
      <c r="GF20" s="851"/>
      <c r="GG20" s="851"/>
      <c r="GH20" s="851"/>
      <c r="GI20" s="851"/>
      <c r="GJ20" s="851"/>
      <c r="GK20" s="851"/>
      <c r="GL20" s="851"/>
      <c r="GM20" s="851"/>
      <c r="GN20" s="851"/>
      <c r="GO20" s="851"/>
      <c r="GP20" s="851"/>
      <c r="GQ20" s="851"/>
      <c r="GR20" s="851"/>
      <c r="GS20" s="851"/>
      <c r="GT20" s="851"/>
      <c r="GU20" s="851"/>
      <c r="GV20" s="851"/>
      <c r="GW20" s="851"/>
      <c r="GX20" s="851"/>
      <c r="GY20" s="851"/>
      <c r="GZ20" s="851"/>
      <c r="HA20" s="851"/>
      <c r="HB20" s="851"/>
      <c r="HC20" s="851"/>
      <c r="HD20" s="851"/>
      <c r="HE20" s="851"/>
      <c r="HF20" s="851"/>
      <c r="HG20" s="851"/>
      <c r="HH20" s="851"/>
      <c r="HI20" s="851"/>
      <c r="HJ20" s="851"/>
      <c r="HK20" s="851"/>
      <c r="HL20" s="851"/>
      <c r="HM20" s="851"/>
      <c r="HN20" s="851"/>
      <c r="HO20" s="851"/>
      <c r="HP20" s="851"/>
      <c r="HQ20" s="851"/>
      <c r="HR20" s="851"/>
      <c r="HS20" s="851"/>
      <c r="HT20" s="851"/>
      <c r="HU20" s="851"/>
      <c r="HV20" s="851"/>
      <c r="HW20" s="851"/>
      <c r="HX20" s="851"/>
      <c r="HY20" s="851"/>
      <c r="HZ20" s="851"/>
      <c r="IA20" s="851"/>
      <c r="IB20" s="851"/>
      <c r="IC20" s="851"/>
      <c r="ID20" s="851"/>
      <c r="IE20" s="851"/>
      <c r="IF20" s="851"/>
      <c r="IG20" s="851"/>
      <c r="IH20" s="851"/>
      <c r="II20" s="851"/>
      <c r="IJ20" s="851"/>
      <c r="IK20" s="851"/>
      <c r="IL20" s="851"/>
      <c r="IM20" s="851"/>
      <c r="IN20" s="851"/>
      <c r="IO20" s="851"/>
    </row>
    <row r="21" spans="1:249" s="852" customFormat="1" ht="22.5" x14ac:dyDescent="0.2">
      <c r="A21" s="830">
        <v>18</v>
      </c>
      <c r="B21" s="823" t="s">
        <v>97</v>
      </c>
      <c r="C21" s="823" t="s">
        <v>62</v>
      </c>
      <c r="D21" s="831">
        <v>75027348</v>
      </c>
      <c r="E21" s="831">
        <v>107630397</v>
      </c>
      <c r="F21" s="831">
        <v>600144470</v>
      </c>
      <c r="G21" s="821" t="s">
        <v>104</v>
      </c>
      <c r="H21" s="831" t="s">
        <v>64</v>
      </c>
      <c r="I21" s="831" t="s">
        <v>65</v>
      </c>
      <c r="J21" s="831" t="s">
        <v>62</v>
      </c>
      <c r="K21" s="821" t="s">
        <v>105</v>
      </c>
      <c r="L21" s="824">
        <v>180000</v>
      </c>
      <c r="M21" s="824"/>
      <c r="N21" s="825">
        <v>2022</v>
      </c>
      <c r="O21" s="825">
        <v>2027</v>
      </c>
      <c r="P21" s="834"/>
      <c r="Q21" s="834"/>
      <c r="R21" s="823"/>
      <c r="S21" s="835"/>
      <c r="T21" s="851"/>
      <c r="U21" s="851"/>
      <c r="V21" s="851"/>
      <c r="W21" s="851"/>
      <c r="X21" s="851"/>
      <c r="Y21" s="851"/>
      <c r="Z21" s="851"/>
      <c r="AA21" s="851"/>
      <c r="AB21" s="851"/>
      <c r="AC21" s="851"/>
      <c r="AD21" s="851"/>
      <c r="AE21" s="851"/>
      <c r="AF21" s="851"/>
      <c r="AG21" s="851"/>
      <c r="AH21" s="851"/>
      <c r="AI21" s="851"/>
      <c r="AJ21" s="851"/>
      <c r="AK21" s="851"/>
      <c r="AL21" s="851"/>
      <c r="AM21" s="851"/>
      <c r="AN21" s="851"/>
      <c r="AO21" s="851"/>
      <c r="AP21" s="851"/>
      <c r="AQ21" s="851"/>
      <c r="AR21" s="851"/>
      <c r="AS21" s="851"/>
      <c r="AT21" s="851"/>
      <c r="AU21" s="851"/>
      <c r="AV21" s="851"/>
      <c r="AW21" s="851"/>
      <c r="AX21" s="851"/>
      <c r="AY21" s="851"/>
      <c r="AZ21" s="851"/>
      <c r="BA21" s="851"/>
      <c r="BB21" s="851"/>
      <c r="BC21" s="851"/>
      <c r="BD21" s="851"/>
      <c r="BE21" s="851"/>
      <c r="BF21" s="851"/>
      <c r="BG21" s="851"/>
      <c r="BH21" s="851"/>
      <c r="BI21" s="851"/>
      <c r="BJ21" s="851"/>
      <c r="BK21" s="851"/>
      <c r="BL21" s="851"/>
      <c r="BM21" s="851"/>
      <c r="BN21" s="851"/>
      <c r="BO21" s="851"/>
      <c r="BP21" s="851"/>
      <c r="BQ21" s="851"/>
      <c r="BR21" s="851"/>
      <c r="BS21" s="851"/>
      <c r="BT21" s="851"/>
      <c r="BU21" s="851"/>
      <c r="BV21" s="851"/>
      <c r="BW21" s="851"/>
      <c r="BX21" s="851"/>
      <c r="BY21" s="851"/>
      <c r="BZ21" s="851"/>
      <c r="CA21" s="851"/>
      <c r="CB21" s="851"/>
      <c r="CC21" s="851"/>
      <c r="CD21" s="851"/>
      <c r="CE21" s="851"/>
      <c r="CF21" s="851"/>
      <c r="CG21" s="851"/>
      <c r="CH21" s="851"/>
      <c r="CI21" s="851"/>
      <c r="CJ21" s="851"/>
      <c r="CK21" s="851"/>
      <c r="CL21" s="851"/>
      <c r="CM21" s="851"/>
      <c r="CN21" s="851"/>
      <c r="CO21" s="851"/>
      <c r="CP21" s="851"/>
      <c r="CQ21" s="851"/>
      <c r="CR21" s="851"/>
      <c r="CS21" s="851"/>
      <c r="CT21" s="851"/>
      <c r="CU21" s="851"/>
      <c r="CV21" s="851"/>
      <c r="CW21" s="851"/>
      <c r="CX21" s="851"/>
      <c r="CY21" s="851"/>
      <c r="CZ21" s="851"/>
      <c r="DA21" s="851"/>
      <c r="DB21" s="851"/>
      <c r="DC21" s="851"/>
      <c r="DD21" s="851"/>
      <c r="DE21" s="851"/>
      <c r="DF21" s="851"/>
      <c r="DG21" s="851"/>
      <c r="DH21" s="851"/>
      <c r="DI21" s="851"/>
      <c r="DJ21" s="851"/>
      <c r="DK21" s="851"/>
      <c r="DL21" s="851"/>
      <c r="DM21" s="851"/>
      <c r="DN21" s="851"/>
      <c r="DO21" s="851"/>
      <c r="DP21" s="851"/>
      <c r="DQ21" s="851"/>
      <c r="DR21" s="851"/>
      <c r="DS21" s="851"/>
      <c r="DT21" s="851"/>
      <c r="DU21" s="851"/>
      <c r="DV21" s="851"/>
      <c r="DW21" s="851"/>
      <c r="DX21" s="851"/>
      <c r="DY21" s="851"/>
      <c r="DZ21" s="851"/>
      <c r="EA21" s="851"/>
      <c r="EB21" s="851"/>
      <c r="EC21" s="851"/>
      <c r="ED21" s="851"/>
      <c r="EE21" s="851"/>
      <c r="EF21" s="851"/>
      <c r="EG21" s="851"/>
      <c r="EH21" s="851"/>
      <c r="EI21" s="851"/>
      <c r="EJ21" s="851"/>
      <c r="EK21" s="851"/>
      <c r="EL21" s="851"/>
      <c r="EM21" s="851"/>
      <c r="EN21" s="851"/>
      <c r="EO21" s="851"/>
      <c r="EP21" s="851"/>
      <c r="EQ21" s="851"/>
      <c r="ER21" s="851"/>
      <c r="ES21" s="851"/>
      <c r="ET21" s="851"/>
      <c r="EU21" s="851"/>
      <c r="EV21" s="851"/>
      <c r="EW21" s="851"/>
      <c r="EX21" s="851"/>
      <c r="EY21" s="851"/>
      <c r="EZ21" s="851"/>
      <c r="FA21" s="851"/>
      <c r="FB21" s="851"/>
      <c r="FC21" s="851"/>
      <c r="FD21" s="851"/>
      <c r="FE21" s="851"/>
      <c r="FF21" s="851"/>
      <c r="FG21" s="851"/>
      <c r="FH21" s="851"/>
      <c r="FI21" s="851"/>
      <c r="FJ21" s="851"/>
      <c r="FK21" s="851"/>
      <c r="FL21" s="851"/>
      <c r="FM21" s="851"/>
      <c r="FN21" s="851"/>
      <c r="FO21" s="851"/>
      <c r="FP21" s="851"/>
      <c r="FQ21" s="851"/>
      <c r="FR21" s="851"/>
      <c r="FS21" s="851"/>
      <c r="FT21" s="851"/>
      <c r="FU21" s="851"/>
      <c r="FV21" s="851"/>
      <c r="FW21" s="851"/>
      <c r="FX21" s="851"/>
      <c r="FY21" s="851"/>
      <c r="FZ21" s="851"/>
      <c r="GA21" s="851"/>
      <c r="GB21" s="851"/>
      <c r="GC21" s="851"/>
      <c r="GD21" s="851"/>
      <c r="GE21" s="851"/>
      <c r="GF21" s="851"/>
      <c r="GG21" s="851"/>
      <c r="GH21" s="851"/>
      <c r="GI21" s="851"/>
      <c r="GJ21" s="851"/>
      <c r="GK21" s="851"/>
      <c r="GL21" s="851"/>
      <c r="GM21" s="851"/>
      <c r="GN21" s="851"/>
      <c r="GO21" s="851"/>
      <c r="GP21" s="851"/>
      <c r="GQ21" s="851"/>
      <c r="GR21" s="851"/>
      <c r="GS21" s="851"/>
      <c r="GT21" s="851"/>
      <c r="GU21" s="851"/>
      <c r="GV21" s="851"/>
      <c r="GW21" s="851"/>
      <c r="GX21" s="851"/>
      <c r="GY21" s="851"/>
      <c r="GZ21" s="851"/>
      <c r="HA21" s="851"/>
      <c r="HB21" s="851"/>
      <c r="HC21" s="851"/>
      <c r="HD21" s="851"/>
      <c r="HE21" s="851"/>
      <c r="HF21" s="851"/>
      <c r="HG21" s="851"/>
      <c r="HH21" s="851"/>
      <c r="HI21" s="851"/>
      <c r="HJ21" s="851"/>
      <c r="HK21" s="851"/>
      <c r="HL21" s="851"/>
      <c r="HM21" s="851"/>
      <c r="HN21" s="851"/>
      <c r="HO21" s="851"/>
      <c r="HP21" s="851"/>
      <c r="HQ21" s="851"/>
      <c r="HR21" s="851"/>
      <c r="HS21" s="851"/>
      <c r="HT21" s="851"/>
      <c r="HU21" s="851"/>
      <c r="HV21" s="851"/>
      <c r="HW21" s="851"/>
      <c r="HX21" s="851"/>
      <c r="HY21" s="851"/>
      <c r="HZ21" s="851"/>
      <c r="IA21" s="851"/>
      <c r="IB21" s="851"/>
      <c r="IC21" s="851"/>
      <c r="ID21" s="851"/>
      <c r="IE21" s="851"/>
      <c r="IF21" s="851"/>
      <c r="IG21" s="851"/>
      <c r="IH21" s="851"/>
      <c r="II21" s="851"/>
      <c r="IJ21" s="851"/>
      <c r="IK21" s="851"/>
      <c r="IL21" s="851"/>
      <c r="IM21" s="851"/>
      <c r="IN21" s="851"/>
      <c r="IO21" s="851"/>
    </row>
    <row r="22" spans="1:249" s="333" customFormat="1" ht="45" x14ac:dyDescent="0.2">
      <c r="A22" s="516">
        <v>19</v>
      </c>
      <c r="B22" s="517" t="s">
        <v>106</v>
      </c>
      <c r="C22" s="517" t="s">
        <v>62</v>
      </c>
      <c r="D22" s="518">
        <v>75027356</v>
      </c>
      <c r="E22" s="518">
        <v>600144542</v>
      </c>
      <c r="F22" s="518">
        <v>600144542</v>
      </c>
      <c r="G22" s="519" t="s">
        <v>107</v>
      </c>
      <c r="H22" s="518" t="s">
        <v>64</v>
      </c>
      <c r="I22" s="518" t="s">
        <v>65</v>
      </c>
      <c r="J22" s="518" t="s">
        <v>62</v>
      </c>
      <c r="K22" s="521" t="s">
        <v>1081</v>
      </c>
      <c r="L22" s="522">
        <v>1000000</v>
      </c>
      <c r="M22" s="252">
        <v>0</v>
      </c>
      <c r="N22" s="523">
        <v>2022</v>
      </c>
      <c r="O22" s="523">
        <v>2027</v>
      </c>
      <c r="P22" s="520"/>
      <c r="Q22" s="520"/>
      <c r="R22" s="517"/>
      <c r="S22" s="524"/>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2"/>
      <c r="BZ22" s="332"/>
      <c r="CA22" s="332"/>
      <c r="CB22" s="332"/>
      <c r="CC22" s="332"/>
      <c r="CD22" s="332"/>
      <c r="CE22" s="332"/>
      <c r="CF22" s="332"/>
      <c r="CG22" s="332"/>
      <c r="CH22" s="332"/>
      <c r="CI22" s="332"/>
      <c r="CJ22" s="332"/>
      <c r="CK22" s="332"/>
      <c r="CL22" s="332"/>
      <c r="CM22" s="332"/>
      <c r="CN22" s="332"/>
      <c r="CO22" s="332"/>
      <c r="CP22" s="332"/>
      <c r="CQ22" s="332"/>
      <c r="CR22" s="332"/>
      <c r="CS22" s="332"/>
      <c r="CT22" s="332"/>
      <c r="CU22" s="332"/>
      <c r="CV22" s="332"/>
      <c r="CW22" s="332"/>
      <c r="CX22" s="332"/>
      <c r="CY22" s="332"/>
      <c r="CZ22" s="332"/>
      <c r="DA22" s="332"/>
      <c r="DB22" s="332"/>
      <c r="DC22" s="332"/>
      <c r="DD22" s="332"/>
      <c r="DE22" s="332"/>
      <c r="DF22" s="332"/>
      <c r="DG22" s="332"/>
      <c r="DH22" s="332"/>
      <c r="DI22" s="332"/>
      <c r="DJ22" s="332"/>
      <c r="DK22" s="332"/>
      <c r="DL22" s="332"/>
      <c r="DM22" s="332"/>
      <c r="DN22" s="332"/>
      <c r="DO22" s="332"/>
      <c r="DP22" s="332"/>
      <c r="DQ22" s="332"/>
      <c r="DR22" s="332"/>
      <c r="DS22" s="332"/>
      <c r="DT22" s="332"/>
      <c r="DU22" s="332"/>
      <c r="DV22" s="332"/>
      <c r="DW22" s="332"/>
      <c r="DX22" s="332"/>
      <c r="DY22" s="332"/>
      <c r="DZ22" s="332"/>
      <c r="EA22" s="332"/>
      <c r="EB22" s="332"/>
      <c r="EC22" s="332"/>
      <c r="ED22" s="332"/>
      <c r="EE22" s="332"/>
      <c r="EF22" s="332"/>
      <c r="EG22" s="332"/>
      <c r="EH22" s="332"/>
      <c r="EI22" s="332"/>
      <c r="EJ22" s="332"/>
      <c r="EK22" s="332"/>
      <c r="EL22" s="332"/>
      <c r="EM22" s="332"/>
      <c r="EN22" s="332"/>
      <c r="EO22" s="332"/>
      <c r="EP22" s="332"/>
      <c r="EQ22" s="332"/>
      <c r="ER22" s="332"/>
      <c r="ES22" s="332"/>
      <c r="ET22" s="332"/>
      <c r="EU22" s="332"/>
      <c r="EV22" s="332"/>
      <c r="EW22" s="332"/>
      <c r="EX22" s="332"/>
      <c r="EY22" s="332"/>
      <c r="EZ22" s="332"/>
      <c r="FA22" s="332"/>
      <c r="FB22" s="332"/>
      <c r="FC22" s="332"/>
      <c r="FD22" s="332"/>
      <c r="FE22" s="332"/>
      <c r="FF22" s="332"/>
      <c r="FG22" s="332"/>
      <c r="FH22" s="332"/>
      <c r="FI22" s="332"/>
      <c r="FJ22" s="332"/>
      <c r="FK22" s="332"/>
      <c r="FL22" s="332"/>
      <c r="FM22" s="332"/>
      <c r="FN22" s="332"/>
      <c r="FO22" s="332"/>
      <c r="FP22" s="332"/>
      <c r="FQ22" s="332"/>
      <c r="FR22" s="332"/>
      <c r="FS22" s="332"/>
      <c r="FT22" s="332"/>
      <c r="FU22" s="332"/>
      <c r="FV22" s="332"/>
      <c r="FW22" s="332"/>
      <c r="FX22" s="332"/>
      <c r="FY22" s="332"/>
      <c r="FZ22" s="332"/>
      <c r="GA22" s="332"/>
      <c r="GB22" s="332"/>
      <c r="GC22" s="332"/>
      <c r="GD22" s="332"/>
      <c r="GE22" s="332"/>
      <c r="GF22" s="332"/>
      <c r="GG22" s="332"/>
      <c r="GH22" s="332"/>
      <c r="GI22" s="332"/>
      <c r="GJ22" s="332"/>
      <c r="GK22" s="332"/>
      <c r="GL22" s="332"/>
      <c r="GM22" s="332"/>
      <c r="GN22" s="332"/>
      <c r="GO22" s="332"/>
      <c r="GP22" s="332"/>
      <c r="GQ22" s="332"/>
      <c r="GR22" s="332"/>
      <c r="GS22" s="332"/>
      <c r="GT22" s="332"/>
      <c r="GU22" s="332"/>
      <c r="GV22" s="332"/>
      <c r="GW22" s="332"/>
      <c r="GX22" s="332"/>
      <c r="GY22" s="332"/>
      <c r="GZ22" s="332"/>
      <c r="HA22" s="332"/>
      <c r="HB22" s="332"/>
      <c r="HC22" s="332"/>
      <c r="HD22" s="332"/>
      <c r="HE22" s="332"/>
      <c r="HF22" s="332"/>
      <c r="HG22" s="332"/>
      <c r="HH22" s="332"/>
      <c r="HI22" s="332"/>
      <c r="HJ22" s="332"/>
      <c r="HK22" s="332"/>
      <c r="HL22" s="332"/>
      <c r="HM22" s="332"/>
      <c r="HN22" s="332"/>
      <c r="HO22" s="332"/>
      <c r="HP22" s="332"/>
      <c r="HQ22" s="332"/>
      <c r="HR22" s="332"/>
      <c r="HS22" s="332"/>
      <c r="HT22" s="332"/>
      <c r="HU22" s="332"/>
      <c r="HV22" s="332"/>
      <c r="HW22" s="332"/>
      <c r="HX22" s="332"/>
      <c r="HY22" s="332"/>
      <c r="HZ22" s="332"/>
      <c r="IA22" s="332"/>
      <c r="IB22" s="332"/>
      <c r="IC22" s="332"/>
      <c r="ID22" s="332"/>
      <c r="IE22" s="332"/>
      <c r="IF22" s="332"/>
      <c r="IG22" s="332"/>
      <c r="IH22" s="332"/>
      <c r="II22" s="332"/>
      <c r="IJ22" s="332"/>
      <c r="IK22" s="332"/>
      <c r="IL22" s="332"/>
      <c r="IM22" s="332"/>
      <c r="IN22" s="332"/>
      <c r="IO22" s="332"/>
    </row>
    <row r="23" spans="1:249" s="333" customFormat="1" ht="33.75" x14ac:dyDescent="0.2">
      <c r="A23" s="516">
        <v>20</v>
      </c>
      <c r="B23" s="517" t="s">
        <v>106</v>
      </c>
      <c r="C23" s="517" t="s">
        <v>62</v>
      </c>
      <c r="D23" s="518">
        <v>75027356</v>
      </c>
      <c r="E23" s="518">
        <v>600144542</v>
      </c>
      <c r="F23" s="518">
        <v>600144542</v>
      </c>
      <c r="G23" s="519" t="s">
        <v>108</v>
      </c>
      <c r="H23" s="518" t="s">
        <v>64</v>
      </c>
      <c r="I23" s="518" t="s">
        <v>65</v>
      </c>
      <c r="J23" s="518" t="s">
        <v>62</v>
      </c>
      <c r="K23" s="521" t="s">
        <v>1082</v>
      </c>
      <c r="L23" s="522">
        <v>1000000</v>
      </c>
      <c r="M23" s="252">
        <v>0</v>
      </c>
      <c r="N23" s="523">
        <v>2022</v>
      </c>
      <c r="O23" s="523">
        <v>2027</v>
      </c>
      <c r="P23" s="520"/>
      <c r="Q23" s="520"/>
      <c r="R23" s="517"/>
      <c r="S23" s="524"/>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c r="BX23" s="332"/>
      <c r="BY23" s="332"/>
      <c r="BZ23" s="332"/>
      <c r="CA23" s="332"/>
      <c r="CB23" s="332"/>
      <c r="CC23" s="332"/>
      <c r="CD23" s="332"/>
      <c r="CE23" s="332"/>
      <c r="CF23" s="332"/>
      <c r="CG23" s="332"/>
      <c r="CH23" s="332"/>
      <c r="CI23" s="332"/>
      <c r="CJ23" s="332"/>
      <c r="CK23" s="332"/>
      <c r="CL23" s="332"/>
      <c r="CM23" s="332"/>
      <c r="CN23" s="332"/>
      <c r="CO23" s="332"/>
      <c r="CP23" s="332"/>
      <c r="CQ23" s="332"/>
      <c r="CR23" s="332"/>
      <c r="CS23" s="332"/>
      <c r="CT23" s="332"/>
      <c r="CU23" s="332"/>
      <c r="CV23" s="332"/>
      <c r="CW23" s="332"/>
      <c r="CX23" s="332"/>
      <c r="CY23" s="332"/>
      <c r="CZ23" s="332"/>
      <c r="DA23" s="332"/>
      <c r="DB23" s="332"/>
      <c r="DC23" s="332"/>
      <c r="DD23" s="332"/>
      <c r="DE23" s="332"/>
      <c r="DF23" s="332"/>
      <c r="DG23" s="332"/>
      <c r="DH23" s="332"/>
      <c r="DI23" s="332"/>
      <c r="DJ23" s="332"/>
      <c r="DK23" s="332"/>
      <c r="DL23" s="332"/>
      <c r="DM23" s="332"/>
      <c r="DN23" s="332"/>
      <c r="DO23" s="332"/>
      <c r="DP23" s="332"/>
      <c r="DQ23" s="332"/>
      <c r="DR23" s="332"/>
      <c r="DS23" s="332"/>
      <c r="DT23" s="332"/>
      <c r="DU23" s="332"/>
      <c r="DV23" s="332"/>
      <c r="DW23" s="332"/>
      <c r="DX23" s="332"/>
      <c r="DY23" s="332"/>
      <c r="DZ23" s="332"/>
      <c r="EA23" s="332"/>
      <c r="EB23" s="332"/>
      <c r="EC23" s="332"/>
      <c r="ED23" s="332"/>
      <c r="EE23" s="332"/>
      <c r="EF23" s="332"/>
      <c r="EG23" s="332"/>
      <c r="EH23" s="332"/>
      <c r="EI23" s="332"/>
      <c r="EJ23" s="332"/>
      <c r="EK23" s="332"/>
      <c r="EL23" s="332"/>
      <c r="EM23" s="332"/>
      <c r="EN23" s="332"/>
      <c r="EO23" s="332"/>
      <c r="EP23" s="332"/>
      <c r="EQ23" s="332"/>
      <c r="ER23" s="332"/>
      <c r="ES23" s="332"/>
      <c r="ET23" s="332"/>
      <c r="EU23" s="332"/>
      <c r="EV23" s="332"/>
      <c r="EW23" s="332"/>
      <c r="EX23" s="332"/>
      <c r="EY23" s="332"/>
      <c r="EZ23" s="332"/>
      <c r="FA23" s="332"/>
      <c r="FB23" s="332"/>
      <c r="FC23" s="332"/>
      <c r="FD23" s="332"/>
      <c r="FE23" s="332"/>
      <c r="FF23" s="332"/>
      <c r="FG23" s="332"/>
      <c r="FH23" s="332"/>
      <c r="FI23" s="332"/>
      <c r="FJ23" s="332"/>
      <c r="FK23" s="332"/>
      <c r="FL23" s="332"/>
      <c r="FM23" s="332"/>
      <c r="FN23" s="332"/>
      <c r="FO23" s="332"/>
      <c r="FP23" s="332"/>
      <c r="FQ23" s="332"/>
      <c r="FR23" s="332"/>
      <c r="FS23" s="332"/>
      <c r="FT23" s="332"/>
      <c r="FU23" s="332"/>
      <c r="FV23" s="332"/>
      <c r="FW23" s="332"/>
      <c r="FX23" s="332"/>
      <c r="FY23" s="332"/>
      <c r="FZ23" s="332"/>
      <c r="GA23" s="332"/>
      <c r="GB23" s="332"/>
      <c r="GC23" s="332"/>
      <c r="GD23" s="332"/>
      <c r="GE23" s="332"/>
      <c r="GF23" s="332"/>
      <c r="GG23" s="332"/>
      <c r="GH23" s="332"/>
      <c r="GI23" s="332"/>
      <c r="GJ23" s="332"/>
      <c r="GK23" s="332"/>
      <c r="GL23" s="332"/>
      <c r="GM23" s="332"/>
      <c r="GN23" s="332"/>
      <c r="GO23" s="332"/>
      <c r="GP23" s="332"/>
      <c r="GQ23" s="332"/>
      <c r="GR23" s="332"/>
      <c r="GS23" s="332"/>
      <c r="GT23" s="332"/>
      <c r="GU23" s="332"/>
      <c r="GV23" s="332"/>
      <c r="GW23" s="332"/>
      <c r="GX23" s="332"/>
      <c r="GY23" s="332"/>
      <c r="GZ23" s="332"/>
      <c r="HA23" s="332"/>
      <c r="HB23" s="332"/>
      <c r="HC23" s="332"/>
      <c r="HD23" s="332"/>
      <c r="HE23" s="332"/>
      <c r="HF23" s="332"/>
      <c r="HG23" s="332"/>
      <c r="HH23" s="332"/>
      <c r="HI23" s="332"/>
      <c r="HJ23" s="332"/>
      <c r="HK23" s="332"/>
      <c r="HL23" s="332"/>
      <c r="HM23" s="332"/>
      <c r="HN23" s="332"/>
      <c r="HO23" s="332"/>
      <c r="HP23" s="332"/>
      <c r="HQ23" s="332"/>
      <c r="HR23" s="332"/>
      <c r="HS23" s="332"/>
      <c r="HT23" s="332"/>
      <c r="HU23" s="332"/>
      <c r="HV23" s="332"/>
      <c r="HW23" s="332"/>
      <c r="HX23" s="332"/>
      <c r="HY23" s="332"/>
      <c r="HZ23" s="332"/>
      <c r="IA23" s="332"/>
      <c r="IB23" s="332"/>
      <c r="IC23" s="332"/>
      <c r="ID23" s="332"/>
      <c r="IE23" s="332"/>
      <c r="IF23" s="332"/>
      <c r="IG23" s="332"/>
      <c r="IH23" s="332"/>
      <c r="II23" s="332"/>
      <c r="IJ23" s="332"/>
      <c r="IK23" s="332"/>
      <c r="IL23" s="332"/>
      <c r="IM23" s="332"/>
      <c r="IN23" s="332"/>
      <c r="IO23" s="332"/>
    </row>
    <row r="24" spans="1:249" ht="33.75" x14ac:dyDescent="0.2">
      <c r="A24" s="248">
        <v>21</v>
      </c>
      <c r="B24" s="33" t="s">
        <v>106</v>
      </c>
      <c r="C24" s="33" t="s">
        <v>62</v>
      </c>
      <c r="D24" s="35">
        <v>75027356</v>
      </c>
      <c r="E24" s="35">
        <v>600144542</v>
      </c>
      <c r="F24" s="35">
        <v>600144542</v>
      </c>
      <c r="G24" s="34" t="s">
        <v>109</v>
      </c>
      <c r="H24" s="35" t="s">
        <v>64</v>
      </c>
      <c r="I24" s="35" t="s">
        <v>65</v>
      </c>
      <c r="J24" s="35" t="s">
        <v>62</v>
      </c>
      <c r="K24" s="34" t="s">
        <v>1103</v>
      </c>
      <c r="L24" s="255">
        <v>6000000</v>
      </c>
      <c r="M24" s="260">
        <v>5100000</v>
      </c>
      <c r="N24" s="258">
        <v>2022</v>
      </c>
      <c r="O24" s="258">
        <v>2027</v>
      </c>
      <c r="P24" s="103"/>
      <c r="Q24" s="103"/>
      <c r="R24" s="33"/>
      <c r="S24" s="245"/>
    </row>
    <row r="25" spans="1:249" ht="45" x14ac:dyDescent="0.2">
      <c r="A25" s="248">
        <v>22</v>
      </c>
      <c r="B25" s="33" t="s">
        <v>106</v>
      </c>
      <c r="C25" s="33" t="s">
        <v>62</v>
      </c>
      <c r="D25" s="35">
        <v>75027356</v>
      </c>
      <c r="E25" s="35">
        <v>600144542</v>
      </c>
      <c r="F25" s="35">
        <v>600144542</v>
      </c>
      <c r="G25" s="34" t="s">
        <v>110</v>
      </c>
      <c r="H25" s="35" t="s">
        <v>64</v>
      </c>
      <c r="I25" s="35" t="s">
        <v>65</v>
      </c>
      <c r="J25" s="35" t="s">
        <v>62</v>
      </c>
      <c r="K25" s="34" t="s">
        <v>1104</v>
      </c>
      <c r="L25" s="255">
        <v>1000000</v>
      </c>
      <c r="M25" s="260">
        <v>850000</v>
      </c>
      <c r="N25" s="258">
        <v>2022</v>
      </c>
      <c r="O25" s="258">
        <v>2027</v>
      </c>
      <c r="P25" s="103"/>
      <c r="Q25" s="103"/>
      <c r="R25" s="33"/>
      <c r="S25" s="245"/>
    </row>
    <row r="26" spans="1:249" ht="123.75" x14ac:dyDescent="0.2">
      <c r="A26" s="445">
        <v>23</v>
      </c>
      <c r="B26" s="466" t="s">
        <v>111</v>
      </c>
      <c r="C26" s="466" t="s">
        <v>62</v>
      </c>
      <c r="D26" s="512">
        <v>75027364</v>
      </c>
      <c r="E26" s="512">
        <v>107630095</v>
      </c>
      <c r="F26" s="512">
        <v>600144411</v>
      </c>
      <c r="G26" s="464" t="s">
        <v>112</v>
      </c>
      <c r="H26" s="512" t="s">
        <v>64</v>
      </c>
      <c r="I26" s="512" t="s">
        <v>65</v>
      </c>
      <c r="J26" s="512" t="s">
        <v>62</v>
      </c>
      <c r="K26" s="240" t="s">
        <v>1277</v>
      </c>
      <c r="L26" s="468">
        <v>3000000</v>
      </c>
      <c r="M26" s="252">
        <f>L26/100*85</f>
        <v>2550000</v>
      </c>
      <c r="N26" s="469">
        <v>2022</v>
      </c>
      <c r="O26" s="469">
        <v>2027</v>
      </c>
      <c r="P26" s="514"/>
      <c r="Q26" s="514"/>
      <c r="R26" s="466"/>
      <c r="S26" s="515"/>
    </row>
    <row r="27" spans="1:249" ht="22.5" x14ac:dyDescent="0.2">
      <c r="A27" s="445">
        <v>24</v>
      </c>
      <c r="B27" s="466" t="s">
        <v>113</v>
      </c>
      <c r="C27" s="466" t="s">
        <v>62</v>
      </c>
      <c r="D27" s="512">
        <v>66934885</v>
      </c>
      <c r="E27" s="512">
        <v>600144640</v>
      </c>
      <c r="F27" s="512">
        <v>600144640</v>
      </c>
      <c r="G27" s="464" t="s">
        <v>114</v>
      </c>
      <c r="H27" s="512" t="s">
        <v>64</v>
      </c>
      <c r="I27" s="512" t="s">
        <v>65</v>
      </c>
      <c r="J27" s="512" t="s">
        <v>62</v>
      </c>
      <c r="K27" s="240" t="s">
        <v>115</v>
      </c>
      <c r="L27" s="468">
        <v>4000000</v>
      </c>
      <c r="M27" s="252">
        <f>L27/100*85</f>
        <v>3400000</v>
      </c>
      <c r="N27" s="469">
        <v>2022</v>
      </c>
      <c r="O27" s="469">
        <v>2027</v>
      </c>
      <c r="P27" s="514"/>
      <c r="Q27" s="514"/>
      <c r="R27" s="466"/>
      <c r="S27" s="515"/>
    </row>
    <row r="28" spans="1:249" ht="33.75" x14ac:dyDescent="0.2">
      <c r="A28" s="248">
        <v>25</v>
      </c>
      <c r="B28" s="33" t="s">
        <v>116</v>
      </c>
      <c r="C28" s="33" t="s">
        <v>62</v>
      </c>
      <c r="D28" s="35">
        <v>70934002</v>
      </c>
      <c r="E28" s="35">
        <v>107630699</v>
      </c>
      <c r="F28" s="35">
        <v>600144496</v>
      </c>
      <c r="G28" s="34" t="s">
        <v>117</v>
      </c>
      <c r="H28" s="35" t="s">
        <v>64</v>
      </c>
      <c r="I28" s="35" t="s">
        <v>65</v>
      </c>
      <c r="J28" s="35" t="s">
        <v>62</v>
      </c>
      <c r="K28" s="34" t="s">
        <v>1105</v>
      </c>
      <c r="L28" s="255">
        <v>4000000</v>
      </c>
      <c r="M28" s="252">
        <f>L28/100*85</f>
        <v>3400000</v>
      </c>
      <c r="N28" s="258">
        <v>2023</v>
      </c>
      <c r="O28" s="258">
        <v>2028</v>
      </c>
      <c r="P28" s="103"/>
      <c r="Q28" s="103"/>
      <c r="R28" s="33" t="s">
        <v>1106</v>
      </c>
      <c r="S28" s="245"/>
    </row>
    <row r="29" spans="1:249" ht="45" x14ac:dyDescent="0.2">
      <c r="A29" s="248">
        <v>26</v>
      </c>
      <c r="B29" s="33" t="s">
        <v>116</v>
      </c>
      <c r="C29" s="33" t="s">
        <v>62</v>
      </c>
      <c r="D29" s="35">
        <v>70934002</v>
      </c>
      <c r="E29" s="35">
        <v>107630699</v>
      </c>
      <c r="F29" s="35">
        <v>600144496</v>
      </c>
      <c r="G29" s="34" t="s">
        <v>118</v>
      </c>
      <c r="H29" s="35" t="s">
        <v>64</v>
      </c>
      <c r="I29" s="35" t="s">
        <v>65</v>
      </c>
      <c r="J29" s="35" t="s">
        <v>62</v>
      </c>
      <c r="K29" s="34" t="s">
        <v>1179</v>
      </c>
      <c r="L29" s="255">
        <v>1500000</v>
      </c>
      <c r="M29" s="252">
        <f>L29/100*85</f>
        <v>1275000</v>
      </c>
      <c r="N29" s="258">
        <v>2023</v>
      </c>
      <c r="O29" s="258">
        <v>2028</v>
      </c>
      <c r="P29" s="103"/>
      <c r="Q29" s="103"/>
      <c r="R29" s="33"/>
      <c r="S29" s="245"/>
    </row>
    <row r="30" spans="1:249" s="850" customFormat="1" ht="22.5" x14ac:dyDescent="0.25">
      <c r="A30" s="841">
        <v>27</v>
      </c>
      <c r="B30" s="842" t="s">
        <v>116</v>
      </c>
      <c r="C30" s="842" t="s">
        <v>62</v>
      </c>
      <c r="D30" s="843">
        <v>70934002</v>
      </c>
      <c r="E30" s="843">
        <v>107630699</v>
      </c>
      <c r="F30" s="843">
        <v>600144496</v>
      </c>
      <c r="G30" s="844" t="s">
        <v>119</v>
      </c>
      <c r="H30" s="843" t="s">
        <v>64</v>
      </c>
      <c r="I30" s="843" t="s">
        <v>65</v>
      </c>
      <c r="J30" s="843" t="s">
        <v>62</v>
      </c>
      <c r="K30" s="844" t="s">
        <v>1107</v>
      </c>
      <c r="L30" s="845">
        <v>900000</v>
      </c>
      <c r="M30" s="845"/>
      <c r="N30" s="846">
        <v>2023</v>
      </c>
      <c r="O30" s="846">
        <v>2028</v>
      </c>
      <c r="P30" s="847"/>
      <c r="Q30" s="847"/>
      <c r="R30" s="842"/>
      <c r="S30" s="848"/>
      <c r="T30" s="849"/>
      <c r="U30" s="849"/>
      <c r="V30" s="849"/>
      <c r="W30" s="849"/>
      <c r="X30" s="849"/>
      <c r="Y30" s="849"/>
      <c r="Z30" s="849"/>
      <c r="AA30" s="849"/>
      <c r="AB30" s="849"/>
      <c r="AC30" s="849"/>
      <c r="AD30" s="849"/>
      <c r="AE30" s="849"/>
      <c r="AF30" s="849"/>
      <c r="AG30" s="849"/>
      <c r="AH30" s="849"/>
      <c r="AI30" s="849"/>
      <c r="AJ30" s="849"/>
      <c r="AK30" s="849"/>
      <c r="AL30" s="849"/>
      <c r="AM30" s="849"/>
      <c r="AN30" s="849"/>
      <c r="AO30" s="849"/>
      <c r="AP30" s="849"/>
      <c r="AQ30" s="849"/>
      <c r="AR30" s="849"/>
      <c r="AS30" s="849"/>
      <c r="AT30" s="849"/>
      <c r="AU30" s="849"/>
      <c r="AV30" s="849"/>
      <c r="AW30" s="849"/>
      <c r="AX30" s="849"/>
      <c r="AY30" s="849"/>
      <c r="AZ30" s="849"/>
      <c r="BA30" s="849"/>
      <c r="BB30" s="849"/>
      <c r="BC30" s="849"/>
      <c r="BD30" s="849"/>
      <c r="BE30" s="849"/>
      <c r="BF30" s="849"/>
      <c r="BG30" s="849"/>
      <c r="BH30" s="849"/>
      <c r="BI30" s="849"/>
      <c r="BJ30" s="849"/>
      <c r="BK30" s="849"/>
      <c r="BL30" s="849"/>
      <c r="BM30" s="849"/>
      <c r="BN30" s="849"/>
      <c r="BO30" s="849"/>
      <c r="BP30" s="849"/>
      <c r="BQ30" s="849"/>
      <c r="BR30" s="849"/>
      <c r="BS30" s="849"/>
      <c r="BT30" s="849"/>
      <c r="BU30" s="849"/>
      <c r="BV30" s="849"/>
      <c r="BW30" s="849"/>
      <c r="BX30" s="849"/>
      <c r="BY30" s="849"/>
      <c r="BZ30" s="849"/>
      <c r="CA30" s="849"/>
      <c r="CB30" s="849"/>
      <c r="CC30" s="849"/>
      <c r="CD30" s="849"/>
      <c r="CE30" s="849"/>
      <c r="CF30" s="849"/>
      <c r="CG30" s="849"/>
      <c r="CH30" s="849"/>
      <c r="CI30" s="849"/>
      <c r="CJ30" s="849"/>
      <c r="CK30" s="849"/>
      <c r="CL30" s="849"/>
      <c r="CM30" s="849"/>
      <c r="CN30" s="849"/>
      <c r="CO30" s="849"/>
      <c r="CP30" s="849"/>
      <c r="CQ30" s="849"/>
      <c r="CR30" s="849"/>
      <c r="CS30" s="849"/>
      <c r="CT30" s="849"/>
      <c r="CU30" s="849"/>
      <c r="CV30" s="849"/>
      <c r="CW30" s="849"/>
      <c r="CX30" s="849"/>
      <c r="CY30" s="849"/>
      <c r="CZ30" s="849"/>
      <c r="DA30" s="849"/>
      <c r="DB30" s="849"/>
      <c r="DC30" s="849"/>
      <c r="DD30" s="849"/>
      <c r="DE30" s="849"/>
      <c r="DF30" s="849"/>
      <c r="DG30" s="849"/>
      <c r="DH30" s="849"/>
      <c r="DI30" s="849"/>
      <c r="DJ30" s="849"/>
      <c r="DK30" s="849"/>
      <c r="DL30" s="849"/>
      <c r="DM30" s="849"/>
      <c r="DN30" s="849"/>
      <c r="DO30" s="849"/>
      <c r="DP30" s="849"/>
      <c r="DQ30" s="849"/>
      <c r="DR30" s="849"/>
      <c r="DS30" s="849"/>
      <c r="DT30" s="849"/>
      <c r="DU30" s="849"/>
      <c r="DV30" s="849"/>
      <c r="DW30" s="849"/>
      <c r="DX30" s="849"/>
      <c r="DY30" s="849"/>
      <c r="DZ30" s="849"/>
      <c r="EA30" s="849"/>
      <c r="EB30" s="849"/>
      <c r="EC30" s="849"/>
      <c r="ED30" s="849"/>
      <c r="EE30" s="849"/>
      <c r="EF30" s="849"/>
      <c r="EG30" s="849"/>
      <c r="EH30" s="849"/>
      <c r="EI30" s="849"/>
      <c r="EJ30" s="849"/>
      <c r="EK30" s="849"/>
      <c r="EL30" s="849"/>
      <c r="EM30" s="849"/>
      <c r="EN30" s="849"/>
      <c r="EO30" s="849"/>
      <c r="EP30" s="849"/>
      <c r="EQ30" s="849"/>
      <c r="ER30" s="849"/>
      <c r="ES30" s="849"/>
      <c r="ET30" s="849"/>
      <c r="EU30" s="849"/>
      <c r="EV30" s="849"/>
      <c r="EW30" s="849"/>
      <c r="EX30" s="849"/>
      <c r="EY30" s="849"/>
      <c r="EZ30" s="849"/>
      <c r="FA30" s="849"/>
      <c r="FB30" s="849"/>
      <c r="FC30" s="849"/>
      <c r="FD30" s="849"/>
      <c r="FE30" s="849"/>
      <c r="FF30" s="849"/>
      <c r="FG30" s="849"/>
      <c r="FH30" s="849"/>
      <c r="FI30" s="849"/>
      <c r="FJ30" s="849"/>
      <c r="FK30" s="849"/>
      <c r="FL30" s="849"/>
      <c r="FM30" s="849"/>
      <c r="FN30" s="849"/>
      <c r="FO30" s="849"/>
      <c r="FP30" s="849"/>
      <c r="FQ30" s="849"/>
      <c r="FR30" s="849"/>
      <c r="FS30" s="849"/>
      <c r="FT30" s="849"/>
      <c r="FU30" s="849"/>
      <c r="FV30" s="849"/>
      <c r="FW30" s="849"/>
      <c r="FX30" s="849"/>
      <c r="FY30" s="849"/>
      <c r="FZ30" s="849"/>
      <c r="GA30" s="849"/>
      <c r="GB30" s="849"/>
      <c r="GC30" s="849"/>
      <c r="GD30" s="849"/>
      <c r="GE30" s="849"/>
      <c r="GF30" s="849"/>
      <c r="GG30" s="849"/>
      <c r="GH30" s="849"/>
      <c r="GI30" s="849"/>
      <c r="GJ30" s="849"/>
      <c r="GK30" s="849"/>
      <c r="GL30" s="849"/>
      <c r="GM30" s="849"/>
      <c r="GN30" s="849"/>
      <c r="GO30" s="849"/>
      <c r="GP30" s="849"/>
      <c r="GQ30" s="849"/>
      <c r="GR30" s="849"/>
      <c r="GS30" s="849"/>
      <c r="GT30" s="849"/>
      <c r="GU30" s="849"/>
      <c r="GV30" s="849"/>
      <c r="GW30" s="849"/>
      <c r="GX30" s="849"/>
      <c r="GY30" s="849"/>
      <c r="GZ30" s="849"/>
      <c r="HA30" s="849"/>
      <c r="HB30" s="849"/>
      <c r="HC30" s="849"/>
      <c r="HD30" s="849"/>
      <c r="HE30" s="849"/>
      <c r="HF30" s="849"/>
      <c r="HG30" s="849"/>
      <c r="HH30" s="849"/>
      <c r="HI30" s="849"/>
      <c r="HJ30" s="849"/>
      <c r="HK30" s="849"/>
      <c r="HL30" s="849"/>
      <c r="HM30" s="849"/>
      <c r="HN30" s="849"/>
      <c r="HO30" s="849"/>
      <c r="HP30" s="849"/>
      <c r="HQ30" s="849"/>
      <c r="HR30" s="849"/>
      <c r="HS30" s="849"/>
      <c r="HT30" s="849"/>
      <c r="HU30" s="849"/>
      <c r="HV30" s="849"/>
      <c r="HW30" s="849"/>
      <c r="HX30" s="849"/>
      <c r="HY30" s="849"/>
      <c r="HZ30" s="849"/>
      <c r="IA30" s="849"/>
      <c r="IB30" s="849"/>
      <c r="IC30" s="849"/>
      <c r="ID30" s="849"/>
      <c r="IE30" s="849"/>
      <c r="IF30" s="849"/>
      <c r="IG30" s="849"/>
      <c r="IH30" s="849"/>
      <c r="II30" s="849"/>
      <c r="IJ30" s="849"/>
      <c r="IK30" s="849"/>
      <c r="IL30" s="849"/>
      <c r="IM30" s="849"/>
      <c r="IN30" s="849"/>
      <c r="IO30" s="849"/>
    </row>
    <row r="31" spans="1:249" s="330" customFormat="1" ht="22.5" x14ac:dyDescent="0.25">
      <c r="A31" s="248">
        <v>28</v>
      </c>
      <c r="B31" s="33" t="s">
        <v>116</v>
      </c>
      <c r="C31" s="33" t="s">
        <v>62</v>
      </c>
      <c r="D31" s="35">
        <v>70934002</v>
      </c>
      <c r="E31" s="35">
        <v>107630699</v>
      </c>
      <c r="F31" s="35">
        <v>600144496</v>
      </c>
      <c r="G31" s="34" t="s">
        <v>1175</v>
      </c>
      <c r="H31" s="35" t="s">
        <v>64</v>
      </c>
      <c r="I31" s="35" t="s">
        <v>65</v>
      </c>
      <c r="J31" s="35" t="s">
        <v>62</v>
      </c>
      <c r="K31" s="34" t="s">
        <v>1176</v>
      </c>
      <c r="L31" s="255">
        <v>600000</v>
      </c>
      <c r="M31" s="252">
        <f>L31/100*85</f>
        <v>510000</v>
      </c>
      <c r="N31" s="258">
        <v>2023</v>
      </c>
      <c r="O31" s="258">
        <v>2028</v>
      </c>
      <c r="P31" s="103"/>
      <c r="Q31" s="103"/>
      <c r="R31" s="33"/>
      <c r="S31" s="245"/>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row>
    <row r="32" spans="1:249" ht="56.25" x14ac:dyDescent="0.2">
      <c r="A32" s="246">
        <v>29</v>
      </c>
      <c r="B32" s="168" t="s">
        <v>120</v>
      </c>
      <c r="C32" s="168" t="s">
        <v>121</v>
      </c>
      <c r="D32" s="164">
        <v>75027666</v>
      </c>
      <c r="E32" s="164">
        <v>107625687</v>
      </c>
      <c r="F32" s="164">
        <v>600138101</v>
      </c>
      <c r="G32" s="168" t="s">
        <v>122</v>
      </c>
      <c r="H32" s="164" t="s">
        <v>64</v>
      </c>
      <c r="I32" s="605" t="s">
        <v>123</v>
      </c>
      <c r="J32" s="605" t="s">
        <v>124</v>
      </c>
      <c r="K32" s="525" t="s">
        <v>1180</v>
      </c>
      <c r="L32" s="253">
        <v>1000000</v>
      </c>
      <c r="M32" s="252">
        <f>L32/100*85</f>
        <v>850000</v>
      </c>
      <c r="N32" s="257">
        <v>45292</v>
      </c>
      <c r="O32" s="257">
        <v>45597</v>
      </c>
      <c r="P32" s="526"/>
      <c r="Q32" s="526"/>
      <c r="R32" s="168" t="s">
        <v>125</v>
      </c>
      <c r="S32" s="247" t="s">
        <v>88</v>
      </c>
    </row>
    <row r="33" spans="1:249" ht="45" x14ac:dyDescent="0.2">
      <c r="A33" s="246">
        <v>30</v>
      </c>
      <c r="B33" s="168" t="s">
        <v>120</v>
      </c>
      <c r="C33" s="168" t="s">
        <v>121</v>
      </c>
      <c r="D33" s="164">
        <v>75027666</v>
      </c>
      <c r="E33" s="164">
        <v>107625687</v>
      </c>
      <c r="F33" s="164">
        <v>600138101</v>
      </c>
      <c r="G33" s="168" t="s">
        <v>126</v>
      </c>
      <c r="H33" s="164" t="s">
        <v>64</v>
      </c>
      <c r="I33" s="605" t="s">
        <v>123</v>
      </c>
      <c r="J33" s="605" t="s">
        <v>124</v>
      </c>
      <c r="K33" s="525" t="s">
        <v>1181</v>
      </c>
      <c r="L33" s="253">
        <v>300000</v>
      </c>
      <c r="M33" s="252">
        <f>L33/100*85</f>
        <v>255000</v>
      </c>
      <c r="N33" s="257">
        <v>45108</v>
      </c>
      <c r="O33" s="257">
        <v>45261</v>
      </c>
      <c r="P33" s="526"/>
      <c r="Q33" s="526"/>
      <c r="R33" s="168" t="s">
        <v>125</v>
      </c>
      <c r="S33" s="247" t="s">
        <v>88</v>
      </c>
    </row>
    <row r="34" spans="1:249" s="829" customFormat="1" ht="33.75" x14ac:dyDescent="0.2">
      <c r="A34" s="837">
        <v>31</v>
      </c>
      <c r="B34" s="823" t="s">
        <v>127</v>
      </c>
      <c r="C34" s="821" t="s">
        <v>128</v>
      </c>
      <c r="D34" s="838">
        <v>70987734</v>
      </c>
      <c r="E34" s="838">
        <v>107630851</v>
      </c>
      <c r="F34" s="831"/>
      <c r="G34" s="823" t="s">
        <v>129</v>
      </c>
      <c r="H34" s="838" t="s">
        <v>64</v>
      </c>
      <c r="I34" s="838" t="s">
        <v>65</v>
      </c>
      <c r="J34" s="839" t="s">
        <v>130</v>
      </c>
      <c r="K34" s="821" t="s">
        <v>131</v>
      </c>
      <c r="L34" s="824">
        <v>6500000</v>
      </c>
      <c r="M34" s="824"/>
      <c r="N34" s="825">
        <v>2021</v>
      </c>
      <c r="O34" s="825">
        <v>2025</v>
      </c>
      <c r="P34" s="826"/>
      <c r="Q34" s="826"/>
      <c r="R34" s="821" t="s">
        <v>132</v>
      </c>
      <c r="S34" s="840" t="s">
        <v>88</v>
      </c>
      <c r="T34" s="828"/>
      <c r="U34" s="828"/>
      <c r="V34" s="828"/>
      <c r="W34" s="828"/>
      <c r="X34" s="828"/>
      <c r="Y34" s="828"/>
      <c r="Z34" s="828"/>
      <c r="AA34" s="828"/>
      <c r="AB34" s="828"/>
      <c r="AC34" s="828"/>
      <c r="AD34" s="828"/>
      <c r="AE34" s="828"/>
      <c r="AF34" s="828"/>
      <c r="AG34" s="828"/>
      <c r="AH34" s="828"/>
      <c r="AI34" s="828"/>
      <c r="AJ34" s="828"/>
      <c r="AK34" s="828"/>
      <c r="AL34" s="828"/>
      <c r="AM34" s="828"/>
      <c r="AN34" s="828"/>
      <c r="AO34" s="828"/>
      <c r="AP34" s="828"/>
      <c r="AQ34" s="828"/>
      <c r="AR34" s="828"/>
      <c r="AS34" s="828"/>
      <c r="AT34" s="828"/>
      <c r="AU34" s="828"/>
      <c r="AV34" s="828"/>
      <c r="AW34" s="828"/>
      <c r="AX34" s="828"/>
      <c r="AY34" s="828"/>
      <c r="AZ34" s="828"/>
      <c r="BA34" s="828"/>
      <c r="BB34" s="828"/>
      <c r="BC34" s="828"/>
      <c r="BD34" s="828"/>
      <c r="BE34" s="828"/>
      <c r="BF34" s="828"/>
      <c r="BG34" s="828"/>
      <c r="BH34" s="828"/>
      <c r="BI34" s="828"/>
      <c r="BJ34" s="828"/>
      <c r="BK34" s="828"/>
      <c r="BL34" s="828"/>
      <c r="BM34" s="828"/>
      <c r="BN34" s="828"/>
      <c r="BO34" s="828"/>
      <c r="BP34" s="828"/>
      <c r="BQ34" s="828"/>
      <c r="BR34" s="828"/>
      <c r="BS34" s="828"/>
      <c r="BT34" s="828"/>
      <c r="BU34" s="828"/>
      <c r="BV34" s="828"/>
      <c r="BW34" s="828"/>
      <c r="BX34" s="828"/>
      <c r="BY34" s="828"/>
      <c r="BZ34" s="828"/>
      <c r="CA34" s="828"/>
      <c r="CB34" s="828"/>
      <c r="CC34" s="828"/>
      <c r="CD34" s="828"/>
      <c r="CE34" s="828"/>
      <c r="CF34" s="828"/>
      <c r="CG34" s="828"/>
      <c r="CH34" s="828"/>
      <c r="CI34" s="828"/>
      <c r="CJ34" s="828"/>
      <c r="CK34" s="828"/>
      <c r="CL34" s="828"/>
      <c r="CM34" s="828"/>
      <c r="CN34" s="828"/>
      <c r="CO34" s="828"/>
      <c r="CP34" s="828"/>
      <c r="CQ34" s="828"/>
      <c r="CR34" s="828"/>
      <c r="CS34" s="828"/>
      <c r="CT34" s="828"/>
      <c r="CU34" s="828"/>
      <c r="CV34" s="828"/>
      <c r="CW34" s="828"/>
      <c r="CX34" s="828"/>
      <c r="CY34" s="828"/>
      <c r="CZ34" s="828"/>
      <c r="DA34" s="828"/>
      <c r="DB34" s="828"/>
      <c r="DC34" s="828"/>
      <c r="DD34" s="828"/>
      <c r="DE34" s="828"/>
      <c r="DF34" s="828"/>
      <c r="DG34" s="828"/>
      <c r="DH34" s="828"/>
      <c r="DI34" s="828"/>
      <c r="DJ34" s="828"/>
      <c r="DK34" s="828"/>
      <c r="DL34" s="828"/>
      <c r="DM34" s="828"/>
      <c r="DN34" s="828"/>
      <c r="DO34" s="828"/>
      <c r="DP34" s="828"/>
      <c r="DQ34" s="828"/>
      <c r="DR34" s="828"/>
      <c r="DS34" s="828"/>
      <c r="DT34" s="828"/>
      <c r="DU34" s="828"/>
      <c r="DV34" s="828"/>
      <c r="DW34" s="828"/>
      <c r="DX34" s="828"/>
      <c r="DY34" s="828"/>
      <c r="DZ34" s="828"/>
      <c r="EA34" s="828"/>
      <c r="EB34" s="828"/>
      <c r="EC34" s="828"/>
      <c r="ED34" s="828"/>
      <c r="EE34" s="828"/>
      <c r="EF34" s="828"/>
      <c r="EG34" s="828"/>
      <c r="EH34" s="828"/>
      <c r="EI34" s="828"/>
      <c r="EJ34" s="828"/>
      <c r="EK34" s="828"/>
      <c r="EL34" s="828"/>
      <c r="EM34" s="828"/>
      <c r="EN34" s="828"/>
      <c r="EO34" s="828"/>
      <c r="EP34" s="828"/>
      <c r="EQ34" s="828"/>
      <c r="ER34" s="828"/>
      <c r="ES34" s="828"/>
      <c r="ET34" s="828"/>
      <c r="EU34" s="828"/>
      <c r="EV34" s="828"/>
      <c r="EW34" s="828"/>
      <c r="EX34" s="828"/>
      <c r="EY34" s="828"/>
      <c r="EZ34" s="828"/>
      <c r="FA34" s="828"/>
      <c r="FB34" s="828"/>
      <c r="FC34" s="828"/>
      <c r="FD34" s="828"/>
      <c r="FE34" s="828"/>
      <c r="FF34" s="828"/>
      <c r="FG34" s="828"/>
      <c r="FH34" s="828"/>
      <c r="FI34" s="828"/>
      <c r="FJ34" s="828"/>
      <c r="FK34" s="828"/>
      <c r="FL34" s="828"/>
      <c r="FM34" s="828"/>
      <c r="FN34" s="828"/>
      <c r="FO34" s="828"/>
      <c r="FP34" s="828"/>
      <c r="FQ34" s="828"/>
      <c r="FR34" s="828"/>
      <c r="FS34" s="828"/>
      <c r="FT34" s="828"/>
      <c r="FU34" s="828"/>
      <c r="FV34" s="828"/>
      <c r="FW34" s="828"/>
      <c r="FX34" s="828"/>
      <c r="FY34" s="828"/>
      <c r="FZ34" s="828"/>
      <c r="GA34" s="828"/>
      <c r="GB34" s="828"/>
      <c r="GC34" s="828"/>
      <c r="GD34" s="828"/>
      <c r="GE34" s="828"/>
      <c r="GF34" s="828"/>
      <c r="GG34" s="828"/>
      <c r="GH34" s="828"/>
      <c r="GI34" s="828"/>
      <c r="GJ34" s="828"/>
      <c r="GK34" s="828"/>
      <c r="GL34" s="828"/>
      <c r="GM34" s="828"/>
      <c r="GN34" s="828"/>
      <c r="GO34" s="828"/>
      <c r="GP34" s="828"/>
      <c r="GQ34" s="828"/>
      <c r="GR34" s="828"/>
      <c r="GS34" s="828"/>
      <c r="GT34" s="828"/>
      <c r="GU34" s="828"/>
      <c r="GV34" s="828"/>
      <c r="GW34" s="828"/>
      <c r="GX34" s="828"/>
      <c r="GY34" s="828"/>
      <c r="GZ34" s="828"/>
      <c r="HA34" s="828"/>
      <c r="HB34" s="828"/>
      <c r="HC34" s="828"/>
      <c r="HD34" s="828"/>
      <c r="HE34" s="828"/>
      <c r="HF34" s="828"/>
      <c r="HG34" s="828"/>
      <c r="HH34" s="828"/>
      <c r="HI34" s="828"/>
      <c r="HJ34" s="828"/>
      <c r="HK34" s="828"/>
      <c r="HL34" s="828"/>
      <c r="HM34" s="828"/>
      <c r="HN34" s="828"/>
      <c r="HO34" s="828"/>
      <c r="HP34" s="828"/>
      <c r="HQ34" s="828"/>
      <c r="HR34" s="828"/>
      <c r="HS34" s="828"/>
      <c r="HT34" s="828"/>
      <c r="HU34" s="828"/>
      <c r="HV34" s="828"/>
      <c r="HW34" s="828"/>
      <c r="HX34" s="828"/>
      <c r="HY34" s="828"/>
      <c r="HZ34" s="828"/>
      <c r="IA34" s="828"/>
      <c r="IB34" s="828"/>
      <c r="IC34" s="828"/>
      <c r="ID34" s="828"/>
      <c r="IE34" s="828"/>
      <c r="IF34" s="828"/>
      <c r="IG34" s="828"/>
      <c r="IH34" s="828"/>
      <c r="II34" s="828"/>
      <c r="IJ34" s="828"/>
      <c r="IK34" s="828"/>
      <c r="IL34" s="828"/>
      <c r="IM34" s="828"/>
      <c r="IN34" s="828"/>
      <c r="IO34" s="828"/>
    </row>
    <row r="35" spans="1:249" s="334" customFormat="1" ht="45" x14ac:dyDescent="0.2">
      <c r="A35" s="527">
        <v>32</v>
      </c>
      <c r="B35" s="528" t="s">
        <v>133</v>
      </c>
      <c r="C35" s="528" t="s">
        <v>134</v>
      </c>
      <c r="D35" s="529">
        <v>70987742</v>
      </c>
      <c r="E35" s="529">
        <v>102832871</v>
      </c>
      <c r="F35" s="529">
        <v>600143562</v>
      </c>
      <c r="G35" s="530" t="s">
        <v>135</v>
      </c>
      <c r="H35" s="529" t="s">
        <v>64</v>
      </c>
      <c r="I35" s="529" t="s">
        <v>65</v>
      </c>
      <c r="J35" s="606" t="s">
        <v>130</v>
      </c>
      <c r="K35" s="528" t="s">
        <v>1083</v>
      </c>
      <c r="L35" s="522">
        <v>300000</v>
      </c>
      <c r="M35" s="252">
        <f t="shared" ref="M35:M42" si="2">L35/100*85</f>
        <v>255000</v>
      </c>
      <c r="N35" s="523">
        <v>2023</v>
      </c>
      <c r="O35" s="523">
        <v>2025</v>
      </c>
      <c r="P35" s="531"/>
      <c r="Q35" s="531"/>
      <c r="R35" s="528" t="s">
        <v>132</v>
      </c>
      <c r="S35" s="532" t="s">
        <v>88</v>
      </c>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c r="CB35" s="305"/>
      <c r="CC35" s="305"/>
      <c r="CD35" s="305"/>
      <c r="CE35" s="305"/>
      <c r="CF35" s="305"/>
      <c r="CG35" s="305"/>
      <c r="CH35" s="305"/>
      <c r="CI35" s="305"/>
      <c r="CJ35" s="305"/>
      <c r="CK35" s="305"/>
      <c r="CL35" s="305"/>
      <c r="CM35" s="305"/>
      <c r="CN35" s="305"/>
      <c r="CO35" s="305"/>
      <c r="CP35" s="305"/>
      <c r="CQ35" s="305"/>
      <c r="CR35" s="305"/>
      <c r="CS35" s="305"/>
      <c r="CT35" s="305"/>
      <c r="CU35" s="305"/>
      <c r="CV35" s="305"/>
      <c r="CW35" s="305"/>
      <c r="CX35" s="305"/>
      <c r="CY35" s="305"/>
      <c r="CZ35" s="305"/>
      <c r="DA35" s="305"/>
      <c r="DB35" s="305"/>
      <c r="DC35" s="305"/>
      <c r="DD35" s="305"/>
      <c r="DE35" s="305"/>
      <c r="DF35" s="305"/>
      <c r="DG35" s="305"/>
      <c r="DH35" s="305"/>
      <c r="DI35" s="305"/>
      <c r="DJ35" s="305"/>
      <c r="DK35" s="305"/>
      <c r="DL35" s="305"/>
      <c r="DM35" s="305"/>
      <c r="DN35" s="305"/>
      <c r="DO35" s="305"/>
      <c r="DP35" s="305"/>
      <c r="DQ35" s="305"/>
      <c r="DR35" s="305"/>
      <c r="DS35" s="305"/>
      <c r="DT35" s="305"/>
      <c r="DU35" s="305"/>
      <c r="DV35" s="305"/>
      <c r="DW35" s="305"/>
      <c r="DX35" s="305"/>
      <c r="DY35" s="305"/>
      <c r="DZ35" s="305"/>
      <c r="EA35" s="305"/>
      <c r="EB35" s="305"/>
      <c r="EC35" s="305"/>
      <c r="ED35" s="305"/>
      <c r="EE35" s="305"/>
      <c r="EF35" s="305"/>
      <c r="EG35" s="305"/>
      <c r="EH35" s="305"/>
      <c r="EI35" s="305"/>
      <c r="EJ35" s="305"/>
      <c r="EK35" s="305"/>
      <c r="EL35" s="305"/>
      <c r="EM35" s="305"/>
      <c r="EN35" s="305"/>
      <c r="EO35" s="305"/>
      <c r="EP35" s="305"/>
      <c r="EQ35" s="305"/>
      <c r="ER35" s="305"/>
      <c r="ES35" s="305"/>
      <c r="ET35" s="305"/>
      <c r="EU35" s="305"/>
      <c r="EV35" s="305"/>
      <c r="EW35" s="305"/>
      <c r="EX35" s="305"/>
      <c r="EY35" s="305"/>
      <c r="EZ35" s="305"/>
      <c r="FA35" s="305"/>
      <c r="FB35" s="305"/>
      <c r="FC35" s="305"/>
      <c r="FD35" s="305"/>
      <c r="FE35" s="305"/>
      <c r="FF35" s="305"/>
      <c r="FG35" s="305"/>
      <c r="FH35" s="305"/>
      <c r="FI35" s="305"/>
      <c r="FJ35" s="305"/>
      <c r="FK35" s="305"/>
      <c r="FL35" s="305"/>
      <c r="FM35" s="305"/>
      <c r="FN35" s="305"/>
      <c r="FO35" s="305"/>
      <c r="FP35" s="305"/>
      <c r="FQ35" s="305"/>
      <c r="FR35" s="305"/>
      <c r="FS35" s="305"/>
      <c r="FT35" s="305"/>
      <c r="FU35" s="305"/>
      <c r="FV35" s="305"/>
      <c r="FW35" s="305"/>
      <c r="FX35" s="305"/>
      <c r="FY35" s="305"/>
      <c r="FZ35" s="305"/>
      <c r="GA35" s="305"/>
      <c r="GB35" s="305"/>
      <c r="GC35" s="305"/>
      <c r="GD35" s="305"/>
      <c r="GE35" s="305"/>
      <c r="GF35" s="305"/>
      <c r="GG35" s="305"/>
      <c r="GH35" s="305"/>
      <c r="GI35" s="305"/>
      <c r="GJ35" s="305"/>
      <c r="GK35" s="305"/>
      <c r="GL35" s="305"/>
      <c r="GM35" s="305"/>
      <c r="GN35" s="305"/>
      <c r="GO35" s="305"/>
      <c r="GP35" s="305"/>
      <c r="GQ35" s="305"/>
      <c r="GR35" s="305"/>
      <c r="GS35" s="305"/>
      <c r="GT35" s="305"/>
      <c r="GU35" s="305"/>
      <c r="GV35" s="305"/>
      <c r="GW35" s="305"/>
      <c r="GX35" s="305"/>
      <c r="GY35" s="305"/>
      <c r="GZ35" s="305"/>
      <c r="HA35" s="305"/>
      <c r="HB35" s="305"/>
      <c r="HC35" s="305"/>
      <c r="HD35" s="305"/>
      <c r="HE35" s="305"/>
      <c r="HF35" s="305"/>
      <c r="HG35" s="305"/>
      <c r="HH35" s="305"/>
      <c r="HI35" s="305"/>
      <c r="HJ35" s="305"/>
      <c r="HK35" s="305"/>
      <c r="HL35" s="305"/>
      <c r="HM35" s="305"/>
      <c r="HN35" s="305"/>
      <c r="HO35" s="305"/>
      <c r="HP35" s="305"/>
      <c r="HQ35" s="305"/>
      <c r="HR35" s="305"/>
      <c r="HS35" s="305"/>
      <c r="HT35" s="305"/>
      <c r="HU35" s="305"/>
      <c r="HV35" s="305"/>
      <c r="HW35" s="305"/>
      <c r="HX35" s="305"/>
      <c r="HY35" s="305"/>
      <c r="HZ35" s="305"/>
      <c r="IA35" s="305"/>
      <c r="IB35" s="305"/>
      <c r="IC35" s="305"/>
      <c r="ID35" s="305"/>
      <c r="IE35" s="305"/>
      <c r="IF35" s="305"/>
      <c r="IG35" s="305"/>
      <c r="IH35" s="305"/>
      <c r="II35" s="305"/>
      <c r="IJ35" s="305"/>
      <c r="IK35" s="305"/>
      <c r="IL35" s="305"/>
      <c r="IM35" s="305"/>
      <c r="IN35" s="305"/>
      <c r="IO35" s="305"/>
    </row>
    <row r="36" spans="1:249" s="334" customFormat="1" ht="33.75" x14ac:dyDescent="0.2">
      <c r="A36" s="248">
        <v>33</v>
      </c>
      <c r="B36" s="101" t="s">
        <v>136</v>
      </c>
      <c r="C36" s="101" t="s">
        <v>460</v>
      </c>
      <c r="D36" s="35">
        <v>75027402</v>
      </c>
      <c r="E36" s="35">
        <v>107630206</v>
      </c>
      <c r="F36" s="35">
        <v>674000188</v>
      </c>
      <c r="G36" s="101" t="s">
        <v>137</v>
      </c>
      <c r="H36" s="101" t="s">
        <v>64</v>
      </c>
      <c r="I36" s="35" t="s">
        <v>65</v>
      </c>
      <c r="J36" s="101" t="s">
        <v>1172</v>
      </c>
      <c r="K36" s="101" t="s">
        <v>138</v>
      </c>
      <c r="L36" s="688">
        <v>16000000</v>
      </c>
      <c r="M36" s="632">
        <f t="shared" si="2"/>
        <v>13600000</v>
      </c>
      <c r="N36" s="258">
        <v>2023</v>
      </c>
      <c r="O36" s="258">
        <v>2024</v>
      </c>
      <c r="P36" s="102"/>
      <c r="Q36" s="102" t="s">
        <v>139</v>
      </c>
      <c r="R36" s="712" t="s">
        <v>1470</v>
      </c>
      <c r="S36" s="692" t="s">
        <v>69</v>
      </c>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5"/>
      <c r="BG36" s="305"/>
      <c r="BH36" s="305"/>
      <c r="BI36" s="305"/>
      <c r="BJ36" s="305"/>
      <c r="BK36" s="305"/>
      <c r="BL36" s="305"/>
      <c r="BM36" s="305"/>
      <c r="BN36" s="305"/>
      <c r="BO36" s="305"/>
      <c r="BP36" s="305"/>
      <c r="BQ36" s="305"/>
      <c r="BR36" s="305"/>
      <c r="BS36" s="305"/>
      <c r="BT36" s="305"/>
      <c r="BU36" s="305"/>
      <c r="BV36" s="305"/>
      <c r="BW36" s="305"/>
      <c r="BX36" s="305"/>
      <c r="BY36" s="305"/>
      <c r="BZ36" s="305"/>
      <c r="CA36" s="305"/>
      <c r="CB36" s="305"/>
      <c r="CC36" s="305"/>
      <c r="CD36" s="305"/>
      <c r="CE36" s="305"/>
      <c r="CF36" s="305"/>
      <c r="CG36" s="305"/>
      <c r="CH36" s="305"/>
      <c r="CI36" s="305"/>
      <c r="CJ36" s="305"/>
      <c r="CK36" s="305"/>
      <c r="CL36" s="305"/>
      <c r="CM36" s="305"/>
      <c r="CN36" s="305"/>
      <c r="CO36" s="305"/>
      <c r="CP36" s="305"/>
      <c r="CQ36" s="305"/>
      <c r="CR36" s="305"/>
      <c r="CS36" s="305"/>
      <c r="CT36" s="305"/>
      <c r="CU36" s="305"/>
      <c r="CV36" s="305"/>
      <c r="CW36" s="305"/>
      <c r="CX36" s="305"/>
      <c r="CY36" s="305"/>
      <c r="CZ36" s="305"/>
      <c r="DA36" s="305"/>
      <c r="DB36" s="305"/>
      <c r="DC36" s="305"/>
      <c r="DD36" s="305"/>
      <c r="DE36" s="305"/>
      <c r="DF36" s="305"/>
      <c r="DG36" s="305"/>
      <c r="DH36" s="305"/>
      <c r="DI36" s="305"/>
      <c r="DJ36" s="305"/>
      <c r="DK36" s="305"/>
      <c r="DL36" s="305"/>
      <c r="DM36" s="305"/>
      <c r="DN36" s="305"/>
      <c r="DO36" s="305"/>
      <c r="DP36" s="305"/>
      <c r="DQ36" s="305"/>
      <c r="DR36" s="305"/>
      <c r="DS36" s="305"/>
      <c r="DT36" s="305"/>
      <c r="DU36" s="305"/>
      <c r="DV36" s="305"/>
      <c r="DW36" s="305"/>
      <c r="DX36" s="305"/>
      <c r="DY36" s="305"/>
      <c r="DZ36" s="305"/>
      <c r="EA36" s="305"/>
      <c r="EB36" s="305"/>
      <c r="EC36" s="305"/>
      <c r="ED36" s="305"/>
      <c r="EE36" s="305"/>
      <c r="EF36" s="305"/>
      <c r="EG36" s="305"/>
      <c r="EH36" s="305"/>
      <c r="EI36" s="305"/>
      <c r="EJ36" s="305"/>
      <c r="EK36" s="305"/>
      <c r="EL36" s="305"/>
      <c r="EM36" s="305"/>
      <c r="EN36" s="305"/>
      <c r="EO36" s="305"/>
      <c r="EP36" s="305"/>
      <c r="EQ36" s="305"/>
      <c r="ER36" s="305"/>
      <c r="ES36" s="305"/>
      <c r="ET36" s="305"/>
      <c r="EU36" s="305"/>
      <c r="EV36" s="305"/>
      <c r="EW36" s="305"/>
      <c r="EX36" s="305"/>
      <c r="EY36" s="305"/>
      <c r="EZ36" s="305"/>
      <c r="FA36" s="305"/>
      <c r="FB36" s="305"/>
      <c r="FC36" s="305"/>
      <c r="FD36" s="305"/>
      <c r="FE36" s="305"/>
      <c r="FF36" s="305"/>
      <c r="FG36" s="305"/>
      <c r="FH36" s="305"/>
      <c r="FI36" s="305"/>
      <c r="FJ36" s="305"/>
      <c r="FK36" s="305"/>
      <c r="FL36" s="305"/>
      <c r="FM36" s="305"/>
      <c r="FN36" s="305"/>
      <c r="FO36" s="305"/>
      <c r="FP36" s="305"/>
      <c r="FQ36" s="305"/>
      <c r="FR36" s="305"/>
      <c r="FS36" s="305"/>
      <c r="FT36" s="305"/>
      <c r="FU36" s="305"/>
      <c r="FV36" s="305"/>
      <c r="FW36" s="305"/>
      <c r="FX36" s="305"/>
      <c r="FY36" s="305"/>
      <c r="FZ36" s="305"/>
      <c r="GA36" s="305"/>
      <c r="GB36" s="305"/>
      <c r="GC36" s="305"/>
      <c r="GD36" s="305"/>
      <c r="GE36" s="305"/>
      <c r="GF36" s="305"/>
      <c r="GG36" s="305"/>
      <c r="GH36" s="305"/>
      <c r="GI36" s="305"/>
      <c r="GJ36" s="305"/>
      <c r="GK36" s="305"/>
      <c r="GL36" s="305"/>
      <c r="GM36" s="305"/>
      <c r="GN36" s="305"/>
      <c r="GO36" s="305"/>
      <c r="GP36" s="305"/>
      <c r="GQ36" s="305"/>
      <c r="GR36" s="305"/>
      <c r="GS36" s="305"/>
      <c r="GT36" s="305"/>
      <c r="GU36" s="305"/>
      <c r="GV36" s="305"/>
      <c r="GW36" s="305"/>
      <c r="GX36" s="305"/>
      <c r="GY36" s="305"/>
      <c r="GZ36" s="305"/>
      <c r="HA36" s="305"/>
      <c r="HB36" s="305"/>
      <c r="HC36" s="305"/>
      <c r="HD36" s="305"/>
      <c r="HE36" s="305"/>
      <c r="HF36" s="305"/>
      <c r="HG36" s="305"/>
      <c r="HH36" s="305"/>
      <c r="HI36" s="305"/>
      <c r="HJ36" s="305"/>
      <c r="HK36" s="305"/>
      <c r="HL36" s="305"/>
      <c r="HM36" s="305"/>
      <c r="HN36" s="305"/>
      <c r="HO36" s="305"/>
      <c r="HP36" s="305"/>
      <c r="HQ36" s="305"/>
      <c r="HR36" s="305"/>
      <c r="HS36" s="305"/>
      <c r="HT36" s="305"/>
      <c r="HU36" s="305"/>
      <c r="HV36" s="305"/>
      <c r="HW36" s="305"/>
      <c r="HX36" s="305"/>
      <c r="HY36" s="305"/>
      <c r="HZ36" s="305"/>
      <c r="IA36" s="305"/>
      <c r="IB36" s="305"/>
      <c r="IC36" s="305"/>
      <c r="ID36" s="305"/>
      <c r="IE36" s="305"/>
      <c r="IF36" s="305"/>
      <c r="IG36" s="305"/>
      <c r="IH36" s="305"/>
      <c r="II36" s="305"/>
      <c r="IJ36" s="305"/>
      <c r="IK36" s="305"/>
      <c r="IL36" s="305"/>
      <c r="IM36" s="305"/>
      <c r="IN36" s="305"/>
      <c r="IO36" s="305"/>
    </row>
    <row r="37" spans="1:249" s="334" customFormat="1" ht="39" customHeight="1" x14ac:dyDescent="0.2">
      <c r="A37" s="248">
        <v>34</v>
      </c>
      <c r="B37" s="101" t="s">
        <v>136</v>
      </c>
      <c r="C37" s="101" t="s">
        <v>460</v>
      </c>
      <c r="D37" s="35">
        <v>75027402</v>
      </c>
      <c r="E37" s="35">
        <v>107630206</v>
      </c>
      <c r="F37" s="35">
        <v>674000188</v>
      </c>
      <c r="G37" s="101" t="s">
        <v>140</v>
      </c>
      <c r="H37" s="101" t="s">
        <v>64</v>
      </c>
      <c r="I37" s="35" t="s">
        <v>65</v>
      </c>
      <c r="J37" s="101" t="s">
        <v>1172</v>
      </c>
      <c r="K37" s="101" t="str">
        <f>[1]Fiche!$B$8</f>
        <v>Revitaizace 4 zahrad mateřské školy, vytvoření bezpečných dopadových ploch, nových zpevněných ploch, založení přírodní zahrady - vytvoření eko koutků, založení pocitových chodníčků, hmyzího hotelu, pozorovacích center apod., ozelenění zahrad</v>
      </c>
      <c r="L37" s="255">
        <v>4000000</v>
      </c>
      <c r="M37" s="252">
        <f t="shared" si="2"/>
        <v>3400000</v>
      </c>
      <c r="N37" s="258">
        <v>2023</v>
      </c>
      <c r="O37" s="258">
        <v>2024</v>
      </c>
      <c r="P37" s="102"/>
      <c r="Q37" s="102"/>
      <c r="R37" s="101" t="s">
        <v>141</v>
      </c>
      <c r="S37" s="245" t="s">
        <v>88</v>
      </c>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5"/>
      <c r="BR37" s="305"/>
      <c r="BS37" s="305"/>
      <c r="BT37" s="305"/>
      <c r="BU37" s="305"/>
      <c r="BV37" s="305"/>
      <c r="BW37" s="305"/>
      <c r="BX37" s="305"/>
      <c r="BY37" s="305"/>
      <c r="BZ37" s="305"/>
      <c r="CA37" s="305"/>
      <c r="CB37" s="305"/>
      <c r="CC37" s="305"/>
      <c r="CD37" s="305"/>
      <c r="CE37" s="305"/>
      <c r="CF37" s="305"/>
      <c r="CG37" s="305"/>
      <c r="CH37" s="305"/>
      <c r="CI37" s="305"/>
      <c r="CJ37" s="305"/>
      <c r="CK37" s="305"/>
      <c r="CL37" s="305"/>
      <c r="CM37" s="305"/>
      <c r="CN37" s="305"/>
      <c r="CO37" s="305"/>
      <c r="CP37" s="305"/>
      <c r="CQ37" s="305"/>
      <c r="CR37" s="305"/>
      <c r="CS37" s="305"/>
      <c r="CT37" s="305"/>
      <c r="CU37" s="305"/>
      <c r="CV37" s="305"/>
      <c r="CW37" s="305"/>
      <c r="CX37" s="305"/>
      <c r="CY37" s="305"/>
      <c r="CZ37" s="305"/>
      <c r="DA37" s="305"/>
      <c r="DB37" s="305"/>
      <c r="DC37" s="305"/>
      <c r="DD37" s="305"/>
      <c r="DE37" s="305"/>
      <c r="DF37" s="305"/>
      <c r="DG37" s="305"/>
      <c r="DH37" s="305"/>
      <c r="DI37" s="305"/>
      <c r="DJ37" s="305"/>
      <c r="DK37" s="305"/>
      <c r="DL37" s="305"/>
      <c r="DM37" s="305"/>
      <c r="DN37" s="305"/>
      <c r="DO37" s="305"/>
      <c r="DP37" s="305"/>
      <c r="DQ37" s="305"/>
      <c r="DR37" s="305"/>
      <c r="DS37" s="305"/>
      <c r="DT37" s="305"/>
      <c r="DU37" s="305"/>
      <c r="DV37" s="305"/>
      <c r="DW37" s="305"/>
      <c r="DX37" s="305"/>
      <c r="DY37" s="305"/>
      <c r="DZ37" s="305"/>
      <c r="EA37" s="305"/>
      <c r="EB37" s="305"/>
      <c r="EC37" s="305"/>
      <c r="ED37" s="305"/>
      <c r="EE37" s="305"/>
      <c r="EF37" s="305"/>
      <c r="EG37" s="305"/>
      <c r="EH37" s="305"/>
      <c r="EI37" s="305"/>
      <c r="EJ37" s="305"/>
      <c r="EK37" s="305"/>
      <c r="EL37" s="305"/>
      <c r="EM37" s="305"/>
      <c r="EN37" s="305"/>
      <c r="EO37" s="305"/>
      <c r="EP37" s="305"/>
      <c r="EQ37" s="305"/>
      <c r="ER37" s="305"/>
      <c r="ES37" s="305"/>
      <c r="ET37" s="305"/>
      <c r="EU37" s="305"/>
      <c r="EV37" s="305"/>
      <c r="EW37" s="305"/>
      <c r="EX37" s="305"/>
      <c r="EY37" s="305"/>
      <c r="EZ37" s="305"/>
      <c r="FA37" s="305"/>
      <c r="FB37" s="305"/>
      <c r="FC37" s="305"/>
      <c r="FD37" s="305"/>
      <c r="FE37" s="305"/>
      <c r="FF37" s="305"/>
      <c r="FG37" s="305"/>
      <c r="FH37" s="305"/>
      <c r="FI37" s="305"/>
      <c r="FJ37" s="305"/>
      <c r="FK37" s="305"/>
      <c r="FL37" s="305"/>
      <c r="FM37" s="305"/>
      <c r="FN37" s="305"/>
      <c r="FO37" s="305"/>
      <c r="FP37" s="305"/>
      <c r="FQ37" s="305"/>
      <c r="FR37" s="305"/>
      <c r="FS37" s="305"/>
      <c r="FT37" s="305"/>
      <c r="FU37" s="305"/>
      <c r="FV37" s="305"/>
      <c r="FW37" s="305"/>
      <c r="FX37" s="305"/>
      <c r="FY37" s="305"/>
      <c r="FZ37" s="305"/>
      <c r="GA37" s="305"/>
      <c r="GB37" s="305"/>
      <c r="GC37" s="305"/>
      <c r="GD37" s="305"/>
      <c r="GE37" s="305"/>
      <c r="GF37" s="305"/>
      <c r="GG37" s="305"/>
      <c r="GH37" s="305"/>
      <c r="GI37" s="305"/>
      <c r="GJ37" s="305"/>
      <c r="GK37" s="305"/>
      <c r="GL37" s="305"/>
      <c r="GM37" s="305"/>
      <c r="GN37" s="305"/>
      <c r="GO37" s="305"/>
      <c r="GP37" s="305"/>
      <c r="GQ37" s="305"/>
      <c r="GR37" s="305"/>
      <c r="GS37" s="305"/>
      <c r="GT37" s="305"/>
      <c r="GU37" s="305"/>
      <c r="GV37" s="305"/>
      <c r="GW37" s="305"/>
      <c r="GX37" s="305"/>
      <c r="GY37" s="305"/>
      <c r="GZ37" s="305"/>
      <c r="HA37" s="305"/>
      <c r="HB37" s="305"/>
      <c r="HC37" s="305"/>
      <c r="HD37" s="305"/>
      <c r="HE37" s="305"/>
      <c r="HF37" s="305"/>
      <c r="HG37" s="305"/>
      <c r="HH37" s="305"/>
      <c r="HI37" s="305"/>
      <c r="HJ37" s="305"/>
      <c r="HK37" s="305"/>
      <c r="HL37" s="305"/>
      <c r="HM37" s="305"/>
      <c r="HN37" s="305"/>
      <c r="HO37" s="305"/>
      <c r="HP37" s="305"/>
      <c r="HQ37" s="305"/>
      <c r="HR37" s="305"/>
      <c r="HS37" s="305"/>
      <c r="HT37" s="305"/>
      <c r="HU37" s="305"/>
      <c r="HV37" s="305"/>
      <c r="HW37" s="305"/>
      <c r="HX37" s="305"/>
      <c r="HY37" s="305"/>
      <c r="HZ37" s="305"/>
      <c r="IA37" s="305"/>
      <c r="IB37" s="305"/>
      <c r="IC37" s="305"/>
      <c r="ID37" s="305"/>
      <c r="IE37" s="305"/>
      <c r="IF37" s="305"/>
      <c r="IG37" s="305"/>
      <c r="IH37" s="305"/>
      <c r="II37" s="305"/>
      <c r="IJ37" s="305"/>
      <c r="IK37" s="305"/>
      <c r="IL37" s="305"/>
      <c r="IM37" s="305"/>
      <c r="IN37" s="305"/>
      <c r="IO37" s="305"/>
    </row>
    <row r="38" spans="1:249" s="334" customFormat="1" ht="33.75" x14ac:dyDescent="0.2">
      <c r="A38" s="404">
        <v>35</v>
      </c>
      <c r="B38" s="713" t="s">
        <v>136</v>
      </c>
      <c r="C38" s="713" t="s">
        <v>460</v>
      </c>
      <c r="D38" s="714">
        <v>75027402</v>
      </c>
      <c r="E38" s="714">
        <v>107630206</v>
      </c>
      <c r="F38" s="714">
        <v>674000188</v>
      </c>
      <c r="G38" s="713" t="s">
        <v>142</v>
      </c>
      <c r="H38" s="713" t="s">
        <v>64</v>
      </c>
      <c r="I38" s="714" t="s">
        <v>65</v>
      </c>
      <c r="J38" s="713" t="s">
        <v>1172</v>
      </c>
      <c r="K38" s="713" t="s">
        <v>143</v>
      </c>
      <c r="L38" s="715">
        <v>600000</v>
      </c>
      <c r="M38" s="652"/>
      <c r="N38" s="716">
        <v>2023</v>
      </c>
      <c r="O38" s="716">
        <v>2023</v>
      </c>
      <c r="P38" s="717"/>
      <c r="Q38" s="717" t="s">
        <v>139</v>
      </c>
      <c r="R38" s="714" t="s">
        <v>1173</v>
      </c>
      <c r="S38" s="718"/>
    </row>
    <row r="39" spans="1:249" s="334" customFormat="1" ht="33.75" x14ac:dyDescent="0.2">
      <c r="A39" s="445">
        <v>36</v>
      </c>
      <c r="B39" s="533" t="s">
        <v>1196</v>
      </c>
      <c r="C39" s="533" t="s">
        <v>144</v>
      </c>
      <c r="D39" s="534" t="s">
        <v>1197</v>
      </c>
      <c r="E39" s="512">
        <v>181027356</v>
      </c>
      <c r="F39" s="512">
        <v>691002959</v>
      </c>
      <c r="G39" s="533" t="s">
        <v>1198</v>
      </c>
      <c r="H39" s="512" t="s">
        <v>24</v>
      </c>
      <c r="I39" s="512" t="s">
        <v>65</v>
      </c>
      <c r="J39" s="512" t="s">
        <v>145</v>
      </c>
      <c r="K39" s="533" t="s">
        <v>1199</v>
      </c>
      <c r="L39" s="468">
        <v>52000000</v>
      </c>
      <c r="M39" s="252">
        <f t="shared" si="2"/>
        <v>44200000</v>
      </c>
      <c r="N39" s="535">
        <v>45078</v>
      </c>
      <c r="O39" s="535">
        <v>45809</v>
      </c>
      <c r="P39" s="471" t="s">
        <v>139</v>
      </c>
      <c r="Q39" s="536"/>
      <c r="R39" s="513" t="s">
        <v>146</v>
      </c>
      <c r="S39" s="537" t="s">
        <v>69</v>
      </c>
    </row>
    <row r="40" spans="1:249" ht="33.75" x14ac:dyDescent="0.2">
      <c r="A40" s="516">
        <v>37</v>
      </c>
      <c r="B40" s="466" t="s">
        <v>147</v>
      </c>
      <c r="C40" s="466" t="s">
        <v>148</v>
      </c>
      <c r="D40" s="512">
        <v>70999457</v>
      </c>
      <c r="E40" s="512">
        <v>107629861</v>
      </c>
      <c r="F40" s="512">
        <v>600144402</v>
      </c>
      <c r="G40" s="466" t="s">
        <v>149</v>
      </c>
      <c r="H40" s="512" t="s">
        <v>64</v>
      </c>
      <c r="I40" s="512" t="s">
        <v>150</v>
      </c>
      <c r="J40" s="512" t="s">
        <v>151</v>
      </c>
      <c r="K40" s="466" t="s">
        <v>152</v>
      </c>
      <c r="L40" s="468">
        <v>600000</v>
      </c>
      <c r="M40" s="252">
        <f t="shared" si="2"/>
        <v>510000</v>
      </c>
      <c r="N40" s="538" t="s">
        <v>153</v>
      </c>
      <c r="O40" s="538" t="s">
        <v>154</v>
      </c>
      <c r="P40" s="514"/>
      <c r="Q40" s="514"/>
      <c r="R40" s="466" t="s">
        <v>155</v>
      </c>
      <c r="S40" s="515"/>
    </row>
    <row r="41" spans="1:249" ht="33.75" x14ac:dyDescent="0.2">
      <c r="A41" s="516">
        <v>38</v>
      </c>
      <c r="B41" s="466" t="s">
        <v>147</v>
      </c>
      <c r="C41" s="466" t="s">
        <v>148</v>
      </c>
      <c r="D41" s="512">
        <v>70999457</v>
      </c>
      <c r="E41" s="512">
        <v>107629861</v>
      </c>
      <c r="F41" s="512">
        <v>600144402</v>
      </c>
      <c r="G41" s="466" t="s">
        <v>156</v>
      </c>
      <c r="H41" s="512" t="s">
        <v>64</v>
      </c>
      <c r="I41" s="512" t="s">
        <v>150</v>
      </c>
      <c r="J41" s="512" t="s">
        <v>151</v>
      </c>
      <c r="K41" s="466" t="s">
        <v>157</v>
      </c>
      <c r="L41" s="468">
        <v>350000</v>
      </c>
      <c r="M41" s="252">
        <f t="shared" si="2"/>
        <v>297500</v>
      </c>
      <c r="N41" s="539" t="s">
        <v>153</v>
      </c>
      <c r="O41" s="538" t="s">
        <v>154</v>
      </c>
      <c r="P41" s="514"/>
      <c r="Q41" s="514"/>
      <c r="R41" s="466" t="s">
        <v>155</v>
      </c>
      <c r="S41" s="515"/>
    </row>
    <row r="42" spans="1:249" ht="33.75" x14ac:dyDescent="0.2">
      <c r="A42" s="516">
        <v>39</v>
      </c>
      <c r="B42" s="466" t="s">
        <v>147</v>
      </c>
      <c r="C42" s="466" t="s">
        <v>148</v>
      </c>
      <c r="D42" s="512">
        <v>70999457</v>
      </c>
      <c r="E42" s="512">
        <v>107629861</v>
      </c>
      <c r="F42" s="512">
        <v>600144402</v>
      </c>
      <c r="G42" s="466" t="s">
        <v>158</v>
      </c>
      <c r="H42" s="512" t="s">
        <v>64</v>
      </c>
      <c r="I42" s="512" t="s">
        <v>150</v>
      </c>
      <c r="J42" s="512" t="s">
        <v>151</v>
      </c>
      <c r="K42" s="466" t="s">
        <v>159</v>
      </c>
      <c r="L42" s="468">
        <v>400000</v>
      </c>
      <c r="M42" s="252">
        <f t="shared" si="2"/>
        <v>340000</v>
      </c>
      <c r="N42" s="539" t="s">
        <v>153</v>
      </c>
      <c r="O42" s="538" t="s">
        <v>154</v>
      </c>
      <c r="P42" s="514"/>
      <c r="Q42" s="514"/>
      <c r="R42" s="466" t="s">
        <v>155</v>
      </c>
      <c r="S42" s="515"/>
    </row>
    <row r="43" spans="1:249" s="836" customFormat="1" ht="22.5" x14ac:dyDescent="0.2">
      <c r="A43" s="830">
        <v>40</v>
      </c>
      <c r="B43" s="821" t="s">
        <v>160</v>
      </c>
      <c r="C43" s="821" t="s">
        <v>161</v>
      </c>
      <c r="D43" s="831">
        <v>70986703</v>
      </c>
      <c r="E43" s="831">
        <v>674000421</v>
      </c>
      <c r="F43" s="831"/>
      <c r="G43" s="821" t="s">
        <v>162</v>
      </c>
      <c r="H43" s="832" t="s">
        <v>64</v>
      </c>
      <c r="I43" s="832" t="s">
        <v>65</v>
      </c>
      <c r="J43" s="832" t="s">
        <v>163</v>
      </c>
      <c r="K43" s="821" t="s">
        <v>164</v>
      </c>
      <c r="L43" s="824">
        <v>11500000</v>
      </c>
      <c r="M43" s="824"/>
      <c r="N43" s="833" t="s">
        <v>165</v>
      </c>
      <c r="O43" s="833" t="s">
        <v>166</v>
      </c>
      <c r="P43" s="834"/>
      <c r="Q43" s="834"/>
      <c r="R43" s="821" t="s">
        <v>167</v>
      </c>
      <c r="S43" s="835" t="s">
        <v>69</v>
      </c>
      <c r="T43" s="828"/>
      <c r="U43" s="828"/>
      <c r="V43" s="828"/>
      <c r="W43" s="828"/>
      <c r="X43" s="828"/>
      <c r="Y43" s="828"/>
      <c r="Z43" s="828"/>
      <c r="AA43" s="828"/>
      <c r="AB43" s="828"/>
      <c r="AC43" s="828"/>
      <c r="AD43" s="828"/>
      <c r="AE43" s="828"/>
      <c r="AF43" s="828"/>
      <c r="AG43" s="828"/>
      <c r="AH43" s="828"/>
      <c r="AI43" s="828"/>
      <c r="AJ43" s="828"/>
      <c r="AK43" s="828"/>
      <c r="AL43" s="828"/>
      <c r="AM43" s="828"/>
      <c r="AN43" s="828"/>
      <c r="AO43" s="828"/>
      <c r="AP43" s="828"/>
      <c r="AQ43" s="828"/>
      <c r="AR43" s="828"/>
      <c r="AS43" s="828"/>
      <c r="AT43" s="828"/>
      <c r="AU43" s="828"/>
      <c r="AV43" s="828"/>
      <c r="AW43" s="828"/>
      <c r="AX43" s="828"/>
      <c r="AY43" s="828"/>
      <c r="AZ43" s="828"/>
      <c r="BA43" s="828"/>
      <c r="BB43" s="828"/>
      <c r="BC43" s="828"/>
      <c r="BD43" s="828"/>
      <c r="BE43" s="828"/>
      <c r="BF43" s="828"/>
      <c r="BG43" s="828"/>
      <c r="BH43" s="828"/>
      <c r="BI43" s="828"/>
      <c r="BJ43" s="828"/>
      <c r="BK43" s="828"/>
      <c r="BL43" s="828"/>
      <c r="BM43" s="828"/>
      <c r="BN43" s="828"/>
      <c r="BO43" s="828"/>
      <c r="BP43" s="828"/>
      <c r="BQ43" s="828"/>
      <c r="BR43" s="828"/>
      <c r="BS43" s="828"/>
      <c r="BT43" s="828"/>
      <c r="BU43" s="828"/>
      <c r="BV43" s="828"/>
      <c r="BW43" s="828"/>
      <c r="BX43" s="828"/>
      <c r="BY43" s="828"/>
      <c r="BZ43" s="828"/>
      <c r="CA43" s="828"/>
      <c r="CB43" s="828"/>
      <c r="CC43" s="828"/>
      <c r="CD43" s="828"/>
      <c r="CE43" s="828"/>
      <c r="CF43" s="828"/>
      <c r="CG43" s="828"/>
      <c r="CH43" s="828"/>
      <c r="CI43" s="828"/>
      <c r="CJ43" s="828"/>
      <c r="CK43" s="828"/>
      <c r="CL43" s="828"/>
      <c r="CM43" s="828"/>
      <c r="CN43" s="828"/>
      <c r="CO43" s="828"/>
      <c r="CP43" s="828"/>
      <c r="CQ43" s="828"/>
      <c r="CR43" s="828"/>
      <c r="CS43" s="828"/>
      <c r="CT43" s="828"/>
      <c r="CU43" s="828"/>
      <c r="CV43" s="828"/>
      <c r="CW43" s="828"/>
      <c r="CX43" s="828"/>
      <c r="CY43" s="828"/>
      <c r="CZ43" s="828"/>
      <c r="DA43" s="828"/>
      <c r="DB43" s="828"/>
      <c r="DC43" s="828"/>
      <c r="DD43" s="828"/>
      <c r="DE43" s="828"/>
      <c r="DF43" s="828"/>
      <c r="DG43" s="828"/>
      <c r="DH43" s="828"/>
      <c r="DI43" s="828"/>
      <c r="DJ43" s="828"/>
      <c r="DK43" s="828"/>
      <c r="DL43" s="828"/>
      <c r="DM43" s="828"/>
      <c r="DN43" s="828"/>
      <c r="DO43" s="828"/>
      <c r="DP43" s="828"/>
      <c r="DQ43" s="828"/>
      <c r="DR43" s="828"/>
      <c r="DS43" s="828"/>
      <c r="DT43" s="828"/>
      <c r="DU43" s="828"/>
      <c r="DV43" s="828"/>
      <c r="DW43" s="828"/>
      <c r="DX43" s="828"/>
      <c r="DY43" s="828"/>
      <c r="DZ43" s="828"/>
      <c r="EA43" s="828"/>
      <c r="EB43" s="828"/>
      <c r="EC43" s="828"/>
      <c r="ED43" s="828"/>
      <c r="EE43" s="828"/>
      <c r="EF43" s="828"/>
      <c r="EG43" s="828"/>
      <c r="EH43" s="828"/>
      <c r="EI43" s="828"/>
      <c r="EJ43" s="828"/>
      <c r="EK43" s="828"/>
      <c r="EL43" s="828"/>
      <c r="EM43" s="828"/>
      <c r="EN43" s="828"/>
      <c r="EO43" s="828"/>
      <c r="EP43" s="828"/>
      <c r="EQ43" s="828"/>
      <c r="ER43" s="828"/>
      <c r="ES43" s="828"/>
      <c r="ET43" s="828"/>
      <c r="EU43" s="828"/>
      <c r="EV43" s="828"/>
      <c r="EW43" s="828"/>
      <c r="EX43" s="828"/>
      <c r="EY43" s="828"/>
      <c r="EZ43" s="828"/>
      <c r="FA43" s="828"/>
      <c r="FB43" s="828"/>
      <c r="FC43" s="828"/>
      <c r="FD43" s="828"/>
      <c r="FE43" s="828"/>
      <c r="FF43" s="828"/>
      <c r="FG43" s="828"/>
      <c r="FH43" s="828"/>
      <c r="FI43" s="828"/>
      <c r="FJ43" s="828"/>
      <c r="FK43" s="828"/>
      <c r="FL43" s="828"/>
      <c r="FM43" s="828"/>
      <c r="FN43" s="828"/>
      <c r="FO43" s="828"/>
      <c r="FP43" s="828"/>
      <c r="FQ43" s="828"/>
      <c r="FR43" s="828"/>
      <c r="FS43" s="828"/>
      <c r="FT43" s="828"/>
      <c r="FU43" s="828"/>
      <c r="FV43" s="828"/>
      <c r="FW43" s="828"/>
      <c r="FX43" s="828"/>
      <c r="FY43" s="828"/>
      <c r="FZ43" s="828"/>
      <c r="GA43" s="828"/>
      <c r="GB43" s="828"/>
      <c r="GC43" s="828"/>
      <c r="GD43" s="828"/>
      <c r="GE43" s="828"/>
      <c r="GF43" s="828"/>
      <c r="GG43" s="828"/>
      <c r="GH43" s="828"/>
      <c r="GI43" s="828"/>
      <c r="GJ43" s="828"/>
      <c r="GK43" s="828"/>
      <c r="GL43" s="828"/>
      <c r="GM43" s="828"/>
      <c r="GN43" s="828"/>
      <c r="GO43" s="828"/>
      <c r="GP43" s="828"/>
      <c r="GQ43" s="828"/>
      <c r="GR43" s="828"/>
      <c r="GS43" s="828"/>
      <c r="GT43" s="828"/>
      <c r="GU43" s="828"/>
      <c r="GV43" s="828"/>
      <c r="GW43" s="828"/>
      <c r="GX43" s="828"/>
      <c r="GY43" s="828"/>
      <c r="GZ43" s="828"/>
      <c r="HA43" s="828"/>
      <c r="HB43" s="828"/>
      <c r="HC43" s="828"/>
      <c r="HD43" s="828"/>
      <c r="HE43" s="828"/>
      <c r="HF43" s="828"/>
      <c r="HG43" s="828"/>
      <c r="HH43" s="828"/>
      <c r="HI43" s="828"/>
      <c r="HJ43" s="828"/>
      <c r="HK43" s="828"/>
      <c r="HL43" s="828"/>
      <c r="HM43" s="828"/>
      <c r="HN43" s="828"/>
      <c r="HO43" s="828"/>
      <c r="HP43" s="828"/>
      <c r="HQ43" s="828"/>
      <c r="HR43" s="828"/>
      <c r="HS43" s="828"/>
      <c r="HT43" s="828"/>
      <c r="HU43" s="828"/>
      <c r="HV43" s="828"/>
      <c r="HW43" s="828"/>
      <c r="HX43" s="828"/>
      <c r="HY43" s="828"/>
      <c r="HZ43" s="828"/>
      <c r="IA43" s="828"/>
      <c r="IB43" s="828"/>
      <c r="IC43" s="828"/>
      <c r="ID43" s="828"/>
      <c r="IE43" s="828"/>
      <c r="IF43" s="828"/>
      <c r="IG43" s="828"/>
      <c r="IH43" s="828"/>
      <c r="II43" s="828"/>
      <c r="IJ43" s="828"/>
      <c r="IK43" s="828"/>
      <c r="IL43" s="828"/>
      <c r="IM43" s="828"/>
      <c r="IN43" s="828"/>
      <c r="IO43" s="828"/>
    </row>
    <row r="44" spans="1:249" s="335" customFormat="1" ht="22.5" x14ac:dyDescent="0.2">
      <c r="A44" s="516">
        <v>41</v>
      </c>
      <c r="B44" s="528" t="s">
        <v>160</v>
      </c>
      <c r="C44" s="528" t="s">
        <v>161</v>
      </c>
      <c r="D44" s="518">
        <v>70986703</v>
      </c>
      <c r="E44" s="518">
        <v>674000421</v>
      </c>
      <c r="F44" s="518"/>
      <c r="G44" s="528" t="s">
        <v>168</v>
      </c>
      <c r="H44" s="607" t="s">
        <v>64</v>
      </c>
      <c r="I44" s="607" t="s">
        <v>65</v>
      </c>
      <c r="J44" s="607" t="s">
        <v>163</v>
      </c>
      <c r="K44" s="528" t="s">
        <v>169</v>
      </c>
      <c r="L44" s="522">
        <v>300000</v>
      </c>
      <c r="M44" s="252">
        <f>L44/100*85</f>
        <v>255000</v>
      </c>
      <c r="N44" s="540" t="s">
        <v>170</v>
      </c>
      <c r="O44" s="540" t="s">
        <v>171</v>
      </c>
      <c r="P44" s="541"/>
      <c r="Q44" s="541"/>
      <c r="R44" s="528" t="s">
        <v>172</v>
      </c>
      <c r="S44" s="542"/>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5"/>
      <c r="BR44" s="305"/>
      <c r="BS44" s="305"/>
      <c r="BT44" s="305"/>
      <c r="BU44" s="305"/>
      <c r="BV44" s="305"/>
      <c r="BW44" s="305"/>
      <c r="BX44" s="305"/>
      <c r="BY44" s="305"/>
      <c r="BZ44" s="305"/>
      <c r="CA44" s="305"/>
      <c r="CB44" s="305"/>
      <c r="CC44" s="305"/>
      <c r="CD44" s="305"/>
      <c r="CE44" s="305"/>
      <c r="CF44" s="305"/>
      <c r="CG44" s="305"/>
      <c r="CH44" s="305"/>
      <c r="CI44" s="305"/>
      <c r="CJ44" s="305"/>
      <c r="CK44" s="305"/>
      <c r="CL44" s="305"/>
      <c r="CM44" s="305"/>
      <c r="CN44" s="305"/>
      <c r="CO44" s="305"/>
      <c r="CP44" s="305"/>
      <c r="CQ44" s="305"/>
      <c r="CR44" s="305"/>
      <c r="CS44" s="305"/>
      <c r="CT44" s="305"/>
      <c r="CU44" s="305"/>
      <c r="CV44" s="305"/>
      <c r="CW44" s="305"/>
      <c r="CX44" s="305"/>
      <c r="CY44" s="305"/>
      <c r="CZ44" s="305"/>
      <c r="DA44" s="305"/>
      <c r="DB44" s="305"/>
      <c r="DC44" s="305"/>
      <c r="DD44" s="305"/>
      <c r="DE44" s="305"/>
      <c r="DF44" s="305"/>
      <c r="DG44" s="305"/>
      <c r="DH44" s="305"/>
      <c r="DI44" s="305"/>
      <c r="DJ44" s="305"/>
      <c r="DK44" s="305"/>
      <c r="DL44" s="305"/>
      <c r="DM44" s="305"/>
      <c r="DN44" s="305"/>
      <c r="DO44" s="305"/>
      <c r="DP44" s="305"/>
      <c r="DQ44" s="305"/>
      <c r="DR44" s="305"/>
      <c r="DS44" s="305"/>
      <c r="DT44" s="305"/>
      <c r="DU44" s="305"/>
      <c r="DV44" s="305"/>
      <c r="DW44" s="305"/>
      <c r="DX44" s="305"/>
      <c r="DY44" s="305"/>
      <c r="DZ44" s="305"/>
      <c r="EA44" s="305"/>
      <c r="EB44" s="305"/>
      <c r="EC44" s="305"/>
      <c r="ED44" s="305"/>
      <c r="EE44" s="305"/>
      <c r="EF44" s="305"/>
      <c r="EG44" s="305"/>
      <c r="EH44" s="305"/>
      <c r="EI44" s="305"/>
      <c r="EJ44" s="305"/>
      <c r="EK44" s="305"/>
      <c r="EL44" s="305"/>
      <c r="EM44" s="305"/>
      <c r="EN44" s="305"/>
      <c r="EO44" s="305"/>
      <c r="EP44" s="305"/>
      <c r="EQ44" s="305"/>
      <c r="ER44" s="305"/>
      <c r="ES44" s="305"/>
      <c r="ET44" s="305"/>
      <c r="EU44" s="305"/>
      <c r="EV44" s="305"/>
      <c r="EW44" s="305"/>
      <c r="EX44" s="305"/>
      <c r="EY44" s="305"/>
      <c r="EZ44" s="305"/>
      <c r="FA44" s="305"/>
      <c r="FB44" s="305"/>
      <c r="FC44" s="305"/>
      <c r="FD44" s="305"/>
      <c r="FE44" s="305"/>
      <c r="FF44" s="305"/>
      <c r="FG44" s="305"/>
      <c r="FH44" s="305"/>
      <c r="FI44" s="305"/>
      <c r="FJ44" s="305"/>
      <c r="FK44" s="305"/>
      <c r="FL44" s="305"/>
      <c r="FM44" s="305"/>
      <c r="FN44" s="305"/>
      <c r="FO44" s="305"/>
      <c r="FP44" s="305"/>
      <c r="FQ44" s="305"/>
      <c r="FR44" s="305"/>
      <c r="FS44" s="305"/>
      <c r="FT44" s="305"/>
      <c r="FU44" s="305"/>
      <c r="FV44" s="305"/>
      <c r="FW44" s="305"/>
      <c r="FX44" s="305"/>
      <c r="FY44" s="305"/>
      <c r="FZ44" s="305"/>
      <c r="GA44" s="305"/>
      <c r="GB44" s="305"/>
      <c r="GC44" s="305"/>
      <c r="GD44" s="305"/>
      <c r="GE44" s="305"/>
      <c r="GF44" s="305"/>
      <c r="GG44" s="305"/>
      <c r="GH44" s="305"/>
      <c r="GI44" s="305"/>
      <c r="GJ44" s="305"/>
      <c r="GK44" s="305"/>
      <c r="GL44" s="305"/>
      <c r="GM44" s="305"/>
      <c r="GN44" s="305"/>
      <c r="GO44" s="305"/>
      <c r="GP44" s="305"/>
      <c r="GQ44" s="305"/>
      <c r="GR44" s="305"/>
      <c r="GS44" s="305"/>
      <c r="GT44" s="305"/>
      <c r="GU44" s="305"/>
      <c r="GV44" s="305"/>
      <c r="GW44" s="305"/>
      <c r="GX44" s="305"/>
      <c r="GY44" s="305"/>
      <c r="GZ44" s="305"/>
      <c r="HA44" s="305"/>
      <c r="HB44" s="305"/>
      <c r="HC44" s="305"/>
      <c r="HD44" s="305"/>
      <c r="HE44" s="305"/>
      <c r="HF44" s="305"/>
      <c r="HG44" s="305"/>
      <c r="HH44" s="305"/>
      <c r="HI44" s="305"/>
      <c r="HJ44" s="305"/>
      <c r="HK44" s="305"/>
      <c r="HL44" s="305"/>
      <c r="HM44" s="305"/>
      <c r="HN44" s="305"/>
      <c r="HO44" s="305"/>
      <c r="HP44" s="305"/>
      <c r="HQ44" s="305"/>
      <c r="HR44" s="305"/>
      <c r="HS44" s="305"/>
      <c r="HT44" s="305"/>
      <c r="HU44" s="305"/>
      <c r="HV44" s="305"/>
      <c r="HW44" s="305"/>
      <c r="HX44" s="305"/>
      <c r="HY44" s="305"/>
      <c r="HZ44" s="305"/>
      <c r="IA44" s="305"/>
      <c r="IB44" s="305"/>
      <c r="IC44" s="305"/>
      <c r="ID44" s="305"/>
      <c r="IE44" s="305"/>
      <c r="IF44" s="305"/>
      <c r="IG44" s="305"/>
      <c r="IH44" s="305"/>
      <c r="II44" s="305"/>
      <c r="IJ44" s="305"/>
      <c r="IK44" s="305"/>
      <c r="IL44" s="305"/>
      <c r="IM44" s="305"/>
      <c r="IN44" s="305"/>
      <c r="IO44" s="305"/>
    </row>
    <row r="45" spans="1:249" s="334" customFormat="1" ht="146.25" x14ac:dyDescent="0.2">
      <c r="A45" s="445">
        <v>42</v>
      </c>
      <c r="B45" s="464" t="s">
        <v>173</v>
      </c>
      <c r="C45" s="464" t="s">
        <v>174</v>
      </c>
      <c r="D45" s="543" t="s">
        <v>175</v>
      </c>
      <c r="E45" s="543" t="s">
        <v>176</v>
      </c>
      <c r="F45" s="543" t="s">
        <v>177</v>
      </c>
      <c r="G45" s="464" t="s">
        <v>178</v>
      </c>
      <c r="H45" s="467" t="s">
        <v>64</v>
      </c>
      <c r="I45" s="467" t="s">
        <v>123</v>
      </c>
      <c r="J45" s="467" t="s">
        <v>65</v>
      </c>
      <c r="K45" s="240" t="s">
        <v>1084</v>
      </c>
      <c r="L45" s="468">
        <v>2000000</v>
      </c>
      <c r="M45" s="252">
        <f>L45/100*85</f>
        <v>1700000</v>
      </c>
      <c r="N45" s="538" t="s">
        <v>214</v>
      </c>
      <c r="O45" s="538" t="s">
        <v>217</v>
      </c>
      <c r="P45" s="470"/>
      <c r="Q45" s="470"/>
      <c r="R45" s="464" t="s">
        <v>181</v>
      </c>
      <c r="S45" s="472" t="s">
        <v>88</v>
      </c>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5"/>
      <c r="BR45" s="305"/>
      <c r="BS45" s="305"/>
      <c r="BT45" s="305"/>
      <c r="BU45" s="305"/>
      <c r="BV45" s="305"/>
      <c r="BW45" s="305"/>
      <c r="BX45" s="305"/>
      <c r="BY45" s="305"/>
      <c r="BZ45" s="305"/>
      <c r="CA45" s="305"/>
      <c r="CB45" s="305"/>
      <c r="CC45" s="305"/>
      <c r="CD45" s="305"/>
      <c r="CE45" s="305"/>
      <c r="CF45" s="305"/>
      <c r="CG45" s="305"/>
      <c r="CH45" s="305"/>
      <c r="CI45" s="305"/>
      <c r="CJ45" s="305"/>
      <c r="CK45" s="305"/>
      <c r="CL45" s="305"/>
      <c r="CM45" s="305"/>
      <c r="CN45" s="305"/>
      <c r="CO45" s="305"/>
      <c r="CP45" s="305"/>
      <c r="CQ45" s="305"/>
      <c r="CR45" s="305"/>
      <c r="CS45" s="305"/>
      <c r="CT45" s="305"/>
      <c r="CU45" s="305"/>
      <c r="CV45" s="305"/>
      <c r="CW45" s="305"/>
      <c r="CX45" s="305"/>
      <c r="CY45" s="305"/>
      <c r="CZ45" s="305"/>
      <c r="DA45" s="305"/>
      <c r="DB45" s="305"/>
      <c r="DC45" s="305"/>
      <c r="DD45" s="305"/>
      <c r="DE45" s="305"/>
      <c r="DF45" s="305"/>
      <c r="DG45" s="305"/>
      <c r="DH45" s="305"/>
      <c r="DI45" s="305"/>
      <c r="DJ45" s="305"/>
      <c r="DK45" s="305"/>
      <c r="DL45" s="305"/>
      <c r="DM45" s="305"/>
      <c r="DN45" s="305"/>
      <c r="DO45" s="305"/>
      <c r="DP45" s="305"/>
      <c r="DQ45" s="305"/>
      <c r="DR45" s="305"/>
      <c r="DS45" s="305"/>
      <c r="DT45" s="305"/>
      <c r="DU45" s="305"/>
      <c r="DV45" s="305"/>
      <c r="DW45" s="305"/>
      <c r="DX45" s="305"/>
      <c r="DY45" s="305"/>
      <c r="DZ45" s="305"/>
      <c r="EA45" s="305"/>
      <c r="EB45" s="305"/>
      <c r="EC45" s="305"/>
      <c r="ED45" s="305"/>
      <c r="EE45" s="305"/>
      <c r="EF45" s="305"/>
      <c r="EG45" s="305"/>
      <c r="EH45" s="305"/>
      <c r="EI45" s="305"/>
      <c r="EJ45" s="305"/>
      <c r="EK45" s="305"/>
      <c r="EL45" s="305"/>
      <c r="EM45" s="305"/>
      <c r="EN45" s="305"/>
      <c r="EO45" s="305"/>
      <c r="EP45" s="305"/>
      <c r="EQ45" s="305"/>
      <c r="ER45" s="305"/>
      <c r="ES45" s="305"/>
      <c r="ET45" s="305"/>
      <c r="EU45" s="305"/>
      <c r="EV45" s="305"/>
      <c r="EW45" s="305"/>
      <c r="EX45" s="305"/>
      <c r="EY45" s="305"/>
      <c r="EZ45" s="305"/>
      <c r="FA45" s="305"/>
      <c r="FB45" s="305"/>
      <c r="FC45" s="305"/>
      <c r="FD45" s="305"/>
      <c r="FE45" s="305"/>
      <c r="FF45" s="305"/>
      <c r="FG45" s="305"/>
      <c r="FH45" s="305"/>
      <c r="FI45" s="305"/>
      <c r="FJ45" s="305"/>
      <c r="FK45" s="305"/>
      <c r="FL45" s="305"/>
      <c r="FM45" s="305"/>
      <c r="FN45" s="305"/>
      <c r="FO45" s="305"/>
      <c r="FP45" s="305"/>
      <c r="FQ45" s="305"/>
      <c r="FR45" s="305"/>
      <c r="FS45" s="305"/>
      <c r="FT45" s="305"/>
      <c r="FU45" s="305"/>
      <c r="FV45" s="305"/>
      <c r="FW45" s="305"/>
      <c r="FX45" s="305"/>
      <c r="FY45" s="305"/>
      <c r="FZ45" s="305"/>
      <c r="GA45" s="305"/>
      <c r="GB45" s="305"/>
      <c r="GC45" s="305"/>
      <c r="GD45" s="305"/>
      <c r="GE45" s="305"/>
      <c r="GF45" s="305"/>
      <c r="GG45" s="305"/>
      <c r="GH45" s="305"/>
      <c r="GI45" s="305"/>
      <c r="GJ45" s="305"/>
      <c r="GK45" s="305"/>
      <c r="GL45" s="305"/>
      <c r="GM45" s="305"/>
      <c r="GN45" s="305"/>
      <c r="GO45" s="305"/>
      <c r="GP45" s="305"/>
      <c r="GQ45" s="305"/>
      <c r="GR45" s="305"/>
      <c r="GS45" s="305"/>
      <c r="GT45" s="305"/>
      <c r="GU45" s="305"/>
      <c r="GV45" s="305"/>
      <c r="GW45" s="305"/>
      <c r="GX45" s="305"/>
      <c r="GY45" s="305"/>
      <c r="GZ45" s="305"/>
      <c r="HA45" s="305"/>
      <c r="HB45" s="305"/>
      <c r="HC45" s="305"/>
      <c r="HD45" s="305"/>
      <c r="HE45" s="305"/>
      <c r="HF45" s="305"/>
      <c r="HG45" s="305"/>
      <c r="HH45" s="305"/>
      <c r="HI45" s="305"/>
      <c r="HJ45" s="305"/>
      <c r="HK45" s="305"/>
      <c r="HL45" s="305"/>
      <c r="HM45" s="305"/>
      <c r="HN45" s="305"/>
      <c r="HO45" s="305"/>
      <c r="HP45" s="305"/>
      <c r="HQ45" s="305"/>
      <c r="HR45" s="305"/>
      <c r="HS45" s="305"/>
      <c r="HT45" s="305"/>
      <c r="HU45" s="305"/>
      <c r="HV45" s="305"/>
      <c r="HW45" s="305"/>
      <c r="HX45" s="305"/>
      <c r="HY45" s="305"/>
      <c r="HZ45" s="305"/>
      <c r="IA45" s="305"/>
      <c r="IB45" s="305"/>
      <c r="IC45" s="305"/>
      <c r="ID45" s="305"/>
      <c r="IE45" s="305"/>
      <c r="IF45" s="305"/>
      <c r="IG45" s="305"/>
      <c r="IH45" s="305"/>
      <c r="II45" s="305"/>
      <c r="IJ45" s="305"/>
      <c r="IK45" s="305"/>
      <c r="IL45" s="305"/>
      <c r="IM45" s="305"/>
      <c r="IN45" s="305"/>
      <c r="IO45" s="305"/>
    </row>
    <row r="46" spans="1:249" s="334" customFormat="1" ht="146.25" x14ac:dyDescent="0.2">
      <c r="A46" s="445">
        <v>43</v>
      </c>
      <c r="B46" s="464" t="s">
        <v>173</v>
      </c>
      <c r="C46" s="464" t="s">
        <v>174</v>
      </c>
      <c r="D46" s="543" t="s">
        <v>175</v>
      </c>
      <c r="E46" s="543" t="s">
        <v>176</v>
      </c>
      <c r="F46" s="543" t="s">
        <v>177</v>
      </c>
      <c r="G46" s="464" t="s">
        <v>182</v>
      </c>
      <c r="H46" s="467" t="s">
        <v>64</v>
      </c>
      <c r="I46" s="467" t="s">
        <v>123</v>
      </c>
      <c r="J46" s="467" t="s">
        <v>65</v>
      </c>
      <c r="K46" s="240" t="s">
        <v>1085</v>
      </c>
      <c r="L46" s="468">
        <v>2000000</v>
      </c>
      <c r="M46" s="252">
        <v>1700000</v>
      </c>
      <c r="N46" s="538" t="s">
        <v>214</v>
      </c>
      <c r="O46" s="538" t="s">
        <v>217</v>
      </c>
      <c r="P46" s="470"/>
      <c r="Q46" s="470"/>
      <c r="R46" s="464" t="s">
        <v>181</v>
      </c>
      <c r="S46" s="472" t="s">
        <v>88</v>
      </c>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5"/>
      <c r="BR46" s="305"/>
      <c r="BS46" s="305"/>
      <c r="BT46" s="305"/>
      <c r="BU46" s="305"/>
      <c r="BV46" s="305"/>
      <c r="BW46" s="305"/>
      <c r="BX46" s="305"/>
      <c r="BY46" s="305"/>
      <c r="BZ46" s="305"/>
      <c r="CA46" s="305"/>
      <c r="CB46" s="305"/>
      <c r="CC46" s="305"/>
      <c r="CD46" s="305"/>
      <c r="CE46" s="305"/>
      <c r="CF46" s="305"/>
      <c r="CG46" s="305"/>
      <c r="CH46" s="305"/>
      <c r="CI46" s="305"/>
      <c r="CJ46" s="305"/>
      <c r="CK46" s="305"/>
      <c r="CL46" s="305"/>
      <c r="CM46" s="305"/>
      <c r="CN46" s="305"/>
      <c r="CO46" s="305"/>
      <c r="CP46" s="305"/>
      <c r="CQ46" s="305"/>
      <c r="CR46" s="305"/>
      <c r="CS46" s="305"/>
      <c r="CT46" s="305"/>
      <c r="CU46" s="305"/>
      <c r="CV46" s="305"/>
      <c r="CW46" s="305"/>
      <c r="CX46" s="305"/>
      <c r="CY46" s="305"/>
      <c r="CZ46" s="305"/>
      <c r="DA46" s="305"/>
      <c r="DB46" s="305"/>
      <c r="DC46" s="305"/>
      <c r="DD46" s="305"/>
      <c r="DE46" s="305"/>
      <c r="DF46" s="305"/>
      <c r="DG46" s="305"/>
      <c r="DH46" s="305"/>
      <c r="DI46" s="305"/>
      <c r="DJ46" s="305"/>
      <c r="DK46" s="305"/>
      <c r="DL46" s="305"/>
      <c r="DM46" s="305"/>
      <c r="DN46" s="305"/>
      <c r="DO46" s="305"/>
      <c r="DP46" s="305"/>
      <c r="DQ46" s="305"/>
      <c r="DR46" s="305"/>
      <c r="DS46" s="305"/>
      <c r="DT46" s="305"/>
      <c r="DU46" s="305"/>
      <c r="DV46" s="305"/>
      <c r="DW46" s="305"/>
      <c r="DX46" s="305"/>
      <c r="DY46" s="305"/>
      <c r="DZ46" s="305"/>
      <c r="EA46" s="305"/>
      <c r="EB46" s="305"/>
      <c r="EC46" s="305"/>
      <c r="ED46" s="305"/>
      <c r="EE46" s="305"/>
      <c r="EF46" s="305"/>
      <c r="EG46" s="305"/>
      <c r="EH46" s="305"/>
      <c r="EI46" s="305"/>
      <c r="EJ46" s="305"/>
      <c r="EK46" s="305"/>
      <c r="EL46" s="305"/>
      <c r="EM46" s="305"/>
      <c r="EN46" s="305"/>
      <c r="EO46" s="305"/>
      <c r="EP46" s="305"/>
      <c r="EQ46" s="305"/>
      <c r="ER46" s="305"/>
      <c r="ES46" s="305"/>
      <c r="ET46" s="305"/>
      <c r="EU46" s="305"/>
      <c r="EV46" s="305"/>
      <c r="EW46" s="305"/>
      <c r="EX46" s="305"/>
      <c r="EY46" s="305"/>
      <c r="EZ46" s="305"/>
      <c r="FA46" s="305"/>
      <c r="FB46" s="305"/>
      <c r="FC46" s="305"/>
      <c r="FD46" s="305"/>
      <c r="FE46" s="305"/>
      <c r="FF46" s="305"/>
      <c r="FG46" s="305"/>
      <c r="FH46" s="305"/>
      <c r="FI46" s="305"/>
      <c r="FJ46" s="305"/>
      <c r="FK46" s="305"/>
      <c r="FL46" s="305"/>
      <c r="FM46" s="305"/>
      <c r="FN46" s="305"/>
      <c r="FO46" s="305"/>
      <c r="FP46" s="305"/>
      <c r="FQ46" s="305"/>
      <c r="FR46" s="305"/>
      <c r="FS46" s="305"/>
      <c r="FT46" s="305"/>
      <c r="FU46" s="305"/>
      <c r="FV46" s="305"/>
      <c r="FW46" s="305"/>
      <c r="FX46" s="305"/>
      <c r="FY46" s="305"/>
      <c r="FZ46" s="305"/>
      <c r="GA46" s="305"/>
      <c r="GB46" s="305"/>
      <c r="GC46" s="305"/>
      <c r="GD46" s="305"/>
      <c r="GE46" s="305"/>
      <c r="GF46" s="305"/>
      <c r="GG46" s="305"/>
      <c r="GH46" s="305"/>
      <c r="GI46" s="305"/>
      <c r="GJ46" s="305"/>
      <c r="GK46" s="305"/>
      <c r="GL46" s="305"/>
      <c r="GM46" s="305"/>
      <c r="GN46" s="305"/>
      <c r="GO46" s="305"/>
      <c r="GP46" s="305"/>
      <c r="GQ46" s="305"/>
      <c r="GR46" s="305"/>
      <c r="GS46" s="305"/>
      <c r="GT46" s="305"/>
      <c r="GU46" s="305"/>
      <c r="GV46" s="305"/>
      <c r="GW46" s="305"/>
      <c r="GX46" s="305"/>
      <c r="GY46" s="305"/>
      <c r="GZ46" s="305"/>
      <c r="HA46" s="305"/>
      <c r="HB46" s="305"/>
      <c r="HC46" s="305"/>
      <c r="HD46" s="305"/>
      <c r="HE46" s="305"/>
      <c r="HF46" s="305"/>
      <c r="HG46" s="305"/>
      <c r="HH46" s="305"/>
      <c r="HI46" s="305"/>
      <c r="HJ46" s="305"/>
      <c r="HK46" s="305"/>
      <c r="HL46" s="305"/>
      <c r="HM46" s="305"/>
      <c r="HN46" s="305"/>
      <c r="HO46" s="305"/>
      <c r="HP46" s="305"/>
      <c r="HQ46" s="305"/>
      <c r="HR46" s="305"/>
      <c r="HS46" s="305"/>
      <c r="HT46" s="305"/>
      <c r="HU46" s="305"/>
      <c r="HV46" s="305"/>
      <c r="HW46" s="305"/>
      <c r="HX46" s="305"/>
      <c r="HY46" s="305"/>
      <c r="HZ46" s="305"/>
      <c r="IA46" s="305"/>
      <c r="IB46" s="305"/>
      <c r="IC46" s="305"/>
      <c r="ID46" s="305"/>
      <c r="IE46" s="305"/>
      <c r="IF46" s="305"/>
      <c r="IG46" s="305"/>
      <c r="IH46" s="305"/>
      <c r="II46" s="305"/>
      <c r="IJ46" s="305"/>
      <c r="IK46" s="305"/>
      <c r="IL46" s="305"/>
      <c r="IM46" s="305"/>
      <c r="IN46" s="305"/>
      <c r="IO46" s="305"/>
    </row>
    <row r="47" spans="1:249" s="334" customFormat="1" ht="146.25" x14ac:dyDescent="0.2">
      <c r="A47" s="445">
        <v>44</v>
      </c>
      <c r="B47" s="464" t="s">
        <v>173</v>
      </c>
      <c r="C47" s="464" t="s">
        <v>174</v>
      </c>
      <c r="D47" s="543" t="s">
        <v>175</v>
      </c>
      <c r="E47" s="543" t="s">
        <v>176</v>
      </c>
      <c r="F47" s="543" t="s">
        <v>177</v>
      </c>
      <c r="G47" s="464" t="s">
        <v>183</v>
      </c>
      <c r="H47" s="467" t="s">
        <v>64</v>
      </c>
      <c r="I47" s="467" t="s">
        <v>123</v>
      </c>
      <c r="J47" s="467" t="s">
        <v>65</v>
      </c>
      <c r="K47" s="240" t="s">
        <v>1086</v>
      </c>
      <c r="L47" s="468">
        <v>3000000</v>
      </c>
      <c r="M47" s="252">
        <v>2550000</v>
      </c>
      <c r="N47" s="538" t="s">
        <v>214</v>
      </c>
      <c r="O47" s="538" t="s">
        <v>217</v>
      </c>
      <c r="P47" s="470"/>
      <c r="Q47" s="470"/>
      <c r="R47" s="464" t="s">
        <v>181</v>
      </c>
      <c r="S47" s="472" t="s">
        <v>88</v>
      </c>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5"/>
      <c r="BR47" s="305"/>
      <c r="BS47" s="305"/>
      <c r="BT47" s="305"/>
      <c r="BU47" s="305"/>
      <c r="BV47" s="305"/>
      <c r="BW47" s="305"/>
      <c r="BX47" s="305"/>
      <c r="BY47" s="305"/>
      <c r="BZ47" s="305"/>
      <c r="CA47" s="305"/>
      <c r="CB47" s="305"/>
      <c r="CC47" s="305"/>
      <c r="CD47" s="305"/>
      <c r="CE47" s="305"/>
      <c r="CF47" s="305"/>
      <c r="CG47" s="305"/>
      <c r="CH47" s="305"/>
      <c r="CI47" s="305"/>
      <c r="CJ47" s="305"/>
      <c r="CK47" s="305"/>
      <c r="CL47" s="305"/>
      <c r="CM47" s="305"/>
      <c r="CN47" s="305"/>
      <c r="CO47" s="305"/>
      <c r="CP47" s="305"/>
      <c r="CQ47" s="305"/>
      <c r="CR47" s="305"/>
      <c r="CS47" s="305"/>
      <c r="CT47" s="305"/>
      <c r="CU47" s="305"/>
      <c r="CV47" s="305"/>
      <c r="CW47" s="305"/>
      <c r="CX47" s="305"/>
      <c r="CY47" s="305"/>
      <c r="CZ47" s="305"/>
      <c r="DA47" s="305"/>
      <c r="DB47" s="305"/>
      <c r="DC47" s="305"/>
      <c r="DD47" s="305"/>
      <c r="DE47" s="305"/>
      <c r="DF47" s="305"/>
      <c r="DG47" s="305"/>
      <c r="DH47" s="305"/>
      <c r="DI47" s="305"/>
      <c r="DJ47" s="305"/>
      <c r="DK47" s="305"/>
      <c r="DL47" s="305"/>
      <c r="DM47" s="305"/>
      <c r="DN47" s="305"/>
      <c r="DO47" s="305"/>
      <c r="DP47" s="305"/>
      <c r="DQ47" s="305"/>
      <c r="DR47" s="305"/>
      <c r="DS47" s="305"/>
      <c r="DT47" s="305"/>
      <c r="DU47" s="305"/>
      <c r="DV47" s="305"/>
      <c r="DW47" s="305"/>
      <c r="DX47" s="305"/>
      <c r="DY47" s="305"/>
      <c r="DZ47" s="305"/>
      <c r="EA47" s="305"/>
      <c r="EB47" s="305"/>
      <c r="EC47" s="305"/>
      <c r="ED47" s="305"/>
      <c r="EE47" s="305"/>
      <c r="EF47" s="305"/>
      <c r="EG47" s="305"/>
      <c r="EH47" s="305"/>
      <c r="EI47" s="305"/>
      <c r="EJ47" s="305"/>
      <c r="EK47" s="305"/>
      <c r="EL47" s="305"/>
      <c r="EM47" s="305"/>
      <c r="EN47" s="305"/>
      <c r="EO47" s="305"/>
      <c r="EP47" s="305"/>
      <c r="EQ47" s="305"/>
      <c r="ER47" s="305"/>
      <c r="ES47" s="305"/>
      <c r="ET47" s="305"/>
      <c r="EU47" s="305"/>
      <c r="EV47" s="305"/>
      <c r="EW47" s="305"/>
      <c r="EX47" s="305"/>
      <c r="EY47" s="305"/>
      <c r="EZ47" s="305"/>
      <c r="FA47" s="305"/>
      <c r="FB47" s="305"/>
      <c r="FC47" s="305"/>
      <c r="FD47" s="305"/>
      <c r="FE47" s="305"/>
      <c r="FF47" s="305"/>
      <c r="FG47" s="305"/>
      <c r="FH47" s="305"/>
      <c r="FI47" s="305"/>
      <c r="FJ47" s="305"/>
      <c r="FK47" s="305"/>
      <c r="FL47" s="305"/>
      <c r="FM47" s="305"/>
      <c r="FN47" s="305"/>
      <c r="FO47" s="305"/>
      <c r="FP47" s="305"/>
      <c r="FQ47" s="305"/>
      <c r="FR47" s="305"/>
      <c r="FS47" s="305"/>
      <c r="FT47" s="305"/>
      <c r="FU47" s="305"/>
      <c r="FV47" s="305"/>
      <c r="FW47" s="305"/>
      <c r="FX47" s="305"/>
      <c r="FY47" s="305"/>
      <c r="FZ47" s="305"/>
      <c r="GA47" s="305"/>
      <c r="GB47" s="305"/>
      <c r="GC47" s="305"/>
      <c r="GD47" s="305"/>
      <c r="GE47" s="305"/>
      <c r="GF47" s="305"/>
      <c r="GG47" s="305"/>
      <c r="GH47" s="305"/>
      <c r="GI47" s="305"/>
      <c r="GJ47" s="305"/>
      <c r="GK47" s="305"/>
      <c r="GL47" s="305"/>
      <c r="GM47" s="305"/>
      <c r="GN47" s="305"/>
      <c r="GO47" s="305"/>
      <c r="GP47" s="305"/>
      <c r="GQ47" s="305"/>
      <c r="GR47" s="305"/>
      <c r="GS47" s="305"/>
      <c r="GT47" s="305"/>
      <c r="GU47" s="305"/>
      <c r="GV47" s="305"/>
      <c r="GW47" s="305"/>
      <c r="GX47" s="305"/>
      <c r="GY47" s="305"/>
      <c r="GZ47" s="305"/>
      <c r="HA47" s="305"/>
      <c r="HB47" s="305"/>
      <c r="HC47" s="305"/>
      <c r="HD47" s="305"/>
      <c r="HE47" s="305"/>
      <c r="HF47" s="305"/>
      <c r="HG47" s="305"/>
      <c r="HH47" s="305"/>
      <c r="HI47" s="305"/>
      <c r="HJ47" s="305"/>
      <c r="HK47" s="305"/>
      <c r="HL47" s="305"/>
      <c r="HM47" s="305"/>
      <c r="HN47" s="305"/>
      <c r="HO47" s="305"/>
      <c r="HP47" s="305"/>
      <c r="HQ47" s="305"/>
      <c r="HR47" s="305"/>
      <c r="HS47" s="305"/>
      <c r="HT47" s="305"/>
      <c r="HU47" s="305"/>
      <c r="HV47" s="305"/>
      <c r="HW47" s="305"/>
      <c r="HX47" s="305"/>
      <c r="HY47" s="305"/>
      <c r="HZ47" s="305"/>
      <c r="IA47" s="305"/>
      <c r="IB47" s="305"/>
      <c r="IC47" s="305"/>
      <c r="ID47" s="305"/>
      <c r="IE47" s="305"/>
      <c r="IF47" s="305"/>
      <c r="IG47" s="305"/>
      <c r="IH47" s="305"/>
      <c r="II47" s="305"/>
      <c r="IJ47" s="305"/>
      <c r="IK47" s="305"/>
      <c r="IL47" s="305"/>
      <c r="IM47" s="305"/>
      <c r="IN47" s="305"/>
      <c r="IO47" s="305"/>
    </row>
    <row r="48" spans="1:249" s="334" customFormat="1" ht="33.75" x14ac:dyDescent="0.2">
      <c r="A48" s="445">
        <v>45</v>
      </c>
      <c r="B48" s="464" t="s">
        <v>184</v>
      </c>
      <c r="C48" s="464" t="s">
        <v>174</v>
      </c>
      <c r="D48" s="543" t="s">
        <v>185</v>
      </c>
      <c r="E48" s="467">
        <v>107630915</v>
      </c>
      <c r="F48" s="467">
        <v>600145093</v>
      </c>
      <c r="G48" s="464" t="s">
        <v>186</v>
      </c>
      <c r="H48" s="467" t="s">
        <v>64</v>
      </c>
      <c r="I48" s="467" t="s">
        <v>123</v>
      </c>
      <c r="J48" s="467" t="s">
        <v>65</v>
      </c>
      <c r="K48" s="240" t="s">
        <v>187</v>
      </c>
      <c r="L48" s="468">
        <v>1000000</v>
      </c>
      <c r="M48" s="252">
        <v>850000</v>
      </c>
      <c r="N48" s="538" t="s">
        <v>179</v>
      </c>
      <c r="O48" s="538" t="s">
        <v>188</v>
      </c>
      <c r="P48" s="470"/>
      <c r="Q48" s="470"/>
      <c r="R48" s="466" t="s">
        <v>189</v>
      </c>
      <c r="S48" s="472" t="s">
        <v>190</v>
      </c>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5"/>
      <c r="BR48" s="305"/>
      <c r="BS48" s="305"/>
      <c r="BT48" s="305"/>
      <c r="BU48" s="305"/>
      <c r="BV48" s="305"/>
      <c r="BW48" s="305"/>
      <c r="BX48" s="305"/>
      <c r="BY48" s="305"/>
      <c r="BZ48" s="305"/>
      <c r="CA48" s="305"/>
      <c r="CB48" s="305"/>
      <c r="CC48" s="305"/>
      <c r="CD48" s="305"/>
      <c r="CE48" s="305"/>
      <c r="CF48" s="305"/>
      <c r="CG48" s="305"/>
      <c r="CH48" s="305"/>
      <c r="CI48" s="305"/>
      <c r="CJ48" s="305"/>
      <c r="CK48" s="305"/>
      <c r="CL48" s="305"/>
      <c r="CM48" s="305"/>
      <c r="CN48" s="305"/>
      <c r="CO48" s="305"/>
      <c r="CP48" s="305"/>
      <c r="CQ48" s="305"/>
      <c r="CR48" s="305"/>
      <c r="CS48" s="305"/>
      <c r="CT48" s="305"/>
      <c r="CU48" s="305"/>
      <c r="CV48" s="305"/>
      <c r="CW48" s="305"/>
      <c r="CX48" s="305"/>
      <c r="CY48" s="305"/>
      <c r="CZ48" s="305"/>
      <c r="DA48" s="305"/>
      <c r="DB48" s="305"/>
      <c r="DC48" s="305"/>
      <c r="DD48" s="305"/>
      <c r="DE48" s="305"/>
      <c r="DF48" s="305"/>
      <c r="DG48" s="305"/>
      <c r="DH48" s="305"/>
      <c r="DI48" s="305"/>
      <c r="DJ48" s="305"/>
      <c r="DK48" s="305"/>
      <c r="DL48" s="305"/>
      <c r="DM48" s="305"/>
      <c r="DN48" s="305"/>
      <c r="DO48" s="305"/>
      <c r="DP48" s="305"/>
      <c r="DQ48" s="305"/>
      <c r="DR48" s="305"/>
      <c r="DS48" s="305"/>
      <c r="DT48" s="305"/>
      <c r="DU48" s="305"/>
      <c r="DV48" s="305"/>
      <c r="DW48" s="305"/>
      <c r="DX48" s="305"/>
      <c r="DY48" s="305"/>
      <c r="DZ48" s="305"/>
      <c r="EA48" s="305"/>
      <c r="EB48" s="305"/>
      <c r="EC48" s="305"/>
      <c r="ED48" s="305"/>
      <c r="EE48" s="305"/>
      <c r="EF48" s="305"/>
      <c r="EG48" s="305"/>
      <c r="EH48" s="305"/>
      <c r="EI48" s="305"/>
      <c r="EJ48" s="305"/>
      <c r="EK48" s="305"/>
      <c r="EL48" s="305"/>
      <c r="EM48" s="305"/>
      <c r="EN48" s="305"/>
      <c r="EO48" s="305"/>
      <c r="EP48" s="305"/>
      <c r="EQ48" s="305"/>
      <c r="ER48" s="305"/>
      <c r="ES48" s="305"/>
      <c r="ET48" s="305"/>
      <c r="EU48" s="305"/>
      <c r="EV48" s="305"/>
      <c r="EW48" s="305"/>
      <c r="EX48" s="305"/>
      <c r="EY48" s="305"/>
      <c r="EZ48" s="305"/>
      <c r="FA48" s="305"/>
      <c r="FB48" s="305"/>
      <c r="FC48" s="305"/>
      <c r="FD48" s="305"/>
      <c r="FE48" s="305"/>
      <c r="FF48" s="305"/>
      <c r="FG48" s="305"/>
      <c r="FH48" s="305"/>
      <c r="FI48" s="305"/>
      <c r="FJ48" s="305"/>
      <c r="FK48" s="305"/>
      <c r="FL48" s="305"/>
      <c r="FM48" s="305"/>
      <c r="FN48" s="305"/>
      <c r="FO48" s="305"/>
      <c r="FP48" s="305"/>
      <c r="FQ48" s="305"/>
      <c r="FR48" s="305"/>
      <c r="FS48" s="305"/>
      <c r="FT48" s="305"/>
      <c r="FU48" s="305"/>
      <c r="FV48" s="305"/>
      <c r="FW48" s="305"/>
      <c r="FX48" s="305"/>
      <c r="FY48" s="305"/>
      <c r="FZ48" s="305"/>
      <c r="GA48" s="305"/>
      <c r="GB48" s="305"/>
      <c r="GC48" s="305"/>
      <c r="GD48" s="305"/>
      <c r="GE48" s="305"/>
      <c r="GF48" s="305"/>
      <c r="GG48" s="305"/>
      <c r="GH48" s="305"/>
      <c r="GI48" s="305"/>
      <c r="GJ48" s="305"/>
      <c r="GK48" s="305"/>
      <c r="GL48" s="305"/>
      <c r="GM48" s="305"/>
      <c r="GN48" s="305"/>
      <c r="GO48" s="305"/>
      <c r="GP48" s="305"/>
      <c r="GQ48" s="305"/>
      <c r="GR48" s="305"/>
      <c r="GS48" s="305"/>
      <c r="GT48" s="305"/>
      <c r="GU48" s="305"/>
      <c r="GV48" s="305"/>
      <c r="GW48" s="305"/>
      <c r="GX48" s="305"/>
      <c r="GY48" s="305"/>
      <c r="GZ48" s="305"/>
      <c r="HA48" s="305"/>
      <c r="HB48" s="305"/>
      <c r="HC48" s="305"/>
      <c r="HD48" s="305"/>
      <c r="HE48" s="305"/>
      <c r="HF48" s="305"/>
      <c r="HG48" s="305"/>
      <c r="HH48" s="305"/>
      <c r="HI48" s="305"/>
      <c r="HJ48" s="305"/>
      <c r="HK48" s="305"/>
      <c r="HL48" s="305"/>
      <c r="HM48" s="305"/>
      <c r="HN48" s="305"/>
      <c r="HO48" s="305"/>
      <c r="HP48" s="305"/>
      <c r="HQ48" s="305"/>
      <c r="HR48" s="305"/>
      <c r="HS48" s="305"/>
      <c r="HT48" s="305"/>
      <c r="HU48" s="305"/>
      <c r="HV48" s="305"/>
      <c r="HW48" s="305"/>
      <c r="HX48" s="305"/>
      <c r="HY48" s="305"/>
      <c r="HZ48" s="305"/>
      <c r="IA48" s="305"/>
      <c r="IB48" s="305"/>
      <c r="IC48" s="305"/>
      <c r="ID48" s="305"/>
      <c r="IE48" s="305"/>
      <c r="IF48" s="305"/>
      <c r="IG48" s="305"/>
      <c r="IH48" s="305"/>
      <c r="II48" s="305"/>
      <c r="IJ48" s="305"/>
      <c r="IK48" s="305"/>
      <c r="IL48" s="305"/>
      <c r="IM48" s="305"/>
      <c r="IN48" s="305"/>
      <c r="IO48" s="305"/>
    </row>
    <row r="49" spans="1:249" s="829" customFormat="1" ht="33.75" x14ac:dyDescent="0.2">
      <c r="A49" s="820">
        <v>46</v>
      </c>
      <c r="B49" s="821" t="s">
        <v>191</v>
      </c>
      <c r="C49" s="821" t="s">
        <v>174</v>
      </c>
      <c r="D49" s="822">
        <v>70978361</v>
      </c>
      <c r="E49" s="822">
        <v>181003015</v>
      </c>
      <c r="F49" s="822">
        <v>600145212</v>
      </c>
      <c r="G49" s="821" t="s">
        <v>192</v>
      </c>
      <c r="H49" s="822" t="s">
        <v>64</v>
      </c>
      <c r="I49" s="822" t="s">
        <v>123</v>
      </c>
      <c r="J49" s="822" t="s">
        <v>65</v>
      </c>
      <c r="K49" s="823" t="s">
        <v>193</v>
      </c>
      <c r="L49" s="824">
        <v>3500000</v>
      </c>
      <c r="M49" s="824"/>
      <c r="N49" s="825">
        <v>2022</v>
      </c>
      <c r="O49" s="825">
        <v>2025</v>
      </c>
      <c r="P49" s="826"/>
      <c r="Q49" s="826" t="s">
        <v>139</v>
      </c>
      <c r="R49" s="823" t="s">
        <v>194</v>
      </c>
      <c r="S49" s="827" t="s">
        <v>88</v>
      </c>
      <c r="T49" s="828"/>
      <c r="U49" s="828"/>
      <c r="V49" s="828"/>
      <c r="W49" s="828"/>
      <c r="X49" s="828"/>
      <c r="Y49" s="828"/>
      <c r="Z49" s="828"/>
      <c r="AA49" s="828"/>
      <c r="AB49" s="828"/>
      <c r="AC49" s="828"/>
      <c r="AD49" s="828"/>
      <c r="AE49" s="828"/>
      <c r="AF49" s="828"/>
      <c r="AG49" s="828"/>
      <c r="AH49" s="828"/>
      <c r="AI49" s="828"/>
      <c r="AJ49" s="828"/>
      <c r="AK49" s="828"/>
      <c r="AL49" s="828"/>
      <c r="AM49" s="828"/>
      <c r="AN49" s="828"/>
      <c r="AO49" s="828"/>
      <c r="AP49" s="828"/>
      <c r="AQ49" s="828"/>
      <c r="AR49" s="828"/>
      <c r="AS49" s="828"/>
      <c r="AT49" s="828"/>
      <c r="AU49" s="828"/>
      <c r="AV49" s="828"/>
      <c r="AW49" s="828"/>
      <c r="AX49" s="828"/>
      <c r="AY49" s="828"/>
      <c r="AZ49" s="828"/>
      <c r="BA49" s="828"/>
      <c r="BB49" s="828"/>
      <c r="BC49" s="828"/>
      <c r="BD49" s="828"/>
      <c r="BE49" s="828"/>
      <c r="BF49" s="828"/>
      <c r="BG49" s="828"/>
      <c r="BH49" s="828"/>
      <c r="BI49" s="828"/>
      <c r="BJ49" s="828"/>
      <c r="BK49" s="828"/>
      <c r="BL49" s="828"/>
      <c r="BM49" s="828"/>
      <c r="BN49" s="828"/>
      <c r="BO49" s="828"/>
      <c r="BP49" s="828"/>
      <c r="BQ49" s="828"/>
      <c r="BR49" s="828"/>
      <c r="BS49" s="828"/>
      <c r="BT49" s="828"/>
      <c r="BU49" s="828"/>
      <c r="BV49" s="828"/>
      <c r="BW49" s="828"/>
      <c r="BX49" s="828"/>
      <c r="BY49" s="828"/>
      <c r="BZ49" s="828"/>
      <c r="CA49" s="828"/>
      <c r="CB49" s="828"/>
      <c r="CC49" s="828"/>
      <c r="CD49" s="828"/>
      <c r="CE49" s="828"/>
      <c r="CF49" s="828"/>
      <c r="CG49" s="828"/>
      <c r="CH49" s="828"/>
      <c r="CI49" s="828"/>
      <c r="CJ49" s="828"/>
      <c r="CK49" s="828"/>
      <c r="CL49" s="828"/>
      <c r="CM49" s="828"/>
      <c r="CN49" s="828"/>
      <c r="CO49" s="828"/>
      <c r="CP49" s="828"/>
      <c r="CQ49" s="828"/>
      <c r="CR49" s="828"/>
      <c r="CS49" s="828"/>
      <c r="CT49" s="828"/>
      <c r="CU49" s="828"/>
      <c r="CV49" s="828"/>
      <c r="CW49" s="828"/>
      <c r="CX49" s="828"/>
      <c r="CY49" s="828"/>
      <c r="CZ49" s="828"/>
      <c r="DA49" s="828"/>
      <c r="DB49" s="828"/>
      <c r="DC49" s="828"/>
      <c r="DD49" s="828"/>
      <c r="DE49" s="828"/>
      <c r="DF49" s="828"/>
      <c r="DG49" s="828"/>
      <c r="DH49" s="828"/>
      <c r="DI49" s="828"/>
      <c r="DJ49" s="828"/>
      <c r="DK49" s="828"/>
      <c r="DL49" s="828"/>
      <c r="DM49" s="828"/>
      <c r="DN49" s="828"/>
      <c r="DO49" s="828"/>
      <c r="DP49" s="828"/>
      <c r="DQ49" s="828"/>
      <c r="DR49" s="828"/>
      <c r="DS49" s="828"/>
      <c r="DT49" s="828"/>
      <c r="DU49" s="828"/>
      <c r="DV49" s="828"/>
      <c r="DW49" s="828"/>
      <c r="DX49" s="828"/>
      <c r="DY49" s="828"/>
      <c r="DZ49" s="828"/>
      <c r="EA49" s="828"/>
      <c r="EB49" s="828"/>
      <c r="EC49" s="828"/>
      <c r="ED49" s="828"/>
      <c r="EE49" s="828"/>
      <c r="EF49" s="828"/>
      <c r="EG49" s="828"/>
      <c r="EH49" s="828"/>
      <c r="EI49" s="828"/>
      <c r="EJ49" s="828"/>
      <c r="EK49" s="828"/>
      <c r="EL49" s="828"/>
      <c r="EM49" s="828"/>
      <c r="EN49" s="828"/>
      <c r="EO49" s="828"/>
      <c r="EP49" s="828"/>
      <c r="EQ49" s="828"/>
      <c r="ER49" s="828"/>
      <c r="ES49" s="828"/>
      <c r="ET49" s="828"/>
      <c r="EU49" s="828"/>
      <c r="EV49" s="828"/>
      <c r="EW49" s="828"/>
      <c r="EX49" s="828"/>
      <c r="EY49" s="828"/>
      <c r="EZ49" s="828"/>
      <c r="FA49" s="828"/>
      <c r="FB49" s="828"/>
      <c r="FC49" s="828"/>
      <c r="FD49" s="828"/>
      <c r="FE49" s="828"/>
      <c r="FF49" s="828"/>
      <c r="FG49" s="828"/>
      <c r="FH49" s="828"/>
      <c r="FI49" s="828"/>
      <c r="FJ49" s="828"/>
      <c r="FK49" s="828"/>
      <c r="FL49" s="828"/>
      <c r="FM49" s="828"/>
      <c r="FN49" s="828"/>
      <c r="FO49" s="828"/>
      <c r="FP49" s="828"/>
      <c r="FQ49" s="828"/>
      <c r="FR49" s="828"/>
      <c r="FS49" s="828"/>
      <c r="FT49" s="828"/>
      <c r="FU49" s="828"/>
      <c r="FV49" s="828"/>
      <c r="FW49" s="828"/>
      <c r="FX49" s="828"/>
      <c r="FY49" s="828"/>
      <c r="FZ49" s="828"/>
      <c r="GA49" s="828"/>
      <c r="GB49" s="828"/>
      <c r="GC49" s="828"/>
      <c r="GD49" s="828"/>
      <c r="GE49" s="828"/>
      <c r="GF49" s="828"/>
      <c r="GG49" s="828"/>
      <c r="GH49" s="828"/>
      <c r="GI49" s="828"/>
      <c r="GJ49" s="828"/>
      <c r="GK49" s="828"/>
      <c r="GL49" s="828"/>
      <c r="GM49" s="828"/>
      <c r="GN49" s="828"/>
      <c r="GO49" s="828"/>
      <c r="GP49" s="828"/>
      <c r="GQ49" s="828"/>
      <c r="GR49" s="828"/>
      <c r="GS49" s="828"/>
      <c r="GT49" s="828"/>
      <c r="GU49" s="828"/>
      <c r="GV49" s="828"/>
      <c r="GW49" s="828"/>
      <c r="GX49" s="828"/>
      <c r="GY49" s="828"/>
      <c r="GZ49" s="828"/>
      <c r="HA49" s="828"/>
      <c r="HB49" s="828"/>
      <c r="HC49" s="828"/>
      <c r="HD49" s="828"/>
      <c r="HE49" s="828"/>
      <c r="HF49" s="828"/>
      <c r="HG49" s="828"/>
      <c r="HH49" s="828"/>
      <c r="HI49" s="828"/>
      <c r="HJ49" s="828"/>
      <c r="HK49" s="828"/>
      <c r="HL49" s="828"/>
      <c r="HM49" s="828"/>
      <c r="HN49" s="828"/>
      <c r="HO49" s="828"/>
      <c r="HP49" s="828"/>
      <c r="HQ49" s="828"/>
      <c r="HR49" s="828"/>
      <c r="HS49" s="828"/>
      <c r="HT49" s="828"/>
      <c r="HU49" s="828"/>
      <c r="HV49" s="828"/>
      <c r="HW49" s="828"/>
      <c r="HX49" s="828"/>
      <c r="HY49" s="828"/>
      <c r="HZ49" s="828"/>
      <c r="IA49" s="828"/>
      <c r="IB49" s="828"/>
      <c r="IC49" s="828"/>
      <c r="ID49" s="828"/>
      <c r="IE49" s="828"/>
      <c r="IF49" s="828"/>
      <c r="IG49" s="828"/>
      <c r="IH49" s="828"/>
      <c r="II49" s="828"/>
      <c r="IJ49" s="828"/>
      <c r="IK49" s="828"/>
      <c r="IL49" s="828"/>
      <c r="IM49" s="828"/>
      <c r="IN49" s="828"/>
      <c r="IO49" s="828"/>
    </row>
    <row r="50" spans="1:249" ht="22.5" x14ac:dyDescent="0.2">
      <c r="A50" s="445">
        <v>47</v>
      </c>
      <c r="B50" s="464" t="s">
        <v>160</v>
      </c>
      <c r="C50" s="464" t="s">
        <v>161</v>
      </c>
      <c r="D50" s="512">
        <v>70986703</v>
      </c>
      <c r="E50" s="512">
        <v>674000421</v>
      </c>
      <c r="F50" s="512"/>
      <c r="G50" s="464" t="s">
        <v>162</v>
      </c>
      <c r="H50" s="418" t="s">
        <v>64</v>
      </c>
      <c r="I50" s="418" t="s">
        <v>65</v>
      </c>
      <c r="J50" s="418" t="s">
        <v>163</v>
      </c>
      <c r="K50" s="464" t="s">
        <v>164</v>
      </c>
      <c r="L50" s="468">
        <v>11500000</v>
      </c>
      <c r="M50" s="252">
        <f>L50/100*85</f>
        <v>9775000</v>
      </c>
      <c r="N50" s="538" t="s">
        <v>165</v>
      </c>
      <c r="O50" s="538" t="s">
        <v>166</v>
      </c>
      <c r="P50" s="471"/>
      <c r="Q50" s="471"/>
      <c r="R50" s="464" t="s">
        <v>195</v>
      </c>
      <c r="S50" s="515" t="s">
        <v>69</v>
      </c>
    </row>
    <row r="51" spans="1:249" ht="22.5" x14ac:dyDescent="0.2">
      <c r="A51" s="445">
        <v>48</v>
      </c>
      <c r="B51" s="464" t="s">
        <v>160</v>
      </c>
      <c r="C51" s="464" t="s">
        <v>161</v>
      </c>
      <c r="D51" s="512">
        <v>70986703</v>
      </c>
      <c r="E51" s="512">
        <v>674000421</v>
      </c>
      <c r="F51" s="512"/>
      <c r="G51" s="464" t="s">
        <v>168</v>
      </c>
      <c r="H51" s="418" t="s">
        <v>64</v>
      </c>
      <c r="I51" s="418" t="s">
        <v>65</v>
      </c>
      <c r="J51" s="418" t="s">
        <v>163</v>
      </c>
      <c r="K51" s="464" t="s">
        <v>169</v>
      </c>
      <c r="L51" s="468">
        <v>300000</v>
      </c>
      <c r="M51" s="252">
        <f>L51/100*85</f>
        <v>255000</v>
      </c>
      <c r="N51" s="538" t="s">
        <v>170</v>
      </c>
      <c r="O51" s="538" t="s">
        <v>171</v>
      </c>
      <c r="P51" s="471"/>
      <c r="Q51" s="471"/>
      <c r="R51" s="464" t="s">
        <v>172</v>
      </c>
      <c r="S51" s="515"/>
    </row>
    <row r="52" spans="1:249" s="334" customFormat="1" ht="33.75" x14ac:dyDescent="0.2">
      <c r="A52" s="248">
        <v>49</v>
      </c>
      <c r="B52" s="33" t="s">
        <v>196</v>
      </c>
      <c r="C52" s="33" t="s">
        <v>197</v>
      </c>
      <c r="D52" s="35">
        <v>70999422</v>
      </c>
      <c r="E52" s="35">
        <v>107629607</v>
      </c>
      <c r="F52" s="35">
        <v>600144704</v>
      </c>
      <c r="G52" s="33" t="s">
        <v>198</v>
      </c>
      <c r="H52" s="35" t="s">
        <v>64</v>
      </c>
      <c r="I52" s="35" t="s">
        <v>65</v>
      </c>
      <c r="J52" s="35" t="s">
        <v>199</v>
      </c>
      <c r="K52" s="33" t="s">
        <v>200</v>
      </c>
      <c r="L52" s="255">
        <v>15000000</v>
      </c>
      <c r="M52" s="252">
        <f>L52/100*85</f>
        <v>12750000</v>
      </c>
      <c r="N52" s="258">
        <v>2022</v>
      </c>
      <c r="O52" s="258">
        <v>2022</v>
      </c>
      <c r="P52" s="52" t="s">
        <v>139</v>
      </c>
      <c r="Q52" s="52"/>
      <c r="R52" s="33" t="s">
        <v>189</v>
      </c>
      <c r="S52" s="245" t="s">
        <v>88</v>
      </c>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5"/>
      <c r="BR52" s="305"/>
      <c r="BS52" s="305"/>
      <c r="BT52" s="305"/>
      <c r="BU52" s="305"/>
      <c r="BV52" s="305"/>
      <c r="BW52" s="305"/>
      <c r="BX52" s="305"/>
      <c r="BY52" s="305"/>
      <c r="BZ52" s="305"/>
      <c r="CA52" s="305"/>
      <c r="CB52" s="305"/>
      <c r="CC52" s="305"/>
      <c r="CD52" s="305"/>
      <c r="CE52" s="305"/>
      <c r="CF52" s="305"/>
      <c r="CG52" s="305"/>
      <c r="CH52" s="305"/>
      <c r="CI52" s="305"/>
      <c r="CJ52" s="305"/>
      <c r="CK52" s="305"/>
      <c r="CL52" s="305"/>
      <c r="CM52" s="305"/>
      <c r="CN52" s="305"/>
      <c r="CO52" s="305"/>
      <c r="CP52" s="305"/>
      <c r="CQ52" s="305"/>
      <c r="CR52" s="305"/>
      <c r="CS52" s="305"/>
      <c r="CT52" s="305"/>
      <c r="CU52" s="305"/>
      <c r="CV52" s="305"/>
      <c r="CW52" s="305"/>
      <c r="CX52" s="305"/>
      <c r="CY52" s="305"/>
      <c r="CZ52" s="305"/>
      <c r="DA52" s="305"/>
      <c r="DB52" s="305"/>
      <c r="DC52" s="305"/>
      <c r="DD52" s="305"/>
      <c r="DE52" s="305"/>
      <c r="DF52" s="305"/>
      <c r="DG52" s="305"/>
      <c r="DH52" s="305"/>
      <c r="DI52" s="305"/>
      <c r="DJ52" s="305"/>
      <c r="DK52" s="305"/>
      <c r="DL52" s="305"/>
      <c r="DM52" s="305"/>
      <c r="DN52" s="305"/>
      <c r="DO52" s="305"/>
      <c r="DP52" s="305"/>
      <c r="DQ52" s="305"/>
      <c r="DR52" s="305"/>
      <c r="DS52" s="305"/>
      <c r="DT52" s="305"/>
      <c r="DU52" s="305"/>
      <c r="DV52" s="305"/>
      <c r="DW52" s="305"/>
      <c r="DX52" s="305"/>
      <c r="DY52" s="305"/>
      <c r="DZ52" s="305"/>
      <c r="EA52" s="305"/>
      <c r="EB52" s="305"/>
      <c r="EC52" s="305"/>
      <c r="ED52" s="305"/>
      <c r="EE52" s="305"/>
      <c r="EF52" s="305"/>
      <c r="EG52" s="305"/>
      <c r="EH52" s="305"/>
      <c r="EI52" s="305"/>
      <c r="EJ52" s="305"/>
      <c r="EK52" s="305"/>
      <c r="EL52" s="305"/>
      <c r="EM52" s="305"/>
      <c r="EN52" s="305"/>
      <c r="EO52" s="305"/>
      <c r="EP52" s="305"/>
      <c r="EQ52" s="305"/>
      <c r="ER52" s="305"/>
      <c r="ES52" s="305"/>
      <c r="ET52" s="305"/>
      <c r="EU52" s="305"/>
      <c r="EV52" s="305"/>
      <c r="EW52" s="305"/>
      <c r="EX52" s="305"/>
      <c r="EY52" s="305"/>
      <c r="EZ52" s="305"/>
      <c r="FA52" s="305"/>
      <c r="FB52" s="305"/>
      <c r="FC52" s="305"/>
      <c r="FD52" s="305"/>
      <c r="FE52" s="305"/>
      <c r="FF52" s="305"/>
      <c r="FG52" s="305"/>
      <c r="FH52" s="305"/>
      <c r="FI52" s="305"/>
      <c r="FJ52" s="305"/>
      <c r="FK52" s="305"/>
      <c r="FL52" s="305"/>
      <c r="FM52" s="305"/>
      <c r="FN52" s="305"/>
      <c r="FO52" s="305"/>
      <c r="FP52" s="305"/>
      <c r="FQ52" s="305"/>
      <c r="FR52" s="305"/>
      <c r="FS52" s="305"/>
      <c r="FT52" s="305"/>
      <c r="FU52" s="305"/>
      <c r="FV52" s="305"/>
      <c r="FW52" s="305"/>
      <c r="FX52" s="305"/>
      <c r="FY52" s="305"/>
      <c r="FZ52" s="305"/>
      <c r="GA52" s="305"/>
      <c r="GB52" s="305"/>
      <c r="GC52" s="305"/>
      <c r="GD52" s="305"/>
      <c r="GE52" s="305"/>
      <c r="GF52" s="305"/>
      <c r="GG52" s="305"/>
      <c r="GH52" s="305"/>
      <c r="GI52" s="305"/>
      <c r="GJ52" s="305"/>
      <c r="GK52" s="305"/>
      <c r="GL52" s="305"/>
      <c r="GM52" s="305"/>
      <c r="GN52" s="305"/>
      <c r="GO52" s="305"/>
      <c r="GP52" s="305"/>
      <c r="GQ52" s="305"/>
      <c r="GR52" s="305"/>
      <c r="GS52" s="305"/>
      <c r="GT52" s="305"/>
      <c r="GU52" s="305"/>
      <c r="GV52" s="305"/>
      <c r="GW52" s="305"/>
      <c r="GX52" s="305"/>
      <c r="GY52" s="305"/>
      <c r="GZ52" s="305"/>
      <c r="HA52" s="305"/>
      <c r="HB52" s="305"/>
      <c r="HC52" s="305"/>
      <c r="HD52" s="305"/>
    </row>
    <row r="53" spans="1:249" ht="22.5" x14ac:dyDescent="0.2">
      <c r="A53" s="445">
        <v>50</v>
      </c>
      <c r="B53" s="466" t="s">
        <v>201</v>
      </c>
      <c r="C53" s="466" t="s">
        <v>202</v>
      </c>
      <c r="D53" s="512">
        <v>75027542</v>
      </c>
      <c r="E53" s="512">
        <v>107628201</v>
      </c>
      <c r="F53" s="512">
        <v>600141942</v>
      </c>
      <c r="G53" s="466" t="s">
        <v>203</v>
      </c>
      <c r="H53" s="512" t="s">
        <v>64</v>
      </c>
      <c r="I53" s="512" t="s">
        <v>65</v>
      </c>
      <c r="J53" s="512" t="s">
        <v>204</v>
      </c>
      <c r="K53" s="466" t="s">
        <v>205</v>
      </c>
      <c r="L53" s="468">
        <v>400000</v>
      </c>
      <c r="M53" s="252">
        <f t="shared" ref="M53:M54" si="3">L53/100*85</f>
        <v>340000</v>
      </c>
      <c r="N53" s="469">
        <v>2023</v>
      </c>
      <c r="O53" s="469">
        <v>2027</v>
      </c>
      <c r="P53" s="471"/>
      <c r="Q53" s="471"/>
      <c r="R53" s="466" t="s">
        <v>206</v>
      </c>
      <c r="S53" s="515" t="s">
        <v>88</v>
      </c>
    </row>
    <row r="54" spans="1:249" ht="22.5" x14ac:dyDescent="0.2">
      <c r="A54" s="445">
        <v>51</v>
      </c>
      <c r="B54" s="466" t="s">
        <v>201</v>
      </c>
      <c r="C54" s="466" t="s">
        <v>202</v>
      </c>
      <c r="D54" s="512">
        <v>7502542</v>
      </c>
      <c r="E54" s="512">
        <v>107628201</v>
      </c>
      <c r="F54" s="512">
        <v>600141942</v>
      </c>
      <c r="G54" s="466" t="s">
        <v>207</v>
      </c>
      <c r="H54" s="512" t="s">
        <v>64</v>
      </c>
      <c r="I54" s="512" t="s">
        <v>65</v>
      </c>
      <c r="J54" s="512" t="s">
        <v>204</v>
      </c>
      <c r="K54" s="466" t="s">
        <v>208</v>
      </c>
      <c r="L54" s="468">
        <v>2000000</v>
      </c>
      <c r="M54" s="252">
        <f t="shared" si="3"/>
        <v>1700000</v>
      </c>
      <c r="N54" s="469">
        <v>2023</v>
      </c>
      <c r="O54" s="469">
        <v>2024</v>
      </c>
      <c r="P54" s="514"/>
      <c r="Q54" s="514"/>
      <c r="R54" s="466" t="s">
        <v>206</v>
      </c>
      <c r="S54" s="515" t="s">
        <v>88</v>
      </c>
    </row>
    <row r="55" spans="1:249" s="337" customFormat="1" ht="101.25" x14ac:dyDescent="0.25">
      <c r="A55" s="646">
        <v>52</v>
      </c>
      <c r="B55" s="647" t="s">
        <v>209</v>
      </c>
      <c r="C55" s="647" t="s">
        <v>210</v>
      </c>
      <c r="D55" s="647">
        <v>70984361</v>
      </c>
      <c r="E55" s="648">
        <v>107629950</v>
      </c>
      <c r="F55" s="649" t="s">
        <v>211</v>
      </c>
      <c r="G55" s="647" t="s">
        <v>212</v>
      </c>
      <c r="H55" s="647" t="s">
        <v>64</v>
      </c>
      <c r="I55" s="647" t="s">
        <v>65</v>
      </c>
      <c r="J55" s="647" t="s">
        <v>213</v>
      </c>
      <c r="K55" s="650" t="s">
        <v>1087</v>
      </c>
      <c r="L55" s="651">
        <v>1500000</v>
      </c>
      <c r="M55" s="652"/>
      <c r="N55" s="653" t="s">
        <v>214</v>
      </c>
      <c r="O55" s="653" t="s">
        <v>215</v>
      </c>
      <c r="P55" s="654"/>
      <c r="Q55" s="654"/>
      <c r="R55" s="647"/>
      <c r="S55" s="655" t="s">
        <v>88</v>
      </c>
      <c r="T55" s="336" t="s">
        <v>167</v>
      </c>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6"/>
      <c r="BV55" s="336"/>
      <c r="BW55" s="336"/>
      <c r="BX55" s="336"/>
      <c r="BY55" s="336"/>
      <c r="BZ55" s="336"/>
      <c r="CA55" s="336"/>
      <c r="CB55" s="336"/>
      <c r="CC55" s="336"/>
      <c r="CD55" s="336"/>
      <c r="CE55" s="336"/>
      <c r="CF55" s="336"/>
      <c r="CG55" s="336"/>
      <c r="CH55" s="336"/>
      <c r="CI55" s="336"/>
      <c r="CJ55" s="336"/>
      <c r="CK55" s="336"/>
      <c r="CL55" s="336"/>
      <c r="CM55" s="336"/>
      <c r="CN55" s="336"/>
      <c r="CO55" s="336"/>
      <c r="CP55" s="336"/>
      <c r="CQ55" s="336"/>
      <c r="CR55" s="336"/>
      <c r="CS55" s="336"/>
      <c r="CT55" s="336"/>
      <c r="CU55" s="336"/>
      <c r="CV55" s="336"/>
      <c r="CW55" s="336"/>
      <c r="CX55" s="336"/>
      <c r="CY55" s="336"/>
      <c r="CZ55" s="336"/>
      <c r="DA55" s="336"/>
      <c r="DB55" s="336"/>
      <c r="DC55" s="336"/>
      <c r="DD55" s="336"/>
      <c r="DE55" s="336"/>
      <c r="DF55" s="336"/>
      <c r="DG55" s="336"/>
      <c r="DH55" s="336"/>
      <c r="DI55" s="336"/>
      <c r="DJ55" s="336"/>
      <c r="DK55" s="336"/>
      <c r="DL55" s="336"/>
      <c r="DM55" s="336"/>
      <c r="DN55" s="336"/>
      <c r="DO55" s="336"/>
      <c r="DP55" s="336"/>
      <c r="DQ55" s="336"/>
      <c r="DR55" s="336"/>
      <c r="DS55" s="336"/>
      <c r="DT55" s="336"/>
      <c r="DU55" s="336"/>
      <c r="DV55" s="336"/>
      <c r="DW55" s="336"/>
      <c r="DX55" s="336"/>
      <c r="DY55" s="336"/>
      <c r="DZ55" s="336"/>
      <c r="EA55" s="336"/>
      <c r="EB55" s="336"/>
      <c r="EC55" s="336"/>
      <c r="ED55" s="336"/>
      <c r="EE55" s="336"/>
      <c r="EF55" s="336"/>
      <c r="EG55" s="336"/>
      <c r="EH55" s="336"/>
      <c r="EI55" s="336"/>
      <c r="EJ55" s="336"/>
      <c r="EK55" s="336"/>
      <c r="EL55" s="336"/>
      <c r="EM55" s="336"/>
      <c r="EN55" s="336"/>
      <c r="EO55" s="336"/>
      <c r="EP55" s="336"/>
      <c r="EQ55" s="336"/>
      <c r="ER55" s="336"/>
      <c r="ES55" s="336"/>
      <c r="ET55" s="336"/>
      <c r="EU55" s="336"/>
      <c r="EV55" s="336"/>
      <c r="EW55" s="336"/>
      <c r="EX55" s="336"/>
      <c r="EY55" s="336"/>
      <c r="EZ55" s="336"/>
      <c r="FA55" s="336"/>
      <c r="FB55" s="336"/>
      <c r="FC55" s="336"/>
      <c r="FD55" s="336"/>
      <c r="FE55" s="336"/>
      <c r="FF55" s="336"/>
      <c r="FG55" s="336"/>
      <c r="FH55" s="336"/>
      <c r="FI55" s="336"/>
      <c r="FJ55" s="336"/>
      <c r="FK55" s="336"/>
      <c r="FL55" s="336"/>
      <c r="FM55" s="336"/>
      <c r="FN55" s="336"/>
      <c r="FO55" s="336"/>
      <c r="FP55" s="336"/>
      <c r="FQ55" s="336"/>
      <c r="FR55" s="336"/>
      <c r="FS55" s="336"/>
      <c r="FT55" s="336"/>
      <c r="FU55" s="336"/>
      <c r="FV55" s="336"/>
      <c r="FW55" s="336"/>
      <c r="FX55" s="336"/>
      <c r="FY55" s="336"/>
      <c r="FZ55" s="336"/>
      <c r="GA55" s="336"/>
      <c r="GB55" s="336"/>
      <c r="GC55" s="336"/>
      <c r="GD55" s="336"/>
      <c r="GE55" s="336"/>
      <c r="GF55" s="336"/>
      <c r="GG55" s="336"/>
      <c r="GH55" s="336"/>
      <c r="GI55" s="336"/>
      <c r="GJ55" s="336"/>
      <c r="GK55" s="336"/>
      <c r="GL55" s="336"/>
      <c r="GM55" s="336"/>
      <c r="GN55" s="336"/>
      <c r="GO55" s="336"/>
      <c r="GP55" s="336"/>
      <c r="GQ55" s="336"/>
      <c r="GR55" s="336"/>
      <c r="GS55" s="336"/>
      <c r="GT55" s="336"/>
      <c r="GU55" s="336"/>
      <c r="GV55" s="336"/>
      <c r="GW55" s="336"/>
      <c r="GX55" s="336"/>
      <c r="GY55" s="336"/>
      <c r="GZ55" s="336"/>
      <c r="HA55" s="336"/>
      <c r="HB55" s="336"/>
      <c r="HC55" s="336"/>
      <c r="HD55" s="336"/>
      <c r="HE55" s="336"/>
      <c r="HF55" s="336"/>
      <c r="HG55" s="336"/>
      <c r="HH55" s="336"/>
      <c r="HI55" s="336"/>
      <c r="HJ55" s="336"/>
      <c r="HK55" s="336"/>
      <c r="HL55" s="336"/>
      <c r="HM55" s="336"/>
      <c r="HN55" s="336"/>
      <c r="HO55" s="336"/>
      <c r="HP55" s="336"/>
      <c r="HQ55" s="336"/>
      <c r="HR55" s="336"/>
      <c r="HS55" s="336"/>
      <c r="HT55" s="336"/>
      <c r="HU55" s="336"/>
      <c r="HV55" s="336"/>
      <c r="HW55" s="336"/>
      <c r="HX55" s="336"/>
      <c r="HY55" s="336"/>
      <c r="HZ55" s="336"/>
      <c r="IA55" s="336"/>
      <c r="IB55" s="336"/>
      <c r="IC55" s="336"/>
      <c r="ID55" s="336"/>
      <c r="IE55" s="336"/>
      <c r="IF55" s="336"/>
      <c r="IG55" s="336"/>
      <c r="IH55" s="336"/>
      <c r="II55" s="336"/>
      <c r="IJ55" s="336"/>
      <c r="IK55" s="336"/>
      <c r="IL55" s="336"/>
      <c r="IM55" s="336"/>
      <c r="IN55" s="336"/>
      <c r="IO55" s="336"/>
    </row>
    <row r="56" spans="1:249" s="337" customFormat="1" ht="90" x14ac:dyDescent="0.25">
      <c r="A56" s="453">
        <v>53</v>
      </c>
      <c r="B56" s="454" t="s">
        <v>209</v>
      </c>
      <c r="C56" s="454" t="s">
        <v>210</v>
      </c>
      <c r="D56" s="454">
        <v>70984361</v>
      </c>
      <c r="E56" s="544">
        <v>107629950</v>
      </c>
      <c r="F56" s="545" t="s">
        <v>211</v>
      </c>
      <c r="G56" s="454" t="s">
        <v>216</v>
      </c>
      <c r="H56" s="454" t="s">
        <v>64</v>
      </c>
      <c r="I56" s="454" t="s">
        <v>65</v>
      </c>
      <c r="J56" s="454" t="s">
        <v>213</v>
      </c>
      <c r="K56" s="240" t="s">
        <v>1088</v>
      </c>
      <c r="L56" s="546">
        <v>2500000</v>
      </c>
      <c r="M56" s="254">
        <f>L56/100*85</f>
        <v>2125000</v>
      </c>
      <c r="N56" s="547" t="s">
        <v>214</v>
      </c>
      <c r="O56" s="547" t="s">
        <v>217</v>
      </c>
      <c r="P56" s="548"/>
      <c r="Q56" s="548"/>
      <c r="R56" s="454"/>
      <c r="S56" s="549" t="s">
        <v>88</v>
      </c>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6"/>
      <c r="BD56" s="336"/>
      <c r="BE56" s="336"/>
      <c r="BF56" s="336"/>
      <c r="BG56" s="336"/>
      <c r="BH56" s="336"/>
      <c r="BI56" s="336"/>
      <c r="BJ56" s="336"/>
      <c r="BK56" s="336"/>
      <c r="BL56" s="336"/>
      <c r="BM56" s="336"/>
      <c r="BN56" s="336"/>
      <c r="BO56" s="336"/>
      <c r="BP56" s="336"/>
      <c r="BQ56" s="336"/>
      <c r="BR56" s="336"/>
      <c r="BS56" s="336"/>
      <c r="BT56" s="336"/>
      <c r="BU56" s="336"/>
      <c r="BV56" s="336"/>
      <c r="BW56" s="336"/>
      <c r="BX56" s="336"/>
      <c r="BY56" s="336"/>
      <c r="BZ56" s="336"/>
      <c r="CA56" s="336"/>
      <c r="CB56" s="336"/>
      <c r="CC56" s="336"/>
      <c r="CD56" s="336"/>
      <c r="CE56" s="336"/>
      <c r="CF56" s="336"/>
      <c r="CG56" s="336"/>
      <c r="CH56" s="336"/>
      <c r="CI56" s="336"/>
      <c r="CJ56" s="336"/>
      <c r="CK56" s="336"/>
      <c r="CL56" s="336"/>
      <c r="CM56" s="336"/>
      <c r="CN56" s="336"/>
      <c r="CO56" s="336"/>
      <c r="CP56" s="336"/>
      <c r="CQ56" s="336"/>
      <c r="CR56" s="336"/>
      <c r="CS56" s="336"/>
      <c r="CT56" s="336"/>
      <c r="CU56" s="336"/>
      <c r="CV56" s="336"/>
      <c r="CW56" s="336"/>
      <c r="CX56" s="336"/>
      <c r="CY56" s="336"/>
      <c r="CZ56" s="336"/>
      <c r="DA56" s="336"/>
      <c r="DB56" s="336"/>
      <c r="DC56" s="336"/>
      <c r="DD56" s="336"/>
      <c r="DE56" s="336"/>
      <c r="DF56" s="336"/>
      <c r="DG56" s="336"/>
      <c r="DH56" s="336"/>
      <c r="DI56" s="336"/>
      <c r="DJ56" s="336"/>
      <c r="DK56" s="336"/>
      <c r="DL56" s="336"/>
      <c r="DM56" s="336"/>
      <c r="DN56" s="336"/>
      <c r="DO56" s="336"/>
      <c r="DP56" s="336"/>
      <c r="DQ56" s="336"/>
      <c r="DR56" s="336"/>
      <c r="DS56" s="336"/>
      <c r="DT56" s="336"/>
      <c r="DU56" s="336"/>
      <c r="DV56" s="336"/>
      <c r="DW56" s="336"/>
      <c r="DX56" s="336"/>
      <c r="DY56" s="336"/>
      <c r="DZ56" s="336"/>
      <c r="EA56" s="336"/>
      <c r="EB56" s="336"/>
      <c r="EC56" s="336"/>
      <c r="ED56" s="336"/>
      <c r="EE56" s="336"/>
      <c r="EF56" s="336"/>
      <c r="EG56" s="336"/>
      <c r="EH56" s="336"/>
      <c r="EI56" s="336"/>
      <c r="EJ56" s="336"/>
      <c r="EK56" s="336"/>
      <c r="EL56" s="336"/>
      <c r="EM56" s="336"/>
      <c r="EN56" s="336"/>
      <c r="EO56" s="336"/>
      <c r="EP56" s="336"/>
      <c r="EQ56" s="336"/>
      <c r="ER56" s="336"/>
      <c r="ES56" s="336"/>
      <c r="ET56" s="336"/>
      <c r="EU56" s="336"/>
      <c r="EV56" s="336"/>
      <c r="EW56" s="336"/>
      <c r="EX56" s="336"/>
      <c r="EY56" s="336"/>
      <c r="EZ56" s="336"/>
      <c r="FA56" s="336"/>
      <c r="FB56" s="336"/>
      <c r="FC56" s="336"/>
      <c r="FD56" s="336"/>
      <c r="FE56" s="336"/>
      <c r="FF56" s="336"/>
      <c r="FG56" s="336"/>
      <c r="FH56" s="336"/>
      <c r="FI56" s="336"/>
      <c r="FJ56" s="336"/>
      <c r="FK56" s="336"/>
      <c r="FL56" s="336"/>
      <c r="FM56" s="336"/>
      <c r="FN56" s="336"/>
      <c r="FO56" s="336"/>
      <c r="FP56" s="336"/>
      <c r="FQ56" s="336"/>
      <c r="FR56" s="336"/>
      <c r="FS56" s="336"/>
      <c r="FT56" s="336"/>
      <c r="FU56" s="336"/>
      <c r="FV56" s="336"/>
      <c r="FW56" s="336"/>
      <c r="FX56" s="336"/>
      <c r="FY56" s="336"/>
      <c r="FZ56" s="336"/>
      <c r="GA56" s="336"/>
      <c r="GB56" s="336"/>
      <c r="GC56" s="336"/>
      <c r="GD56" s="336"/>
      <c r="GE56" s="336"/>
      <c r="GF56" s="336"/>
      <c r="GG56" s="336"/>
      <c r="GH56" s="336"/>
      <c r="GI56" s="336"/>
      <c r="GJ56" s="336"/>
      <c r="GK56" s="336"/>
      <c r="GL56" s="336"/>
      <c r="GM56" s="336"/>
      <c r="GN56" s="336"/>
      <c r="GO56" s="336"/>
      <c r="GP56" s="336"/>
      <c r="GQ56" s="336"/>
      <c r="GR56" s="336"/>
      <c r="GS56" s="336"/>
      <c r="GT56" s="336"/>
      <c r="GU56" s="336"/>
      <c r="GV56" s="336"/>
      <c r="GW56" s="336"/>
      <c r="GX56" s="336"/>
      <c r="GY56" s="336"/>
      <c r="GZ56" s="336"/>
      <c r="HA56" s="336"/>
      <c r="HB56" s="336"/>
      <c r="HC56" s="336"/>
      <c r="HD56" s="336"/>
      <c r="HE56" s="336"/>
      <c r="HF56" s="336"/>
      <c r="HG56" s="336"/>
      <c r="HH56" s="336"/>
      <c r="HI56" s="336"/>
      <c r="HJ56" s="336"/>
      <c r="HK56" s="336"/>
      <c r="HL56" s="336"/>
      <c r="HM56" s="336"/>
      <c r="HN56" s="336"/>
      <c r="HO56" s="336"/>
      <c r="HP56" s="336"/>
      <c r="HQ56" s="336"/>
      <c r="HR56" s="336"/>
      <c r="HS56" s="336"/>
      <c r="HT56" s="336"/>
      <c r="HU56" s="336"/>
      <c r="HV56" s="336"/>
      <c r="HW56" s="336"/>
      <c r="HX56" s="336"/>
      <c r="HY56" s="336"/>
      <c r="HZ56" s="336"/>
      <c r="IA56" s="336"/>
      <c r="IB56" s="336"/>
      <c r="IC56" s="336"/>
      <c r="ID56" s="336"/>
      <c r="IE56" s="336"/>
      <c r="IF56" s="336"/>
      <c r="IG56" s="336"/>
      <c r="IH56" s="336"/>
      <c r="II56" s="336"/>
      <c r="IJ56" s="336"/>
      <c r="IK56" s="336"/>
      <c r="IL56" s="336"/>
      <c r="IM56" s="336"/>
      <c r="IN56" s="336"/>
      <c r="IO56" s="336"/>
    </row>
    <row r="57" spans="1:249" s="819" customFormat="1" ht="180" x14ac:dyDescent="0.25">
      <c r="A57" s="808">
        <v>54</v>
      </c>
      <c r="B57" s="809" t="s">
        <v>209</v>
      </c>
      <c r="C57" s="809" t="s">
        <v>210</v>
      </c>
      <c r="D57" s="810">
        <v>70984361</v>
      </c>
      <c r="E57" s="811">
        <v>107629950</v>
      </c>
      <c r="F57" s="812" t="s">
        <v>211</v>
      </c>
      <c r="G57" s="809" t="s">
        <v>218</v>
      </c>
      <c r="H57" s="809" t="s">
        <v>64</v>
      </c>
      <c r="I57" s="809" t="s">
        <v>65</v>
      </c>
      <c r="J57" s="809" t="s">
        <v>213</v>
      </c>
      <c r="K57" s="813" t="s">
        <v>1089</v>
      </c>
      <c r="L57" s="814">
        <v>12000000</v>
      </c>
      <c r="M57" s="815"/>
      <c r="N57" s="816" t="s">
        <v>188</v>
      </c>
      <c r="O57" s="816" t="s">
        <v>215</v>
      </c>
      <c r="P57" s="810"/>
      <c r="Q57" s="810"/>
      <c r="R57" s="809"/>
      <c r="S57" s="817" t="s">
        <v>88</v>
      </c>
      <c r="T57" s="818"/>
      <c r="U57" s="818"/>
      <c r="V57" s="818"/>
      <c r="W57" s="818"/>
      <c r="X57" s="818"/>
      <c r="Y57" s="818"/>
      <c r="Z57" s="818"/>
      <c r="AA57" s="818"/>
      <c r="AB57" s="818"/>
      <c r="AC57" s="818"/>
      <c r="AD57" s="818"/>
      <c r="AE57" s="818"/>
      <c r="AF57" s="818"/>
      <c r="AG57" s="818"/>
      <c r="AH57" s="818"/>
      <c r="AI57" s="818"/>
      <c r="AJ57" s="818"/>
      <c r="AK57" s="818"/>
      <c r="AL57" s="818"/>
      <c r="AM57" s="818"/>
      <c r="AN57" s="818"/>
      <c r="AO57" s="818"/>
      <c r="AP57" s="818"/>
      <c r="AQ57" s="818"/>
      <c r="AR57" s="818"/>
      <c r="AS57" s="818"/>
      <c r="AT57" s="818"/>
      <c r="AU57" s="818"/>
      <c r="AV57" s="818"/>
      <c r="AW57" s="818"/>
      <c r="AX57" s="818"/>
      <c r="AY57" s="818"/>
      <c r="AZ57" s="818"/>
      <c r="BA57" s="818"/>
      <c r="BB57" s="818"/>
      <c r="BC57" s="818"/>
      <c r="BD57" s="818"/>
      <c r="BE57" s="818"/>
      <c r="BF57" s="818"/>
      <c r="BG57" s="818"/>
      <c r="BH57" s="818"/>
      <c r="BI57" s="818"/>
      <c r="BJ57" s="818"/>
      <c r="BK57" s="818"/>
      <c r="BL57" s="818"/>
      <c r="BM57" s="818"/>
      <c r="BN57" s="818"/>
      <c r="BO57" s="818"/>
      <c r="BP57" s="818"/>
      <c r="BQ57" s="818"/>
      <c r="BR57" s="818"/>
      <c r="BS57" s="818"/>
      <c r="BT57" s="818"/>
      <c r="BU57" s="818"/>
      <c r="BV57" s="818"/>
      <c r="BW57" s="818"/>
      <c r="BX57" s="818"/>
      <c r="BY57" s="818"/>
      <c r="BZ57" s="818"/>
      <c r="CA57" s="818"/>
      <c r="CB57" s="818"/>
      <c r="CC57" s="818"/>
      <c r="CD57" s="818"/>
      <c r="CE57" s="818"/>
      <c r="CF57" s="818"/>
      <c r="CG57" s="818"/>
      <c r="CH57" s="818"/>
      <c r="CI57" s="818"/>
      <c r="CJ57" s="818"/>
      <c r="CK57" s="818"/>
      <c r="CL57" s="818"/>
      <c r="CM57" s="818"/>
      <c r="CN57" s="818"/>
      <c r="CO57" s="818"/>
      <c r="CP57" s="818"/>
      <c r="CQ57" s="818"/>
      <c r="CR57" s="818"/>
      <c r="CS57" s="818"/>
      <c r="CT57" s="818"/>
      <c r="CU57" s="818"/>
      <c r="CV57" s="818"/>
      <c r="CW57" s="818"/>
      <c r="CX57" s="818"/>
      <c r="CY57" s="818"/>
      <c r="CZ57" s="818"/>
      <c r="DA57" s="818"/>
      <c r="DB57" s="818"/>
      <c r="DC57" s="818"/>
      <c r="DD57" s="818"/>
      <c r="DE57" s="818"/>
      <c r="DF57" s="818"/>
      <c r="DG57" s="818"/>
      <c r="DH57" s="818"/>
      <c r="DI57" s="818"/>
      <c r="DJ57" s="818"/>
      <c r="DK57" s="818"/>
      <c r="DL57" s="818"/>
      <c r="DM57" s="818"/>
      <c r="DN57" s="818"/>
      <c r="DO57" s="818"/>
      <c r="DP57" s="818"/>
      <c r="DQ57" s="818"/>
      <c r="DR57" s="818"/>
      <c r="DS57" s="818"/>
      <c r="DT57" s="818"/>
      <c r="DU57" s="818"/>
      <c r="DV57" s="818"/>
      <c r="DW57" s="818"/>
      <c r="DX57" s="818"/>
      <c r="DY57" s="818"/>
      <c r="DZ57" s="818"/>
      <c r="EA57" s="818"/>
      <c r="EB57" s="818"/>
      <c r="EC57" s="818"/>
      <c r="ED57" s="818"/>
      <c r="EE57" s="818"/>
      <c r="EF57" s="818"/>
      <c r="EG57" s="818"/>
      <c r="EH57" s="818"/>
      <c r="EI57" s="818"/>
      <c r="EJ57" s="818"/>
      <c r="EK57" s="818"/>
      <c r="EL57" s="818"/>
      <c r="EM57" s="818"/>
      <c r="EN57" s="818"/>
      <c r="EO57" s="818"/>
      <c r="EP57" s="818"/>
      <c r="EQ57" s="818"/>
      <c r="ER57" s="818"/>
      <c r="ES57" s="818"/>
      <c r="ET57" s="818"/>
      <c r="EU57" s="818"/>
      <c r="EV57" s="818"/>
      <c r="EW57" s="818"/>
      <c r="EX57" s="818"/>
      <c r="EY57" s="818"/>
      <c r="EZ57" s="818"/>
      <c r="FA57" s="818"/>
      <c r="FB57" s="818"/>
      <c r="FC57" s="818"/>
      <c r="FD57" s="818"/>
      <c r="FE57" s="818"/>
      <c r="FF57" s="818"/>
      <c r="FG57" s="818"/>
      <c r="FH57" s="818"/>
      <c r="FI57" s="818"/>
      <c r="FJ57" s="818"/>
      <c r="FK57" s="818"/>
      <c r="FL57" s="818"/>
      <c r="FM57" s="818"/>
      <c r="FN57" s="818"/>
      <c r="FO57" s="818"/>
      <c r="FP57" s="818"/>
      <c r="FQ57" s="818"/>
      <c r="FR57" s="818"/>
      <c r="FS57" s="818"/>
      <c r="FT57" s="818"/>
      <c r="FU57" s="818"/>
      <c r="FV57" s="818"/>
      <c r="FW57" s="818"/>
      <c r="FX57" s="818"/>
      <c r="FY57" s="818"/>
      <c r="FZ57" s="818"/>
      <c r="GA57" s="818"/>
      <c r="GB57" s="818"/>
      <c r="GC57" s="818"/>
      <c r="GD57" s="818"/>
      <c r="GE57" s="818"/>
      <c r="GF57" s="818"/>
      <c r="GG57" s="818"/>
      <c r="GH57" s="818"/>
      <c r="GI57" s="818"/>
      <c r="GJ57" s="818"/>
      <c r="GK57" s="818"/>
      <c r="GL57" s="818"/>
      <c r="GM57" s="818"/>
      <c r="GN57" s="818"/>
      <c r="GO57" s="818"/>
      <c r="GP57" s="818"/>
      <c r="GQ57" s="818"/>
      <c r="GR57" s="818"/>
      <c r="GS57" s="818"/>
      <c r="GT57" s="818"/>
      <c r="GU57" s="818"/>
      <c r="GV57" s="818"/>
      <c r="GW57" s="818"/>
      <c r="GX57" s="818"/>
      <c r="GY57" s="818"/>
      <c r="GZ57" s="818"/>
      <c r="HA57" s="818"/>
      <c r="HB57" s="818"/>
      <c r="HC57" s="818"/>
      <c r="HD57" s="818"/>
      <c r="HE57" s="818"/>
      <c r="HF57" s="818"/>
      <c r="HG57" s="818"/>
      <c r="HH57" s="818"/>
      <c r="HI57" s="818"/>
      <c r="HJ57" s="818"/>
      <c r="HK57" s="818"/>
      <c r="HL57" s="818"/>
      <c r="HM57" s="818"/>
      <c r="HN57" s="818"/>
      <c r="HO57" s="818"/>
      <c r="HP57" s="818"/>
      <c r="HQ57" s="818"/>
      <c r="HR57" s="818"/>
      <c r="HS57" s="818"/>
      <c r="HT57" s="818"/>
      <c r="HU57" s="818"/>
      <c r="HV57" s="818"/>
      <c r="HW57" s="818"/>
      <c r="HX57" s="818"/>
      <c r="HY57" s="818"/>
      <c r="HZ57" s="818"/>
      <c r="IA57" s="818"/>
      <c r="IB57" s="818"/>
      <c r="IC57" s="818"/>
      <c r="ID57" s="818"/>
      <c r="IE57" s="818"/>
      <c r="IF57" s="818"/>
      <c r="IG57" s="818"/>
      <c r="IH57" s="818"/>
      <c r="II57" s="818"/>
      <c r="IJ57" s="818"/>
      <c r="IK57" s="818"/>
      <c r="IL57" s="818"/>
      <c r="IM57" s="818"/>
      <c r="IN57" s="818"/>
      <c r="IO57" s="818"/>
    </row>
    <row r="58" spans="1:249" s="339" customFormat="1" ht="30" customHeight="1" x14ac:dyDescent="0.25">
      <c r="A58" s="550">
        <v>55</v>
      </c>
      <c r="B58" s="464" t="s">
        <v>219</v>
      </c>
      <c r="C58" s="464" t="s">
        <v>210</v>
      </c>
      <c r="D58" s="551" t="s">
        <v>220</v>
      </c>
      <c r="E58" s="552">
        <v>107629941</v>
      </c>
      <c r="F58" s="551" t="s">
        <v>221</v>
      </c>
      <c r="G58" s="464" t="s">
        <v>222</v>
      </c>
      <c r="H58" s="552" t="s">
        <v>64</v>
      </c>
      <c r="I58" s="552" t="s">
        <v>65</v>
      </c>
      <c r="J58" s="552" t="s">
        <v>213</v>
      </c>
      <c r="K58" s="240" t="s">
        <v>223</v>
      </c>
      <c r="L58" s="546">
        <v>2500000</v>
      </c>
      <c r="M58" s="252">
        <f t="shared" ref="M58:M62" si="4">L58/100*85</f>
        <v>2125000</v>
      </c>
      <c r="N58" s="547" t="s">
        <v>179</v>
      </c>
      <c r="O58" s="547" t="s">
        <v>188</v>
      </c>
      <c r="P58" s="553"/>
      <c r="Q58" s="553"/>
      <c r="R58" s="464"/>
      <c r="S58" s="554" t="s">
        <v>88</v>
      </c>
      <c r="T58" s="338"/>
      <c r="U58" s="338"/>
      <c r="V58" s="338"/>
      <c r="W58" s="338"/>
      <c r="X58" s="338"/>
      <c r="Y58" s="338"/>
      <c r="Z58" s="338"/>
      <c r="AA58" s="338"/>
      <c r="AB58" s="338"/>
      <c r="AC58" s="338"/>
      <c r="AD58" s="338"/>
      <c r="AE58" s="338"/>
      <c r="AF58" s="338"/>
      <c r="AG58" s="338"/>
      <c r="AH58" s="338"/>
      <c r="AI58" s="338"/>
      <c r="AJ58" s="338"/>
      <c r="AK58" s="338"/>
      <c r="AL58" s="338"/>
      <c r="AM58" s="338"/>
      <c r="AN58" s="338"/>
      <c r="AO58" s="338"/>
      <c r="AP58" s="338"/>
      <c r="AQ58" s="338"/>
      <c r="AR58" s="338"/>
      <c r="AS58" s="338"/>
      <c r="AT58" s="338"/>
      <c r="AU58" s="338"/>
      <c r="AV58" s="338"/>
      <c r="AW58" s="338"/>
      <c r="AX58" s="338"/>
      <c r="AY58" s="338"/>
      <c r="AZ58" s="338"/>
      <c r="BA58" s="338"/>
      <c r="BB58" s="338"/>
      <c r="BC58" s="338"/>
      <c r="BD58" s="338"/>
      <c r="BE58" s="338"/>
      <c r="BF58" s="338"/>
      <c r="BG58" s="338"/>
      <c r="BH58" s="338"/>
      <c r="BI58" s="338"/>
      <c r="BJ58" s="338"/>
      <c r="BK58" s="338"/>
      <c r="BL58" s="338"/>
      <c r="BM58" s="338"/>
      <c r="BN58" s="338"/>
      <c r="BO58" s="338"/>
      <c r="BP58" s="338"/>
      <c r="BQ58" s="338"/>
      <c r="BR58" s="338"/>
      <c r="BS58" s="338"/>
      <c r="BT58" s="338"/>
      <c r="BU58" s="338"/>
      <c r="BV58" s="338"/>
      <c r="BW58" s="338"/>
      <c r="BX58" s="338"/>
      <c r="BY58" s="338"/>
      <c r="BZ58" s="338"/>
      <c r="CA58" s="338"/>
      <c r="CB58" s="338"/>
      <c r="CC58" s="338"/>
      <c r="CD58" s="338"/>
      <c r="CE58" s="338"/>
      <c r="CF58" s="338"/>
      <c r="CG58" s="338"/>
      <c r="CH58" s="338"/>
      <c r="CI58" s="338"/>
      <c r="CJ58" s="338"/>
      <c r="CK58" s="338"/>
      <c r="CL58" s="338"/>
      <c r="CM58" s="338"/>
      <c r="CN58" s="338"/>
      <c r="CO58" s="338"/>
      <c r="CP58" s="338"/>
      <c r="CQ58" s="338"/>
      <c r="CR58" s="338"/>
      <c r="CS58" s="338"/>
      <c r="CT58" s="338"/>
      <c r="CU58" s="338"/>
      <c r="CV58" s="338"/>
      <c r="CW58" s="338"/>
      <c r="CX58" s="338"/>
      <c r="CY58" s="338"/>
      <c r="CZ58" s="338"/>
      <c r="DA58" s="338"/>
      <c r="DB58" s="338"/>
      <c r="DC58" s="338"/>
      <c r="DD58" s="338"/>
      <c r="DE58" s="338"/>
      <c r="DF58" s="338"/>
      <c r="DG58" s="338"/>
      <c r="DH58" s="338"/>
      <c r="DI58" s="338"/>
      <c r="DJ58" s="338"/>
      <c r="DK58" s="338"/>
      <c r="DL58" s="338"/>
      <c r="DM58" s="338"/>
      <c r="DN58" s="338"/>
      <c r="DO58" s="338"/>
      <c r="DP58" s="338"/>
      <c r="DQ58" s="338"/>
      <c r="DR58" s="338"/>
      <c r="DS58" s="338"/>
      <c r="DT58" s="338"/>
      <c r="DU58" s="338"/>
      <c r="DV58" s="338"/>
      <c r="DW58" s="338"/>
      <c r="DX58" s="338"/>
      <c r="DY58" s="338"/>
      <c r="DZ58" s="338"/>
      <c r="EA58" s="338"/>
      <c r="EB58" s="338"/>
      <c r="EC58" s="338"/>
      <c r="ED58" s="338"/>
      <c r="EE58" s="338"/>
      <c r="EF58" s="338"/>
      <c r="EG58" s="338"/>
      <c r="EH58" s="338"/>
      <c r="EI58" s="338"/>
      <c r="EJ58" s="338"/>
      <c r="EK58" s="338"/>
      <c r="EL58" s="338"/>
      <c r="EM58" s="338"/>
      <c r="EN58" s="338"/>
      <c r="EO58" s="338"/>
      <c r="EP58" s="338"/>
      <c r="EQ58" s="338"/>
      <c r="ER58" s="338"/>
      <c r="ES58" s="338"/>
      <c r="ET58" s="338"/>
      <c r="EU58" s="338"/>
      <c r="EV58" s="338"/>
      <c r="EW58" s="338"/>
      <c r="EX58" s="338"/>
      <c r="EY58" s="338"/>
      <c r="EZ58" s="338"/>
      <c r="FA58" s="338"/>
      <c r="FB58" s="338"/>
      <c r="FC58" s="338"/>
      <c r="FD58" s="338"/>
      <c r="FE58" s="338"/>
      <c r="FF58" s="338"/>
      <c r="FG58" s="338"/>
      <c r="FH58" s="338"/>
      <c r="FI58" s="338"/>
      <c r="FJ58" s="338"/>
      <c r="FK58" s="338"/>
      <c r="FL58" s="338"/>
      <c r="FM58" s="338"/>
      <c r="FN58" s="338"/>
      <c r="FO58" s="338"/>
      <c r="FP58" s="338"/>
      <c r="FQ58" s="338"/>
      <c r="FR58" s="338"/>
      <c r="FS58" s="338"/>
      <c r="FT58" s="338"/>
      <c r="FU58" s="338"/>
      <c r="FV58" s="338"/>
      <c r="FW58" s="338"/>
      <c r="FX58" s="338"/>
      <c r="FY58" s="338"/>
      <c r="FZ58" s="338"/>
      <c r="GA58" s="338"/>
      <c r="GB58" s="338"/>
      <c r="GC58" s="338"/>
      <c r="GD58" s="338"/>
      <c r="GE58" s="338"/>
      <c r="GF58" s="338"/>
      <c r="GG58" s="338"/>
      <c r="GH58" s="338"/>
      <c r="GI58" s="338"/>
      <c r="GJ58" s="338"/>
      <c r="GK58" s="338"/>
      <c r="GL58" s="338"/>
      <c r="GM58" s="338"/>
      <c r="GN58" s="338"/>
      <c r="GO58" s="338"/>
      <c r="GP58" s="338"/>
      <c r="GQ58" s="338"/>
      <c r="GR58" s="338"/>
      <c r="GS58" s="338"/>
      <c r="GT58" s="338"/>
      <c r="GU58" s="338"/>
      <c r="GV58" s="338"/>
      <c r="GW58" s="338"/>
      <c r="GX58" s="338"/>
      <c r="GY58" s="338"/>
      <c r="GZ58" s="338"/>
      <c r="HA58" s="338"/>
      <c r="HB58" s="338"/>
      <c r="HC58" s="338"/>
      <c r="HD58" s="338"/>
      <c r="HE58" s="338"/>
      <c r="HF58" s="338"/>
      <c r="HG58" s="338"/>
      <c r="HH58" s="338"/>
      <c r="HI58" s="338"/>
      <c r="HJ58" s="338"/>
      <c r="HK58" s="338"/>
      <c r="HL58" s="338"/>
      <c r="HM58" s="338"/>
      <c r="HN58" s="338"/>
      <c r="HO58" s="338"/>
      <c r="HP58" s="338"/>
      <c r="HQ58" s="338"/>
      <c r="HR58" s="338"/>
      <c r="HS58" s="338"/>
      <c r="HT58" s="338"/>
      <c r="HU58" s="338"/>
      <c r="HV58" s="338"/>
      <c r="HW58" s="338"/>
      <c r="HX58" s="338"/>
      <c r="HY58" s="338"/>
      <c r="HZ58" s="338"/>
      <c r="IA58" s="338"/>
      <c r="IB58" s="338"/>
      <c r="IC58" s="338"/>
      <c r="ID58" s="338"/>
      <c r="IE58" s="338"/>
      <c r="IF58" s="338"/>
      <c r="IG58" s="338"/>
      <c r="IH58" s="338"/>
      <c r="II58" s="338"/>
      <c r="IJ58" s="338"/>
      <c r="IK58" s="338"/>
      <c r="IL58" s="338"/>
      <c r="IM58" s="338"/>
      <c r="IN58" s="338"/>
      <c r="IO58" s="338"/>
    </row>
    <row r="59" spans="1:249" s="337" customFormat="1" ht="30" customHeight="1" x14ac:dyDescent="0.25">
      <c r="A59" s="453">
        <v>56</v>
      </c>
      <c r="B59" s="454" t="s">
        <v>224</v>
      </c>
      <c r="C59" s="454" t="s">
        <v>210</v>
      </c>
      <c r="D59" s="545" t="s">
        <v>225</v>
      </c>
      <c r="E59" s="454">
        <v>107630036</v>
      </c>
      <c r="F59" s="545" t="s">
        <v>226</v>
      </c>
      <c r="G59" s="454" t="s">
        <v>227</v>
      </c>
      <c r="H59" s="454" t="s">
        <v>64</v>
      </c>
      <c r="I59" s="454" t="s">
        <v>65</v>
      </c>
      <c r="J59" s="454" t="s">
        <v>213</v>
      </c>
      <c r="K59" s="240" t="s">
        <v>223</v>
      </c>
      <c r="L59" s="546">
        <v>4000000</v>
      </c>
      <c r="M59" s="254">
        <f t="shared" si="4"/>
        <v>3400000</v>
      </c>
      <c r="N59" s="547" t="s">
        <v>188</v>
      </c>
      <c r="O59" s="547" t="s">
        <v>215</v>
      </c>
      <c r="P59" s="548"/>
      <c r="Q59" s="548"/>
      <c r="R59" s="454"/>
      <c r="S59" s="549" t="s">
        <v>88</v>
      </c>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c r="AU59" s="336"/>
      <c r="AV59" s="336"/>
      <c r="AW59" s="336"/>
      <c r="AX59" s="336"/>
      <c r="AY59" s="336"/>
      <c r="AZ59" s="336"/>
      <c r="BA59" s="336"/>
      <c r="BB59" s="336"/>
      <c r="BC59" s="336"/>
      <c r="BD59" s="336"/>
      <c r="BE59" s="336"/>
      <c r="BF59" s="336"/>
      <c r="BG59" s="336"/>
      <c r="BH59" s="336"/>
      <c r="BI59" s="336"/>
      <c r="BJ59" s="336"/>
      <c r="BK59" s="336"/>
      <c r="BL59" s="336"/>
      <c r="BM59" s="336"/>
      <c r="BN59" s="336"/>
      <c r="BO59" s="336"/>
      <c r="BP59" s="336"/>
      <c r="BQ59" s="336"/>
      <c r="BR59" s="336"/>
      <c r="BS59" s="336"/>
      <c r="BT59" s="336"/>
      <c r="BU59" s="336"/>
      <c r="BV59" s="336"/>
      <c r="BW59" s="336"/>
      <c r="BX59" s="336"/>
      <c r="BY59" s="336"/>
      <c r="BZ59" s="336"/>
      <c r="CA59" s="336"/>
      <c r="CB59" s="336"/>
      <c r="CC59" s="336"/>
      <c r="CD59" s="336"/>
      <c r="CE59" s="336"/>
      <c r="CF59" s="336"/>
      <c r="CG59" s="336"/>
      <c r="CH59" s="336"/>
      <c r="CI59" s="336"/>
      <c r="CJ59" s="336"/>
      <c r="CK59" s="336"/>
      <c r="CL59" s="336"/>
      <c r="CM59" s="336"/>
      <c r="CN59" s="336"/>
      <c r="CO59" s="336"/>
      <c r="CP59" s="336"/>
      <c r="CQ59" s="336"/>
      <c r="CR59" s="336"/>
      <c r="CS59" s="336"/>
      <c r="CT59" s="336"/>
      <c r="CU59" s="336"/>
      <c r="CV59" s="336"/>
      <c r="CW59" s="336"/>
      <c r="CX59" s="336"/>
      <c r="CY59" s="336"/>
      <c r="CZ59" s="336"/>
      <c r="DA59" s="336"/>
      <c r="DB59" s="336"/>
      <c r="DC59" s="336"/>
      <c r="DD59" s="336"/>
      <c r="DE59" s="336"/>
      <c r="DF59" s="336"/>
      <c r="DG59" s="336"/>
      <c r="DH59" s="336"/>
      <c r="DI59" s="336"/>
      <c r="DJ59" s="336"/>
      <c r="DK59" s="336"/>
      <c r="DL59" s="336"/>
      <c r="DM59" s="336"/>
      <c r="DN59" s="336"/>
      <c r="DO59" s="336"/>
      <c r="DP59" s="336"/>
      <c r="DQ59" s="336"/>
      <c r="DR59" s="336"/>
      <c r="DS59" s="336"/>
      <c r="DT59" s="336"/>
      <c r="DU59" s="336"/>
      <c r="DV59" s="336"/>
      <c r="DW59" s="336"/>
      <c r="DX59" s="336"/>
      <c r="DY59" s="336"/>
      <c r="DZ59" s="336"/>
      <c r="EA59" s="336"/>
      <c r="EB59" s="336"/>
      <c r="EC59" s="336"/>
      <c r="ED59" s="336"/>
      <c r="EE59" s="336"/>
      <c r="EF59" s="336"/>
      <c r="EG59" s="336"/>
      <c r="EH59" s="336"/>
      <c r="EI59" s="336"/>
      <c r="EJ59" s="336"/>
      <c r="EK59" s="336"/>
      <c r="EL59" s="336"/>
      <c r="EM59" s="336"/>
      <c r="EN59" s="336"/>
      <c r="EO59" s="336"/>
      <c r="EP59" s="336"/>
      <c r="EQ59" s="336"/>
      <c r="ER59" s="336"/>
      <c r="ES59" s="336"/>
      <c r="ET59" s="336"/>
      <c r="EU59" s="336"/>
      <c r="EV59" s="336"/>
      <c r="EW59" s="336"/>
      <c r="EX59" s="336"/>
      <c r="EY59" s="336"/>
      <c r="EZ59" s="336"/>
      <c r="FA59" s="336"/>
      <c r="FB59" s="336"/>
      <c r="FC59" s="336"/>
      <c r="FD59" s="336"/>
      <c r="FE59" s="336"/>
      <c r="FF59" s="336"/>
      <c r="FG59" s="336"/>
      <c r="FH59" s="336"/>
      <c r="FI59" s="336"/>
      <c r="FJ59" s="336"/>
      <c r="FK59" s="336"/>
      <c r="FL59" s="336"/>
      <c r="FM59" s="336"/>
      <c r="FN59" s="336"/>
      <c r="FO59" s="336"/>
      <c r="FP59" s="336"/>
      <c r="FQ59" s="336"/>
      <c r="FR59" s="336"/>
      <c r="FS59" s="336"/>
      <c r="FT59" s="336"/>
      <c r="FU59" s="336"/>
      <c r="FV59" s="336"/>
      <c r="FW59" s="336"/>
      <c r="FX59" s="336"/>
      <c r="FY59" s="336"/>
      <c r="FZ59" s="336"/>
      <c r="GA59" s="336"/>
      <c r="GB59" s="336"/>
      <c r="GC59" s="336"/>
      <c r="GD59" s="336"/>
      <c r="GE59" s="336"/>
      <c r="GF59" s="336"/>
      <c r="GG59" s="336"/>
      <c r="GH59" s="336"/>
      <c r="GI59" s="336"/>
      <c r="GJ59" s="336"/>
      <c r="GK59" s="336"/>
      <c r="GL59" s="336"/>
      <c r="GM59" s="336"/>
      <c r="GN59" s="336"/>
      <c r="GO59" s="336"/>
      <c r="GP59" s="336"/>
      <c r="GQ59" s="336"/>
      <c r="GR59" s="336"/>
      <c r="GS59" s="336"/>
      <c r="GT59" s="336"/>
      <c r="GU59" s="336"/>
      <c r="GV59" s="336"/>
      <c r="GW59" s="336"/>
      <c r="GX59" s="336"/>
      <c r="GY59" s="336"/>
      <c r="GZ59" s="336"/>
      <c r="HA59" s="336"/>
      <c r="HB59" s="336"/>
      <c r="HC59" s="336"/>
      <c r="HD59" s="336"/>
      <c r="HE59" s="336"/>
      <c r="HF59" s="336"/>
      <c r="HG59" s="336"/>
      <c r="HH59" s="336"/>
      <c r="HI59" s="336"/>
      <c r="HJ59" s="336"/>
      <c r="HK59" s="336"/>
      <c r="HL59" s="336"/>
      <c r="HM59" s="336"/>
      <c r="HN59" s="336"/>
      <c r="HO59" s="336"/>
      <c r="HP59" s="336"/>
      <c r="HQ59" s="336"/>
      <c r="HR59" s="336"/>
      <c r="HS59" s="336"/>
      <c r="HT59" s="336"/>
      <c r="HU59" s="336"/>
      <c r="HV59" s="336"/>
      <c r="HW59" s="336"/>
      <c r="HX59" s="336"/>
      <c r="HY59" s="336"/>
      <c r="HZ59" s="336"/>
      <c r="IA59" s="336"/>
      <c r="IB59" s="336"/>
      <c r="IC59" s="336"/>
      <c r="ID59" s="336"/>
      <c r="IE59" s="336"/>
      <c r="IF59" s="336"/>
      <c r="IG59" s="336"/>
      <c r="IH59" s="336"/>
      <c r="II59" s="336"/>
      <c r="IJ59" s="336"/>
      <c r="IK59" s="336"/>
      <c r="IL59" s="336"/>
      <c r="IM59" s="336"/>
      <c r="IN59" s="336"/>
      <c r="IO59" s="336"/>
    </row>
    <row r="60" spans="1:249" s="339" customFormat="1" ht="30" customHeight="1" x14ac:dyDescent="0.25">
      <c r="A60" s="550">
        <v>57</v>
      </c>
      <c r="B60" s="464" t="s">
        <v>228</v>
      </c>
      <c r="C60" s="464" t="s">
        <v>210</v>
      </c>
      <c r="D60" s="551" t="s">
        <v>229</v>
      </c>
      <c r="E60" s="555">
        <v>107630001</v>
      </c>
      <c r="F60" s="551" t="s">
        <v>230</v>
      </c>
      <c r="G60" s="464" t="s">
        <v>231</v>
      </c>
      <c r="H60" s="552" t="s">
        <v>64</v>
      </c>
      <c r="I60" s="552" t="s">
        <v>65</v>
      </c>
      <c r="J60" s="552" t="s">
        <v>213</v>
      </c>
      <c r="K60" s="240" t="s">
        <v>232</v>
      </c>
      <c r="L60" s="556">
        <v>1740000</v>
      </c>
      <c r="M60" s="252">
        <f t="shared" si="4"/>
        <v>1479000</v>
      </c>
      <c r="N60" s="547" t="s">
        <v>233</v>
      </c>
      <c r="O60" s="547">
        <v>2023</v>
      </c>
      <c r="P60" s="553"/>
      <c r="Q60" s="553"/>
      <c r="R60" s="464"/>
      <c r="S60" s="554" t="s">
        <v>88</v>
      </c>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8"/>
      <c r="BF60" s="338"/>
      <c r="BG60" s="338"/>
      <c r="BH60" s="338"/>
      <c r="BI60" s="338"/>
      <c r="BJ60" s="338"/>
      <c r="BK60" s="338"/>
      <c r="BL60" s="338"/>
      <c r="BM60" s="338"/>
      <c r="BN60" s="338"/>
      <c r="BO60" s="338"/>
      <c r="BP60" s="338"/>
      <c r="BQ60" s="338"/>
      <c r="BR60" s="338"/>
      <c r="BS60" s="338"/>
      <c r="BT60" s="338"/>
      <c r="BU60" s="338"/>
      <c r="BV60" s="338"/>
      <c r="BW60" s="338"/>
      <c r="BX60" s="338"/>
      <c r="BY60" s="338"/>
      <c r="BZ60" s="338"/>
      <c r="CA60" s="338"/>
      <c r="CB60" s="338"/>
      <c r="CC60" s="338"/>
      <c r="CD60" s="338"/>
      <c r="CE60" s="338"/>
      <c r="CF60" s="338"/>
      <c r="CG60" s="338"/>
      <c r="CH60" s="338"/>
      <c r="CI60" s="338"/>
      <c r="CJ60" s="338"/>
      <c r="CK60" s="338"/>
      <c r="CL60" s="338"/>
      <c r="CM60" s="338"/>
      <c r="CN60" s="338"/>
      <c r="CO60" s="338"/>
      <c r="CP60" s="338"/>
      <c r="CQ60" s="338"/>
      <c r="CR60" s="338"/>
      <c r="CS60" s="338"/>
      <c r="CT60" s="338"/>
      <c r="CU60" s="338"/>
      <c r="CV60" s="338"/>
      <c r="CW60" s="338"/>
      <c r="CX60" s="338"/>
      <c r="CY60" s="338"/>
      <c r="CZ60" s="338"/>
      <c r="DA60" s="338"/>
      <c r="DB60" s="338"/>
      <c r="DC60" s="338"/>
      <c r="DD60" s="338"/>
      <c r="DE60" s="338"/>
      <c r="DF60" s="338"/>
      <c r="DG60" s="338"/>
      <c r="DH60" s="338"/>
      <c r="DI60" s="338"/>
      <c r="DJ60" s="338"/>
      <c r="DK60" s="338"/>
      <c r="DL60" s="338"/>
      <c r="DM60" s="338"/>
      <c r="DN60" s="338"/>
      <c r="DO60" s="338"/>
      <c r="DP60" s="338"/>
      <c r="DQ60" s="338"/>
      <c r="DR60" s="338"/>
      <c r="DS60" s="338"/>
      <c r="DT60" s="338"/>
      <c r="DU60" s="338"/>
      <c r="DV60" s="338"/>
      <c r="DW60" s="338"/>
      <c r="DX60" s="338"/>
      <c r="DY60" s="338"/>
      <c r="DZ60" s="338"/>
      <c r="EA60" s="338"/>
      <c r="EB60" s="338"/>
      <c r="EC60" s="338"/>
      <c r="ED60" s="338"/>
      <c r="EE60" s="338"/>
      <c r="EF60" s="338"/>
      <c r="EG60" s="338"/>
      <c r="EH60" s="338"/>
      <c r="EI60" s="338"/>
      <c r="EJ60" s="338"/>
      <c r="EK60" s="338"/>
      <c r="EL60" s="338"/>
      <c r="EM60" s="338"/>
      <c r="EN60" s="338"/>
      <c r="EO60" s="338"/>
      <c r="EP60" s="338"/>
      <c r="EQ60" s="338"/>
      <c r="ER60" s="338"/>
      <c r="ES60" s="338"/>
      <c r="ET60" s="338"/>
      <c r="EU60" s="338"/>
      <c r="EV60" s="338"/>
      <c r="EW60" s="338"/>
      <c r="EX60" s="338"/>
      <c r="EY60" s="338"/>
      <c r="EZ60" s="338"/>
      <c r="FA60" s="338"/>
      <c r="FB60" s="338"/>
      <c r="FC60" s="338"/>
      <c r="FD60" s="338"/>
      <c r="FE60" s="338"/>
      <c r="FF60" s="338"/>
      <c r="FG60" s="338"/>
      <c r="FH60" s="338"/>
      <c r="FI60" s="338"/>
      <c r="FJ60" s="338"/>
      <c r="FK60" s="338"/>
      <c r="FL60" s="338"/>
      <c r="FM60" s="338"/>
      <c r="FN60" s="338"/>
      <c r="FO60" s="338"/>
      <c r="FP60" s="338"/>
      <c r="FQ60" s="338"/>
      <c r="FR60" s="338"/>
      <c r="FS60" s="338"/>
      <c r="FT60" s="338"/>
      <c r="FU60" s="338"/>
      <c r="FV60" s="338"/>
      <c r="FW60" s="338"/>
      <c r="FX60" s="338"/>
      <c r="FY60" s="338"/>
      <c r="FZ60" s="338"/>
      <c r="GA60" s="338"/>
      <c r="GB60" s="338"/>
      <c r="GC60" s="338"/>
      <c r="GD60" s="338"/>
      <c r="GE60" s="338"/>
      <c r="GF60" s="338"/>
      <c r="GG60" s="338"/>
      <c r="GH60" s="338"/>
      <c r="GI60" s="338"/>
      <c r="GJ60" s="338"/>
      <c r="GK60" s="338"/>
      <c r="GL60" s="338"/>
      <c r="GM60" s="338"/>
      <c r="GN60" s="338"/>
      <c r="GO60" s="338"/>
      <c r="GP60" s="338"/>
      <c r="GQ60" s="338"/>
      <c r="GR60" s="338"/>
      <c r="GS60" s="338"/>
      <c r="GT60" s="338"/>
      <c r="GU60" s="338"/>
      <c r="GV60" s="338"/>
      <c r="GW60" s="338"/>
      <c r="GX60" s="338"/>
      <c r="GY60" s="338"/>
      <c r="GZ60" s="338"/>
      <c r="HA60" s="338"/>
      <c r="HB60" s="338"/>
      <c r="HC60" s="338"/>
      <c r="HD60" s="338"/>
      <c r="HE60" s="338"/>
      <c r="HF60" s="338"/>
      <c r="HG60" s="338"/>
      <c r="HH60" s="338"/>
      <c r="HI60" s="338"/>
      <c r="HJ60" s="338"/>
      <c r="HK60" s="338"/>
      <c r="HL60" s="338"/>
      <c r="HM60" s="338"/>
      <c r="HN60" s="338"/>
      <c r="HO60" s="338"/>
      <c r="HP60" s="338"/>
      <c r="HQ60" s="338"/>
      <c r="HR60" s="338"/>
      <c r="HS60" s="338"/>
      <c r="HT60" s="338"/>
      <c r="HU60" s="338"/>
      <c r="HV60" s="338"/>
      <c r="HW60" s="338"/>
      <c r="HX60" s="338"/>
      <c r="HY60" s="338"/>
      <c r="HZ60" s="338"/>
      <c r="IA60" s="338"/>
      <c r="IB60" s="338"/>
      <c r="IC60" s="338"/>
      <c r="ID60" s="338"/>
      <c r="IE60" s="338"/>
      <c r="IF60" s="338"/>
      <c r="IG60" s="338"/>
      <c r="IH60" s="338"/>
      <c r="II60" s="338"/>
      <c r="IJ60" s="338"/>
      <c r="IK60" s="338"/>
      <c r="IL60" s="338"/>
      <c r="IM60" s="338"/>
      <c r="IN60" s="338"/>
      <c r="IO60" s="338"/>
    </row>
    <row r="61" spans="1:249" s="337" customFormat="1" ht="258.75" x14ac:dyDescent="0.25">
      <c r="A61" s="249">
        <v>58</v>
      </c>
      <c r="B61" s="75" t="s">
        <v>1304</v>
      </c>
      <c r="C61" s="75" t="s">
        <v>210</v>
      </c>
      <c r="D61" s="557" t="s">
        <v>234</v>
      </c>
      <c r="E61" s="239">
        <v>107630800</v>
      </c>
      <c r="F61" s="557" t="s">
        <v>235</v>
      </c>
      <c r="G61" s="75" t="s">
        <v>236</v>
      </c>
      <c r="H61" s="75" t="s">
        <v>64</v>
      </c>
      <c r="I61" s="75" t="s">
        <v>65</v>
      </c>
      <c r="J61" s="75" t="s">
        <v>213</v>
      </c>
      <c r="K61" s="630" t="s">
        <v>1423</v>
      </c>
      <c r="L61" s="642">
        <v>11000000</v>
      </c>
      <c r="M61" s="632">
        <f t="shared" si="4"/>
        <v>9350000</v>
      </c>
      <c r="N61" s="275" t="s">
        <v>1305</v>
      </c>
      <c r="O61" s="640" t="s">
        <v>1424</v>
      </c>
      <c r="P61" s="75"/>
      <c r="Q61" s="75"/>
      <c r="R61" s="75" t="s">
        <v>1306</v>
      </c>
      <c r="S61" s="140" t="s">
        <v>88</v>
      </c>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36"/>
      <c r="AZ61" s="336"/>
      <c r="BA61" s="336"/>
      <c r="BB61" s="336"/>
      <c r="BC61" s="336"/>
      <c r="BD61" s="336"/>
      <c r="BE61" s="336"/>
      <c r="BF61" s="336"/>
      <c r="BG61" s="336"/>
      <c r="BH61" s="336"/>
      <c r="BI61" s="336"/>
      <c r="BJ61" s="336"/>
      <c r="BK61" s="336"/>
      <c r="BL61" s="336"/>
      <c r="BM61" s="336"/>
      <c r="BN61" s="336"/>
      <c r="BO61" s="336"/>
      <c r="BP61" s="336"/>
      <c r="BQ61" s="336"/>
      <c r="BR61" s="336"/>
      <c r="BS61" s="336"/>
      <c r="BT61" s="336"/>
      <c r="BU61" s="336"/>
      <c r="BV61" s="336"/>
      <c r="BW61" s="336"/>
      <c r="BX61" s="336"/>
      <c r="BY61" s="336"/>
      <c r="BZ61" s="336"/>
      <c r="CA61" s="336"/>
      <c r="CB61" s="336"/>
      <c r="CC61" s="336"/>
      <c r="CD61" s="336"/>
      <c r="CE61" s="336"/>
      <c r="CF61" s="336"/>
      <c r="CG61" s="336"/>
      <c r="CH61" s="336"/>
      <c r="CI61" s="336"/>
      <c r="CJ61" s="336"/>
      <c r="CK61" s="336"/>
      <c r="CL61" s="336"/>
      <c r="CM61" s="336"/>
      <c r="CN61" s="336"/>
      <c r="CO61" s="336"/>
      <c r="CP61" s="336"/>
      <c r="CQ61" s="336"/>
      <c r="CR61" s="336"/>
      <c r="CS61" s="336"/>
      <c r="CT61" s="336"/>
      <c r="CU61" s="336"/>
      <c r="CV61" s="336"/>
      <c r="CW61" s="336"/>
      <c r="CX61" s="336"/>
      <c r="CY61" s="336"/>
      <c r="CZ61" s="336"/>
      <c r="DA61" s="336"/>
      <c r="DB61" s="336"/>
      <c r="DC61" s="336"/>
      <c r="DD61" s="336"/>
      <c r="DE61" s="336"/>
      <c r="DF61" s="336"/>
      <c r="DG61" s="336"/>
      <c r="DH61" s="336"/>
      <c r="DI61" s="336"/>
      <c r="DJ61" s="336"/>
      <c r="DK61" s="336"/>
      <c r="DL61" s="336"/>
      <c r="DM61" s="336"/>
      <c r="DN61" s="336"/>
      <c r="DO61" s="336"/>
      <c r="DP61" s="336"/>
      <c r="DQ61" s="336"/>
      <c r="DR61" s="336"/>
      <c r="DS61" s="336"/>
      <c r="DT61" s="336"/>
      <c r="DU61" s="336"/>
      <c r="DV61" s="336"/>
      <c r="DW61" s="336"/>
      <c r="DX61" s="336"/>
      <c r="DY61" s="336"/>
      <c r="DZ61" s="336"/>
      <c r="EA61" s="336"/>
      <c r="EB61" s="336"/>
      <c r="EC61" s="336"/>
      <c r="ED61" s="336"/>
      <c r="EE61" s="336"/>
      <c r="EF61" s="336"/>
      <c r="EG61" s="336"/>
      <c r="EH61" s="336"/>
      <c r="EI61" s="336"/>
      <c r="EJ61" s="336"/>
      <c r="EK61" s="336"/>
      <c r="EL61" s="336"/>
      <c r="EM61" s="336"/>
      <c r="EN61" s="336"/>
      <c r="EO61" s="336"/>
      <c r="EP61" s="336"/>
      <c r="EQ61" s="336"/>
      <c r="ER61" s="336"/>
      <c r="ES61" s="336"/>
      <c r="ET61" s="336"/>
      <c r="EU61" s="336"/>
      <c r="EV61" s="336"/>
      <c r="EW61" s="336"/>
      <c r="EX61" s="336"/>
      <c r="EY61" s="336"/>
      <c r="EZ61" s="336"/>
      <c r="FA61" s="336"/>
      <c r="FB61" s="336"/>
      <c r="FC61" s="336"/>
      <c r="FD61" s="336"/>
      <c r="FE61" s="336"/>
      <c r="FF61" s="336"/>
      <c r="FG61" s="336"/>
      <c r="FH61" s="336"/>
      <c r="FI61" s="336"/>
      <c r="FJ61" s="336"/>
      <c r="FK61" s="336"/>
      <c r="FL61" s="336"/>
      <c r="FM61" s="336"/>
      <c r="FN61" s="336"/>
      <c r="FO61" s="336"/>
      <c r="FP61" s="336"/>
      <c r="FQ61" s="336"/>
      <c r="FR61" s="336"/>
      <c r="FS61" s="336"/>
      <c r="FT61" s="336"/>
      <c r="FU61" s="336"/>
      <c r="FV61" s="336"/>
      <c r="FW61" s="336"/>
      <c r="FX61" s="336"/>
      <c r="FY61" s="336"/>
      <c r="FZ61" s="336"/>
      <c r="GA61" s="336"/>
      <c r="GB61" s="336"/>
      <c r="GC61" s="336"/>
      <c r="GD61" s="336"/>
      <c r="GE61" s="336"/>
      <c r="GF61" s="336"/>
      <c r="GG61" s="336"/>
      <c r="GH61" s="336"/>
      <c r="GI61" s="336"/>
      <c r="GJ61" s="336"/>
      <c r="GK61" s="336"/>
      <c r="GL61" s="336"/>
      <c r="GM61" s="336"/>
      <c r="GN61" s="336"/>
      <c r="GO61" s="336"/>
      <c r="GP61" s="336"/>
      <c r="GQ61" s="336"/>
      <c r="GR61" s="336"/>
      <c r="GS61" s="336"/>
      <c r="GT61" s="336"/>
      <c r="GU61" s="336"/>
      <c r="GV61" s="336"/>
      <c r="GW61" s="336"/>
      <c r="GX61" s="336"/>
      <c r="GY61" s="336"/>
      <c r="GZ61" s="336"/>
      <c r="HA61" s="336"/>
      <c r="HB61" s="336"/>
      <c r="HC61" s="336"/>
      <c r="HD61" s="336"/>
      <c r="HE61" s="336"/>
      <c r="HF61" s="336"/>
      <c r="HG61" s="336"/>
      <c r="HH61" s="336"/>
      <c r="HI61" s="336"/>
      <c r="HJ61" s="336"/>
      <c r="HK61" s="336"/>
      <c r="HL61" s="336"/>
      <c r="HM61" s="336"/>
      <c r="HN61" s="336"/>
      <c r="HO61" s="336"/>
      <c r="HP61" s="336"/>
      <c r="HQ61" s="336"/>
      <c r="HR61" s="336"/>
      <c r="HS61" s="336"/>
      <c r="HT61" s="336"/>
      <c r="HU61" s="336"/>
      <c r="HV61" s="336"/>
      <c r="HW61" s="336"/>
      <c r="HX61" s="336"/>
      <c r="HY61" s="336"/>
      <c r="HZ61" s="336"/>
      <c r="IA61" s="336"/>
      <c r="IB61" s="336"/>
      <c r="IC61" s="336"/>
      <c r="ID61" s="336"/>
      <c r="IE61" s="336"/>
      <c r="IF61" s="336"/>
      <c r="IG61" s="336"/>
      <c r="IH61" s="336"/>
      <c r="II61" s="336"/>
      <c r="IJ61" s="336"/>
      <c r="IK61" s="336"/>
      <c r="IL61" s="336"/>
      <c r="IM61" s="336"/>
      <c r="IN61" s="336"/>
      <c r="IO61" s="336"/>
    </row>
    <row r="62" spans="1:249" s="339" customFormat="1" ht="135" x14ac:dyDescent="0.25">
      <c r="A62" s="453">
        <v>59</v>
      </c>
      <c r="B62" s="454" t="s">
        <v>237</v>
      </c>
      <c r="C62" s="454" t="s">
        <v>210</v>
      </c>
      <c r="D62" s="558" t="s">
        <v>238</v>
      </c>
      <c r="E62" s="548">
        <v>107630745</v>
      </c>
      <c r="F62" s="558" t="s">
        <v>239</v>
      </c>
      <c r="G62" s="454" t="s">
        <v>240</v>
      </c>
      <c r="H62" s="454" t="s">
        <v>64</v>
      </c>
      <c r="I62" s="454" t="s">
        <v>65</v>
      </c>
      <c r="J62" s="454" t="s">
        <v>213</v>
      </c>
      <c r="K62" s="559" t="s">
        <v>1307</v>
      </c>
      <c r="L62" s="560">
        <v>1300000</v>
      </c>
      <c r="M62" s="252">
        <f t="shared" si="4"/>
        <v>1105000</v>
      </c>
      <c r="N62" s="547" t="s">
        <v>188</v>
      </c>
      <c r="O62" s="547" t="s">
        <v>188</v>
      </c>
      <c r="P62" s="548"/>
      <c r="Q62" s="548"/>
      <c r="R62" s="454"/>
      <c r="S62" s="549" t="s">
        <v>88</v>
      </c>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338"/>
      <c r="AZ62" s="338"/>
      <c r="BA62" s="338"/>
      <c r="BB62" s="338"/>
      <c r="BC62" s="338"/>
      <c r="BD62" s="338"/>
      <c r="BE62" s="338"/>
      <c r="BF62" s="338"/>
      <c r="BG62" s="338"/>
      <c r="BH62" s="338"/>
      <c r="BI62" s="338"/>
      <c r="BJ62" s="338"/>
      <c r="BK62" s="338"/>
      <c r="BL62" s="338"/>
      <c r="BM62" s="338"/>
      <c r="BN62" s="338"/>
      <c r="BO62" s="338"/>
      <c r="BP62" s="338"/>
      <c r="BQ62" s="338"/>
      <c r="BR62" s="338"/>
      <c r="BS62" s="338"/>
      <c r="BT62" s="338"/>
      <c r="BU62" s="338"/>
      <c r="BV62" s="338"/>
      <c r="BW62" s="338"/>
      <c r="BX62" s="338"/>
      <c r="BY62" s="338"/>
      <c r="BZ62" s="338"/>
      <c r="CA62" s="338"/>
      <c r="CB62" s="338"/>
      <c r="CC62" s="338"/>
      <c r="CD62" s="338"/>
      <c r="CE62" s="338"/>
      <c r="CF62" s="338"/>
      <c r="CG62" s="338"/>
      <c r="CH62" s="338"/>
      <c r="CI62" s="338"/>
      <c r="CJ62" s="338"/>
      <c r="CK62" s="338"/>
      <c r="CL62" s="338"/>
      <c r="CM62" s="338"/>
      <c r="CN62" s="338"/>
      <c r="CO62" s="338"/>
      <c r="CP62" s="338"/>
      <c r="CQ62" s="338"/>
      <c r="CR62" s="338"/>
      <c r="CS62" s="338"/>
      <c r="CT62" s="338"/>
      <c r="CU62" s="338"/>
      <c r="CV62" s="338"/>
      <c r="CW62" s="338"/>
      <c r="CX62" s="338"/>
      <c r="CY62" s="338"/>
      <c r="CZ62" s="338"/>
      <c r="DA62" s="338"/>
      <c r="DB62" s="338"/>
      <c r="DC62" s="338"/>
      <c r="DD62" s="338"/>
      <c r="DE62" s="338"/>
      <c r="DF62" s="338"/>
      <c r="DG62" s="338"/>
      <c r="DH62" s="338"/>
      <c r="DI62" s="338"/>
      <c r="DJ62" s="338"/>
      <c r="DK62" s="338"/>
      <c r="DL62" s="338"/>
      <c r="DM62" s="338"/>
      <c r="DN62" s="338"/>
      <c r="DO62" s="338"/>
      <c r="DP62" s="338"/>
      <c r="DQ62" s="338"/>
      <c r="DR62" s="338"/>
      <c r="DS62" s="338"/>
      <c r="DT62" s="338"/>
      <c r="DU62" s="338"/>
      <c r="DV62" s="338"/>
      <c r="DW62" s="338"/>
      <c r="DX62" s="338"/>
      <c r="DY62" s="338"/>
      <c r="DZ62" s="338"/>
      <c r="EA62" s="338"/>
      <c r="EB62" s="338"/>
      <c r="EC62" s="338"/>
      <c r="ED62" s="338"/>
      <c r="EE62" s="338"/>
      <c r="EF62" s="338"/>
      <c r="EG62" s="338"/>
      <c r="EH62" s="338"/>
      <c r="EI62" s="338"/>
      <c r="EJ62" s="338"/>
      <c r="EK62" s="338"/>
      <c r="EL62" s="338"/>
      <c r="EM62" s="338"/>
      <c r="EN62" s="338"/>
      <c r="EO62" s="338"/>
      <c r="EP62" s="338"/>
      <c r="EQ62" s="338"/>
      <c r="ER62" s="338"/>
      <c r="ES62" s="338"/>
      <c r="ET62" s="338"/>
      <c r="EU62" s="338"/>
      <c r="EV62" s="338"/>
      <c r="EW62" s="338"/>
      <c r="EX62" s="338"/>
      <c r="EY62" s="338"/>
      <c r="EZ62" s="338"/>
      <c r="FA62" s="338"/>
      <c r="FB62" s="338"/>
      <c r="FC62" s="338"/>
      <c r="FD62" s="338"/>
      <c r="FE62" s="338"/>
      <c r="FF62" s="338"/>
      <c r="FG62" s="338"/>
      <c r="FH62" s="338"/>
      <c r="FI62" s="338"/>
      <c r="FJ62" s="338"/>
      <c r="FK62" s="338"/>
      <c r="FL62" s="338"/>
      <c r="FM62" s="338"/>
      <c r="FN62" s="338"/>
      <c r="FO62" s="338"/>
      <c r="FP62" s="338"/>
      <c r="FQ62" s="338"/>
      <c r="FR62" s="338"/>
      <c r="FS62" s="338"/>
      <c r="FT62" s="338"/>
      <c r="FU62" s="338"/>
      <c r="FV62" s="338"/>
      <c r="FW62" s="338"/>
      <c r="FX62" s="338"/>
      <c r="FY62" s="338"/>
      <c r="FZ62" s="338"/>
      <c r="GA62" s="338"/>
      <c r="GB62" s="338"/>
      <c r="GC62" s="338"/>
      <c r="GD62" s="338"/>
      <c r="GE62" s="338"/>
      <c r="GF62" s="338"/>
      <c r="GG62" s="338"/>
      <c r="GH62" s="338"/>
      <c r="GI62" s="338"/>
      <c r="GJ62" s="338"/>
      <c r="GK62" s="338"/>
      <c r="GL62" s="338"/>
      <c r="GM62" s="338"/>
      <c r="GN62" s="338"/>
      <c r="GO62" s="338"/>
      <c r="GP62" s="338"/>
      <c r="GQ62" s="338"/>
      <c r="GR62" s="338"/>
      <c r="GS62" s="338"/>
      <c r="GT62" s="338"/>
      <c r="GU62" s="338"/>
      <c r="GV62" s="338"/>
      <c r="GW62" s="338"/>
      <c r="GX62" s="338"/>
      <c r="GY62" s="338"/>
      <c r="GZ62" s="338"/>
      <c r="HA62" s="338"/>
      <c r="HB62" s="338"/>
      <c r="HC62" s="338"/>
      <c r="HD62" s="338"/>
      <c r="HE62" s="338"/>
      <c r="HF62" s="338"/>
      <c r="HG62" s="338"/>
      <c r="HH62" s="338"/>
      <c r="HI62" s="338"/>
      <c r="HJ62" s="338"/>
      <c r="HK62" s="338"/>
      <c r="HL62" s="338"/>
      <c r="HM62" s="338"/>
      <c r="HN62" s="338"/>
      <c r="HO62" s="338"/>
      <c r="HP62" s="338"/>
      <c r="HQ62" s="338"/>
      <c r="HR62" s="338"/>
      <c r="HS62" s="338"/>
      <c r="HT62" s="338"/>
      <c r="HU62" s="338"/>
      <c r="HV62" s="338"/>
      <c r="HW62" s="338"/>
      <c r="HX62" s="338"/>
      <c r="HY62" s="338"/>
      <c r="HZ62" s="338"/>
      <c r="IA62" s="338"/>
      <c r="IB62" s="338"/>
      <c r="IC62" s="338"/>
      <c r="ID62" s="338"/>
      <c r="IE62" s="338"/>
      <c r="IF62" s="338"/>
      <c r="IG62" s="338"/>
      <c r="IH62" s="338"/>
      <c r="II62" s="338"/>
      <c r="IJ62" s="338"/>
      <c r="IK62" s="338"/>
      <c r="IL62" s="338"/>
      <c r="IM62" s="338"/>
      <c r="IN62" s="338"/>
      <c r="IO62" s="338"/>
    </row>
    <row r="63" spans="1:249" s="339" customFormat="1" ht="112.5" x14ac:dyDescent="0.25">
      <c r="A63" s="453">
        <v>60</v>
      </c>
      <c r="B63" s="454" t="s">
        <v>241</v>
      </c>
      <c r="C63" s="454" t="s">
        <v>210</v>
      </c>
      <c r="D63" s="558" t="s">
        <v>242</v>
      </c>
      <c r="E63" s="548">
        <v>107630044</v>
      </c>
      <c r="F63" s="558" t="s">
        <v>243</v>
      </c>
      <c r="G63" s="454" t="s">
        <v>244</v>
      </c>
      <c r="H63" s="454" t="s">
        <v>64</v>
      </c>
      <c r="I63" s="454" t="s">
        <v>65</v>
      </c>
      <c r="J63" s="454" t="s">
        <v>213</v>
      </c>
      <c r="K63" s="75" t="s">
        <v>1090</v>
      </c>
      <c r="L63" s="556">
        <v>2500000</v>
      </c>
      <c r="M63" s="252">
        <v>2300000</v>
      </c>
      <c r="N63" s="547">
        <v>2022</v>
      </c>
      <c r="O63" s="547">
        <v>2024</v>
      </c>
      <c r="P63" s="548"/>
      <c r="Q63" s="548"/>
      <c r="R63" s="454" t="s">
        <v>245</v>
      </c>
      <c r="S63" s="549" t="s">
        <v>88</v>
      </c>
      <c r="T63" s="338"/>
      <c r="U63" s="338"/>
      <c r="V63" s="338"/>
      <c r="W63" s="338"/>
      <c r="X63" s="338"/>
      <c r="Y63" s="338"/>
      <c r="Z63" s="338"/>
      <c r="AA63" s="338"/>
      <c r="AB63" s="338"/>
      <c r="AC63" s="338"/>
      <c r="AD63" s="338"/>
      <c r="AE63" s="338"/>
      <c r="AF63" s="338"/>
      <c r="AG63" s="338"/>
      <c r="AH63" s="338"/>
      <c r="AI63" s="338"/>
      <c r="AJ63" s="338"/>
      <c r="AK63" s="338"/>
      <c r="AL63" s="338"/>
      <c r="AM63" s="338"/>
      <c r="AN63" s="338"/>
      <c r="AO63" s="338"/>
      <c r="AP63" s="338"/>
      <c r="AQ63" s="338"/>
      <c r="AR63" s="338"/>
      <c r="AS63" s="338"/>
      <c r="AT63" s="338"/>
      <c r="AU63" s="338"/>
      <c r="AV63" s="338"/>
      <c r="AW63" s="338"/>
      <c r="AX63" s="338"/>
      <c r="AY63" s="338"/>
      <c r="AZ63" s="338"/>
      <c r="BA63" s="338"/>
      <c r="BB63" s="338"/>
      <c r="BC63" s="338"/>
      <c r="BD63" s="338"/>
      <c r="BE63" s="338"/>
      <c r="BF63" s="338"/>
      <c r="BG63" s="338"/>
      <c r="BH63" s="338"/>
      <c r="BI63" s="338"/>
      <c r="BJ63" s="338"/>
      <c r="BK63" s="338"/>
      <c r="BL63" s="338"/>
      <c r="BM63" s="338"/>
      <c r="BN63" s="338"/>
      <c r="BO63" s="338"/>
      <c r="BP63" s="338"/>
      <c r="BQ63" s="338"/>
      <c r="BR63" s="338"/>
      <c r="BS63" s="338"/>
      <c r="BT63" s="338"/>
      <c r="BU63" s="338"/>
      <c r="BV63" s="338"/>
      <c r="BW63" s="338"/>
      <c r="BX63" s="338"/>
      <c r="BY63" s="338"/>
      <c r="BZ63" s="338"/>
      <c r="CA63" s="338"/>
      <c r="CB63" s="338"/>
      <c r="CC63" s="338"/>
      <c r="CD63" s="338"/>
      <c r="CE63" s="338"/>
      <c r="CF63" s="338"/>
      <c r="CG63" s="338"/>
      <c r="CH63" s="338"/>
      <c r="CI63" s="338"/>
      <c r="CJ63" s="338"/>
      <c r="CK63" s="338"/>
      <c r="CL63" s="338"/>
      <c r="CM63" s="338"/>
      <c r="CN63" s="338"/>
      <c r="CO63" s="338"/>
      <c r="CP63" s="338"/>
      <c r="CQ63" s="338"/>
      <c r="CR63" s="338"/>
      <c r="CS63" s="338"/>
      <c r="CT63" s="338"/>
      <c r="CU63" s="338"/>
      <c r="CV63" s="338"/>
      <c r="CW63" s="338"/>
      <c r="CX63" s="338"/>
      <c r="CY63" s="338"/>
      <c r="CZ63" s="338"/>
      <c r="DA63" s="338"/>
      <c r="DB63" s="338"/>
      <c r="DC63" s="338"/>
      <c r="DD63" s="338"/>
      <c r="DE63" s="338"/>
      <c r="DF63" s="338"/>
      <c r="DG63" s="338"/>
      <c r="DH63" s="338"/>
      <c r="DI63" s="338"/>
      <c r="DJ63" s="338"/>
      <c r="DK63" s="338"/>
      <c r="DL63" s="338"/>
      <c r="DM63" s="338"/>
      <c r="DN63" s="338"/>
      <c r="DO63" s="338"/>
      <c r="DP63" s="338"/>
      <c r="DQ63" s="338"/>
      <c r="DR63" s="338"/>
      <c r="DS63" s="338"/>
      <c r="DT63" s="338"/>
      <c r="DU63" s="338"/>
      <c r="DV63" s="338"/>
      <c r="DW63" s="338"/>
      <c r="DX63" s="338"/>
      <c r="DY63" s="338"/>
      <c r="DZ63" s="338"/>
      <c r="EA63" s="338"/>
      <c r="EB63" s="338"/>
      <c r="EC63" s="338"/>
      <c r="ED63" s="338"/>
      <c r="EE63" s="338"/>
      <c r="EF63" s="338"/>
      <c r="EG63" s="338"/>
      <c r="EH63" s="338"/>
      <c r="EI63" s="338"/>
      <c r="EJ63" s="338"/>
      <c r="EK63" s="338"/>
      <c r="EL63" s="338"/>
      <c r="EM63" s="338"/>
      <c r="EN63" s="338"/>
      <c r="EO63" s="338"/>
      <c r="EP63" s="338"/>
      <c r="EQ63" s="338"/>
      <c r="ER63" s="338"/>
      <c r="ES63" s="338"/>
      <c r="ET63" s="338"/>
      <c r="EU63" s="338"/>
      <c r="EV63" s="338"/>
      <c r="EW63" s="338"/>
      <c r="EX63" s="338"/>
      <c r="EY63" s="338"/>
      <c r="EZ63" s="338"/>
      <c r="FA63" s="338"/>
      <c r="FB63" s="338"/>
      <c r="FC63" s="338"/>
      <c r="FD63" s="338"/>
      <c r="FE63" s="338"/>
      <c r="FF63" s="338"/>
      <c r="FG63" s="338"/>
      <c r="FH63" s="338"/>
      <c r="FI63" s="338"/>
      <c r="FJ63" s="338"/>
      <c r="FK63" s="338"/>
      <c r="FL63" s="338"/>
      <c r="FM63" s="338"/>
      <c r="FN63" s="338"/>
      <c r="FO63" s="338"/>
      <c r="FP63" s="338"/>
      <c r="FQ63" s="338"/>
      <c r="FR63" s="338"/>
      <c r="FS63" s="338"/>
      <c r="FT63" s="338"/>
      <c r="FU63" s="338"/>
      <c r="FV63" s="338"/>
      <c r="FW63" s="338"/>
      <c r="FX63" s="338"/>
      <c r="FY63" s="338"/>
      <c r="FZ63" s="338"/>
      <c r="GA63" s="338"/>
      <c r="GB63" s="338"/>
      <c r="GC63" s="338"/>
      <c r="GD63" s="338"/>
      <c r="GE63" s="338"/>
      <c r="GF63" s="338"/>
      <c r="GG63" s="338"/>
      <c r="GH63" s="338"/>
      <c r="GI63" s="338"/>
      <c r="GJ63" s="338"/>
      <c r="GK63" s="338"/>
      <c r="GL63" s="338"/>
      <c r="GM63" s="338"/>
      <c r="GN63" s="338"/>
      <c r="GO63" s="338"/>
      <c r="GP63" s="338"/>
      <c r="GQ63" s="338"/>
      <c r="GR63" s="338"/>
      <c r="GS63" s="338"/>
      <c r="GT63" s="338"/>
      <c r="GU63" s="338"/>
      <c r="GV63" s="338"/>
      <c r="GW63" s="338"/>
      <c r="GX63" s="338"/>
      <c r="GY63" s="338"/>
      <c r="GZ63" s="338"/>
      <c r="HA63" s="338"/>
      <c r="HB63" s="338"/>
      <c r="HC63" s="338"/>
      <c r="HD63" s="338"/>
      <c r="HE63" s="338"/>
      <c r="HF63" s="338"/>
      <c r="HG63" s="338"/>
      <c r="HH63" s="338"/>
      <c r="HI63" s="338"/>
      <c r="HJ63" s="338"/>
      <c r="HK63" s="338"/>
      <c r="HL63" s="338"/>
      <c r="HM63" s="338"/>
      <c r="HN63" s="338"/>
      <c r="HO63" s="338"/>
      <c r="HP63" s="338"/>
      <c r="HQ63" s="338"/>
      <c r="HR63" s="338"/>
      <c r="HS63" s="338"/>
      <c r="HT63" s="338"/>
      <c r="HU63" s="338"/>
      <c r="HV63" s="338"/>
      <c r="HW63" s="338"/>
      <c r="HX63" s="338"/>
      <c r="HY63" s="338"/>
      <c r="HZ63" s="338"/>
      <c r="IA63" s="338"/>
      <c r="IB63" s="338"/>
      <c r="IC63" s="338"/>
      <c r="ID63" s="338"/>
      <c r="IE63" s="338"/>
      <c r="IF63" s="338"/>
      <c r="IG63" s="338"/>
      <c r="IH63" s="338"/>
      <c r="II63" s="338"/>
      <c r="IJ63" s="338"/>
      <c r="IK63" s="338"/>
      <c r="IL63" s="338"/>
      <c r="IM63" s="338"/>
      <c r="IN63" s="338"/>
      <c r="IO63" s="338"/>
    </row>
    <row r="64" spans="1:249" s="339" customFormat="1" ht="281.25" x14ac:dyDescent="0.25">
      <c r="A64" s="550">
        <v>61</v>
      </c>
      <c r="B64" s="464" t="s">
        <v>241</v>
      </c>
      <c r="C64" s="464" t="s">
        <v>210</v>
      </c>
      <c r="D64" s="551">
        <v>70984689</v>
      </c>
      <c r="E64" s="552">
        <v>107630044</v>
      </c>
      <c r="F64" s="551" t="s">
        <v>243</v>
      </c>
      <c r="G64" s="464" t="s">
        <v>246</v>
      </c>
      <c r="H64" s="552" t="s">
        <v>64</v>
      </c>
      <c r="I64" s="552" t="s">
        <v>65</v>
      </c>
      <c r="J64" s="552" t="s">
        <v>213</v>
      </c>
      <c r="K64" s="240" t="s">
        <v>1091</v>
      </c>
      <c r="L64" s="556">
        <v>288000</v>
      </c>
      <c r="M64" s="252"/>
      <c r="N64" s="547">
        <v>2022</v>
      </c>
      <c r="O64" s="547">
        <v>2024</v>
      </c>
      <c r="P64" s="553"/>
      <c r="Q64" s="553"/>
      <c r="R64" s="464" t="s">
        <v>245</v>
      </c>
      <c r="S64" s="554" t="s">
        <v>88</v>
      </c>
      <c r="T64" s="338"/>
      <c r="U64" s="338"/>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c r="BA64" s="338"/>
      <c r="BB64" s="338"/>
      <c r="BC64" s="338"/>
      <c r="BD64" s="338"/>
      <c r="BE64" s="338"/>
      <c r="BF64" s="338"/>
      <c r="BG64" s="338"/>
      <c r="BH64" s="338"/>
      <c r="BI64" s="338"/>
      <c r="BJ64" s="338"/>
      <c r="BK64" s="338"/>
      <c r="BL64" s="338"/>
      <c r="BM64" s="338"/>
      <c r="BN64" s="338"/>
      <c r="BO64" s="338"/>
      <c r="BP64" s="338"/>
      <c r="BQ64" s="338"/>
      <c r="BR64" s="338"/>
      <c r="BS64" s="338"/>
      <c r="BT64" s="338"/>
      <c r="BU64" s="338"/>
      <c r="BV64" s="338"/>
      <c r="BW64" s="338"/>
      <c r="BX64" s="338"/>
      <c r="BY64" s="338"/>
      <c r="BZ64" s="338"/>
      <c r="CA64" s="338"/>
      <c r="CB64" s="338"/>
      <c r="CC64" s="338"/>
      <c r="CD64" s="338"/>
      <c r="CE64" s="338"/>
      <c r="CF64" s="338"/>
      <c r="CG64" s="338"/>
      <c r="CH64" s="338"/>
      <c r="CI64" s="338"/>
      <c r="CJ64" s="338"/>
      <c r="CK64" s="338"/>
      <c r="CL64" s="338"/>
      <c r="CM64" s="338"/>
      <c r="CN64" s="338"/>
      <c r="CO64" s="338"/>
      <c r="CP64" s="338"/>
      <c r="CQ64" s="338"/>
      <c r="CR64" s="338"/>
      <c r="CS64" s="338"/>
      <c r="CT64" s="338"/>
      <c r="CU64" s="338"/>
      <c r="CV64" s="338"/>
      <c r="CW64" s="338"/>
      <c r="CX64" s="338"/>
      <c r="CY64" s="338"/>
      <c r="CZ64" s="338"/>
      <c r="DA64" s="338"/>
      <c r="DB64" s="338"/>
      <c r="DC64" s="338"/>
      <c r="DD64" s="338"/>
      <c r="DE64" s="338"/>
      <c r="DF64" s="338"/>
      <c r="DG64" s="338"/>
      <c r="DH64" s="338"/>
      <c r="DI64" s="338"/>
      <c r="DJ64" s="338"/>
      <c r="DK64" s="338"/>
      <c r="DL64" s="338"/>
      <c r="DM64" s="338"/>
      <c r="DN64" s="338"/>
      <c r="DO64" s="338"/>
      <c r="DP64" s="338"/>
      <c r="DQ64" s="338"/>
      <c r="DR64" s="338"/>
      <c r="DS64" s="338"/>
      <c r="DT64" s="338"/>
      <c r="DU64" s="338"/>
      <c r="DV64" s="338"/>
      <c r="DW64" s="338"/>
      <c r="DX64" s="338"/>
      <c r="DY64" s="338"/>
      <c r="DZ64" s="338"/>
      <c r="EA64" s="338"/>
      <c r="EB64" s="338"/>
      <c r="EC64" s="338"/>
      <c r="ED64" s="338"/>
      <c r="EE64" s="338"/>
      <c r="EF64" s="338"/>
      <c r="EG64" s="338"/>
      <c r="EH64" s="338"/>
      <c r="EI64" s="338"/>
      <c r="EJ64" s="338"/>
      <c r="EK64" s="338"/>
      <c r="EL64" s="338"/>
      <c r="EM64" s="338"/>
      <c r="EN64" s="338"/>
      <c r="EO64" s="338"/>
      <c r="EP64" s="338"/>
      <c r="EQ64" s="338"/>
      <c r="ER64" s="338"/>
      <c r="ES64" s="338"/>
      <c r="ET64" s="338"/>
      <c r="EU64" s="338"/>
      <c r="EV64" s="338"/>
      <c r="EW64" s="338"/>
      <c r="EX64" s="338"/>
      <c r="EY64" s="338"/>
      <c r="EZ64" s="338"/>
      <c r="FA64" s="338"/>
      <c r="FB64" s="338"/>
      <c r="FC64" s="338"/>
      <c r="FD64" s="338"/>
      <c r="FE64" s="338"/>
      <c r="FF64" s="338"/>
      <c r="FG64" s="338"/>
      <c r="FH64" s="338"/>
      <c r="FI64" s="338"/>
      <c r="FJ64" s="338"/>
      <c r="FK64" s="338"/>
      <c r="FL64" s="338"/>
      <c r="FM64" s="338"/>
      <c r="FN64" s="338"/>
      <c r="FO64" s="338"/>
      <c r="FP64" s="338"/>
      <c r="FQ64" s="338"/>
      <c r="FR64" s="338"/>
      <c r="FS64" s="338"/>
      <c r="FT64" s="338"/>
      <c r="FU64" s="338"/>
      <c r="FV64" s="338"/>
      <c r="FW64" s="338"/>
      <c r="FX64" s="338"/>
      <c r="FY64" s="338"/>
      <c r="FZ64" s="338"/>
      <c r="GA64" s="338"/>
      <c r="GB64" s="338"/>
      <c r="GC64" s="338"/>
      <c r="GD64" s="338"/>
      <c r="GE64" s="338"/>
      <c r="GF64" s="338"/>
      <c r="GG64" s="338"/>
      <c r="GH64" s="338"/>
      <c r="GI64" s="338"/>
      <c r="GJ64" s="338"/>
      <c r="GK64" s="338"/>
      <c r="GL64" s="338"/>
      <c r="GM64" s="338"/>
      <c r="GN64" s="338"/>
      <c r="GO64" s="338"/>
      <c r="GP64" s="338"/>
      <c r="GQ64" s="338"/>
      <c r="GR64" s="338"/>
      <c r="GS64" s="338"/>
      <c r="GT64" s="338"/>
      <c r="GU64" s="338"/>
      <c r="GV64" s="338"/>
      <c r="GW64" s="338"/>
      <c r="GX64" s="338"/>
      <c r="GY64" s="338"/>
      <c r="GZ64" s="338"/>
      <c r="HA64" s="338"/>
      <c r="HB64" s="338"/>
      <c r="HC64" s="338"/>
      <c r="HD64" s="338"/>
      <c r="HE64" s="338"/>
      <c r="HF64" s="338"/>
      <c r="HG64" s="338"/>
      <c r="HH64" s="338"/>
      <c r="HI64" s="338"/>
      <c r="HJ64" s="338"/>
      <c r="HK64" s="338"/>
      <c r="HL64" s="338"/>
      <c r="HM64" s="338"/>
      <c r="HN64" s="338"/>
      <c r="HO64" s="338"/>
      <c r="HP64" s="338"/>
      <c r="HQ64" s="338"/>
      <c r="HR64" s="338"/>
      <c r="HS64" s="338"/>
      <c r="HT64" s="338"/>
      <c r="HU64" s="338"/>
      <c r="HV64" s="338"/>
      <c r="HW64" s="338"/>
      <c r="HX64" s="338"/>
      <c r="HY64" s="338"/>
      <c r="HZ64" s="338"/>
      <c r="IA64" s="338"/>
      <c r="IB64" s="338"/>
      <c r="IC64" s="338"/>
      <c r="ID64" s="338"/>
      <c r="IE64" s="338"/>
      <c r="IF64" s="338"/>
      <c r="IG64" s="338"/>
      <c r="IH64" s="338"/>
      <c r="II64" s="338"/>
      <c r="IJ64" s="338"/>
      <c r="IK64" s="338"/>
      <c r="IL64" s="338"/>
      <c r="IM64" s="338"/>
      <c r="IN64" s="338"/>
      <c r="IO64" s="338"/>
    </row>
    <row r="65" spans="1:256" s="659" customFormat="1" ht="40.5" customHeight="1" x14ac:dyDescent="0.25">
      <c r="A65" s="453">
        <v>62</v>
      </c>
      <c r="B65" s="454" t="s">
        <v>247</v>
      </c>
      <c r="C65" s="454" t="s">
        <v>210</v>
      </c>
      <c r="D65" s="545" t="s">
        <v>248</v>
      </c>
      <c r="E65" s="656">
        <v>107630761</v>
      </c>
      <c r="F65" s="545" t="s">
        <v>249</v>
      </c>
      <c r="G65" s="561" t="s">
        <v>250</v>
      </c>
      <c r="H65" s="657" t="s">
        <v>64</v>
      </c>
      <c r="I65" s="657" t="s">
        <v>65</v>
      </c>
      <c r="J65" s="657" t="s">
        <v>213</v>
      </c>
      <c r="K65" s="630" t="s">
        <v>1425</v>
      </c>
      <c r="L65" s="631">
        <v>350000</v>
      </c>
      <c r="M65" s="632">
        <f>L65/100*85</f>
        <v>297500</v>
      </c>
      <c r="N65" s="547" t="s">
        <v>214</v>
      </c>
      <c r="O65" s="547" t="s">
        <v>188</v>
      </c>
      <c r="P65" s="548"/>
      <c r="Q65" s="548"/>
      <c r="R65" s="454"/>
      <c r="S65" s="549" t="s">
        <v>88</v>
      </c>
      <c r="T65" s="658"/>
      <c r="U65" s="658"/>
      <c r="V65" s="658"/>
      <c r="W65" s="658"/>
      <c r="X65" s="658"/>
      <c r="Y65" s="658"/>
      <c r="Z65" s="658"/>
      <c r="AA65" s="658"/>
      <c r="AB65" s="658"/>
      <c r="AC65" s="658"/>
      <c r="AD65" s="658"/>
      <c r="AE65" s="658"/>
      <c r="AF65" s="658"/>
      <c r="AG65" s="658"/>
      <c r="AH65" s="658"/>
      <c r="AI65" s="658"/>
      <c r="AJ65" s="658"/>
      <c r="AK65" s="658"/>
      <c r="AL65" s="658"/>
      <c r="AM65" s="658"/>
      <c r="AN65" s="658"/>
      <c r="AO65" s="658"/>
      <c r="AP65" s="658"/>
      <c r="AQ65" s="658"/>
      <c r="AR65" s="658"/>
      <c r="AS65" s="658"/>
      <c r="AT65" s="658"/>
      <c r="AU65" s="658"/>
      <c r="AV65" s="658"/>
      <c r="AW65" s="658"/>
      <c r="AX65" s="658"/>
      <c r="AY65" s="658"/>
      <c r="AZ65" s="658"/>
      <c r="BA65" s="658"/>
      <c r="BB65" s="658"/>
      <c r="BC65" s="658"/>
      <c r="BD65" s="658"/>
      <c r="BE65" s="658"/>
      <c r="BF65" s="658"/>
      <c r="BG65" s="658"/>
      <c r="BH65" s="658"/>
      <c r="BI65" s="658"/>
      <c r="BJ65" s="658"/>
      <c r="BK65" s="658"/>
      <c r="BL65" s="658"/>
      <c r="BM65" s="658"/>
      <c r="BN65" s="658"/>
      <c r="BO65" s="658"/>
      <c r="BP65" s="658"/>
      <c r="BQ65" s="658"/>
      <c r="BR65" s="658"/>
      <c r="BS65" s="658"/>
      <c r="BT65" s="658"/>
      <c r="BU65" s="658"/>
      <c r="BV65" s="658"/>
      <c r="BW65" s="658"/>
      <c r="BX65" s="658"/>
      <c r="BY65" s="658"/>
      <c r="BZ65" s="658"/>
      <c r="CA65" s="658"/>
      <c r="CB65" s="658"/>
      <c r="CC65" s="658"/>
      <c r="CD65" s="658"/>
      <c r="CE65" s="658"/>
      <c r="CF65" s="658"/>
      <c r="CG65" s="658"/>
      <c r="CH65" s="658"/>
      <c r="CI65" s="658"/>
      <c r="CJ65" s="658"/>
      <c r="CK65" s="658"/>
      <c r="CL65" s="658"/>
      <c r="CM65" s="658"/>
      <c r="CN65" s="658"/>
      <c r="CO65" s="658"/>
      <c r="CP65" s="658"/>
      <c r="CQ65" s="658"/>
      <c r="CR65" s="658"/>
      <c r="CS65" s="658"/>
      <c r="CT65" s="658"/>
      <c r="CU65" s="658"/>
      <c r="CV65" s="658"/>
      <c r="CW65" s="658"/>
      <c r="CX65" s="658"/>
      <c r="CY65" s="658"/>
      <c r="CZ65" s="658"/>
      <c r="DA65" s="658"/>
      <c r="DB65" s="658"/>
      <c r="DC65" s="658"/>
      <c r="DD65" s="658"/>
      <c r="DE65" s="658"/>
      <c r="DF65" s="658"/>
      <c r="DG65" s="658"/>
      <c r="DH65" s="658"/>
      <c r="DI65" s="658"/>
      <c r="DJ65" s="658"/>
      <c r="DK65" s="658"/>
      <c r="DL65" s="658"/>
      <c r="DM65" s="658"/>
      <c r="DN65" s="658"/>
      <c r="DO65" s="658"/>
      <c r="DP65" s="658"/>
      <c r="DQ65" s="658"/>
      <c r="DR65" s="658"/>
      <c r="DS65" s="658"/>
      <c r="DT65" s="658"/>
      <c r="DU65" s="658"/>
      <c r="DV65" s="658"/>
      <c r="DW65" s="658"/>
      <c r="DX65" s="658"/>
      <c r="DY65" s="658"/>
      <c r="DZ65" s="658"/>
      <c r="EA65" s="658"/>
      <c r="EB65" s="658"/>
      <c r="EC65" s="658"/>
      <c r="ED65" s="658"/>
      <c r="EE65" s="658"/>
      <c r="EF65" s="658"/>
      <c r="EG65" s="658"/>
      <c r="EH65" s="658"/>
      <c r="EI65" s="658"/>
      <c r="EJ65" s="658"/>
      <c r="EK65" s="658"/>
      <c r="EL65" s="658"/>
      <c r="EM65" s="658"/>
      <c r="EN65" s="658"/>
      <c r="EO65" s="658"/>
      <c r="EP65" s="658"/>
      <c r="EQ65" s="658"/>
      <c r="ER65" s="658"/>
      <c r="ES65" s="658"/>
      <c r="ET65" s="658"/>
      <c r="EU65" s="658"/>
      <c r="EV65" s="658"/>
      <c r="EW65" s="658"/>
      <c r="EX65" s="658"/>
      <c r="EY65" s="658"/>
      <c r="EZ65" s="658"/>
      <c r="FA65" s="658"/>
      <c r="FB65" s="658"/>
      <c r="FC65" s="658"/>
      <c r="FD65" s="658"/>
      <c r="FE65" s="658"/>
      <c r="FF65" s="658"/>
      <c r="FG65" s="658"/>
      <c r="FH65" s="658"/>
      <c r="FI65" s="658"/>
      <c r="FJ65" s="658"/>
      <c r="FK65" s="658"/>
      <c r="FL65" s="658"/>
      <c r="FM65" s="658"/>
      <c r="FN65" s="658"/>
      <c r="FO65" s="658"/>
      <c r="FP65" s="658"/>
      <c r="FQ65" s="658"/>
      <c r="FR65" s="658"/>
      <c r="FS65" s="658"/>
      <c r="FT65" s="658"/>
      <c r="FU65" s="658"/>
      <c r="FV65" s="658"/>
      <c r="FW65" s="658"/>
      <c r="FX65" s="658"/>
      <c r="FY65" s="658"/>
      <c r="FZ65" s="658"/>
      <c r="GA65" s="658"/>
      <c r="GB65" s="658"/>
      <c r="GC65" s="658"/>
      <c r="GD65" s="658"/>
      <c r="GE65" s="658"/>
      <c r="GF65" s="658"/>
      <c r="GG65" s="658"/>
      <c r="GH65" s="658"/>
      <c r="GI65" s="658"/>
      <c r="GJ65" s="658"/>
      <c r="GK65" s="658"/>
      <c r="GL65" s="658"/>
      <c r="GM65" s="658"/>
      <c r="GN65" s="658"/>
      <c r="GO65" s="658"/>
      <c r="GP65" s="658"/>
      <c r="GQ65" s="658"/>
      <c r="GR65" s="658"/>
      <c r="GS65" s="658"/>
      <c r="GT65" s="658"/>
      <c r="GU65" s="658"/>
      <c r="GV65" s="658"/>
      <c r="GW65" s="658"/>
      <c r="GX65" s="658"/>
      <c r="GY65" s="658"/>
      <c r="GZ65" s="658"/>
      <c r="HA65" s="658"/>
      <c r="HB65" s="658"/>
      <c r="HC65" s="658"/>
      <c r="HD65" s="658"/>
      <c r="HE65" s="658"/>
      <c r="HF65" s="658"/>
      <c r="HG65" s="658"/>
      <c r="HH65" s="658"/>
      <c r="HI65" s="658"/>
      <c r="HJ65" s="658"/>
      <c r="HK65" s="658"/>
      <c r="HL65" s="658"/>
      <c r="HM65" s="658"/>
      <c r="HN65" s="658"/>
      <c r="HO65" s="658"/>
      <c r="HP65" s="658"/>
      <c r="HQ65" s="658"/>
      <c r="HR65" s="658"/>
      <c r="HS65" s="658"/>
      <c r="HT65" s="658"/>
      <c r="HU65" s="658"/>
      <c r="HV65" s="658"/>
      <c r="HW65" s="658"/>
      <c r="HX65" s="658"/>
      <c r="HY65" s="658"/>
      <c r="HZ65" s="658"/>
      <c r="IA65" s="658"/>
      <c r="IB65" s="658"/>
      <c r="IC65" s="658"/>
      <c r="ID65" s="658"/>
      <c r="IE65" s="658"/>
      <c r="IF65" s="658"/>
      <c r="IG65" s="658"/>
      <c r="IH65" s="658"/>
      <c r="II65" s="658"/>
      <c r="IJ65" s="658"/>
      <c r="IK65" s="658"/>
      <c r="IL65" s="658"/>
      <c r="IM65" s="658"/>
      <c r="IN65" s="658"/>
      <c r="IO65" s="658"/>
      <c r="IP65" s="658"/>
      <c r="IQ65" s="658"/>
      <c r="IR65" s="658"/>
      <c r="IS65" s="658"/>
      <c r="IT65" s="658"/>
      <c r="IU65" s="658"/>
      <c r="IV65" s="658"/>
    </row>
    <row r="66" spans="1:256" s="659" customFormat="1" ht="35.25" customHeight="1" x14ac:dyDescent="0.25">
      <c r="A66" s="453">
        <v>63</v>
      </c>
      <c r="B66" s="454" t="s">
        <v>247</v>
      </c>
      <c r="C66" s="454" t="s">
        <v>210</v>
      </c>
      <c r="D66" s="545" t="s">
        <v>248</v>
      </c>
      <c r="E66" s="656">
        <v>107630761</v>
      </c>
      <c r="F66" s="545" t="s">
        <v>249</v>
      </c>
      <c r="G66" s="561" t="s">
        <v>251</v>
      </c>
      <c r="H66" s="657" t="s">
        <v>64</v>
      </c>
      <c r="I66" s="657" t="s">
        <v>65</v>
      </c>
      <c r="J66" s="657" t="s">
        <v>213</v>
      </c>
      <c r="K66" s="633" t="s">
        <v>1426</v>
      </c>
      <c r="L66" s="631">
        <v>5000000</v>
      </c>
      <c r="M66" s="632">
        <f t="shared" ref="M66" si="5">L66/100*85</f>
        <v>4250000</v>
      </c>
      <c r="N66" s="547" t="s">
        <v>214</v>
      </c>
      <c r="O66" s="547" t="s">
        <v>215</v>
      </c>
      <c r="P66" s="548"/>
      <c r="Q66" s="548"/>
      <c r="R66" s="454"/>
      <c r="S66" s="549" t="s">
        <v>88</v>
      </c>
      <c r="T66" s="658"/>
      <c r="U66" s="658"/>
      <c r="V66" s="658"/>
      <c r="W66" s="658"/>
      <c r="X66" s="658"/>
      <c r="Y66" s="658"/>
      <c r="Z66" s="658"/>
      <c r="AA66" s="658"/>
      <c r="AB66" s="658"/>
      <c r="AC66" s="658"/>
      <c r="AD66" s="658"/>
      <c r="AE66" s="658"/>
      <c r="AF66" s="658"/>
      <c r="AG66" s="658"/>
      <c r="AH66" s="658"/>
      <c r="AI66" s="658"/>
      <c r="AJ66" s="658"/>
      <c r="AK66" s="658"/>
      <c r="AL66" s="658"/>
      <c r="AM66" s="658"/>
      <c r="AN66" s="658"/>
      <c r="AO66" s="658"/>
      <c r="AP66" s="658"/>
      <c r="AQ66" s="658"/>
      <c r="AR66" s="658"/>
      <c r="AS66" s="658"/>
      <c r="AT66" s="658"/>
      <c r="AU66" s="658"/>
      <c r="AV66" s="658"/>
      <c r="AW66" s="658"/>
      <c r="AX66" s="658"/>
      <c r="AY66" s="658"/>
      <c r="AZ66" s="658"/>
      <c r="BA66" s="658"/>
      <c r="BB66" s="658"/>
      <c r="BC66" s="658"/>
      <c r="BD66" s="658"/>
      <c r="BE66" s="658"/>
      <c r="BF66" s="658"/>
      <c r="BG66" s="658"/>
      <c r="BH66" s="658"/>
      <c r="BI66" s="658"/>
      <c r="BJ66" s="658"/>
      <c r="BK66" s="658"/>
      <c r="BL66" s="658"/>
      <c r="BM66" s="658"/>
      <c r="BN66" s="658"/>
      <c r="BO66" s="658"/>
      <c r="BP66" s="658"/>
      <c r="BQ66" s="658"/>
      <c r="BR66" s="658"/>
      <c r="BS66" s="658"/>
      <c r="BT66" s="658"/>
      <c r="BU66" s="658"/>
      <c r="BV66" s="658"/>
      <c r="BW66" s="658"/>
      <c r="BX66" s="658"/>
      <c r="BY66" s="658"/>
      <c r="BZ66" s="658"/>
      <c r="CA66" s="658"/>
      <c r="CB66" s="658"/>
      <c r="CC66" s="658"/>
      <c r="CD66" s="658"/>
      <c r="CE66" s="658"/>
      <c r="CF66" s="658"/>
      <c r="CG66" s="658"/>
      <c r="CH66" s="658"/>
      <c r="CI66" s="658"/>
      <c r="CJ66" s="658"/>
      <c r="CK66" s="658"/>
      <c r="CL66" s="658"/>
      <c r="CM66" s="658"/>
      <c r="CN66" s="658"/>
      <c r="CO66" s="658"/>
      <c r="CP66" s="658"/>
      <c r="CQ66" s="658"/>
      <c r="CR66" s="658"/>
      <c r="CS66" s="658"/>
      <c r="CT66" s="658"/>
      <c r="CU66" s="658"/>
      <c r="CV66" s="658"/>
      <c r="CW66" s="658"/>
      <c r="CX66" s="658"/>
      <c r="CY66" s="658"/>
      <c r="CZ66" s="658"/>
      <c r="DA66" s="658"/>
      <c r="DB66" s="658"/>
      <c r="DC66" s="658"/>
      <c r="DD66" s="658"/>
      <c r="DE66" s="658"/>
      <c r="DF66" s="658"/>
      <c r="DG66" s="658"/>
      <c r="DH66" s="658"/>
      <c r="DI66" s="658"/>
      <c r="DJ66" s="658"/>
      <c r="DK66" s="658"/>
      <c r="DL66" s="658"/>
      <c r="DM66" s="658"/>
      <c r="DN66" s="658"/>
      <c r="DO66" s="658"/>
      <c r="DP66" s="658"/>
      <c r="DQ66" s="658"/>
      <c r="DR66" s="658"/>
      <c r="DS66" s="658"/>
      <c r="DT66" s="658"/>
      <c r="DU66" s="658"/>
      <c r="DV66" s="658"/>
      <c r="DW66" s="658"/>
      <c r="DX66" s="658"/>
      <c r="DY66" s="658"/>
      <c r="DZ66" s="658"/>
      <c r="EA66" s="658"/>
      <c r="EB66" s="658"/>
      <c r="EC66" s="658"/>
      <c r="ED66" s="658"/>
      <c r="EE66" s="658"/>
      <c r="EF66" s="658"/>
      <c r="EG66" s="658"/>
      <c r="EH66" s="658"/>
      <c r="EI66" s="658"/>
      <c r="EJ66" s="658"/>
      <c r="EK66" s="658"/>
      <c r="EL66" s="658"/>
      <c r="EM66" s="658"/>
      <c r="EN66" s="658"/>
      <c r="EO66" s="658"/>
      <c r="EP66" s="658"/>
      <c r="EQ66" s="658"/>
      <c r="ER66" s="658"/>
      <c r="ES66" s="658"/>
      <c r="ET66" s="658"/>
      <c r="EU66" s="658"/>
      <c r="EV66" s="658"/>
      <c r="EW66" s="658"/>
      <c r="EX66" s="658"/>
      <c r="EY66" s="658"/>
      <c r="EZ66" s="658"/>
      <c r="FA66" s="658"/>
      <c r="FB66" s="658"/>
      <c r="FC66" s="658"/>
      <c r="FD66" s="658"/>
      <c r="FE66" s="658"/>
      <c r="FF66" s="658"/>
      <c r="FG66" s="658"/>
      <c r="FH66" s="658"/>
      <c r="FI66" s="658"/>
      <c r="FJ66" s="658"/>
      <c r="FK66" s="658"/>
      <c r="FL66" s="658"/>
      <c r="FM66" s="658"/>
      <c r="FN66" s="658"/>
      <c r="FO66" s="658"/>
      <c r="FP66" s="658"/>
      <c r="FQ66" s="658"/>
      <c r="FR66" s="658"/>
      <c r="FS66" s="658"/>
      <c r="FT66" s="658"/>
      <c r="FU66" s="658"/>
      <c r="FV66" s="658"/>
      <c r="FW66" s="658"/>
      <c r="FX66" s="658"/>
      <c r="FY66" s="658"/>
      <c r="FZ66" s="658"/>
      <c r="GA66" s="658"/>
      <c r="GB66" s="658"/>
      <c r="GC66" s="658"/>
      <c r="GD66" s="658"/>
      <c r="GE66" s="658"/>
      <c r="GF66" s="658"/>
      <c r="GG66" s="658"/>
      <c r="GH66" s="658"/>
      <c r="GI66" s="658"/>
      <c r="GJ66" s="658"/>
      <c r="GK66" s="658"/>
      <c r="GL66" s="658"/>
      <c r="GM66" s="658"/>
      <c r="GN66" s="658"/>
      <c r="GO66" s="658"/>
      <c r="GP66" s="658"/>
      <c r="GQ66" s="658"/>
      <c r="GR66" s="658"/>
      <c r="GS66" s="658"/>
      <c r="GT66" s="658"/>
      <c r="GU66" s="658"/>
      <c r="GV66" s="658"/>
      <c r="GW66" s="658"/>
      <c r="GX66" s="658"/>
      <c r="GY66" s="658"/>
      <c r="GZ66" s="658"/>
      <c r="HA66" s="658"/>
      <c r="HB66" s="658"/>
      <c r="HC66" s="658"/>
      <c r="HD66" s="658"/>
      <c r="HE66" s="658"/>
      <c r="HF66" s="658"/>
      <c r="HG66" s="658"/>
      <c r="HH66" s="658"/>
      <c r="HI66" s="658"/>
      <c r="HJ66" s="658"/>
      <c r="HK66" s="658"/>
      <c r="HL66" s="658"/>
      <c r="HM66" s="658"/>
      <c r="HN66" s="658"/>
      <c r="HO66" s="658"/>
      <c r="HP66" s="658"/>
      <c r="HQ66" s="658"/>
      <c r="HR66" s="658"/>
      <c r="HS66" s="658"/>
      <c r="HT66" s="658"/>
      <c r="HU66" s="658"/>
      <c r="HV66" s="658"/>
      <c r="HW66" s="658"/>
      <c r="HX66" s="658"/>
      <c r="HY66" s="658"/>
      <c r="HZ66" s="658"/>
      <c r="IA66" s="658"/>
      <c r="IB66" s="658"/>
      <c r="IC66" s="658"/>
      <c r="ID66" s="658"/>
      <c r="IE66" s="658"/>
      <c r="IF66" s="658"/>
      <c r="IG66" s="658"/>
      <c r="IH66" s="658"/>
      <c r="II66" s="658"/>
      <c r="IJ66" s="658"/>
      <c r="IK66" s="658"/>
      <c r="IL66" s="658"/>
      <c r="IM66" s="658"/>
      <c r="IN66" s="658"/>
      <c r="IO66" s="658"/>
      <c r="IP66" s="658"/>
      <c r="IQ66" s="658"/>
      <c r="IR66" s="658"/>
      <c r="IS66" s="658"/>
      <c r="IT66" s="658"/>
      <c r="IU66" s="658"/>
      <c r="IV66" s="658"/>
    </row>
    <row r="67" spans="1:256" s="339" customFormat="1" ht="30" customHeight="1" x14ac:dyDescent="0.25">
      <c r="A67" s="550">
        <v>64</v>
      </c>
      <c r="B67" s="466" t="s">
        <v>252</v>
      </c>
      <c r="C67" s="464" t="s">
        <v>210</v>
      </c>
      <c r="D67" s="555">
        <v>61989151</v>
      </c>
      <c r="E67" s="555">
        <v>107630567</v>
      </c>
      <c r="F67" s="555">
        <v>600144101</v>
      </c>
      <c r="G67" s="466" t="s">
        <v>253</v>
      </c>
      <c r="H67" s="552" t="s">
        <v>64</v>
      </c>
      <c r="I67" s="552" t="s">
        <v>65</v>
      </c>
      <c r="J67" s="552" t="s">
        <v>213</v>
      </c>
      <c r="K67" s="466" t="s">
        <v>253</v>
      </c>
      <c r="L67" s="562">
        <v>4000000</v>
      </c>
      <c r="M67" s="252">
        <f t="shared" ref="M67:M73" si="6">L67/100*85</f>
        <v>3400000</v>
      </c>
      <c r="N67" s="547" t="s">
        <v>179</v>
      </c>
      <c r="O67" s="547" t="s">
        <v>214</v>
      </c>
      <c r="P67" s="553"/>
      <c r="Q67" s="553"/>
      <c r="R67" s="464"/>
      <c r="S67" s="554" t="s">
        <v>88</v>
      </c>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338"/>
      <c r="AR67" s="338"/>
      <c r="AS67" s="338"/>
      <c r="AT67" s="338"/>
      <c r="AU67" s="338"/>
      <c r="AV67" s="338"/>
      <c r="AW67" s="338"/>
      <c r="AX67" s="338"/>
      <c r="AY67" s="338"/>
      <c r="AZ67" s="338"/>
      <c r="BA67" s="338"/>
      <c r="BB67" s="338"/>
      <c r="BC67" s="338"/>
      <c r="BD67" s="338"/>
      <c r="BE67" s="338"/>
      <c r="BF67" s="338"/>
      <c r="BG67" s="338"/>
      <c r="BH67" s="338"/>
      <c r="BI67" s="338"/>
      <c r="BJ67" s="338"/>
      <c r="BK67" s="338"/>
      <c r="BL67" s="338"/>
      <c r="BM67" s="338"/>
      <c r="BN67" s="338"/>
      <c r="BO67" s="338"/>
      <c r="BP67" s="338"/>
      <c r="BQ67" s="338"/>
      <c r="BR67" s="338"/>
      <c r="BS67" s="338"/>
      <c r="BT67" s="338"/>
      <c r="BU67" s="338"/>
      <c r="BV67" s="338"/>
      <c r="BW67" s="338"/>
      <c r="BX67" s="338"/>
      <c r="BY67" s="338"/>
      <c r="BZ67" s="338"/>
      <c r="CA67" s="338"/>
      <c r="CB67" s="338"/>
      <c r="CC67" s="338"/>
      <c r="CD67" s="338"/>
      <c r="CE67" s="338"/>
      <c r="CF67" s="338"/>
      <c r="CG67" s="338"/>
      <c r="CH67" s="338"/>
      <c r="CI67" s="338"/>
      <c r="CJ67" s="338"/>
      <c r="CK67" s="338"/>
      <c r="CL67" s="338"/>
      <c r="CM67" s="338"/>
      <c r="CN67" s="338"/>
      <c r="CO67" s="338"/>
      <c r="CP67" s="338"/>
      <c r="CQ67" s="338"/>
      <c r="CR67" s="338"/>
      <c r="CS67" s="338"/>
      <c r="CT67" s="338"/>
      <c r="CU67" s="338"/>
      <c r="CV67" s="338"/>
      <c r="CW67" s="338"/>
      <c r="CX67" s="338"/>
      <c r="CY67" s="338"/>
      <c r="CZ67" s="338"/>
      <c r="DA67" s="338"/>
      <c r="DB67" s="338"/>
      <c r="DC67" s="338"/>
      <c r="DD67" s="338"/>
      <c r="DE67" s="338"/>
      <c r="DF67" s="338"/>
      <c r="DG67" s="338"/>
      <c r="DH67" s="338"/>
      <c r="DI67" s="338"/>
      <c r="DJ67" s="338"/>
      <c r="DK67" s="338"/>
      <c r="DL67" s="338"/>
      <c r="DM67" s="338"/>
      <c r="DN67" s="338"/>
      <c r="DO67" s="338"/>
      <c r="DP67" s="338"/>
      <c r="DQ67" s="338"/>
      <c r="DR67" s="338"/>
      <c r="DS67" s="338"/>
      <c r="DT67" s="338"/>
      <c r="DU67" s="338"/>
      <c r="DV67" s="338"/>
      <c r="DW67" s="338"/>
      <c r="DX67" s="338"/>
      <c r="DY67" s="338"/>
      <c r="DZ67" s="338"/>
      <c r="EA67" s="338"/>
      <c r="EB67" s="338"/>
      <c r="EC67" s="338"/>
      <c r="ED67" s="338"/>
      <c r="EE67" s="338"/>
      <c r="EF67" s="338"/>
      <c r="EG67" s="338"/>
      <c r="EH67" s="338"/>
      <c r="EI67" s="338"/>
      <c r="EJ67" s="338"/>
      <c r="EK67" s="338"/>
      <c r="EL67" s="338"/>
      <c r="EM67" s="338"/>
      <c r="EN67" s="338"/>
      <c r="EO67" s="338"/>
      <c r="EP67" s="338"/>
      <c r="EQ67" s="338"/>
      <c r="ER67" s="338"/>
      <c r="ES67" s="338"/>
      <c r="ET67" s="338"/>
      <c r="EU67" s="338"/>
      <c r="EV67" s="338"/>
      <c r="EW67" s="338"/>
      <c r="EX67" s="338"/>
      <c r="EY67" s="338"/>
      <c r="EZ67" s="338"/>
      <c r="FA67" s="338"/>
      <c r="FB67" s="338"/>
      <c r="FC67" s="338"/>
      <c r="FD67" s="338"/>
      <c r="FE67" s="338"/>
      <c r="FF67" s="338"/>
      <c r="FG67" s="338"/>
      <c r="FH67" s="338"/>
      <c r="FI67" s="338"/>
      <c r="FJ67" s="338"/>
      <c r="FK67" s="338"/>
      <c r="FL67" s="338"/>
      <c r="FM67" s="338"/>
      <c r="FN67" s="338"/>
      <c r="FO67" s="338"/>
      <c r="FP67" s="338"/>
      <c r="FQ67" s="338"/>
      <c r="FR67" s="338"/>
      <c r="FS67" s="338"/>
      <c r="FT67" s="338"/>
      <c r="FU67" s="338"/>
      <c r="FV67" s="338"/>
      <c r="FW67" s="338"/>
      <c r="FX67" s="338"/>
      <c r="FY67" s="338"/>
      <c r="FZ67" s="338"/>
      <c r="GA67" s="338"/>
      <c r="GB67" s="338"/>
      <c r="GC67" s="338"/>
      <c r="GD67" s="338"/>
      <c r="GE67" s="338"/>
      <c r="GF67" s="338"/>
      <c r="GG67" s="338"/>
      <c r="GH67" s="338"/>
      <c r="GI67" s="338"/>
      <c r="GJ67" s="338"/>
      <c r="GK67" s="338"/>
      <c r="GL67" s="338"/>
      <c r="GM67" s="338"/>
      <c r="GN67" s="338"/>
      <c r="GO67" s="338"/>
      <c r="GP67" s="338"/>
      <c r="GQ67" s="338"/>
      <c r="GR67" s="338"/>
      <c r="GS67" s="338"/>
      <c r="GT67" s="338"/>
      <c r="GU67" s="338"/>
      <c r="GV67" s="338"/>
      <c r="GW67" s="338"/>
      <c r="GX67" s="338"/>
      <c r="GY67" s="338"/>
      <c r="GZ67" s="338"/>
      <c r="HA67" s="338"/>
      <c r="HB67" s="338"/>
      <c r="HC67" s="338"/>
      <c r="HD67" s="338"/>
      <c r="HE67" s="338"/>
      <c r="HF67" s="338"/>
      <c r="HG67" s="338"/>
      <c r="HH67" s="338"/>
      <c r="HI67" s="338"/>
      <c r="HJ67" s="338"/>
      <c r="HK67" s="338"/>
      <c r="HL67" s="338"/>
      <c r="HM67" s="338"/>
      <c r="HN67" s="338"/>
      <c r="HO67" s="338"/>
      <c r="HP67" s="338"/>
      <c r="HQ67" s="338"/>
      <c r="HR67" s="338"/>
      <c r="HS67" s="338"/>
      <c r="HT67" s="338"/>
      <c r="HU67" s="338"/>
      <c r="HV67" s="338"/>
      <c r="HW67" s="338"/>
      <c r="HX67" s="338"/>
      <c r="HY67" s="338"/>
      <c r="HZ67" s="338"/>
      <c r="IA67" s="338"/>
      <c r="IB67" s="338"/>
      <c r="IC67" s="338"/>
      <c r="ID67" s="338"/>
      <c r="IE67" s="338"/>
      <c r="IF67" s="338"/>
      <c r="IG67" s="338"/>
      <c r="IH67" s="338"/>
      <c r="II67" s="338"/>
      <c r="IJ67" s="338"/>
      <c r="IK67" s="338"/>
      <c r="IL67" s="338"/>
      <c r="IM67" s="338"/>
      <c r="IN67" s="338"/>
      <c r="IO67" s="338"/>
    </row>
    <row r="68" spans="1:256" s="339" customFormat="1" ht="30" customHeight="1" x14ac:dyDescent="0.25">
      <c r="A68" s="550">
        <v>65</v>
      </c>
      <c r="B68" s="464" t="s">
        <v>237</v>
      </c>
      <c r="C68" s="464" t="s">
        <v>210</v>
      </c>
      <c r="D68" s="551" t="s">
        <v>238</v>
      </c>
      <c r="E68" s="552">
        <v>107630745</v>
      </c>
      <c r="F68" s="551" t="s">
        <v>239</v>
      </c>
      <c r="G68" s="466" t="s">
        <v>254</v>
      </c>
      <c r="H68" s="552" t="s">
        <v>64</v>
      </c>
      <c r="I68" s="552" t="s">
        <v>65</v>
      </c>
      <c r="J68" s="552" t="s">
        <v>213</v>
      </c>
      <c r="K68" s="466" t="s">
        <v>255</v>
      </c>
      <c r="L68" s="562">
        <v>1200000</v>
      </c>
      <c r="M68" s="252">
        <f t="shared" si="6"/>
        <v>1020000</v>
      </c>
      <c r="N68" s="547" t="s">
        <v>179</v>
      </c>
      <c r="O68" s="547" t="s">
        <v>214</v>
      </c>
      <c r="P68" s="553"/>
      <c r="Q68" s="553"/>
      <c r="R68" s="464"/>
      <c r="S68" s="554" t="s">
        <v>88</v>
      </c>
      <c r="T68" s="338"/>
      <c r="U68" s="338"/>
      <c r="V68" s="338"/>
      <c r="W68" s="338"/>
      <c r="X68" s="338"/>
      <c r="Y68" s="338"/>
      <c r="Z68" s="338"/>
      <c r="AA68" s="338"/>
      <c r="AB68" s="338"/>
      <c r="AC68" s="338"/>
      <c r="AD68" s="338"/>
      <c r="AE68" s="338"/>
      <c r="AF68" s="338"/>
      <c r="AG68" s="338"/>
      <c r="AH68" s="338"/>
      <c r="AI68" s="338"/>
      <c r="AJ68" s="338"/>
      <c r="AK68" s="338"/>
      <c r="AL68" s="338"/>
      <c r="AM68" s="338"/>
      <c r="AN68" s="338"/>
      <c r="AO68" s="338"/>
      <c r="AP68" s="338"/>
      <c r="AQ68" s="338"/>
      <c r="AR68" s="338"/>
      <c r="AS68" s="338"/>
      <c r="AT68" s="338"/>
      <c r="AU68" s="338"/>
      <c r="AV68" s="338"/>
      <c r="AW68" s="338"/>
      <c r="AX68" s="338"/>
      <c r="AY68" s="338"/>
      <c r="AZ68" s="338"/>
      <c r="BA68" s="338"/>
      <c r="BB68" s="338"/>
      <c r="BC68" s="338"/>
      <c r="BD68" s="338"/>
      <c r="BE68" s="338"/>
      <c r="BF68" s="338"/>
      <c r="BG68" s="338"/>
      <c r="BH68" s="338"/>
      <c r="BI68" s="338"/>
      <c r="BJ68" s="338"/>
      <c r="BK68" s="338"/>
      <c r="BL68" s="338"/>
      <c r="BM68" s="338"/>
      <c r="BN68" s="338"/>
      <c r="BO68" s="338"/>
      <c r="BP68" s="338"/>
      <c r="BQ68" s="338"/>
      <c r="BR68" s="338"/>
      <c r="BS68" s="338"/>
      <c r="BT68" s="338"/>
      <c r="BU68" s="338"/>
      <c r="BV68" s="338"/>
      <c r="BW68" s="338"/>
      <c r="BX68" s="338"/>
      <c r="BY68" s="338"/>
      <c r="BZ68" s="338"/>
      <c r="CA68" s="338"/>
      <c r="CB68" s="338"/>
      <c r="CC68" s="338"/>
      <c r="CD68" s="338"/>
      <c r="CE68" s="338"/>
      <c r="CF68" s="338"/>
      <c r="CG68" s="338"/>
      <c r="CH68" s="338"/>
      <c r="CI68" s="338"/>
      <c r="CJ68" s="338"/>
      <c r="CK68" s="338"/>
      <c r="CL68" s="338"/>
      <c r="CM68" s="338"/>
      <c r="CN68" s="338"/>
      <c r="CO68" s="338"/>
      <c r="CP68" s="338"/>
      <c r="CQ68" s="338"/>
      <c r="CR68" s="338"/>
      <c r="CS68" s="338"/>
      <c r="CT68" s="338"/>
      <c r="CU68" s="338"/>
      <c r="CV68" s="338"/>
      <c r="CW68" s="338"/>
      <c r="CX68" s="338"/>
      <c r="CY68" s="338"/>
      <c r="CZ68" s="338"/>
      <c r="DA68" s="338"/>
      <c r="DB68" s="338"/>
      <c r="DC68" s="338"/>
      <c r="DD68" s="338"/>
      <c r="DE68" s="338"/>
      <c r="DF68" s="338"/>
      <c r="DG68" s="338"/>
      <c r="DH68" s="338"/>
      <c r="DI68" s="338"/>
      <c r="DJ68" s="338"/>
      <c r="DK68" s="338"/>
      <c r="DL68" s="338"/>
      <c r="DM68" s="338"/>
      <c r="DN68" s="338"/>
      <c r="DO68" s="338"/>
      <c r="DP68" s="338"/>
      <c r="DQ68" s="338"/>
      <c r="DR68" s="338"/>
      <c r="DS68" s="338"/>
      <c r="DT68" s="338"/>
      <c r="DU68" s="338"/>
      <c r="DV68" s="338"/>
      <c r="DW68" s="338"/>
      <c r="DX68" s="338"/>
      <c r="DY68" s="338"/>
      <c r="DZ68" s="338"/>
      <c r="EA68" s="338"/>
      <c r="EB68" s="338"/>
      <c r="EC68" s="338"/>
      <c r="ED68" s="338"/>
      <c r="EE68" s="338"/>
      <c r="EF68" s="338"/>
      <c r="EG68" s="338"/>
      <c r="EH68" s="338"/>
      <c r="EI68" s="338"/>
      <c r="EJ68" s="338"/>
      <c r="EK68" s="338"/>
      <c r="EL68" s="338"/>
      <c r="EM68" s="338"/>
      <c r="EN68" s="338"/>
      <c r="EO68" s="338"/>
      <c r="EP68" s="338"/>
      <c r="EQ68" s="338"/>
      <c r="ER68" s="338"/>
      <c r="ES68" s="338"/>
      <c r="ET68" s="338"/>
      <c r="EU68" s="338"/>
      <c r="EV68" s="338"/>
      <c r="EW68" s="338"/>
      <c r="EX68" s="338"/>
      <c r="EY68" s="338"/>
      <c r="EZ68" s="338"/>
      <c r="FA68" s="338"/>
      <c r="FB68" s="338"/>
      <c r="FC68" s="338"/>
      <c r="FD68" s="338"/>
      <c r="FE68" s="338"/>
      <c r="FF68" s="338"/>
      <c r="FG68" s="338"/>
      <c r="FH68" s="338"/>
      <c r="FI68" s="338"/>
      <c r="FJ68" s="338"/>
      <c r="FK68" s="338"/>
      <c r="FL68" s="338"/>
      <c r="FM68" s="338"/>
      <c r="FN68" s="338"/>
      <c r="FO68" s="338"/>
      <c r="FP68" s="338"/>
      <c r="FQ68" s="338"/>
      <c r="FR68" s="338"/>
      <c r="FS68" s="338"/>
      <c r="FT68" s="338"/>
      <c r="FU68" s="338"/>
      <c r="FV68" s="338"/>
      <c r="FW68" s="338"/>
      <c r="FX68" s="338"/>
      <c r="FY68" s="338"/>
      <c r="FZ68" s="338"/>
      <c r="GA68" s="338"/>
      <c r="GB68" s="338"/>
      <c r="GC68" s="338"/>
      <c r="GD68" s="338"/>
      <c r="GE68" s="338"/>
      <c r="GF68" s="338"/>
      <c r="GG68" s="338"/>
      <c r="GH68" s="338"/>
      <c r="GI68" s="338"/>
      <c r="GJ68" s="338"/>
      <c r="GK68" s="338"/>
      <c r="GL68" s="338"/>
      <c r="GM68" s="338"/>
      <c r="GN68" s="338"/>
      <c r="GO68" s="338"/>
      <c r="GP68" s="338"/>
      <c r="GQ68" s="338"/>
      <c r="GR68" s="338"/>
      <c r="GS68" s="338"/>
      <c r="GT68" s="338"/>
      <c r="GU68" s="338"/>
      <c r="GV68" s="338"/>
      <c r="GW68" s="338"/>
      <c r="GX68" s="338"/>
      <c r="GY68" s="338"/>
      <c r="GZ68" s="338"/>
      <c r="HA68" s="338"/>
      <c r="HB68" s="338"/>
      <c r="HC68" s="338"/>
      <c r="HD68" s="338"/>
      <c r="HE68" s="338"/>
      <c r="HF68" s="338"/>
      <c r="HG68" s="338"/>
      <c r="HH68" s="338"/>
      <c r="HI68" s="338"/>
      <c r="HJ68" s="338"/>
      <c r="HK68" s="338"/>
      <c r="HL68" s="338"/>
      <c r="HM68" s="338"/>
      <c r="HN68" s="338"/>
      <c r="HO68" s="338"/>
      <c r="HP68" s="338"/>
      <c r="HQ68" s="338"/>
      <c r="HR68" s="338"/>
      <c r="HS68" s="338"/>
      <c r="HT68" s="338"/>
      <c r="HU68" s="338"/>
      <c r="HV68" s="338"/>
      <c r="HW68" s="338"/>
      <c r="HX68" s="338"/>
      <c r="HY68" s="338"/>
      <c r="HZ68" s="338"/>
      <c r="IA68" s="338"/>
      <c r="IB68" s="338"/>
      <c r="IC68" s="338"/>
      <c r="ID68" s="338"/>
      <c r="IE68" s="338"/>
      <c r="IF68" s="338"/>
      <c r="IG68" s="338"/>
      <c r="IH68" s="338"/>
      <c r="II68" s="338"/>
      <c r="IJ68" s="338"/>
      <c r="IK68" s="338"/>
      <c r="IL68" s="338"/>
      <c r="IM68" s="338"/>
      <c r="IN68" s="338"/>
      <c r="IO68" s="338"/>
    </row>
    <row r="69" spans="1:256" ht="22.5" x14ac:dyDescent="0.2">
      <c r="A69" s="445">
        <v>66</v>
      </c>
      <c r="B69" s="464" t="s">
        <v>256</v>
      </c>
      <c r="C69" s="464" t="s">
        <v>257</v>
      </c>
      <c r="D69" s="418">
        <v>60043733</v>
      </c>
      <c r="E69" s="512">
        <v>600133354</v>
      </c>
      <c r="F69" s="512">
        <v>600133354</v>
      </c>
      <c r="G69" s="466" t="s">
        <v>258</v>
      </c>
      <c r="H69" s="418" t="s">
        <v>64</v>
      </c>
      <c r="I69" s="512" t="s">
        <v>65</v>
      </c>
      <c r="J69" s="418" t="s">
        <v>259</v>
      </c>
      <c r="K69" s="464" t="s">
        <v>260</v>
      </c>
      <c r="L69" s="468">
        <v>10000000</v>
      </c>
      <c r="M69" s="252">
        <f t="shared" si="6"/>
        <v>8500000</v>
      </c>
      <c r="N69" s="539">
        <v>45839</v>
      </c>
      <c r="O69" s="539">
        <v>46235</v>
      </c>
      <c r="P69" s="514"/>
      <c r="Q69" s="514"/>
      <c r="R69" s="563" t="s">
        <v>261</v>
      </c>
      <c r="S69" s="515" t="s">
        <v>88</v>
      </c>
    </row>
    <row r="70" spans="1:256" ht="22.5" x14ac:dyDescent="0.2">
      <c r="A70" s="445">
        <v>67</v>
      </c>
      <c r="B70" s="464" t="s">
        <v>256</v>
      </c>
      <c r="C70" s="464" t="s">
        <v>257</v>
      </c>
      <c r="D70" s="418">
        <v>60043733</v>
      </c>
      <c r="E70" s="512">
        <v>600133354</v>
      </c>
      <c r="F70" s="512">
        <v>600133354</v>
      </c>
      <c r="G70" s="466" t="s">
        <v>262</v>
      </c>
      <c r="H70" s="418" t="s">
        <v>64</v>
      </c>
      <c r="I70" s="512" t="s">
        <v>65</v>
      </c>
      <c r="J70" s="512" t="s">
        <v>263</v>
      </c>
      <c r="K70" s="464" t="s">
        <v>264</v>
      </c>
      <c r="L70" s="468">
        <v>700000</v>
      </c>
      <c r="M70" s="252">
        <f t="shared" si="6"/>
        <v>595000</v>
      </c>
      <c r="N70" s="539">
        <v>45108</v>
      </c>
      <c r="O70" s="469" t="s">
        <v>265</v>
      </c>
      <c r="P70" s="514"/>
      <c r="Q70" s="514"/>
      <c r="R70" s="564" t="s">
        <v>266</v>
      </c>
      <c r="S70" s="515" t="s">
        <v>88</v>
      </c>
    </row>
    <row r="71" spans="1:256" s="335" customFormat="1" ht="33.75" x14ac:dyDescent="0.2">
      <c r="A71" s="565">
        <v>68</v>
      </c>
      <c r="B71" s="464" t="s">
        <v>267</v>
      </c>
      <c r="C71" s="464" t="s">
        <v>268</v>
      </c>
      <c r="D71" s="467">
        <v>1820494</v>
      </c>
      <c r="E71" s="467">
        <v>181068389</v>
      </c>
      <c r="F71" s="467">
        <v>691005290</v>
      </c>
      <c r="G71" s="464" t="s">
        <v>269</v>
      </c>
      <c r="H71" s="467" t="s">
        <v>64</v>
      </c>
      <c r="I71" s="467" t="s">
        <v>65</v>
      </c>
      <c r="J71" s="552" t="s">
        <v>270</v>
      </c>
      <c r="K71" s="464" t="s">
        <v>271</v>
      </c>
      <c r="L71" s="468">
        <v>25000000</v>
      </c>
      <c r="M71" s="252">
        <f t="shared" si="6"/>
        <v>21250000</v>
      </c>
      <c r="N71" s="566">
        <v>2023</v>
      </c>
      <c r="O71" s="469">
        <v>2025</v>
      </c>
      <c r="P71" s="470"/>
      <c r="Q71" s="470"/>
      <c r="R71" s="464" t="s">
        <v>206</v>
      </c>
      <c r="S71" s="472" t="s">
        <v>88</v>
      </c>
      <c r="T71" s="305"/>
      <c r="U71" s="305"/>
      <c r="V71" s="305"/>
      <c r="W71" s="305"/>
      <c r="X71" s="305"/>
      <c r="Y71" s="305"/>
      <c r="Z71" s="305"/>
      <c r="AA71" s="305"/>
      <c r="AB71" s="305"/>
      <c r="AC71" s="305"/>
      <c r="AD71" s="305"/>
      <c r="AE71" s="305"/>
      <c r="AF71" s="305"/>
      <c r="AG71" s="305"/>
      <c r="AH71" s="305"/>
      <c r="AI71" s="305"/>
      <c r="AJ71" s="305"/>
      <c r="AK71" s="305"/>
      <c r="AL71" s="305"/>
      <c r="AM71" s="305"/>
      <c r="AN71" s="305"/>
      <c r="AO71" s="305"/>
      <c r="AP71" s="305"/>
      <c r="AQ71" s="305"/>
      <c r="AR71" s="305"/>
      <c r="AS71" s="305"/>
      <c r="AT71" s="305"/>
      <c r="AU71" s="305"/>
      <c r="AV71" s="305"/>
      <c r="AW71" s="305"/>
      <c r="AX71" s="305"/>
      <c r="AY71" s="305"/>
      <c r="AZ71" s="305"/>
      <c r="BA71" s="305"/>
      <c r="BB71" s="305"/>
      <c r="BC71" s="305"/>
      <c r="BD71" s="305"/>
      <c r="BE71" s="305"/>
      <c r="BF71" s="305"/>
      <c r="BG71" s="305"/>
      <c r="BH71" s="305"/>
      <c r="BI71" s="305"/>
      <c r="BJ71" s="305"/>
      <c r="BK71" s="305"/>
      <c r="BL71" s="305"/>
      <c r="BM71" s="305"/>
      <c r="BN71" s="305"/>
      <c r="BO71" s="305"/>
      <c r="BP71" s="305"/>
      <c r="BQ71" s="305"/>
      <c r="BR71" s="305"/>
      <c r="BS71" s="305"/>
      <c r="BT71" s="305"/>
      <c r="BU71" s="305"/>
      <c r="BV71" s="305"/>
      <c r="BW71" s="305"/>
      <c r="BX71" s="305"/>
      <c r="BY71" s="305"/>
      <c r="BZ71" s="305"/>
      <c r="CA71" s="305"/>
      <c r="CB71" s="305"/>
      <c r="CC71" s="305"/>
      <c r="CD71" s="305"/>
      <c r="CE71" s="305"/>
      <c r="CF71" s="305"/>
      <c r="CG71" s="305"/>
      <c r="CH71" s="305"/>
      <c r="CI71" s="305"/>
      <c r="CJ71" s="305"/>
      <c r="CK71" s="305"/>
      <c r="CL71" s="305"/>
      <c r="CM71" s="305"/>
      <c r="CN71" s="305"/>
      <c r="CO71" s="305"/>
      <c r="CP71" s="305"/>
      <c r="CQ71" s="305"/>
      <c r="CR71" s="305"/>
      <c r="CS71" s="305"/>
      <c r="CT71" s="305"/>
      <c r="CU71" s="305"/>
      <c r="CV71" s="305"/>
      <c r="CW71" s="305"/>
      <c r="CX71" s="305"/>
      <c r="CY71" s="305"/>
      <c r="CZ71" s="305"/>
      <c r="DA71" s="305"/>
      <c r="DB71" s="305"/>
      <c r="DC71" s="305"/>
      <c r="DD71" s="305"/>
      <c r="DE71" s="305"/>
      <c r="DF71" s="305"/>
      <c r="DG71" s="305"/>
      <c r="DH71" s="305"/>
      <c r="DI71" s="305"/>
      <c r="DJ71" s="305"/>
      <c r="DK71" s="305"/>
      <c r="DL71" s="305"/>
      <c r="DM71" s="305"/>
      <c r="DN71" s="305"/>
      <c r="DO71" s="305"/>
      <c r="DP71" s="305"/>
      <c r="DQ71" s="305"/>
      <c r="DR71" s="305"/>
      <c r="DS71" s="305"/>
      <c r="DT71" s="305"/>
      <c r="DU71" s="305"/>
      <c r="DV71" s="305"/>
      <c r="DW71" s="305"/>
      <c r="DX71" s="305"/>
      <c r="DY71" s="305"/>
      <c r="DZ71" s="305"/>
      <c r="EA71" s="305"/>
      <c r="EB71" s="305"/>
      <c r="EC71" s="305"/>
      <c r="ED71" s="305"/>
      <c r="EE71" s="305"/>
      <c r="EF71" s="305"/>
      <c r="EG71" s="305"/>
      <c r="EH71" s="305"/>
      <c r="EI71" s="305"/>
      <c r="EJ71" s="305"/>
      <c r="EK71" s="305"/>
      <c r="EL71" s="305"/>
      <c r="EM71" s="305"/>
      <c r="EN71" s="305"/>
      <c r="EO71" s="305"/>
      <c r="EP71" s="305"/>
      <c r="EQ71" s="305"/>
      <c r="ER71" s="305"/>
      <c r="ES71" s="305"/>
      <c r="ET71" s="305"/>
      <c r="EU71" s="305"/>
      <c r="EV71" s="305"/>
      <c r="EW71" s="305"/>
      <c r="EX71" s="305"/>
      <c r="EY71" s="305"/>
      <c r="EZ71" s="305"/>
      <c r="FA71" s="305"/>
      <c r="FB71" s="305"/>
      <c r="FC71" s="305"/>
      <c r="FD71" s="305"/>
      <c r="FE71" s="305"/>
      <c r="FF71" s="305"/>
      <c r="FG71" s="305"/>
      <c r="FH71" s="305"/>
      <c r="FI71" s="305"/>
      <c r="FJ71" s="305"/>
      <c r="FK71" s="305"/>
      <c r="FL71" s="305"/>
      <c r="FM71" s="305"/>
      <c r="FN71" s="305"/>
      <c r="FO71" s="305"/>
      <c r="FP71" s="305"/>
      <c r="FQ71" s="305"/>
      <c r="FR71" s="305"/>
      <c r="FS71" s="305"/>
      <c r="FT71" s="305"/>
      <c r="FU71" s="305"/>
      <c r="FV71" s="305"/>
      <c r="FW71" s="305"/>
      <c r="FX71" s="305"/>
      <c r="FY71" s="305"/>
      <c r="FZ71" s="305"/>
      <c r="GA71" s="305"/>
      <c r="GB71" s="305"/>
      <c r="GC71" s="305"/>
      <c r="GD71" s="305"/>
      <c r="GE71" s="305"/>
      <c r="GF71" s="305"/>
      <c r="GG71" s="305"/>
      <c r="GH71" s="305"/>
      <c r="GI71" s="305"/>
      <c r="GJ71" s="305"/>
      <c r="GK71" s="305"/>
      <c r="GL71" s="305"/>
      <c r="GM71" s="305"/>
      <c r="GN71" s="305"/>
      <c r="GO71" s="305"/>
      <c r="GP71" s="305"/>
      <c r="GQ71" s="305"/>
      <c r="GR71" s="305"/>
      <c r="GS71" s="305"/>
      <c r="GT71" s="305"/>
      <c r="GU71" s="305"/>
      <c r="GV71" s="305"/>
      <c r="GW71" s="305"/>
      <c r="GX71" s="305"/>
      <c r="GY71" s="305"/>
      <c r="GZ71" s="305"/>
      <c r="HA71" s="305"/>
      <c r="HB71" s="305"/>
      <c r="HC71" s="305"/>
      <c r="HD71" s="305"/>
      <c r="HE71" s="305"/>
      <c r="HF71" s="305"/>
      <c r="HG71" s="305"/>
      <c r="HH71" s="305"/>
      <c r="HI71" s="305"/>
      <c r="HJ71" s="305"/>
      <c r="HK71" s="305"/>
      <c r="HL71" s="305"/>
      <c r="HM71" s="305"/>
      <c r="HN71" s="305"/>
      <c r="HO71" s="305"/>
      <c r="HP71" s="305"/>
      <c r="HQ71" s="305"/>
      <c r="HR71" s="305"/>
      <c r="HS71" s="305"/>
      <c r="HT71" s="305"/>
      <c r="HU71" s="305"/>
      <c r="HV71" s="305"/>
      <c r="HW71" s="305"/>
      <c r="HX71" s="305"/>
      <c r="HY71" s="305"/>
      <c r="HZ71" s="305"/>
      <c r="IA71" s="305"/>
      <c r="IB71" s="305"/>
      <c r="IC71" s="305"/>
      <c r="ID71" s="305"/>
      <c r="IE71" s="305"/>
      <c r="IF71" s="305"/>
      <c r="IG71" s="305"/>
      <c r="IH71" s="305"/>
      <c r="II71" s="305"/>
      <c r="IJ71" s="305"/>
      <c r="IK71" s="305"/>
      <c r="IL71" s="305"/>
      <c r="IM71" s="305"/>
      <c r="IN71" s="305"/>
      <c r="IO71" s="305"/>
    </row>
    <row r="72" spans="1:256" s="335" customFormat="1" ht="33.75" x14ac:dyDescent="0.2">
      <c r="A72" s="565">
        <v>69</v>
      </c>
      <c r="B72" s="464" t="s">
        <v>267</v>
      </c>
      <c r="C72" s="464" t="s">
        <v>268</v>
      </c>
      <c r="D72" s="467">
        <v>1820494</v>
      </c>
      <c r="E72" s="467">
        <v>181068389</v>
      </c>
      <c r="F72" s="467">
        <v>691005290</v>
      </c>
      <c r="G72" s="464" t="s">
        <v>272</v>
      </c>
      <c r="H72" s="467" t="s">
        <v>64</v>
      </c>
      <c r="I72" s="467" t="s">
        <v>65</v>
      </c>
      <c r="J72" s="552" t="s">
        <v>270</v>
      </c>
      <c r="K72" s="464" t="s">
        <v>273</v>
      </c>
      <c r="L72" s="468">
        <v>5000000</v>
      </c>
      <c r="M72" s="252">
        <f t="shared" si="6"/>
        <v>4250000</v>
      </c>
      <c r="N72" s="566">
        <v>2023</v>
      </c>
      <c r="O72" s="469">
        <v>2025</v>
      </c>
      <c r="P72" s="470"/>
      <c r="Q72" s="470"/>
      <c r="R72" s="464" t="s">
        <v>206</v>
      </c>
      <c r="S72" s="472" t="s">
        <v>88</v>
      </c>
      <c r="T72" s="305"/>
      <c r="U72" s="305"/>
      <c r="V72" s="305"/>
      <c r="W72" s="305"/>
      <c r="X72" s="305"/>
      <c r="Y72" s="305"/>
      <c r="Z72" s="305"/>
      <c r="AA72" s="305"/>
      <c r="AB72" s="305"/>
      <c r="AC72" s="305"/>
      <c r="AD72" s="305"/>
      <c r="AE72" s="305"/>
      <c r="AF72" s="305"/>
      <c r="AG72" s="305"/>
      <c r="AH72" s="305"/>
      <c r="AI72" s="305"/>
      <c r="AJ72" s="305"/>
      <c r="AK72" s="305"/>
      <c r="AL72" s="305"/>
      <c r="AM72" s="305"/>
      <c r="AN72" s="305"/>
      <c r="AO72" s="305"/>
      <c r="AP72" s="305"/>
      <c r="AQ72" s="305"/>
      <c r="AR72" s="305"/>
      <c r="AS72" s="305"/>
      <c r="AT72" s="305"/>
      <c r="AU72" s="305"/>
      <c r="AV72" s="305"/>
      <c r="AW72" s="305"/>
      <c r="AX72" s="305"/>
      <c r="AY72" s="305"/>
      <c r="AZ72" s="305"/>
      <c r="BA72" s="305"/>
      <c r="BB72" s="305"/>
      <c r="BC72" s="305"/>
      <c r="BD72" s="305"/>
      <c r="BE72" s="305"/>
      <c r="BF72" s="305"/>
      <c r="BG72" s="305"/>
      <c r="BH72" s="305"/>
      <c r="BI72" s="305"/>
      <c r="BJ72" s="305"/>
      <c r="BK72" s="305"/>
      <c r="BL72" s="305"/>
      <c r="BM72" s="305"/>
      <c r="BN72" s="305"/>
      <c r="BO72" s="305"/>
      <c r="BP72" s="305"/>
      <c r="BQ72" s="305"/>
      <c r="BR72" s="305"/>
      <c r="BS72" s="305"/>
      <c r="BT72" s="305"/>
      <c r="BU72" s="305"/>
      <c r="BV72" s="305"/>
      <c r="BW72" s="305"/>
      <c r="BX72" s="305"/>
      <c r="BY72" s="305"/>
      <c r="BZ72" s="305"/>
      <c r="CA72" s="305"/>
      <c r="CB72" s="305"/>
      <c r="CC72" s="305"/>
      <c r="CD72" s="305"/>
      <c r="CE72" s="305"/>
      <c r="CF72" s="305"/>
      <c r="CG72" s="305"/>
      <c r="CH72" s="305"/>
      <c r="CI72" s="305"/>
      <c r="CJ72" s="305"/>
      <c r="CK72" s="305"/>
      <c r="CL72" s="305"/>
      <c r="CM72" s="305"/>
      <c r="CN72" s="305"/>
      <c r="CO72" s="305"/>
      <c r="CP72" s="305"/>
      <c r="CQ72" s="305"/>
      <c r="CR72" s="305"/>
      <c r="CS72" s="305"/>
      <c r="CT72" s="305"/>
      <c r="CU72" s="305"/>
      <c r="CV72" s="305"/>
      <c r="CW72" s="305"/>
      <c r="CX72" s="305"/>
      <c r="CY72" s="305"/>
      <c r="CZ72" s="305"/>
      <c r="DA72" s="305"/>
      <c r="DB72" s="305"/>
      <c r="DC72" s="305"/>
      <c r="DD72" s="305"/>
      <c r="DE72" s="305"/>
      <c r="DF72" s="305"/>
      <c r="DG72" s="305"/>
      <c r="DH72" s="305"/>
      <c r="DI72" s="305"/>
      <c r="DJ72" s="305"/>
      <c r="DK72" s="305"/>
      <c r="DL72" s="305"/>
      <c r="DM72" s="305"/>
      <c r="DN72" s="305"/>
      <c r="DO72" s="305"/>
      <c r="DP72" s="305"/>
      <c r="DQ72" s="305"/>
      <c r="DR72" s="305"/>
      <c r="DS72" s="305"/>
      <c r="DT72" s="305"/>
      <c r="DU72" s="305"/>
      <c r="DV72" s="305"/>
      <c r="DW72" s="305"/>
      <c r="DX72" s="305"/>
      <c r="DY72" s="305"/>
      <c r="DZ72" s="305"/>
      <c r="EA72" s="305"/>
      <c r="EB72" s="305"/>
      <c r="EC72" s="305"/>
      <c r="ED72" s="305"/>
      <c r="EE72" s="305"/>
      <c r="EF72" s="305"/>
      <c r="EG72" s="305"/>
      <c r="EH72" s="305"/>
      <c r="EI72" s="305"/>
      <c r="EJ72" s="305"/>
      <c r="EK72" s="305"/>
      <c r="EL72" s="305"/>
      <c r="EM72" s="305"/>
      <c r="EN72" s="305"/>
      <c r="EO72" s="305"/>
      <c r="EP72" s="305"/>
      <c r="EQ72" s="305"/>
      <c r="ER72" s="305"/>
      <c r="ES72" s="305"/>
      <c r="ET72" s="305"/>
      <c r="EU72" s="305"/>
      <c r="EV72" s="305"/>
      <c r="EW72" s="305"/>
      <c r="EX72" s="305"/>
      <c r="EY72" s="305"/>
      <c r="EZ72" s="305"/>
      <c r="FA72" s="305"/>
      <c r="FB72" s="305"/>
      <c r="FC72" s="305"/>
      <c r="FD72" s="305"/>
      <c r="FE72" s="305"/>
      <c r="FF72" s="305"/>
      <c r="FG72" s="305"/>
      <c r="FH72" s="305"/>
      <c r="FI72" s="305"/>
      <c r="FJ72" s="305"/>
      <c r="FK72" s="305"/>
      <c r="FL72" s="305"/>
      <c r="FM72" s="305"/>
      <c r="FN72" s="305"/>
      <c r="FO72" s="305"/>
      <c r="FP72" s="305"/>
      <c r="FQ72" s="305"/>
      <c r="FR72" s="305"/>
      <c r="FS72" s="305"/>
      <c r="FT72" s="305"/>
      <c r="FU72" s="305"/>
      <c r="FV72" s="305"/>
      <c r="FW72" s="305"/>
      <c r="FX72" s="305"/>
      <c r="FY72" s="305"/>
      <c r="FZ72" s="305"/>
      <c r="GA72" s="305"/>
      <c r="GB72" s="305"/>
      <c r="GC72" s="305"/>
      <c r="GD72" s="305"/>
      <c r="GE72" s="305"/>
      <c r="GF72" s="305"/>
      <c r="GG72" s="305"/>
      <c r="GH72" s="305"/>
      <c r="GI72" s="305"/>
      <c r="GJ72" s="305"/>
      <c r="GK72" s="305"/>
      <c r="GL72" s="305"/>
      <c r="GM72" s="305"/>
      <c r="GN72" s="305"/>
      <c r="GO72" s="305"/>
      <c r="GP72" s="305"/>
      <c r="GQ72" s="305"/>
      <c r="GR72" s="305"/>
      <c r="GS72" s="305"/>
      <c r="GT72" s="305"/>
      <c r="GU72" s="305"/>
      <c r="GV72" s="305"/>
      <c r="GW72" s="305"/>
      <c r="GX72" s="305"/>
      <c r="GY72" s="305"/>
      <c r="GZ72" s="305"/>
      <c r="HA72" s="305"/>
      <c r="HB72" s="305"/>
      <c r="HC72" s="305"/>
      <c r="HD72" s="305"/>
      <c r="HE72" s="305"/>
      <c r="HF72" s="305"/>
      <c r="HG72" s="305"/>
      <c r="HH72" s="305"/>
      <c r="HI72" s="305"/>
      <c r="HJ72" s="305"/>
      <c r="HK72" s="305"/>
      <c r="HL72" s="305"/>
      <c r="HM72" s="305"/>
      <c r="HN72" s="305"/>
      <c r="HO72" s="305"/>
      <c r="HP72" s="305"/>
      <c r="HQ72" s="305"/>
      <c r="HR72" s="305"/>
      <c r="HS72" s="305"/>
      <c r="HT72" s="305"/>
      <c r="HU72" s="305"/>
      <c r="HV72" s="305"/>
      <c r="HW72" s="305"/>
      <c r="HX72" s="305"/>
      <c r="HY72" s="305"/>
      <c r="HZ72" s="305"/>
      <c r="IA72" s="305"/>
      <c r="IB72" s="305"/>
      <c r="IC72" s="305"/>
      <c r="ID72" s="305"/>
      <c r="IE72" s="305"/>
      <c r="IF72" s="305"/>
      <c r="IG72" s="305"/>
      <c r="IH72" s="305"/>
      <c r="II72" s="305"/>
      <c r="IJ72" s="305"/>
      <c r="IK72" s="305"/>
      <c r="IL72" s="305"/>
      <c r="IM72" s="305"/>
      <c r="IN72" s="305"/>
      <c r="IO72" s="305"/>
    </row>
    <row r="73" spans="1:256" s="335" customFormat="1" ht="33.75" x14ac:dyDescent="0.2">
      <c r="A73" s="565">
        <v>70</v>
      </c>
      <c r="B73" s="464" t="s">
        <v>267</v>
      </c>
      <c r="C73" s="464" t="s">
        <v>268</v>
      </c>
      <c r="D73" s="467">
        <v>1820494</v>
      </c>
      <c r="E73" s="467">
        <v>181068389</v>
      </c>
      <c r="F73" s="467">
        <v>691005290</v>
      </c>
      <c r="G73" s="464" t="s">
        <v>274</v>
      </c>
      <c r="H73" s="467" t="s">
        <v>64</v>
      </c>
      <c r="I73" s="467" t="s">
        <v>65</v>
      </c>
      <c r="J73" s="552" t="s">
        <v>270</v>
      </c>
      <c r="K73" s="464" t="s">
        <v>275</v>
      </c>
      <c r="L73" s="468">
        <v>500000</v>
      </c>
      <c r="M73" s="252">
        <f t="shared" si="6"/>
        <v>425000</v>
      </c>
      <c r="N73" s="566">
        <v>2023</v>
      </c>
      <c r="O73" s="469">
        <v>2025</v>
      </c>
      <c r="P73" s="470"/>
      <c r="Q73" s="470"/>
      <c r="R73" s="464" t="s">
        <v>206</v>
      </c>
      <c r="S73" s="472" t="s">
        <v>88</v>
      </c>
      <c r="T73" s="305"/>
      <c r="U73" s="305"/>
      <c r="V73" s="305"/>
      <c r="W73" s="305"/>
      <c r="X73" s="305"/>
      <c r="Y73" s="305"/>
      <c r="Z73" s="305"/>
      <c r="AA73" s="305"/>
      <c r="AB73" s="305"/>
      <c r="AC73" s="305"/>
      <c r="AD73" s="305"/>
      <c r="AE73" s="305"/>
      <c r="AF73" s="305"/>
      <c r="AG73" s="305"/>
      <c r="AH73" s="305"/>
      <c r="AI73" s="305"/>
      <c r="AJ73" s="305"/>
      <c r="AK73" s="305"/>
      <c r="AL73" s="305"/>
      <c r="AM73" s="305"/>
      <c r="AN73" s="305"/>
      <c r="AO73" s="305"/>
      <c r="AP73" s="305"/>
      <c r="AQ73" s="305"/>
      <c r="AR73" s="305"/>
      <c r="AS73" s="305"/>
      <c r="AT73" s="305"/>
      <c r="AU73" s="305"/>
      <c r="AV73" s="305"/>
      <c r="AW73" s="305"/>
      <c r="AX73" s="305"/>
      <c r="AY73" s="305"/>
      <c r="AZ73" s="305"/>
      <c r="BA73" s="305"/>
      <c r="BB73" s="305"/>
      <c r="BC73" s="305"/>
      <c r="BD73" s="305"/>
      <c r="BE73" s="305"/>
      <c r="BF73" s="305"/>
      <c r="BG73" s="305"/>
      <c r="BH73" s="305"/>
      <c r="BI73" s="305"/>
      <c r="BJ73" s="305"/>
      <c r="BK73" s="305"/>
      <c r="BL73" s="305"/>
      <c r="BM73" s="305"/>
      <c r="BN73" s="305"/>
      <c r="BO73" s="305"/>
      <c r="BP73" s="305"/>
      <c r="BQ73" s="305"/>
      <c r="BR73" s="305"/>
      <c r="BS73" s="305"/>
      <c r="BT73" s="305"/>
      <c r="BU73" s="305"/>
      <c r="BV73" s="305"/>
      <c r="BW73" s="305"/>
      <c r="BX73" s="305"/>
      <c r="BY73" s="305"/>
      <c r="BZ73" s="305"/>
      <c r="CA73" s="305"/>
      <c r="CB73" s="305"/>
      <c r="CC73" s="305"/>
      <c r="CD73" s="305"/>
      <c r="CE73" s="305"/>
      <c r="CF73" s="305"/>
      <c r="CG73" s="305"/>
      <c r="CH73" s="305"/>
      <c r="CI73" s="305"/>
      <c r="CJ73" s="305"/>
      <c r="CK73" s="305"/>
      <c r="CL73" s="305"/>
      <c r="CM73" s="305"/>
      <c r="CN73" s="305"/>
      <c r="CO73" s="305"/>
      <c r="CP73" s="305"/>
      <c r="CQ73" s="305"/>
      <c r="CR73" s="305"/>
      <c r="CS73" s="305"/>
      <c r="CT73" s="305"/>
      <c r="CU73" s="305"/>
      <c r="CV73" s="305"/>
      <c r="CW73" s="305"/>
      <c r="CX73" s="305"/>
      <c r="CY73" s="305"/>
      <c r="CZ73" s="305"/>
      <c r="DA73" s="305"/>
      <c r="DB73" s="305"/>
      <c r="DC73" s="305"/>
      <c r="DD73" s="305"/>
      <c r="DE73" s="305"/>
      <c r="DF73" s="305"/>
      <c r="DG73" s="305"/>
      <c r="DH73" s="305"/>
      <c r="DI73" s="305"/>
      <c r="DJ73" s="305"/>
      <c r="DK73" s="305"/>
      <c r="DL73" s="305"/>
      <c r="DM73" s="305"/>
      <c r="DN73" s="305"/>
      <c r="DO73" s="305"/>
      <c r="DP73" s="305"/>
      <c r="DQ73" s="305"/>
      <c r="DR73" s="305"/>
      <c r="DS73" s="305"/>
      <c r="DT73" s="305"/>
      <c r="DU73" s="305"/>
      <c r="DV73" s="305"/>
      <c r="DW73" s="305"/>
      <c r="DX73" s="305"/>
      <c r="DY73" s="305"/>
      <c r="DZ73" s="305"/>
      <c r="EA73" s="305"/>
      <c r="EB73" s="305"/>
      <c r="EC73" s="305"/>
      <c r="ED73" s="305"/>
      <c r="EE73" s="305"/>
      <c r="EF73" s="305"/>
      <c r="EG73" s="305"/>
      <c r="EH73" s="305"/>
      <c r="EI73" s="305"/>
      <c r="EJ73" s="305"/>
      <c r="EK73" s="305"/>
      <c r="EL73" s="305"/>
      <c r="EM73" s="305"/>
      <c r="EN73" s="305"/>
      <c r="EO73" s="305"/>
      <c r="EP73" s="305"/>
      <c r="EQ73" s="305"/>
      <c r="ER73" s="305"/>
      <c r="ES73" s="305"/>
      <c r="ET73" s="305"/>
      <c r="EU73" s="305"/>
      <c r="EV73" s="305"/>
      <c r="EW73" s="305"/>
      <c r="EX73" s="305"/>
      <c r="EY73" s="305"/>
      <c r="EZ73" s="305"/>
      <c r="FA73" s="305"/>
      <c r="FB73" s="305"/>
      <c r="FC73" s="305"/>
      <c r="FD73" s="305"/>
      <c r="FE73" s="305"/>
      <c r="FF73" s="305"/>
      <c r="FG73" s="305"/>
      <c r="FH73" s="305"/>
      <c r="FI73" s="305"/>
      <c r="FJ73" s="305"/>
      <c r="FK73" s="305"/>
      <c r="FL73" s="305"/>
      <c r="FM73" s="305"/>
      <c r="FN73" s="305"/>
      <c r="FO73" s="305"/>
      <c r="FP73" s="305"/>
      <c r="FQ73" s="305"/>
      <c r="FR73" s="305"/>
      <c r="FS73" s="305"/>
      <c r="FT73" s="305"/>
      <c r="FU73" s="305"/>
      <c r="FV73" s="305"/>
      <c r="FW73" s="305"/>
      <c r="FX73" s="305"/>
      <c r="FY73" s="305"/>
      <c r="FZ73" s="305"/>
      <c r="GA73" s="305"/>
      <c r="GB73" s="305"/>
      <c r="GC73" s="305"/>
      <c r="GD73" s="305"/>
      <c r="GE73" s="305"/>
      <c r="GF73" s="305"/>
      <c r="GG73" s="305"/>
      <c r="GH73" s="305"/>
      <c r="GI73" s="305"/>
      <c r="GJ73" s="305"/>
      <c r="GK73" s="305"/>
      <c r="GL73" s="305"/>
      <c r="GM73" s="305"/>
      <c r="GN73" s="305"/>
      <c r="GO73" s="305"/>
      <c r="GP73" s="305"/>
      <c r="GQ73" s="305"/>
      <c r="GR73" s="305"/>
      <c r="GS73" s="305"/>
      <c r="GT73" s="305"/>
      <c r="GU73" s="305"/>
      <c r="GV73" s="305"/>
      <c r="GW73" s="305"/>
      <c r="GX73" s="305"/>
      <c r="GY73" s="305"/>
      <c r="GZ73" s="305"/>
      <c r="HA73" s="305"/>
      <c r="HB73" s="305"/>
      <c r="HC73" s="305"/>
      <c r="HD73" s="305"/>
      <c r="HE73" s="305"/>
      <c r="HF73" s="305"/>
      <c r="HG73" s="305"/>
      <c r="HH73" s="305"/>
      <c r="HI73" s="305"/>
      <c r="HJ73" s="305"/>
      <c r="HK73" s="305"/>
      <c r="HL73" s="305"/>
      <c r="HM73" s="305"/>
      <c r="HN73" s="305"/>
      <c r="HO73" s="305"/>
      <c r="HP73" s="305"/>
      <c r="HQ73" s="305"/>
      <c r="HR73" s="305"/>
      <c r="HS73" s="305"/>
      <c r="HT73" s="305"/>
      <c r="HU73" s="305"/>
      <c r="HV73" s="305"/>
      <c r="HW73" s="305"/>
      <c r="HX73" s="305"/>
      <c r="HY73" s="305"/>
      <c r="HZ73" s="305"/>
      <c r="IA73" s="305"/>
      <c r="IB73" s="305"/>
      <c r="IC73" s="305"/>
      <c r="ID73" s="305"/>
      <c r="IE73" s="305"/>
      <c r="IF73" s="305"/>
      <c r="IG73" s="305"/>
      <c r="IH73" s="305"/>
      <c r="II73" s="305"/>
      <c r="IJ73" s="305"/>
      <c r="IK73" s="305"/>
      <c r="IL73" s="305"/>
      <c r="IM73" s="305"/>
      <c r="IN73" s="305"/>
      <c r="IO73" s="305"/>
    </row>
    <row r="74" spans="1:256" s="335" customFormat="1" ht="67.5" x14ac:dyDescent="0.2">
      <c r="A74" s="445">
        <v>71</v>
      </c>
      <c r="B74" s="464" t="s">
        <v>276</v>
      </c>
      <c r="C74" s="464" t="s">
        <v>277</v>
      </c>
      <c r="D74" s="418">
        <v>70989079</v>
      </c>
      <c r="E74" s="512">
        <v>107629615</v>
      </c>
      <c r="F74" s="512">
        <v>107629615</v>
      </c>
      <c r="G74" s="466"/>
      <c r="H74" s="418" t="s">
        <v>64</v>
      </c>
      <c r="I74" s="512" t="s">
        <v>65</v>
      </c>
      <c r="J74" s="512" t="s">
        <v>278</v>
      </c>
      <c r="K74" s="240" t="s">
        <v>1092</v>
      </c>
      <c r="L74" s="468">
        <v>1500000</v>
      </c>
      <c r="M74" s="252">
        <f t="shared" ref="M74:M80" si="7">L74/100*85</f>
        <v>1275000</v>
      </c>
      <c r="N74" s="469">
        <v>2023</v>
      </c>
      <c r="O74" s="469">
        <v>2025</v>
      </c>
      <c r="P74" s="514"/>
      <c r="Q74" s="514"/>
      <c r="R74" s="680" t="s">
        <v>1488</v>
      </c>
      <c r="S74" s="515" t="s">
        <v>88</v>
      </c>
      <c r="T74" s="305"/>
      <c r="U74" s="305"/>
      <c r="V74" s="305"/>
      <c r="W74" s="305"/>
      <c r="X74" s="305"/>
      <c r="Y74" s="305"/>
      <c r="Z74" s="305"/>
      <c r="AA74" s="305"/>
      <c r="AB74" s="305"/>
      <c r="AC74" s="305"/>
      <c r="AD74" s="305"/>
      <c r="AE74" s="305"/>
      <c r="AF74" s="305"/>
      <c r="AG74" s="305"/>
      <c r="AH74" s="305"/>
      <c r="AI74" s="305"/>
      <c r="AJ74" s="305"/>
      <c r="AK74" s="305"/>
      <c r="AL74" s="305"/>
      <c r="AM74" s="305"/>
      <c r="AN74" s="305"/>
      <c r="AO74" s="305"/>
      <c r="AP74" s="305"/>
      <c r="AQ74" s="305"/>
      <c r="AR74" s="305"/>
      <c r="AS74" s="305"/>
      <c r="AT74" s="305"/>
      <c r="AU74" s="305"/>
      <c r="AV74" s="305"/>
      <c r="AW74" s="305"/>
      <c r="AX74" s="305"/>
      <c r="AY74" s="305"/>
      <c r="AZ74" s="305"/>
      <c r="BA74" s="305"/>
      <c r="BB74" s="305"/>
      <c r="BC74" s="305"/>
      <c r="BD74" s="305"/>
      <c r="BE74" s="305"/>
      <c r="BF74" s="305"/>
      <c r="BG74" s="305"/>
      <c r="BH74" s="305"/>
      <c r="BI74" s="305"/>
      <c r="BJ74" s="305"/>
      <c r="BK74" s="305"/>
      <c r="BL74" s="305"/>
      <c r="BM74" s="305"/>
      <c r="BN74" s="305"/>
      <c r="BO74" s="305"/>
      <c r="BP74" s="305"/>
      <c r="BQ74" s="305"/>
      <c r="BR74" s="305"/>
      <c r="BS74" s="305"/>
      <c r="BT74" s="305"/>
      <c r="BU74" s="305"/>
      <c r="BV74" s="305"/>
      <c r="BW74" s="305"/>
      <c r="BX74" s="305"/>
      <c r="BY74" s="305"/>
      <c r="BZ74" s="305"/>
      <c r="CA74" s="305"/>
      <c r="CB74" s="305"/>
      <c r="CC74" s="305"/>
      <c r="CD74" s="305"/>
      <c r="CE74" s="305"/>
      <c r="CF74" s="305"/>
      <c r="CG74" s="305"/>
      <c r="CH74" s="305"/>
      <c r="CI74" s="305"/>
      <c r="CJ74" s="305"/>
      <c r="CK74" s="305"/>
      <c r="CL74" s="305"/>
      <c r="CM74" s="305"/>
      <c r="CN74" s="305"/>
      <c r="CO74" s="305"/>
      <c r="CP74" s="305"/>
      <c r="CQ74" s="305"/>
      <c r="CR74" s="305"/>
      <c r="CS74" s="305"/>
      <c r="CT74" s="305"/>
      <c r="CU74" s="305"/>
      <c r="CV74" s="305"/>
      <c r="CW74" s="305"/>
      <c r="CX74" s="305"/>
      <c r="CY74" s="305"/>
      <c r="CZ74" s="305"/>
      <c r="DA74" s="305"/>
      <c r="DB74" s="305"/>
      <c r="DC74" s="305"/>
      <c r="DD74" s="305"/>
      <c r="DE74" s="305"/>
      <c r="DF74" s="305"/>
      <c r="DG74" s="305"/>
      <c r="DH74" s="305"/>
      <c r="DI74" s="305"/>
      <c r="DJ74" s="305"/>
      <c r="DK74" s="305"/>
      <c r="DL74" s="305"/>
      <c r="DM74" s="305"/>
      <c r="DN74" s="305"/>
      <c r="DO74" s="305"/>
      <c r="DP74" s="305"/>
      <c r="DQ74" s="305"/>
      <c r="DR74" s="305"/>
      <c r="DS74" s="305"/>
      <c r="DT74" s="305"/>
      <c r="DU74" s="305"/>
      <c r="DV74" s="305"/>
      <c r="DW74" s="305"/>
      <c r="DX74" s="305"/>
      <c r="DY74" s="305"/>
      <c r="DZ74" s="305"/>
      <c r="EA74" s="305"/>
      <c r="EB74" s="305"/>
      <c r="EC74" s="305"/>
      <c r="ED74" s="305"/>
      <c r="EE74" s="305"/>
      <c r="EF74" s="305"/>
      <c r="EG74" s="305"/>
      <c r="EH74" s="305"/>
      <c r="EI74" s="305"/>
      <c r="EJ74" s="305"/>
      <c r="EK74" s="305"/>
      <c r="EL74" s="305"/>
      <c r="EM74" s="305"/>
      <c r="EN74" s="305"/>
      <c r="EO74" s="305"/>
      <c r="EP74" s="305"/>
      <c r="EQ74" s="305"/>
      <c r="ER74" s="305"/>
      <c r="ES74" s="305"/>
      <c r="ET74" s="305"/>
      <c r="EU74" s="305"/>
      <c r="EV74" s="305"/>
      <c r="EW74" s="305"/>
      <c r="EX74" s="305"/>
      <c r="EY74" s="305"/>
      <c r="EZ74" s="305"/>
      <c r="FA74" s="305"/>
      <c r="FB74" s="305"/>
      <c r="FC74" s="305"/>
      <c r="FD74" s="305"/>
      <c r="FE74" s="305"/>
      <c r="FF74" s="305"/>
      <c r="FG74" s="305"/>
      <c r="FH74" s="305"/>
      <c r="FI74" s="305"/>
      <c r="FJ74" s="305"/>
      <c r="FK74" s="305"/>
      <c r="FL74" s="305"/>
      <c r="FM74" s="305"/>
      <c r="FN74" s="305"/>
      <c r="FO74" s="305"/>
      <c r="FP74" s="305"/>
      <c r="FQ74" s="305"/>
      <c r="FR74" s="305"/>
      <c r="FS74" s="305"/>
      <c r="FT74" s="305"/>
      <c r="FU74" s="305"/>
      <c r="FV74" s="305"/>
      <c r="FW74" s="305"/>
      <c r="FX74" s="305"/>
      <c r="FY74" s="305"/>
      <c r="FZ74" s="305"/>
      <c r="GA74" s="305"/>
      <c r="GB74" s="305"/>
      <c r="GC74" s="305"/>
      <c r="GD74" s="305"/>
      <c r="GE74" s="305"/>
      <c r="GF74" s="305"/>
      <c r="GG74" s="305"/>
      <c r="GH74" s="305"/>
      <c r="GI74" s="305"/>
      <c r="GJ74" s="305"/>
      <c r="GK74" s="305"/>
      <c r="GL74" s="305"/>
      <c r="GM74" s="305"/>
      <c r="GN74" s="305"/>
      <c r="GO74" s="305"/>
      <c r="GP74" s="305"/>
      <c r="GQ74" s="305"/>
      <c r="GR74" s="305"/>
      <c r="GS74" s="305"/>
      <c r="GT74" s="305"/>
      <c r="GU74" s="305"/>
      <c r="GV74" s="305"/>
      <c r="GW74" s="305"/>
      <c r="GX74" s="305"/>
      <c r="GY74" s="305"/>
      <c r="GZ74" s="305"/>
      <c r="HA74" s="305"/>
      <c r="HB74" s="305"/>
      <c r="HC74" s="305"/>
      <c r="HD74" s="305"/>
      <c r="HE74" s="305"/>
      <c r="HF74" s="305"/>
      <c r="HG74" s="305"/>
      <c r="HH74" s="305"/>
      <c r="HI74" s="305"/>
      <c r="HJ74" s="305"/>
      <c r="HK74" s="305"/>
      <c r="HL74" s="305"/>
      <c r="HM74" s="305"/>
      <c r="HN74" s="305"/>
      <c r="HO74" s="305"/>
      <c r="HP74" s="305"/>
      <c r="HQ74" s="305"/>
      <c r="HR74" s="305"/>
      <c r="HS74" s="305"/>
      <c r="HT74" s="305"/>
      <c r="HU74" s="305"/>
      <c r="HV74" s="305"/>
      <c r="HW74" s="305"/>
      <c r="HX74" s="305"/>
      <c r="HY74" s="305"/>
      <c r="HZ74" s="305"/>
      <c r="IA74" s="305"/>
      <c r="IB74" s="305"/>
      <c r="IC74" s="305"/>
      <c r="ID74" s="305"/>
      <c r="IE74" s="305"/>
      <c r="IF74" s="305"/>
      <c r="IG74" s="305"/>
      <c r="IH74" s="305"/>
      <c r="II74" s="305"/>
      <c r="IJ74" s="305"/>
      <c r="IK74" s="305"/>
      <c r="IL74" s="305"/>
      <c r="IM74" s="305"/>
      <c r="IN74" s="305"/>
      <c r="IO74" s="305"/>
    </row>
    <row r="75" spans="1:256" s="335" customFormat="1" ht="45" x14ac:dyDescent="0.2">
      <c r="A75" s="567">
        <v>72</v>
      </c>
      <c r="B75" s="464" t="s">
        <v>279</v>
      </c>
      <c r="C75" s="464" t="s">
        <v>280</v>
      </c>
      <c r="D75" s="418">
        <v>28658361</v>
      </c>
      <c r="E75" s="512">
        <v>691003556</v>
      </c>
      <c r="F75" s="512">
        <v>691003556</v>
      </c>
      <c r="G75" s="568" t="s">
        <v>126</v>
      </c>
      <c r="H75" s="608" t="s">
        <v>64</v>
      </c>
      <c r="I75" s="609" t="s">
        <v>65</v>
      </c>
      <c r="J75" s="609" t="s">
        <v>281</v>
      </c>
      <c r="K75" s="525" t="s">
        <v>1093</v>
      </c>
      <c r="L75" s="569">
        <v>300000</v>
      </c>
      <c r="M75" s="252">
        <f t="shared" si="7"/>
        <v>255000</v>
      </c>
      <c r="N75" s="570" t="s">
        <v>214</v>
      </c>
      <c r="O75" s="538" t="s">
        <v>180</v>
      </c>
      <c r="P75" s="571"/>
      <c r="Q75" s="571"/>
      <c r="R75" s="568"/>
      <c r="S75" s="572"/>
      <c r="T75" s="305"/>
      <c r="U75" s="305"/>
      <c r="V75" s="305"/>
      <c r="W75" s="305"/>
      <c r="X75" s="305"/>
      <c r="Y75" s="305"/>
      <c r="Z75" s="305"/>
      <c r="AA75" s="305"/>
      <c r="AB75" s="305"/>
      <c r="AC75" s="305"/>
      <c r="AD75" s="305"/>
      <c r="AE75" s="305"/>
      <c r="AF75" s="305"/>
      <c r="AG75" s="305"/>
      <c r="AH75" s="305"/>
      <c r="AI75" s="305"/>
      <c r="AJ75" s="305"/>
      <c r="AK75" s="305"/>
      <c r="AL75" s="305"/>
      <c r="AM75" s="305"/>
      <c r="AN75" s="305"/>
      <c r="AO75" s="305"/>
      <c r="AP75" s="305"/>
      <c r="AQ75" s="305"/>
      <c r="AR75" s="305"/>
      <c r="AS75" s="305"/>
      <c r="AT75" s="305"/>
      <c r="AU75" s="305"/>
      <c r="AV75" s="305"/>
      <c r="AW75" s="305"/>
      <c r="AX75" s="305"/>
      <c r="AY75" s="305"/>
      <c r="AZ75" s="305"/>
      <c r="BA75" s="305"/>
      <c r="BB75" s="305"/>
      <c r="BC75" s="305"/>
      <c r="BD75" s="305"/>
      <c r="BE75" s="305"/>
      <c r="BF75" s="305"/>
      <c r="BG75" s="305"/>
      <c r="BH75" s="305"/>
      <c r="BI75" s="305"/>
      <c r="BJ75" s="305"/>
      <c r="BK75" s="305"/>
      <c r="BL75" s="305"/>
      <c r="BM75" s="305"/>
      <c r="BN75" s="305"/>
      <c r="BO75" s="305"/>
      <c r="BP75" s="305"/>
      <c r="BQ75" s="305"/>
      <c r="BR75" s="305"/>
      <c r="BS75" s="305"/>
      <c r="BT75" s="305"/>
      <c r="BU75" s="305"/>
      <c r="BV75" s="305"/>
      <c r="BW75" s="305"/>
      <c r="BX75" s="305"/>
      <c r="BY75" s="305"/>
      <c r="BZ75" s="305"/>
      <c r="CA75" s="305"/>
      <c r="CB75" s="305"/>
      <c r="CC75" s="305"/>
      <c r="CD75" s="305"/>
      <c r="CE75" s="305"/>
      <c r="CF75" s="305"/>
      <c r="CG75" s="305"/>
      <c r="CH75" s="305"/>
      <c r="CI75" s="305"/>
      <c r="CJ75" s="305"/>
      <c r="CK75" s="305"/>
      <c r="CL75" s="305"/>
      <c r="CM75" s="305"/>
      <c r="CN75" s="305"/>
      <c r="CO75" s="305"/>
      <c r="CP75" s="305"/>
      <c r="CQ75" s="305"/>
      <c r="CR75" s="305"/>
      <c r="CS75" s="305"/>
      <c r="CT75" s="305"/>
      <c r="CU75" s="305"/>
      <c r="CV75" s="305"/>
      <c r="CW75" s="305"/>
      <c r="CX75" s="305"/>
      <c r="CY75" s="305"/>
      <c r="CZ75" s="305"/>
      <c r="DA75" s="305"/>
      <c r="DB75" s="305"/>
      <c r="DC75" s="305"/>
      <c r="DD75" s="305"/>
      <c r="DE75" s="305"/>
      <c r="DF75" s="305"/>
      <c r="DG75" s="305"/>
      <c r="DH75" s="305"/>
      <c r="DI75" s="305"/>
      <c r="DJ75" s="305"/>
      <c r="DK75" s="305"/>
      <c r="DL75" s="305"/>
      <c r="DM75" s="305"/>
      <c r="DN75" s="305"/>
      <c r="DO75" s="305"/>
      <c r="DP75" s="305"/>
      <c r="DQ75" s="305"/>
      <c r="DR75" s="305"/>
      <c r="DS75" s="305"/>
      <c r="DT75" s="305"/>
      <c r="DU75" s="305"/>
      <c r="DV75" s="305"/>
      <c r="DW75" s="305"/>
      <c r="DX75" s="305"/>
      <c r="DY75" s="305"/>
      <c r="DZ75" s="305"/>
      <c r="EA75" s="305"/>
      <c r="EB75" s="305"/>
      <c r="EC75" s="305"/>
      <c r="ED75" s="305"/>
      <c r="EE75" s="305"/>
      <c r="EF75" s="305"/>
      <c r="EG75" s="305"/>
      <c r="EH75" s="305"/>
      <c r="EI75" s="305"/>
      <c r="EJ75" s="305"/>
      <c r="EK75" s="305"/>
      <c r="EL75" s="305"/>
      <c r="EM75" s="305"/>
      <c r="EN75" s="305"/>
      <c r="EO75" s="305"/>
      <c r="EP75" s="305"/>
      <c r="EQ75" s="305"/>
      <c r="ER75" s="305"/>
      <c r="ES75" s="305"/>
      <c r="ET75" s="305"/>
      <c r="EU75" s="305"/>
      <c r="EV75" s="305"/>
      <c r="EW75" s="305"/>
      <c r="EX75" s="305"/>
      <c r="EY75" s="305"/>
      <c r="EZ75" s="305"/>
      <c r="FA75" s="305"/>
      <c r="FB75" s="305"/>
      <c r="FC75" s="305"/>
      <c r="FD75" s="305"/>
      <c r="FE75" s="305"/>
      <c r="FF75" s="305"/>
      <c r="FG75" s="305"/>
      <c r="FH75" s="305"/>
      <c r="FI75" s="305"/>
      <c r="FJ75" s="305"/>
      <c r="FK75" s="305"/>
      <c r="FL75" s="305"/>
      <c r="FM75" s="305"/>
      <c r="FN75" s="305"/>
      <c r="FO75" s="305"/>
      <c r="FP75" s="305"/>
      <c r="FQ75" s="305"/>
      <c r="FR75" s="305"/>
      <c r="FS75" s="305"/>
      <c r="FT75" s="305"/>
      <c r="FU75" s="305"/>
      <c r="FV75" s="305"/>
      <c r="FW75" s="305"/>
      <c r="FX75" s="305"/>
      <c r="FY75" s="305"/>
      <c r="FZ75" s="305"/>
      <c r="GA75" s="305"/>
      <c r="GB75" s="305"/>
      <c r="GC75" s="305"/>
      <c r="GD75" s="305"/>
      <c r="GE75" s="305"/>
      <c r="GF75" s="305"/>
      <c r="GG75" s="305"/>
      <c r="GH75" s="305"/>
      <c r="GI75" s="305"/>
      <c r="GJ75" s="305"/>
      <c r="GK75" s="305"/>
      <c r="GL75" s="305"/>
      <c r="GM75" s="305"/>
      <c r="GN75" s="305"/>
      <c r="GO75" s="305"/>
      <c r="GP75" s="305"/>
      <c r="GQ75" s="305"/>
      <c r="GR75" s="305"/>
      <c r="GS75" s="305"/>
      <c r="GT75" s="305"/>
      <c r="GU75" s="305"/>
      <c r="GV75" s="305"/>
      <c r="GW75" s="305"/>
      <c r="GX75" s="305"/>
      <c r="GY75" s="305"/>
      <c r="GZ75" s="305"/>
      <c r="HA75" s="305"/>
      <c r="HB75" s="305"/>
      <c r="HC75" s="305"/>
      <c r="HD75" s="305"/>
      <c r="HE75" s="305"/>
      <c r="HF75" s="305"/>
      <c r="HG75" s="305"/>
      <c r="HH75" s="305"/>
      <c r="HI75" s="305"/>
      <c r="HJ75" s="305"/>
      <c r="HK75" s="305"/>
      <c r="HL75" s="305"/>
      <c r="HM75" s="305"/>
      <c r="HN75" s="305"/>
      <c r="HO75" s="305"/>
      <c r="HP75" s="305"/>
      <c r="HQ75" s="305"/>
      <c r="HR75" s="305"/>
      <c r="HS75" s="305"/>
      <c r="HT75" s="305"/>
      <c r="HU75" s="305"/>
      <c r="HV75" s="305"/>
      <c r="HW75" s="305"/>
      <c r="HX75" s="305"/>
      <c r="HY75" s="305"/>
      <c r="HZ75" s="305"/>
      <c r="IA75" s="305"/>
      <c r="IB75" s="305"/>
      <c r="IC75" s="305"/>
      <c r="ID75" s="305"/>
      <c r="IE75" s="305"/>
      <c r="IF75" s="305"/>
      <c r="IG75" s="305"/>
      <c r="IH75" s="305"/>
      <c r="II75" s="305"/>
      <c r="IJ75" s="305"/>
      <c r="IK75" s="305"/>
      <c r="IL75" s="305"/>
      <c r="IM75" s="305"/>
      <c r="IN75" s="305"/>
      <c r="IO75" s="305"/>
    </row>
    <row r="76" spans="1:256" s="335" customFormat="1" ht="45" x14ac:dyDescent="0.2">
      <c r="A76" s="445">
        <v>73</v>
      </c>
      <c r="B76" s="464" t="s">
        <v>279</v>
      </c>
      <c r="C76" s="464" t="s">
        <v>280</v>
      </c>
      <c r="D76" s="418">
        <v>28658361</v>
      </c>
      <c r="E76" s="512">
        <v>691003556</v>
      </c>
      <c r="F76" s="512">
        <v>691003556</v>
      </c>
      <c r="G76" s="568" t="s">
        <v>282</v>
      </c>
      <c r="H76" s="608" t="s">
        <v>64</v>
      </c>
      <c r="I76" s="609" t="s">
        <v>65</v>
      </c>
      <c r="J76" s="609" t="s">
        <v>281</v>
      </c>
      <c r="K76" s="525" t="s">
        <v>1094</v>
      </c>
      <c r="L76" s="468">
        <v>500000</v>
      </c>
      <c r="M76" s="252">
        <f t="shared" si="7"/>
        <v>425000</v>
      </c>
      <c r="N76" s="570" t="s">
        <v>214</v>
      </c>
      <c r="O76" s="538" t="s">
        <v>180</v>
      </c>
      <c r="P76" s="514"/>
      <c r="Q76" s="514"/>
      <c r="R76" s="464"/>
      <c r="S76" s="515"/>
      <c r="T76" s="305"/>
      <c r="U76" s="305"/>
      <c r="V76" s="305"/>
      <c r="W76" s="305"/>
      <c r="X76" s="305"/>
      <c r="Y76" s="305"/>
      <c r="Z76" s="305"/>
      <c r="AA76" s="305"/>
      <c r="AB76" s="305"/>
      <c r="AC76" s="305"/>
      <c r="AD76" s="305"/>
      <c r="AE76" s="305"/>
      <c r="AF76" s="305"/>
      <c r="AG76" s="305"/>
      <c r="AH76" s="305"/>
      <c r="AI76" s="305"/>
      <c r="AJ76" s="305"/>
      <c r="AK76" s="305"/>
      <c r="AL76" s="305"/>
      <c r="AM76" s="305"/>
      <c r="AN76" s="305"/>
      <c r="AO76" s="305"/>
      <c r="AP76" s="305"/>
      <c r="AQ76" s="305"/>
      <c r="AR76" s="305"/>
      <c r="AS76" s="305"/>
      <c r="AT76" s="305"/>
      <c r="AU76" s="305"/>
      <c r="AV76" s="305"/>
      <c r="AW76" s="305"/>
      <c r="AX76" s="305"/>
      <c r="AY76" s="305"/>
      <c r="AZ76" s="305"/>
      <c r="BA76" s="305"/>
      <c r="BB76" s="305"/>
      <c r="BC76" s="305"/>
      <c r="BD76" s="305"/>
      <c r="BE76" s="305"/>
      <c r="BF76" s="305"/>
      <c r="BG76" s="305"/>
      <c r="BH76" s="305"/>
      <c r="BI76" s="305"/>
      <c r="BJ76" s="305"/>
      <c r="BK76" s="305"/>
      <c r="BL76" s="305"/>
      <c r="BM76" s="305"/>
      <c r="BN76" s="305"/>
      <c r="BO76" s="305"/>
      <c r="BP76" s="305"/>
      <c r="BQ76" s="305"/>
      <c r="BR76" s="305"/>
      <c r="BS76" s="305"/>
      <c r="BT76" s="305"/>
      <c r="BU76" s="305"/>
      <c r="BV76" s="305"/>
      <c r="BW76" s="305"/>
      <c r="BX76" s="305"/>
      <c r="BY76" s="305"/>
      <c r="BZ76" s="305"/>
      <c r="CA76" s="305"/>
      <c r="CB76" s="305"/>
      <c r="CC76" s="305"/>
      <c r="CD76" s="305"/>
      <c r="CE76" s="305"/>
      <c r="CF76" s="305"/>
      <c r="CG76" s="305"/>
      <c r="CH76" s="305"/>
      <c r="CI76" s="305"/>
      <c r="CJ76" s="305"/>
      <c r="CK76" s="305"/>
      <c r="CL76" s="305"/>
      <c r="CM76" s="305"/>
      <c r="CN76" s="305"/>
      <c r="CO76" s="305"/>
      <c r="CP76" s="305"/>
      <c r="CQ76" s="305"/>
      <c r="CR76" s="305"/>
      <c r="CS76" s="305"/>
      <c r="CT76" s="305"/>
      <c r="CU76" s="305"/>
      <c r="CV76" s="305"/>
      <c r="CW76" s="305"/>
      <c r="CX76" s="305"/>
      <c r="CY76" s="305"/>
      <c r="CZ76" s="305"/>
      <c r="DA76" s="305"/>
      <c r="DB76" s="305"/>
      <c r="DC76" s="305"/>
      <c r="DD76" s="305"/>
      <c r="DE76" s="305"/>
      <c r="DF76" s="305"/>
      <c r="DG76" s="305"/>
      <c r="DH76" s="305"/>
      <c r="DI76" s="305"/>
      <c r="DJ76" s="305"/>
      <c r="DK76" s="305"/>
      <c r="DL76" s="305"/>
      <c r="DM76" s="305"/>
      <c r="DN76" s="305"/>
      <c r="DO76" s="305"/>
      <c r="DP76" s="305"/>
      <c r="DQ76" s="305"/>
      <c r="DR76" s="305"/>
      <c r="DS76" s="305"/>
      <c r="DT76" s="305"/>
      <c r="DU76" s="305"/>
      <c r="DV76" s="305"/>
      <c r="DW76" s="305"/>
      <c r="DX76" s="305"/>
      <c r="DY76" s="305"/>
      <c r="DZ76" s="305"/>
      <c r="EA76" s="305"/>
      <c r="EB76" s="305"/>
      <c r="EC76" s="305"/>
      <c r="ED76" s="305"/>
      <c r="EE76" s="305"/>
      <c r="EF76" s="305"/>
      <c r="EG76" s="305"/>
      <c r="EH76" s="305"/>
      <c r="EI76" s="305"/>
      <c r="EJ76" s="305"/>
      <c r="EK76" s="305"/>
      <c r="EL76" s="305"/>
      <c r="EM76" s="305"/>
      <c r="EN76" s="305"/>
      <c r="EO76" s="305"/>
      <c r="EP76" s="305"/>
      <c r="EQ76" s="305"/>
      <c r="ER76" s="305"/>
      <c r="ES76" s="305"/>
      <c r="ET76" s="305"/>
      <c r="EU76" s="305"/>
      <c r="EV76" s="305"/>
      <c r="EW76" s="305"/>
      <c r="EX76" s="305"/>
      <c r="EY76" s="305"/>
      <c r="EZ76" s="305"/>
      <c r="FA76" s="305"/>
      <c r="FB76" s="305"/>
      <c r="FC76" s="305"/>
      <c r="FD76" s="305"/>
      <c r="FE76" s="305"/>
      <c r="FF76" s="305"/>
      <c r="FG76" s="305"/>
      <c r="FH76" s="305"/>
      <c r="FI76" s="305"/>
      <c r="FJ76" s="305"/>
      <c r="FK76" s="305"/>
      <c r="FL76" s="305"/>
      <c r="FM76" s="305"/>
      <c r="FN76" s="305"/>
      <c r="FO76" s="305"/>
      <c r="FP76" s="305"/>
      <c r="FQ76" s="305"/>
      <c r="FR76" s="305"/>
      <c r="FS76" s="305"/>
      <c r="FT76" s="305"/>
      <c r="FU76" s="305"/>
      <c r="FV76" s="305"/>
      <c r="FW76" s="305"/>
      <c r="FX76" s="305"/>
      <c r="FY76" s="305"/>
      <c r="FZ76" s="305"/>
      <c r="GA76" s="305"/>
      <c r="GB76" s="305"/>
      <c r="GC76" s="305"/>
      <c r="GD76" s="305"/>
      <c r="GE76" s="305"/>
      <c r="GF76" s="305"/>
      <c r="GG76" s="305"/>
      <c r="GH76" s="305"/>
      <c r="GI76" s="305"/>
      <c r="GJ76" s="305"/>
      <c r="GK76" s="305"/>
      <c r="GL76" s="305"/>
      <c r="GM76" s="305"/>
      <c r="GN76" s="305"/>
      <c r="GO76" s="305"/>
      <c r="GP76" s="305"/>
      <c r="GQ76" s="305"/>
      <c r="GR76" s="305"/>
      <c r="GS76" s="305"/>
      <c r="GT76" s="305"/>
      <c r="GU76" s="305"/>
      <c r="GV76" s="305"/>
      <c r="GW76" s="305"/>
      <c r="GX76" s="305"/>
      <c r="GY76" s="305"/>
      <c r="GZ76" s="305"/>
      <c r="HA76" s="305"/>
      <c r="HB76" s="305"/>
      <c r="HC76" s="305"/>
      <c r="HD76" s="305"/>
      <c r="HE76" s="305"/>
      <c r="HF76" s="305"/>
      <c r="HG76" s="305"/>
      <c r="HH76" s="305"/>
      <c r="HI76" s="305"/>
      <c r="HJ76" s="305"/>
      <c r="HK76" s="305"/>
      <c r="HL76" s="305"/>
      <c r="HM76" s="305"/>
      <c r="HN76" s="305"/>
      <c r="HO76" s="305"/>
      <c r="HP76" s="305"/>
      <c r="HQ76" s="305"/>
      <c r="HR76" s="305"/>
      <c r="HS76" s="305"/>
      <c r="HT76" s="305"/>
      <c r="HU76" s="305"/>
      <c r="HV76" s="305"/>
      <c r="HW76" s="305"/>
      <c r="HX76" s="305"/>
      <c r="HY76" s="305"/>
      <c r="HZ76" s="305"/>
      <c r="IA76" s="305"/>
      <c r="IB76" s="305"/>
      <c r="IC76" s="305"/>
      <c r="ID76" s="305"/>
      <c r="IE76" s="305"/>
      <c r="IF76" s="305"/>
      <c r="IG76" s="305"/>
      <c r="IH76" s="305"/>
      <c r="II76" s="305"/>
      <c r="IJ76" s="305"/>
      <c r="IK76" s="305"/>
      <c r="IL76" s="305"/>
      <c r="IM76" s="305"/>
      <c r="IN76" s="305"/>
      <c r="IO76" s="305"/>
    </row>
    <row r="77" spans="1:256" s="335" customFormat="1" ht="27" customHeight="1" x14ac:dyDescent="0.2">
      <c r="A77" s="445">
        <v>74</v>
      </c>
      <c r="B77" s="466" t="s">
        <v>127</v>
      </c>
      <c r="C77" s="464" t="s">
        <v>128</v>
      </c>
      <c r="D77" s="561">
        <v>70987734</v>
      </c>
      <c r="E77" s="561">
        <v>107630851</v>
      </c>
      <c r="F77" s="561">
        <v>600144241</v>
      </c>
      <c r="G77" s="466" t="s">
        <v>283</v>
      </c>
      <c r="H77" s="561" t="s">
        <v>64</v>
      </c>
      <c r="I77" s="561" t="s">
        <v>65</v>
      </c>
      <c r="J77" s="454" t="s">
        <v>130</v>
      </c>
      <c r="K77" s="464" t="s">
        <v>284</v>
      </c>
      <c r="L77" s="468">
        <v>7000000</v>
      </c>
      <c r="M77" s="252">
        <f t="shared" si="7"/>
        <v>5950000</v>
      </c>
      <c r="N77" s="469">
        <v>2023</v>
      </c>
      <c r="O77" s="469">
        <v>2024</v>
      </c>
      <c r="P77" s="471"/>
      <c r="Q77" s="471"/>
      <c r="R77" s="464" t="s">
        <v>285</v>
      </c>
      <c r="S77" s="573" t="s">
        <v>88</v>
      </c>
      <c r="T77" s="305"/>
      <c r="U77" s="305"/>
      <c r="V77" s="305"/>
      <c r="W77" s="305"/>
      <c r="X77" s="305"/>
      <c r="Y77" s="305"/>
      <c r="Z77" s="305"/>
      <c r="AA77" s="305"/>
      <c r="AB77" s="305"/>
      <c r="AC77" s="305"/>
      <c r="AD77" s="305"/>
      <c r="AE77" s="305"/>
      <c r="AF77" s="305"/>
      <c r="AG77" s="305"/>
      <c r="AH77" s="305"/>
      <c r="AI77" s="305"/>
      <c r="AJ77" s="305"/>
      <c r="AK77" s="305"/>
      <c r="AL77" s="305"/>
      <c r="AM77" s="305"/>
      <c r="AN77" s="305"/>
      <c r="AO77" s="305"/>
      <c r="AP77" s="305"/>
      <c r="AQ77" s="305"/>
      <c r="AR77" s="305"/>
      <c r="AS77" s="305"/>
      <c r="AT77" s="305"/>
      <c r="AU77" s="305"/>
      <c r="AV77" s="305"/>
      <c r="AW77" s="305"/>
      <c r="AX77" s="305"/>
      <c r="AY77" s="305"/>
      <c r="AZ77" s="305"/>
      <c r="BA77" s="305"/>
      <c r="BB77" s="305"/>
      <c r="BC77" s="305"/>
      <c r="BD77" s="305"/>
      <c r="BE77" s="305"/>
      <c r="BF77" s="305"/>
      <c r="BG77" s="305"/>
      <c r="BH77" s="305"/>
      <c r="BI77" s="305"/>
      <c r="BJ77" s="305"/>
      <c r="BK77" s="305"/>
      <c r="BL77" s="305"/>
      <c r="BM77" s="305"/>
      <c r="BN77" s="305"/>
      <c r="BO77" s="305"/>
      <c r="BP77" s="305"/>
      <c r="BQ77" s="305"/>
      <c r="BR77" s="305"/>
      <c r="BS77" s="305"/>
      <c r="BT77" s="305"/>
      <c r="BU77" s="305"/>
      <c r="BV77" s="305"/>
      <c r="BW77" s="305"/>
      <c r="BX77" s="305"/>
      <c r="BY77" s="305"/>
      <c r="BZ77" s="305"/>
      <c r="CA77" s="305"/>
      <c r="CB77" s="305"/>
      <c r="CC77" s="305"/>
      <c r="CD77" s="305"/>
      <c r="CE77" s="305"/>
      <c r="CF77" s="305"/>
      <c r="CG77" s="305"/>
      <c r="CH77" s="305"/>
      <c r="CI77" s="305"/>
      <c r="CJ77" s="305"/>
      <c r="CK77" s="305"/>
      <c r="CL77" s="305"/>
      <c r="CM77" s="305"/>
      <c r="CN77" s="305"/>
      <c r="CO77" s="305"/>
      <c r="CP77" s="305"/>
      <c r="CQ77" s="305"/>
      <c r="CR77" s="305"/>
      <c r="CS77" s="305"/>
      <c r="CT77" s="305"/>
      <c r="CU77" s="305"/>
      <c r="CV77" s="305"/>
      <c r="CW77" s="305"/>
      <c r="CX77" s="305"/>
      <c r="CY77" s="305"/>
      <c r="CZ77" s="305"/>
      <c r="DA77" s="305"/>
      <c r="DB77" s="305"/>
      <c r="DC77" s="305"/>
      <c r="DD77" s="305"/>
      <c r="DE77" s="305"/>
      <c r="DF77" s="305"/>
      <c r="DG77" s="305"/>
      <c r="DH77" s="305"/>
      <c r="DI77" s="305"/>
      <c r="DJ77" s="305"/>
      <c r="DK77" s="305"/>
      <c r="DL77" s="305"/>
      <c r="DM77" s="305"/>
      <c r="DN77" s="305"/>
      <c r="DO77" s="305"/>
      <c r="DP77" s="305"/>
      <c r="DQ77" s="305"/>
      <c r="DR77" s="305"/>
      <c r="DS77" s="305"/>
      <c r="DT77" s="305"/>
      <c r="DU77" s="305"/>
      <c r="DV77" s="305"/>
      <c r="DW77" s="305"/>
      <c r="DX77" s="305"/>
      <c r="DY77" s="305"/>
      <c r="DZ77" s="305"/>
      <c r="EA77" s="305"/>
      <c r="EB77" s="305"/>
      <c r="EC77" s="305"/>
      <c r="ED77" s="305"/>
      <c r="EE77" s="305"/>
      <c r="EF77" s="305"/>
      <c r="EG77" s="305"/>
      <c r="EH77" s="305"/>
      <c r="EI77" s="305"/>
      <c r="EJ77" s="305"/>
      <c r="EK77" s="305"/>
      <c r="EL77" s="305"/>
      <c r="EM77" s="305"/>
      <c r="EN77" s="305"/>
      <c r="EO77" s="305"/>
      <c r="EP77" s="305"/>
      <c r="EQ77" s="305"/>
      <c r="ER77" s="305"/>
      <c r="ES77" s="305"/>
      <c r="ET77" s="305"/>
      <c r="EU77" s="305"/>
      <c r="EV77" s="305"/>
      <c r="EW77" s="305"/>
      <c r="EX77" s="305"/>
      <c r="EY77" s="305"/>
      <c r="EZ77" s="305"/>
      <c r="FA77" s="305"/>
      <c r="FB77" s="305"/>
      <c r="FC77" s="305"/>
      <c r="FD77" s="305"/>
      <c r="FE77" s="305"/>
      <c r="FF77" s="305"/>
      <c r="FG77" s="305"/>
      <c r="FH77" s="305"/>
      <c r="FI77" s="305"/>
      <c r="FJ77" s="305"/>
      <c r="FK77" s="305"/>
      <c r="FL77" s="305"/>
      <c r="FM77" s="305"/>
      <c r="FN77" s="305"/>
      <c r="FO77" s="305"/>
      <c r="FP77" s="305"/>
      <c r="FQ77" s="305"/>
      <c r="FR77" s="305"/>
      <c r="FS77" s="305"/>
      <c r="FT77" s="305"/>
      <c r="FU77" s="305"/>
      <c r="FV77" s="305"/>
      <c r="FW77" s="305"/>
      <c r="FX77" s="305"/>
      <c r="FY77" s="305"/>
      <c r="FZ77" s="305"/>
      <c r="GA77" s="305"/>
      <c r="GB77" s="305"/>
      <c r="GC77" s="305"/>
      <c r="GD77" s="305"/>
      <c r="GE77" s="305"/>
      <c r="GF77" s="305"/>
      <c r="GG77" s="305"/>
      <c r="GH77" s="305"/>
      <c r="GI77" s="305"/>
      <c r="GJ77" s="305"/>
      <c r="GK77" s="305"/>
      <c r="GL77" s="305"/>
      <c r="GM77" s="305"/>
      <c r="GN77" s="305"/>
      <c r="GO77" s="305"/>
      <c r="GP77" s="305"/>
      <c r="GQ77" s="305"/>
      <c r="GR77" s="305"/>
      <c r="GS77" s="305"/>
      <c r="GT77" s="305"/>
      <c r="GU77" s="305"/>
      <c r="GV77" s="305"/>
      <c r="GW77" s="305"/>
      <c r="GX77" s="305"/>
      <c r="GY77" s="305"/>
      <c r="GZ77" s="305"/>
      <c r="HA77" s="305"/>
      <c r="HB77" s="305"/>
      <c r="HC77" s="305"/>
      <c r="HD77" s="305"/>
      <c r="HE77" s="305"/>
      <c r="HF77" s="305"/>
      <c r="HG77" s="305"/>
      <c r="HH77" s="305"/>
      <c r="HI77" s="305"/>
      <c r="HJ77" s="305"/>
      <c r="HK77" s="305"/>
      <c r="HL77" s="305"/>
      <c r="HM77" s="305"/>
      <c r="HN77" s="305"/>
      <c r="HO77" s="305"/>
      <c r="HP77" s="305"/>
      <c r="HQ77" s="305"/>
      <c r="HR77" s="305"/>
      <c r="HS77" s="305"/>
      <c r="HT77" s="305"/>
      <c r="HU77" s="305"/>
      <c r="HV77" s="305"/>
      <c r="HW77" s="305"/>
      <c r="HX77" s="305"/>
      <c r="HY77" s="305"/>
      <c r="HZ77" s="305"/>
      <c r="IA77" s="305"/>
      <c r="IB77" s="305"/>
      <c r="IC77" s="305"/>
      <c r="ID77" s="305"/>
      <c r="IE77" s="305"/>
      <c r="IF77" s="305"/>
      <c r="IG77" s="305"/>
      <c r="IH77" s="305"/>
      <c r="II77" s="305"/>
      <c r="IJ77" s="305"/>
      <c r="IK77" s="305"/>
      <c r="IL77" s="305"/>
      <c r="IM77" s="305"/>
      <c r="IN77" s="305"/>
      <c r="IO77" s="305"/>
    </row>
    <row r="78" spans="1:256" s="335" customFormat="1" ht="40.5" customHeight="1" x14ac:dyDescent="0.2">
      <c r="A78" s="248">
        <v>75</v>
      </c>
      <c r="B78" s="33" t="s">
        <v>127</v>
      </c>
      <c r="C78" s="34" t="s">
        <v>128</v>
      </c>
      <c r="D78" s="52">
        <v>70987734</v>
      </c>
      <c r="E78" s="52">
        <v>107630851</v>
      </c>
      <c r="F78" s="52">
        <v>600144241</v>
      </c>
      <c r="G78" s="33" t="s">
        <v>286</v>
      </c>
      <c r="H78" s="52" t="s">
        <v>64</v>
      </c>
      <c r="I78" s="52" t="s">
        <v>65</v>
      </c>
      <c r="J78" s="75" t="s">
        <v>130</v>
      </c>
      <c r="K78" s="34" t="s">
        <v>287</v>
      </c>
      <c r="L78" s="255">
        <v>3000000</v>
      </c>
      <c r="M78" s="252">
        <f t="shared" si="7"/>
        <v>2550000</v>
      </c>
      <c r="N78" s="258">
        <v>2023</v>
      </c>
      <c r="O78" s="258">
        <v>2025</v>
      </c>
      <c r="P78" s="102"/>
      <c r="Q78" s="102"/>
      <c r="R78" s="34" t="s">
        <v>132</v>
      </c>
      <c r="S78" s="250" t="s">
        <v>88</v>
      </c>
      <c r="T78" s="305"/>
      <c r="U78" s="305"/>
      <c r="V78" s="305"/>
      <c r="W78" s="305"/>
      <c r="X78" s="305"/>
      <c r="Y78" s="305"/>
      <c r="Z78" s="305"/>
      <c r="AA78" s="305"/>
      <c r="AB78" s="305"/>
      <c r="AC78" s="305"/>
      <c r="AD78" s="305"/>
      <c r="AE78" s="305"/>
      <c r="AF78" s="305"/>
      <c r="AG78" s="305"/>
      <c r="AH78" s="305"/>
      <c r="AI78" s="305"/>
      <c r="AJ78" s="305"/>
      <c r="AK78" s="305"/>
      <c r="AL78" s="305"/>
      <c r="AM78" s="305"/>
      <c r="AN78" s="305"/>
      <c r="AO78" s="305"/>
      <c r="AP78" s="305"/>
      <c r="AQ78" s="305"/>
      <c r="AR78" s="305"/>
      <c r="AS78" s="305"/>
      <c r="AT78" s="305"/>
      <c r="AU78" s="305"/>
      <c r="AV78" s="305"/>
      <c r="AW78" s="305"/>
      <c r="AX78" s="305"/>
      <c r="AY78" s="305"/>
      <c r="AZ78" s="305"/>
      <c r="BA78" s="305"/>
      <c r="BB78" s="305"/>
      <c r="BC78" s="305"/>
      <c r="BD78" s="305"/>
      <c r="BE78" s="305"/>
      <c r="BF78" s="305"/>
      <c r="BG78" s="305"/>
      <c r="BH78" s="305"/>
      <c r="BI78" s="305"/>
      <c r="BJ78" s="305"/>
      <c r="BK78" s="305"/>
      <c r="BL78" s="305"/>
      <c r="BM78" s="305"/>
      <c r="BN78" s="305"/>
      <c r="BO78" s="305"/>
      <c r="BP78" s="305"/>
      <c r="BQ78" s="305"/>
      <c r="BR78" s="305"/>
      <c r="BS78" s="305"/>
      <c r="BT78" s="305"/>
      <c r="BU78" s="305"/>
      <c r="BV78" s="305"/>
      <c r="BW78" s="305"/>
      <c r="BX78" s="305"/>
      <c r="BY78" s="305"/>
      <c r="BZ78" s="305"/>
      <c r="CA78" s="305"/>
      <c r="CB78" s="305"/>
      <c r="CC78" s="305"/>
      <c r="CD78" s="305"/>
      <c r="CE78" s="305"/>
      <c r="CF78" s="305"/>
      <c r="CG78" s="305"/>
      <c r="CH78" s="305"/>
      <c r="CI78" s="305"/>
      <c r="CJ78" s="305"/>
      <c r="CK78" s="305"/>
      <c r="CL78" s="305"/>
      <c r="CM78" s="305"/>
      <c r="CN78" s="305"/>
      <c r="CO78" s="305"/>
      <c r="CP78" s="305"/>
      <c r="CQ78" s="305"/>
      <c r="CR78" s="305"/>
      <c r="CS78" s="305"/>
      <c r="CT78" s="305"/>
      <c r="CU78" s="305"/>
      <c r="CV78" s="305"/>
      <c r="CW78" s="305"/>
      <c r="CX78" s="305"/>
      <c r="CY78" s="305"/>
      <c r="CZ78" s="305"/>
      <c r="DA78" s="305"/>
      <c r="DB78" s="305"/>
      <c r="DC78" s="305"/>
      <c r="DD78" s="305"/>
      <c r="DE78" s="305"/>
      <c r="DF78" s="305"/>
      <c r="DG78" s="305"/>
      <c r="DH78" s="305"/>
      <c r="DI78" s="305"/>
      <c r="DJ78" s="305"/>
      <c r="DK78" s="305"/>
      <c r="DL78" s="305"/>
      <c r="DM78" s="305"/>
      <c r="DN78" s="305"/>
      <c r="DO78" s="305"/>
      <c r="DP78" s="305"/>
      <c r="DQ78" s="305"/>
      <c r="DR78" s="305"/>
      <c r="DS78" s="305"/>
      <c r="DT78" s="305"/>
      <c r="DU78" s="305"/>
      <c r="DV78" s="305"/>
      <c r="DW78" s="305"/>
      <c r="DX78" s="305"/>
      <c r="DY78" s="305"/>
      <c r="DZ78" s="305"/>
      <c r="EA78" s="305"/>
      <c r="EB78" s="305"/>
      <c r="EC78" s="305"/>
      <c r="ED78" s="305"/>
      <c r="EE78" s="305"/>
      <c r="EF78" s="305"/>
      <c r="EG78" s="305"/>
      <c r="EH78" s="305"/>
      <c r="EI78" s="305"/>
      <c r="EJ78" s="305"/>
      <c r="EK78" s="305"/>
      <c r="EL78" s="305"/>
      <c r="EM78" s="305"/>
      <c r="EN78" s="305"/>
      <c r="EO78" s="305"/>
      <c r="EP78" s="305"/>
      <c r="EQ78" s="305"/>
      <c r="ER78" s="305"/>
      <c r="ES78" s="305"/>
      <c r="ET78" s="305"/>
      <c r="EU78" s="305"/>
      <c r="EV78" s="305"/>
      <c r="EW78" s="305"/>
      <c r="EX78" s="305"/>
      <c r="EY78" s="305"/>
      <c r="EZ78" s="305"/>
      <c r="FA78" s="305"/>
      <c r="FB78" s="305"/>
      <c r="FC78" s="305"/>
      <c r="FD78" s="305"/>
      <c r="FE78" s="305"/>
      <c r="FF78" s="305"/>
      <c r="FG78" s="305"/>
      <c r="FH78" s="305"/>
      <c r="FI78" s="305"/>
      <c r="FJ78" s="305"/>
      <c r="FK78" s="305"/>
      <c r="FL78" s="305"/>
      <c r="FM78" s="305"/>
      <c r="FN78" s="305"/>
      <c r="FO78" s="305"/>
      <c r="FP78" s="305"/>
      <c r="FQ78" s="305"/>
      <c r="FR78" s="305"/>
      <c r="FS78" s="305"/>
      <c r="FT78" s="305"/>
      <c r="FU78" s="305"/>
      <c r="FV78" s="305"/>
      <c r="FW78" s="305"/>
      <c r="FX78" s="305"/>
      <c r="FY78" s="305"/>
      <c r="FZ78" s="305"/>
      <c r="GA78" s="305"/>
      <c r="GB78" s="305"/>
      <c r="GC78" s="305"/>
      <c r="GD78" s="305"/>
      <c r="GE78" s="305"/>
      <c r="GF78" s="305"/>
      <c r="GG78" s="305"/>
      <c r="GH78" s="305"/>
      <c r="GI78" s="305"/>
      <c r="GJ78" s="305"/>
      <c r="GK78" s="305"/>
      <c r="GL78" s="305"/>
      <c r="GM78" s="305"/>
      <c r="GN78" s="305"/>
      <c r="GO78" s="305"/>
      <c r="GP78" s="305"/>
      <c r="GQ78" s="305"/>
      <c r="GR78" s="305"/>
      <c r="GS78" s="305"/>
      <c r="GT78" s="305"/>
      <c r="GU78" s="305"/>
      <c r="GV78" s="305"/>
      <c r="GW78" s="305"/>
      <c r="GX78" s="305"/>
      <c r="GY78" s="305"/>
      <c r="GZ78" s="305"/>
      <c r="HA78" s="305"/>
      <c r="HB78" s="305"/>
      <c r="HC78" s="305"/>
      <c r="HD78" s="305"/>
      <c r="HE78" s="305"/>
      <c r="HF78" s="305"/>
      <c r="HG78" s="305"/>
      <c r="HH78" s="305"/>
      <c r="HI78" s="305"/>
      <c r="HJ78" s="305"/>
      <c r="HK78" s="305"/>
      <c r="HL78" s="305"/>
      <c r="HM78" s="305"/>
      <c r="HN78" s="305"/>
      <c r="HO78" s="305"/>
      <c r="HP78" s="305"/>
      <c r="HQ78" s="305"/>
      <c r="HR78" s="305"/>
      <c r="HS78" s="305"/>
      <c r="HT78" s="305"/>
      <c r="HU78" s="305"/>
      <c r="HV78" s="305"/>
      <c r="HW78" s="305"/>
      <c r="HX78" s="305"/>
      <c r="HY78" s="305"/>
      <c r="HZ78" s="305"/>
      <c r="IA78" s="305"/>
      <c r="IB78" s="305"/>
      <c r="IC78" s="305"/>
      <c r="ID78" s="305"/>
      <c r="IE78" s="305"/>
      <c r="IF78" s="305"/>
      <c r="IG78" s="305"/>
      <c r="IH78" s="305"/>
      <c r="II78" s="305"/>
      <c r="IJ78" s="305"/>
      <c r="IK78" s="305"/>
      <c r="IL78" s="305"/>
      <c r="IM78" s="305"/>
      <c r="IN78" s="305"/>
      <c r="IO78" s="305"/>
    </row>
    <row r="79" spans="1:256" s="335" customFormat="1" ht="33.75" x14ac:dyDescent="0.2">
      <c r="A79" s="248">
        <v>76</v>
      </c>
      <c r="B79" s="33" t="s">
        <v>127</v>
      </c>
      <c r="C79" s="34" t="s">
        <v>128</v>
      </c>
      <c r="D79" s="52">
        <v>70987734</v>
      </c>
      <c r="E79" s="52">
        <v>107630851</v>
      </c>
      <c r="F79" s="52">
        <v>600144241</v>
      </c>
      <c r="G79" s="33" t="s">
        <v>288</v>
      </c>
      <c r="H79" s="52" t="s">
        <v>64</v>
      </c>
      <c r="I79" s="52" t="s">
        <v>65</v>
      </c>
      <c r="J79" s="75" t="s">
        <v>130</v>
      </c>
      <c r="K79" s="34" t="s">
        <v>289</v>
      </c>
      <c r="L79" s="255">
        <v>45000000</v>
      </c>
      <c r="M79" s="252">
        <f t="shared" si="7"/>
        <v>38250000</v>
      </c>
      <c r="N79" s="258">
        <v>2024</v>
      </c>
      <c r="O79" s="258">
        <v>2028</v>
      </c>
      <c r="P79" s="102" t="s">
        <v>139</v>
      </c>
      <c r="Q79" s="102"/>
      <c r="R79" s="34" t="s">
        <v>132</v>
      </c>
      <c r="S79" s="245" t="s">
        <v>88</v>
      </c>
      <c r="T79" s="305"/>
      <c r="U79" s="305"/>
      <c r="V79" s="305"/>
      <c r="W79" s="305"/>
      <c r="X79" s="305"/>
      <c r="Y79" s="305"/>
      <c r="Z79" s="305"/>
      <c r="AA79" s="305"/>
      <c r="AB79" s="305"/>
      <c r="AC79" s="305"/>
      <c r="AD79" s="305"/>
      <c r="AE79" s="305"/>
      <c r="AF79" s="305"/>
      <c r="AG79" s="305"/>
      <c r="AH79" s="305"/>
      <c r="AI79" s="305"/>
      <c r="AJ79" s="305"/>
      <c r="AK79" s="305"/>
      <c r="AL79" s="305"/>
      <c r="AM79" s="305"/>
      <c r="AN79" s="305"/>
      <c r="AO79" s="305"/>
      <c r="AP79" s="305"/>
      <c r="AQ79" s="305"/>
      <c r="AR79" s="305"/>
      <c r="AS79" s="305"/>
      <c r="AT79" s="305"/>
      <c r="AU79" s="305"/>
      <c r="AV79" s="305"/>
      <c r="AW79" s="305"/>
      <c r="AX79" s="305"/>
      <c r="AY79" s="305"/>
      <c r="AZ79" s="305"/>
      <c r="BA79" s="305"/>
      <c r="BB79" s="305"/>
      <c r="BC79" s="305"/>
      <c r="BD79" s="305"/>
      <c r="BE79" s="305"/>
      <c r="BF79" s="305"/>
      <c r="BG79" s="305"/>
      <c r="BH79" s="305"/>
      <c r="BI79" s="305"/>
      <c r="BJ79" s="305"/>
      <c r="BK79" s="305"/>
      <c r="BL79" s="305"/>
      <c r="BM79" s="305"/>
      <c r="BN79" s="305"/>
      <c r="BO79" s="305"/>
      <c r="BP79" s="305"/>
      <c r="BQ79" s="305"/>
      <c r="BR79" s="305"/>
      <c r="BS79" s="305"/>
      <c r="BT79" s="305"/>
      <c r="BU79" s="305"/>
      <c r="BV79" s="305"/>
      <c r="BW79" s="305"/>
      <c r="BX79" s="305"/>
      <c r="BY79" s="305"/>
      <c r="BZ79" s="305"/>
      <c r="CA79" s="305"/>
      <c r="CB79" s="305"/>
      <c r="CC79" s="305"/>
      <c r="CD79" s="305"/>
      <c r="CE79" s="305"/>
      <c r="CF79" s="305"/>
      <c r="CG79" s="305"/>
      <c r="CH79" s="305"/>
      <c r="CI79" s="305"/>
      <c r="CJ79" s="305"/>
      <c r="CK79" s="305"/>
      <c r="CL79" s="305"/>
      <c r="CM79" s="305"/>
      <c r="CN79" s="305"/>
      <c r="CO79" s="305"/>
      <c r="CP79" s="305"/>
      <c r="CQ79" s="305"/>
      <c r="CR79" s="305"/>
      <c r="CS79" s="305"/>
      <c r="CT79" s="305"/>
      <c r="CU79" s="305"/>
      <c r="CV79" s="305"/>
      <c r="CW79" s="305"/>
      <c r="CX79" s="305"/>
      <c r="CY79" s="305"/>
      <c r="CZ79" s="305"/>
      <c r="DA79" s="305"/>
      <c r="DB79" s="305"/>
      <c r="DC79" s="305"/>
      <c r="DD79" s="305"/>
      <c r="DE79" s="305"/>
      <c r="DF79" s="305"/>
      <c r="DG79" s="305"/>
      <c r="DH79" s="305"/>
      <c r="DI79" s="305"/>
    </row>
    <row r="80" spans="1:256" s="335" customFormat="1" ht="33.75" x14ac:dyDescent="0.2">
      <c r="A80" s="248">
        <v>77</v>
      </c>
      <c r="B80" s="34" t="s">
        <v>133</v>
      </c>
      <c r="C80" s="34" t="s">
        <v>128</v>
      </c>
      <c r="D80" s="52">
        <v>70987742</v>
      </c>
      <c r="E80" s="52">
        <v>102832871</v>
      </c>
      <c r="F80" s="52">
        <v>600143562</v>
      </c>
      <c r="G80" s="33" t="s">
        <v>290</v>
      </c>
      <c r="H80" s="52" t="s">
        <v>64</v>
      </c>
      <c r="I80" s="52" t="s">
        <v>65</v>
      </c>
      <c r="J80" s="75" t="s">
        <v>130</v>
      </c>
      <c r="K80" s="34" t="s">
        <v>289</v>
      </c>
      <c r="L80" s="255">
        <v>45000000</v>
      </c>
      <c r="M80" s="252">
        <f t="shared" si="7"/>
        <v>38250000</v>
      </c>
      <c r="N80" s="258">
        <v>2024</v>
      </c>
      <c r="O80" s="258">
        <v>2028</v>
      </c>
      <c r="P80" s="102" t="s">
        <v>139</v>
      </c>
      <c r="Q80" s="102"/>
      <c r="R80" s="34" t="s">
        <v>132</v>
      </c>
      <c r="S80" s="245" t="s">
        <v>88</v>
      </c>
      <c r="T80" s="305"/>
      <c r="U80" s="305"/>
      <c r="V80" s="305"/>
      <c r="W80" s="305"/>
      <c r="X80" s="305"/>
      <c r="Y80" s="305"/>
      <c r="Z80" s="305"/>
      <c r="AA80" s="305"/>
      <c r="AB80" s="305"/>
      <c r="AC80" s="305"/>
      <c r="AD80" s="305"/>
      <c r="AE80" s="305"/>
      <c r="AF80" s="305"/>
      <c r="AG80" s="305"/>
      <c r="AH80" s="305"/>
      <c r="AI80" s="305"/>
      <c r="AJ80" s="305"/>
      <c r="AK80" s="305"/>
      <c r="AL80" s="305"/>
      <c r="AM80" s="305"/>
      <c r="AN80" s="305"/>
      <c r="AO80" s="305"/>
      <c r="AP80" s="305"/>
      <c r="AQ80" s="305"/>
      <c r="AR80" s="305"/>
      <c r="AS80" s="305"/>
      <c r="AT80" s="305"/>
      <c r="AU80" s="305"/>
      <c r="AV80" s="305"/>
      <c r="AW80" s="305"/>
      <c r="AX80" s="305"/>
      <c r="AY80" s="305"/>
      <c r="AZ80" s="305"/>
      <c r="BA80" s="305"/>
      <c r="BB80" s="305"/>
      <c r="BC80" s="305"/>
      <c r="BD80" s="305"/>
      <c r="BE80" s="305"/>
      <c r="BF80" s="305"/>
      <c r="BG80" s="305"/>
      <c r="BH80" s="305"/>
      <c r="BI80" s="305"/>
      <c r="BJ80" s="305"/>
      <c r="BK80" s="305"/>
      <c r="BL80" s="305"/>
      <c r="BM80" s="305"/>
      <c r="BN80" s="305"/>
      <c r="BO80" s="305"/>
      <c r="BP80" s="305"/>
      <c r="BQ80" s="305"/>
      <c r="BR80" s="305"/>
      <c r="BS80" s="305"/>
      <c r="BT80" s="305"/>
      <c r="BU80" s="305"/>
      <c r="BV80" s="305"/>
      <c r="BW80" s="305"/>
      <c r="BX80" s="305"/>
      <c r="BY80" s="305"/>
      <c r="BZ80" s="305"/>
      <c r="CA80" s="305"/>
      <c r="CB80" s="305"/>
      <c r="CC80" s="305"/>
      <c r="CD80" s="305"/>
      <c r="CE80" s="305"/>
      <c r="CF80" s="305"/>
      <c r="CG80" s="305"/>
      <c r="CH80" s="305"/>
      <c r="CI80" s="305"/>
      <c r="CJ80" s="305"/>
      <c r="CK80" s="305"/>
      <c r="CL80" s="305"/>
      <c r="CM80" s="305"/>
      <c r="CN80" s="305"/>
      <c r="CO80" s="305"/>
      <c r="CP80" s="305"/>
      <c r="CQ80" s="305"/>
      <c r="CR80" s="305"/>
      <c r="CS80" s="305"/>
      <c r="CT80" s="305"/>
      <c r="CU80" s="305"/>
      <c r="CV80" s="305"/>
      <c r="CW80" s="305"/>
      <c r="CX80" s="305"/>
      <c r="CY80" s="305"/>
      <c r="CZ80" s="305"/>
      <c r="DA80" s="305"/>
      <c r="DB80" s="305"/>
      <c r="DC80" s="305"/>
      <c r="DD80" s="305"/>
      <c r="DE80" s="305"/>
      <c r="DF80" s="305"/>
      <c r="DG80" s="305"/>
      <c r="DH80" s="305"/>
      <c r="DI80" s="305"/>
      <c r="DJ80" s="305"/>
      <c r="DK80" s="305"/>
      <c r="DL80" s="305"/>
      <c r="DM80" s="305"/>
      <c r="DN80" s="305"/>
      <c r="DO80" s="305"/>
      <c r="DP80" s="305"/>
      <c r="DQ80" s="305"/>
      <c r="DR80" s="305"/>
      <c r="DS80" s="305"/>
      <c r="DT80" s="305"/>
      <c r="DU80" s="305"/>
      <c r="DV80" s="305"/>
      <c r="DW80" s="305"/>
      <c r="DX80" s="305"/>
      <c r="DY80" s="305"/>
      <c r="DZ80" s="305"/>
      <c r="EA80" s="305"/>
      <c r="EB80" s="305"/>
      <c r="EC80" s="305"/>
      <c r="ED80" s="305"/>
      <c r="EE80" s="305"/>
      <c r="EF80" s="305"/>
      <c r="EG80" s="305"/>
      <c r="EH80" s="305"/>
      <c r="EI80" s="305"/>
      <c r="EJ80" s="305"/>
      <c r="EK80" s="305"/>
      <c r="EL80" s="305"/>
      <c r="EM80" s="305"/>
      <c r="EN80" s="305"/>
      <c r="EO80" s="305"/>
      <c r="EP80" s="305"/>
      <c r="EQ80" s="305"/>
      <c r="ER80" s="305"/>
      <c r="ES80" s="305"/>
      <c r="ET80" s="305"/>
      <c r="EU80" s="305"/>
      <c r="EV80" s="305"/>
      <c r="EW80" s="305"/>
      <c r="EX80" s="305"/>
      <c r="EY80" s="305"/>
      <c r="EZ80" s="305"/>
      <c r="FA80" s="305"/>
      <c r="FB80" s="305"/>
      <c r="FC80" s="305"/>
      <c r="FD80" s="305"/>
      <c r="FE80" s="305"/>
      <c r="FF80" s="305"/>
      <c r="FG80" s="305"/>
      <c r="FH80" s="305"/>
      <c r="FI80" s="305"/>
      <c r="FJ80" s="305"/>
      <c r="FK80" s="305"/>
      <c r="FL80" s="305"/>
      <c r="FM80" s="305"/>
      <c r="FN80" s="305"/>
      <c r="FO80" s="305"/>
      <c r="FP80" s="305"/>
      <c r="FQ80" s="305"/>
      <c r="FR80" s="305"/>
      <c r="FS80" s="305"/>
      <c r="FT80" s="305"/>
      <c r="FU80" s="305"/>
      <c r="FV80" s="305"/>
      <c r="FW80" s="305"/>
      <c r="FX80" s="305"/>
      <c r="FY80" s="305"/>
      <c r="FZ80" s="305"/>
      <c r="GA80" s="305"/>
      <c r="GB80" s="305"/>
      <c r="GC80" s="305"/>
      <c r="GD80" s="305"/>
      <c r="GE80" s="305"/>
      <c r="GF80" s="305"/>
      <c r="GG80" s="305"/>
      <c r="GH80" s="305"/>
      <c r="GI80" s="305"/>
      <c r="GJ80" s="305"/>
      <c r="GK80" s="305"/>
      <c r="GL80" s="305"/>
      <c r="GM80" s="305"/>
      <c r="GN80" s="305"/>
      <c r="GO80" s="305"/>
      <c r="GP80" s="305"/>
      <c r="GQ80" s="305"/>
      <c r="GR80" s="305"/>
      <c r="GS80" s="305"/>
      <c r="GT80" s="305"/>
      <c r="GU80" s="305"/>
      <c r="GV80" s="305"/>
      <c r="GW80" s="305"/>
      <c r="GX80" s="305"/>
      <c r="GY80" s="305"/>
      <c r="GZ80" s="305"/>
      <c r="HA80" s="305"/>
      <c r="HB80" s="305"/>
      <c r="HC80" s="305"/>
      <c r="HD80" s="305"/>
      <c r="HE80" s="305"/>
      <c r="HF80" s="305"/>
      <c r="HG80" s="305"/>
      <c r="HH80" s="305"/>
      <c r="HI80" s="305"/>
      <c r="HJ80" s="305"/>
      <c r="HK80" s="305"/>
      <c r="HL80" s="305"/>
      <c r="HM80" s="305"/>
      <c r="HN80" s="305"/>
      <c r="HO80" s="305"/>
      <c r="HP80" s="305"/>
      <c r="HQ80" s="305"/>
      <c r="HR80" s="305"/>
      <c r="HS80" s="305"/>
      <c r="HT80" s="305"/>
      <c r="HU80" s="305"/>
      <c r="HV80" s="305"/>
      <c r="HW80" s="305"/>
      <c r="HX80" s="305"/>
      <c r="HY80" s="305"/>
      <c r="HZ80" s="305"/>
      <c r="IA80" s="305"/>
      <c r="IB80" s="305"/>
      <c r="IC80" s="305"/>
      <c r="ID80" s="305"/>
      <c r="IE80" s="305"/>
      <c r="IF80" s="305"/>
      <c r="IG80" s="305"/>
      <c r="IH80" s="305"/>
      <c r="II80" s="305"/>
      <c r="IJ80" s="305"/>
      <c r="IK80" s="305"/>
      <c r="IL80" s="305"/>
      <c r="IM80" s="305"/>
      <c r="IN80" s="305"/>
      <c r="IO80" s="305"/>
    </row>
    <row r="81" spans="1:249" s="341" customFormat="1" ht="11.25" customHeight="1" x14ac:dyDescent="0.2">
      <c r="A81" s="248">
        <v>78</v>
      </c>
      <c r="B81" s="466" t="s">
        <v>291</v>
      </c>
      <c r="C81" s="466" t="s">
        <v>202</v>
      </c>
      <c r="D81" s="512">
        <v>75027542</v>
      </c>
      <c r="E81" s="512">
        <v>600141942</v>
      </c>
      <c r="F81" s="512">
        <v>600141942</v>
      </c>
      <c r="G81" s="466" t="s">
        <v>126</v>
      </c>
      <c r="H81" s="512" t="s">
        <v>24</v>
      </c>
      <c r="I81" s="512" t="s">
        <v>292</v>
      </c>
      <c r="J81" s="512" t="s">
        <v>204</v>
      </c>
      <c r="K81" s="466" t="s">
        <v>293</v>
      </c>
      <c r="L81" s="468">
        <v>400000</v>
      </c>
      <c r="M81" s="252">
        <f t="shared" ref="M81:M93" si="8">L81/100*85</f>
        <v>340000</v>
      </c>
      <c r="N81" s="469">
        <v>2022</v>
      </c>
      <c r="O81" s="469">
        <v>2027</v>
      </c>
      <c r="P81" s="561"/>
      <c r="Q81" s="561"/>
      <c r="R81" s="466"/>
      <c r="S81" s="515"/>
      <c r="T81" s="305"/>
      <c r="U81" s="305"/>
      <c r="V81" s="305"/>
      <c r="W81" s="305"/>
      <c r="X81" s="305"/>
      <c r="Y81" s="305"/>
      <c r="Z81" s="305"/>
      <c r="AA81" s="305"/>
      <c r="AB81" s="305"/>
      <c r="AC81" s="305"/>
      <c r="AD81" s="305"/>
      <c r="AE81" s="305"/>
      <c r="AF81" s="305"/>
      <c r="AG81" s="305"/>
      <c r="AH81" s="305"/>
      <c r="AI81" s="305"/>
      <c r="AJ81" s="305"/>
      <c r="AK81" s="305"/>
      <c r="AL81" s="305"/>
      <c r="AM81" s="305"/>
      <c r="AN81" s="305"/>
      <c r="AO81" s="305"/>
      <c r="AP81" s="305"/>
      <c r="AQ81" s="305"/>
      <c r="AR81" s="305"/>
      <c r="AS81" s="305"/>
      <c r="AT81" s="305"/>
      <c r="AU81" s="305"/>
      <c r="AV81" s="305"/>
      <c r="AW81" s="305"/>
      <c r="AX81" s="305"/>
      <c r="AY81" s="305"/>
      <c r="AZ81" s="305"/>
      <c r="BA81" s="305"/>
      <c r="BB81" s="305"/>
      <c r="BC81" s="305"/>
      <c r="BD81" s="305"/>
      <c r="BE81" s="305"/>
      <c r="BF81" s="305"/>
      <c r="BG81" s="305"/>
      <c r="BH81" s="305"/>
      <c r="BI81" s="305"/>
      <c r="BJ81" s="305"/>
      <c r="BK81" s="305"/>
      <c r="BL81" s="305"/>
      <c r="BM81" s="305"/>
      <c r="BN81" s="305"/>
      <c r="BO81" s="305"/>
      <c r="BP81" s="305"/>
      <c r="BQ81" s="305"/>
      <c r="BR81" s="305"/>
      <c r="BS81" s="305"/>
      <c r="BT81" s="305"/>
      <c r="BU81" s="305"/>
      <c r="BV81" s="305"/>
      <c r="BW81" s="305"/>
      <c r="BX81" s="305"/>
      <c r="BY81" s="305"/>
      <c r="BZ81" s="305"/>
      <c r="CA81" s="305"/>
      <c r="CB81" s="305"/>
      <c r="CC81" s="305"/>
      <c r="CD81" s="305"/>
      <c r="CE81" s="305"/>
      <c r="CF81" s="305"/>
      <c r="CG81" s="305"/>
      <c r="CH81" s="305"/>
      <c r="CI81" s="305"/>
      <c r="CJ81" s="305"/>
      <c r="CK81" s="305"/>
      <c r="CL81" s="305"/>
      <c r="CM81" s="305"/>
      <c r="CN81" s="305"/>
      <c r="CO81" s="305"/>
      <c r="CP81" s="305"/>
      <c r="CQ81" s="305"/>
      <c r="CR81" s="305"/>
      <c r="CS81" s="305"/>
      <c r="CT81" s="305"/>
      <c r="CU81" s="305"/>
      <c r="CV81" s="305"/>
      <c r="CW81" s="305"/>
      <c r="CX81" s="305"/>
      <c r="CY81" s="305"/>
      <c r="CZ81" s="305"/>
      <c r="DA81" s="305"/>
      <c r="DB81" s="305"/>
      <c r="DC81" s="305"/>
      <c r="DD81" s="305"/>
      <c r="DE81" s="305"/>
      <c r="DF81" s="305"/>
      <c r="DG81" s="305"/>
      <c r="DH81" s="305"/>
      <c r="DI81" s="305"/>
      <c r="DJ81" s="305"/>
      <c r="DK81" s="305"/>
      <c r="DL81" s="305"/>
      <c r="DM81" s="305"/>
      <c r="DN81" s="305"/>
      <c r="DO81" s="305"/>
      <c r="DP81" s="305"/>
      <c r="DQ81" s="305"/>
      <c r="DR81" s="305"/>
      <c r="DS81" s="305"/>
      <c r="DT81" s="305"/>
      <c r="DU81" s="305"/>
      <c r="DV81" s="305"/>
      <c r="DW81" s="305"/>
      <c r="DX81" s="305"/>
      <c r="DY81" s="305"/>
      <c r="DZ81" s="305"/>
      <c r="EA81" s="305"/>
      <c r="EB81" s="305"/>
      <c r="EC81" s="305"/>
      <c r="ED81" s="305"/>
      <c r="EE81" s="305"/>
      <c r="EF81" s="305"/>
      <c r="EG81" s="305"/>
      <c r="EH81" s="305"/>
      <c r="EI81" s="305"/>
      <c r="EJ81" s="305"/>
      <c r="EK81" s="305"/>
      <c r="EL81" s="305"/>
      <c r="EM81" s="305"/>
      <c r="EN81" s="305"/>
      <c r="EO81" s="305"/>
      <c r="EP81" s="305"/>
      <c r="EQ81" s="305"/>
      <c r="ER81" s="305"/>
      <c r="ES81" s="305"/>
      <c r="ET81" s="305"/>
      <c r="EU81" s="305"/>
      <c r="EV81" s="305"/>
      <c r="EW81" s="305"/>
      <c r="EX81" s="305"/>
      <c r="EY81" s="305"/>
      <c r="EZ81" s="305"/>
      <c r="FA81" s="305"/>
      <c r="FB81" s="305"/>
      <c r="FC81" s="305"/>
      <c r="FD81" s="305"/>
      <c r="FE81" s="305"/>
      <c r="FF81" s="305"/>
      <c r="FG81" s="305"/>
      <c r="FH81" s="305"/>
      <c r="FI81" s="305"/>
      <c r="FJ81" s="305"/>
      <c r="FK81" s="305"/>
      <c r="FL81" s="305"/>
      <c r="FM81" s="305"/>
      <c r="FN81" s="305"/>
      <c r="FO81" s="305"/>
      <c r="FP81" s="305"/>
      <c r="FQ81" s="305"/>
      <c r="FR81" s="305"/>
      <c r="FS81" s="305"/>
      <c r="FT81" s="305"/>
      <c r="FU81" s="305"/>
      <c r="FV81" s="305"/>
      <c r="FW81" s="305"/>
      <c r="FX81" s="305"/>
      <c r="FY81" s="305"/>
      <c r="FZ81" s="305"/>
      <c r="GA81" s="305"/>
      <c r="GB81" s="305"/>
      <c r="GC81" s="305"/>
      <c r="GD81" s="305"/>
      <c r="GE81" s="305"/>
      <c r="GF81" s="305"/>
      <c r="GG81" s="305"/>
      <c r="GH81" s="305"/>
      <c r="GI81" s="305"/>
      <c r="GJ81" s="305"/>
      <c r="GK81" s="305"/>
      <c r="GL81" s="305"/>
      <c r="GM81" s="305"/>
      <c r="GN81" s="305"/>
      <c r="GO81" s="305"/>
      <c r="GP81" s="305"/>
      <c r="GQ81" s="305"/>
      <c r="GR81" s="305"/>
      <c r="GS81" s="305"/>
      <c r="GT81" s="305"/>
      <c r="GU81" s="305"/>
      <c r="GV81" s="305"/>
      <c r="GW81" s="305"/>
      <c r="GX81" s="305"/>
      <c r="GY81" s="305"/>
      <c r="GZ81" s="305"/>
      <c r="HA81" s="305"/>
      <c r="HB81" s="305"/>
      <c r="HC81" s="305"/>
      <c r="HD81" s="305"/>
      <c r="HE81" s="340"/>
    </row>
    <row r="82" spans="1:249" s="341" customFormat="1" ht="11.25" customHeight="1" x14ac:dyDescent="0.2">
      <c r="A82" s="248">
        <v>79</v>
      </c>
      <c r="B82" s="466" t="s">
        <v>294</v>
      </c>
      <c r="C82" s="466" t="s">
        <v>202</v>
      </c>
      <c r="D82" s="512">
        <v>7502542</v>
      </c>
      <c r="E82" s="512">
        <v>600141942</v>
      </c>
      <c r="F82" s="512">
        <v>600141942</v>
      </c>
      <c r="G82" s="466" t="s">
        <v>207</v>
      </c>
      <c r="H82" s="512" t="s">
        <v>24</v>
      </c>
      <c r="I82" s="512" t="s">
        <v>292</v>
      </c>
      <c r="J82" s="512" t="s">
        <v>204</v>
      </c>
      <c r="K82" s="466" t="s">
        <v>295</v>
      </c>
      <c r="L82" s="468">
        <v>2000000</v>
      </c>
      <c r="M82" s="252">
        <f t="shared" si="8"/>
        <v>1700000</v>
      </c>
      <c r="N82" s="469">
        <v>2023</v>
      </c>
      <c r="O82" s="469">
        <v>2027</v>
      </c>
      <c r="P82" s="561"/>
      <c r="Q82" s="561"/>
      <c r="R82" s="466"/>
      <c r="S82" s="51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c r="AU82" s="305"/>
      <c r="AV82" s="305"/>
      <c r="AW82" s="305"/>
      <c r="AX82" s="305"/>
      <c r="AY82" s="305"/>
      <c r="AZ82" s="305"/>
      <c r="BA82" s="305"/>
      <c r="BB82" s="305"/>
      <c r="BC82" s="305"/>
      <c r="BD82" s="305"/>
      <c r="BE82" s="305"/>
      <c r="BF82" s="305"/>
      <c r="BG82" s="305"/>
      <c r="BH82" s="305"/>
      <c r="BI82" s="305"/>
      <c r="BJ82" s="305"/>
      <c r="BK82" s="305"/>
      <c r="BL82" s="305"/>
      <c r="BM82" s="305"/>
      <c r="BN82" s="305"/>
      <c r="BO82" s="305"/>
      <c r="BP82" s="305"/>
      <c r="BQ82" s="305"/>
      <c r="BR82" s="305"/>
      <c r="BS82" s="305"/>
      <c r="BT82" s="305"/>
      <c r="BU82" s="305"/>
      <c r="BV82" s="305"/>
      <c r="BW82" s="305"/>
      <c r="BX82" s="305"/>
      <c r="BY82" s="305"/>
      <c r="BZ82" s="305"/>
      <c r="CA82" s="305"/>
      <c r="CB82" s="305"/>
      <c r="CC82" s="305"/>
      <c r="CD82" s="305"/>
      <c r="CE82" s="305"/>
      <c r="CF82" s="305"/>
      <c r="CG82" s="305"/>
      <c r="CH82" s="305"/>
      <c r="CI82" s="305"/>
      <c r="CJ82" s="305"/>
      <c r="CK82" s="305"/>
      <c r="CL82" s="305"/>
      <c r="CM82" s="305"/>
      <c r="CN82" s="305"/>
      <c r="CO82" s="305"/>
      <c r="CP82" s="305"/>
      <c r="CQ82" s="305"/>
      <c r="CR82" s="305"/>
      <c r="CS82" s="305"/>
      <c r="CT82" s="305"/>
      <c r="CU82" s="305"/>
      <c r="CV82" s="305"/>
      <c r="CW82" s="305"/>
      <c r="CX82" s="305"/>
      <c r="CY82" s="305"/>
      <c r="CZ82" s="305"/>
      <c r="DA82" s="305"/>
      <c r="DB82" s="305"/>
      <c r="DC82" s="305"/>
      <c r="DD82" s="305"/>
      <c r="DE82" s="305"/>
      <c r="DF82" s="305"/>
      <c r="DG82" s="305"/>
      <c r="DH82" s="305"/>
      <c r="DI82" s="305"/>
      <c r="DJ82" s="305"/>
      <c r="DK82" s="305"/>
      <c r="DL82" s="305"/>
      <c r="DM82" s="305"/>
      <c r="DN82" s="305"/>
      <c r="DO82" s="305"/>
      <c r="DP82" s="305"/>
      <c r="DQ82" s="305"/>
      <c r="DR82" s="305"/>
      <c r="DS82" s="305"/>
      <c r="DT82" s="305"/>
      <c r="DU82" s="305"/>
      <c r="DV82" s="305"/>
      <c r="DW82" s="305"/>
      <c r="DX82" s="305"/>
      <c r="DY82" s="305"/>
      <c r="DZ82" s="305"/>
      <c r="EA82" s="305"/>
      <c r="EB82" s="305"/>
      <c r="EC82" s="305"/>
      <c r="ED82" s="305"/>
      <c r="EE82" s="305"/>
      <c r="EF82" s="305"/>
      <c r="EG82" s="305"/>
      <c r="EH82" s="305"/>
      <c r="EI82" s="305"/>
      <c r="EJ82" s="305"/>
      <c r="EK82" s="305"/>
      <c r="EL82" s="305"/>
      <c r="EM82" s="305"/>
      <c r="EN82" s="305"/>
      <c r="EO82" s="305"/>
      <c r="EP82" s="305"/>
      <c r="EQ82" s="305"/>
      <c r="ER82" s="305"/>
      <c r="ES82" s="305"/>
      <c r="ET82" s="305"/>
      <c r="EU82" s="305"/>
      <c r="EV82" s="305"/>
      <c r="EW82" s="305"/>
      <c r="EX82" s="305"/>
      <c r="EY82" s="305"/>
      <c r="EZ82" s="305"/>
      <c r="FA82" s="305"/>
      <c r="FB82" s="305"/>
      <c r="FC82" s="305"/>
      <c r="FD82" s="305"/>
      <c r="FE82" s="305"/>
      <c r="FF82" s="305"/>
      <c r="FG82" s="305"/>
      <c r="FH82" s="305"/>
      <c r="FI82" s="305"/>
      <c r="FJ82" s="305"/>
      <c r="FK82" s="305"/>
      <c r="FL82" s="305"/>
      <c r="FM82" s="305"/>
      <c r="FN82" s="305"/>
      <c r="FO82" s="305"/>
      <c r="FP82" s="305"/>
      <c r="FQ82" s="305"/>
      <c r="FR82" s="305"/>
      <c r="FS82" s="305"/>
      <c r="FT82" s="305"/>
      <c r="FU82" s="305"/>
      <c r="FV82" s="305"/>
      <c r="FW82" s="305"/>
      <c r="FX82" s="305"/>
      <c r="FY82" s="305"/>
      <c r="FZ82" s="305"/>
      <c r="GA82" s="305"/>
      <c r="GB82" s="305"/>
      <c r="GC82" s="305"/>
      <c r="GD82" s="305"/>
      <c r="GE82" s="305"/>
      <c r="GF82" s="305"/>
      <c r="GG82" s="305"/>
      <c r="GH82" s="305"/>
      <c r="GI82" s="305"/>
      <c r="GJ82" s="305"/>
      <c r="GK82" s="305"/>
      <c r="GL82" s="305"/>
      <c r="GM82" s="305"/>
      <c r="GN82" s="305"/>
      <c r="GO82" s="305"/>
      <c r="GP82" s="305"/>
      <c r="GQ82" s="305"/>
      <c r="GR82" s="305"/>
      <c r="GS82" s="305"/>
      <c r="GT82" s="305"/>
      <c r="GU82" s="305"/>
      <c r="GV82" s="305"/>
      <c r="GW82" s="305"/>
      <c r="GX82" s="305"/>
      <c r="GY82" s="305"/>
      <c r="GZ82" s="305"/>
      <c r="HA82" s="305"/>
      <c r="HB82" s="305"/>
      <c r="HC82" s="305"/>
      <c r="HD82" s="305"/>
      <c r="HE82" s="340"/>
    </row>
    <row r="83" spans="1:249" s="335" customFormat="1" ht="56.25" x14ac:dyDescent="0.2">
      <c r="A83" s="565">
        <v>80</v>
      </c>
      <c r="B83" s="464" t="s">
        <v>296</v>
      </c>
      <c r="C83" s="464" t="s">
        <v>297</v>
      </c>
      <c r="D83" s="552">
        <v>70942633</v>
      </c>
      <c r="E83" s="467">
        <v>107622319</v>
      </c>
      <c r="F83" s="467">
        <v>600134164</v>
      </c>
      <c r="G83" s="466" t="s">
        <v>298</v>
      </c>
      <c r="H83" s="552" t="s">
        <v>64</v>
      </c>
      <c r="I83" s="467" t="s">
        <v>65</v>
      </c>
      <c r="J83" s="467" t="s">
        <v>299</v>
      </c>
      <c r="K83" s="680" t="s">
        <v>1449</v>
      </c>
      <c r="L83" s="681">
        <v>90000000</v>
      </c>
      <c r="M83" s="632">
        <f t="shared" ref="M83" si="9">L83/100*85</f>
        <v>76500000</v>
      </c>
      <c r="N83" s="682" t="s">
        <v>188</v>
      </c>
      <c r="O83" s="683">
        <v>2027</v>
      </c>
      <c r="P83" s="633" t="s">
        <v>300</v>
      </c>
      <c r="Q83" s="684"/>
      <c r="R83" s="680" t="s">
        <v>1450</v>
      </c>
      <c r="S83" s="685" t="s">
        <v>88</v>
      </c>
      <c r="T83" s="305"/>
      <c r="U83" s="305"/>
      <c r="V83" s="305"/>
      <c r="W83" s="305"/>
      <c r="X83" s="305"/>
      <c r="Y83" s="305"/>
      <c r="Z83" s="305"/>
      <c r="AA83" s="305"/>
      <c r="AB83" s="305"/>
      <c r="AC83" s="305"/>
      <c r="AD83" s="305"/>
      <c r="AE83" s="305"/>
      <c r="AF83" s="305"/>
      <c r="AG83" s="305"/>
      <c r="AH83" s="305"/>
      <c r="AI83" s="305"/>
      <c r="AJ83" s="305"/>
      <c r="AK83" s="305"/>
      <c r="AL83" s="305"/>
      <c r="AM83" s="305"/>
      <c r="AN83" s="305"/>
      <c r="AO83" s="305"/>
      <c r="AP83" s="305"/>
      <c r="AQ83" s="305"/>
      <c r="AR83" s="305"/>
      <c r="AS83" s="305"/>
      <c r="AT83" s="305"/>
      <c r="AU83" s="305"/>
      <c r="AV83" s="305"/>
      <c r="AW83" s="305"/>
      <c r="AX83" s="305"/>
      <c r="AY83" s="305"/>
      <c r="AZ83" s="305"/>
      <c r="BA83" s="305"/>
      <c r="BB83" s="305"/>
      <c r="BC83" s="305"/>
      <c r="BD83" s="305"/>
      <c r="BE83" s="305"/>
      <c r="BF83" s="305"/>
      <c r="BG83" s="305"/>
      <c r="BH83" s="305"/>
      <c r="BI83" s="305"/>
      <c r="BJ83" s="305"/>
      <c r="BK83" s="305"/>
      <c r="BL83" s="305"/>
      <c r="BM83" s="305"/>
      <c r="BN83" s="305"/>
      <c r="BO83" s="305"/>
      <c r="BP83" s="305"/>
      <c r="BQ83" s="305"/>
      <c r="BR83" s="305"/>
      <c r="BS83" s="305"/>
      <c r="BT83" s="305"/>
      <c r="BU83" s="305"/>
      <c r="BV83" s="305"/>
      <c r="BW83" s="305"/>
      <c r="BX83" s="305"/>
      <c r="BY83" s="305"/>
      <c r="BZ83" s="305"/>
      <c r="CA83" s="305"/>
      <c r="CB83" s="305"/>
      <c r="CC83" s="305"/>
      <c r="CD83" s="305"/>
      <c r="CE83" s="305"/>
      <c r="CF83" s="305"/>
      <c r="CG83" s="305"/>
      <c r="CH83" s="305"/>
      <c r="CI83" s="305"/>
      <c r="CJ83" s="305"/>
      <c r="CK83" s="305"/>
      <c r="CL83" s="305"/>
      <c r="CM83" s="305"/>
      <c r="CN83" s="305"/>
      <c r="CO83" s="305"/>
      <c r="CP83" s="305"/>
      <c r="CQ83" s="305"/>
      <c r="CR83" s="305"/>
      <c r="CS83" s="305"/>
      <c r="CT83" s="305"/>
      <c r="CU83" s="305"/>
      <c r="CV83" s="305"/>
      <c r="CW83" s="305"/>
      <c r="CX83" s="305"/>
      <c r="CY83" s="305"/>
      <c r="CZ83" s="305"/>
      <c r="DA83" s="305"/>
      <c r="DB83" s="305"/>
      <c r="DC83" s="305"/>
      <c r="DD83" s="305"/>
      <c r="DE83" s="305"/>
      <c r="DF83" s="305"/>
      <c r="DG83" s="305"/>
      <c r="DH83" s="305"/>
      <c r="DI83" s="305"/>
      <c r="DJ83" s="305"/>
      <c r="DK83" s="305"/>
      <c r="DL83" s="305"/>
      <c r="DM83" s="305"/>
      <c r="DN83" s="305"/>
      <c r="DO83" s="305"/>
      <c r="DP83" s="305"/>
      <c r="DQ83" s="305"/>
      <c r="DR83" s="305"/>
      <c r="DS83" s="305"/>
      <c r="DT83" s="305"/>
      <c r="DU83" s="305"/>
      <c r="DV83" s="305"/>
      <c r="DW83" s="305"/>
      <c r="DX83" s="305"/>
      <c r="DY83" s="305"/>
      <c r="DZ83" s="305"/>
      <c r="EA83" s="305"/>
      <c r="EB83" s="305"/>
      <c r="EC83" s="305"/>
      <c r="ED83" s="305"/>
      <c r="EE83" s="305"/>
      <c r="EF83" s="305"/>
      <c r="EG83" s="305"/>
      <c r="EH83" s="305"/>
      <c r="EI83" s="305"/>
      <c r="EJ83" s="305"/>
      <c r="EK83" s="305"/>
      <c r="EL83" s="305"/>
      <c r="EM83" s="305"/>
      <c r="EN83" s="305"/>
      <c r="EO83" s="305"/>
      <c r="EP83" s="305"/>
      <c r="EQ83" s="305"/>
      <c r="ER83" s="305"/>
      <c r="ES83" s="305"/>
      <c r="ET83" s="305"/>
      <c r="EU83" s="305"/>
      <c r="EV83" s="305"/>
      <c r="EW83" s="305"/>
      <c r="EX83" s="305"/>
      <c r="EY83" s="305"/>
      <c r="EZ83" s="305"/>
      <c r="FA83" s="305"/>
      <c r="FB83" s="305"/>
      <c r="FC83" s="305"/>
      <c r="FD83" s="305"/>
      <c r="FE83" s="305"/>
      <c r="FF83" s="305"/>
      <c r="FG83" s="305"/>
      <c r="FH83" s="305"/>
      <c r="FI83" s="305"/>
      <c r="FJ83" s="305"/>
      <c r="FK83" s="305"/>
      <c r="FL83" s="305"/>
      <c r="FM83" s="305"/>
      <c r="FN83" s="305"/>
      <c r="FO83" s="305"/>
      <c r="FP83" s="305"/>
      <c r="FQ83" s="305"/>
      <c r="FR83" s="305"/>
      <c r="FS83" s="305"/>
      <c r="FT83" s="305"/>
      <c r="FU83" s="305"/>
      <c r="FV83" s="305"/>
      <c r="FW83" s="305"/>
      <c r="FX83" s="305"/>
      <c r="FY83" s="305"/>
      <c r="FZ83" s="305"/>
      <c r="GA83" s="305"/>
      <c r="GB83" s="305"/>
      <c r="GC83" s="305"/>
      <c r="GD83" s="305"/>
      <c r="GE83" s="305"/>
      <c r="GF83" s="305"/>
      <c r="GG83" s="305"/>
      <c r="GH83" s="305"/>
      <c r="GI83" s="305"/>
      <c r="GJ83" s="305"/>
      <c r="GK83" s="305"/>
      <c r="GL83" s="305"/>
      <c r="GM83" s="305"/>
      <c r="GN83" s="305"/>
      <c r="GO83" s="305"/>
      <c r="GP83" s="305"/>
      <c r="GQ83" s="305"/>
      <c r="GR83" s="305"/>
      <c r="GS83" s="305"/>
      <c r="GT83" s="305"/>
      <c r="GU83" s="305"/>
      <c r="GV83" s="305"/>
      <c r="GW83" s="305"/>
      <c r="GX83" s="305"/>
      <c r="GY83" s="305"/>
      <c r="GZ83" s="305"/>
      <c r="HA83" s="305"/>
      <c r="HB83" s="305"/>
      <c r="HC83" s="305"/>
      <c r="HD83" s="305"/>
      <c r="HE83" s="305"/>
      <c r="HF83" s="305"/>
      <c r="HG83" s="305"/>
      <c r="HH83" s="305"/>
      <c r="HI83" s="305"/>
      <c r="HJ83" s="305"/>
      <c r="HK83" s="305"/>
      <c r="HL83" s="305"/>
      <c r="HM83" s="305"/>
      <c r="HN83" s="305"/>
      <c r="HO83" s="305"/>
      <c r="HP83" s="305"/>
      <c r="HQ83" s="305"/>
      <c r="HR83" s="305"/>
      <c r="HS83" s="305"/>
      <c r="HT83" s="305"/>
      <c r="HU83" s="305"/>
      <c r="HV83" s="305"/>
      <c r="HW83" s="305"/>
      <c r="HX83" s="305"/>
      <c r="HY83" s="305"/>
      <c r="HZ83" s="305"/>
      <c r="IA83" s="305"/>
      <c r="IB83" s="305"/>
      <c r="IC83" s="305"/>
      <c r="ID83" s="305"/>
      <c r="IE83" s="305"/>
      <c r="IF83" s="305"/>
      <c r="IG83" s="305"/>
      <c r="IH83" s="305"/>
      <c r="II83" s="305"/>
      <c r="IJ83" s="305"/>
      <c r="IK83" s="305"/>
      <c r="IL83" s="305"/>
      <c r="IM83" s="305"/>
      <c r="IN83" s="305"/>
      <c r="IO83" s="305"/>
    </row>
    <row r="84" spans="1:249" s="335" customFormat="1" ht="33.75" x14ac:dyDescent="0.2">
      <c r="A84" s="445">
        <v>81</v>
      </c>
      <c r="B84" s="464" t="s">
        <v>302</v>
      </c>
      <c r="C84" s="464" t="s">
        <v>174</v>
      </c>
      <c r="D84" s="465" t="s">
        <v>303</v>
      </c>
      <c r="E84" s="466">
        <v>102508801</v>
      </c>
      <c r="F84" s="467">
        <v>600145077</v>
      </c>
      <c r="G84" s="464" t="s">
        <v>192</v>
      </c>
      <c r="H84" s="467" t="s">
        <v>64</v>
      </c>
      <c r="I84" s="467" t="s">
        <v>123</v>
      </c>
      <c r="J84" s="467" t="s">
        <v>65</v>
      </c>
      <c r="K84" s="466" t="s">
        <v>193</v>
      </c>
      <c r="L84" s="468">
        <v>3500000</v>
      </c>
      <c r="M84" s="252">
        <v>3500000</v>
      </c>
      <c r="N84" s="469">
        <v>2022</v>
      </c>
      <c r="O84" s="469">
        <v>2025</v>
      </c>
      <c r="P84" s="471"/>
      <c r="Q84" s="471" t="s">
        <v>139</v>
      </c>
      <c r="R84" s="466" t="s">
        <v>194</v>
      </c>
      <c r="S84" s="472" t="s">
        <v>88</v>
      </c>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5"/>
      <c r="AT84" s="305"/>
      <c r="AU84" s="305"/>
      <c r="AV84" s="305"/>
      <c r="AW84" s="305"/>
      <c r="AX84" s="305"/>
      <c r="AY84" s="305"/>
      <c r="AZ84" s="305"/>
      <c r="BA84" s="305"/>
      <c r="BB84" s="305"/>
      <c r="BC84" s="305"/>
      <c r="BD84" s="305"/>
      <c r="BE84" s="305"/>
      <c r="BF84" s="305"/>
      <c r="BG84" s="305"/>
      <c r="BH84" s="305"/>
      <c r="BI84" s="305"/>
      <c r="BJ84" s="305"/>
      <c r="BK84" s="305"/>
      <c r="BL84" s="305"/>
      <c r="BM84" s="305"/>
      <c r="BN84" s="305"/>
      <c r="BO84" s="305"/>
      <c r="BP84" s="305"/>
      <c r="BQ84" s="305"/>
      <c r="BR84" s="305"/>
      <c r="BS84" s="305"/>
      <c r="BT84" s="305"/>
      <c r="BU84" s="305"/>
      <c r="BV84" s="305"/>
      <c r="BW84" s="305"/>
      <c r="BX84" s="305"/>
      <c r="BY84" s="305"/>
      <c r="BZ84" s="305"/>
      <c r="CA84" s="305"/>
      <c r="CB84" s="305"/>
      <c r="CC84" s="305"/>
      <c r="CD84" s="305"/>
      <c r="CE84" s="305"/>
      <c r="CF84" s="305"/>
      <c r="CG84" s="305"/>
      <c r="CH84" s="305"/>
      <c r="CI84" s="305"/>
      <c r="CJ84" s="305"/>
      <c r="CK84" s="305"/>
      <c r="CL84" s="305"/>
      <c r="CM84" s="305"/>
      <c r="CN84" s="305"/>
      <c r="CO84" s="305"/>
      <c r="CP84" s="305"/>
      <c r="CQ84" s="305"/>
      <c r="CR84" s="305"/>
      <c r="CS84" s="305"/>
      <c r="CT84" s="305"/>
      <c r="CU84" s="305"/>
      <c r="CV84" s="305"/>
      <c r="CW84" s="305"/>
      <c r="CX84" s="305"/>
      <c r="CY84" s="305"/>
      <c r="CZ84" s="305"/>
      <c r="DA84" s="305"/>
      <c r="DB84" s="305"/>
      <c r="DC84" s="305"/>
      <c r="DD84" s="305"/>
      <c r="DE84" s="305"/>
      <c r="DF84" s="305"/>
      <c r="DG84" s="305"/>
      <c r="DH84" s="305"/>
      <c r="DI84" s="305"/>
      <c r="DJ84" s="305"/>
      <c r="DK84" s="305"/>
      <c r="DL84" s="305"/>
      <c r="DM84" s="305"/>
      <c r="DN84" s="305"/>
      <c r="DO84" s="305"/>
      <c r="DP84" s="305"/>
      <c r="DQ84" s="305"/>
      <c r="DR84" s="305"/>
      <c r="DS84" s="305"/>
      <c r="DT84" s="305"/>
      <c r="DU84" s="305"/>
      <c r="DV84" s="305"/>
      <c r="DW84" s="305"/>
      <c r="DX84" s="305"/>
      <c r="DY84" s="305"/>
      <c r="DZ84" s="305"/>
      <c r="EA84" s="305"/>
      <c r="EB84" s="305"/>
      <c r="EC84" s="305"/>
      <c r="ED84" s="305"/>
      <c r="EE84" s="305"/>
      <c r="EF84" s="305"/>
      <c r="EG84" s="305"/>
      <c r="EH84" s="305"/>
      <c r="EI84" s="305"/>
      <c r="EJ84" s="305"/>
      <c r="EK84" s="305"/>
      <c r="EL84" s="305"/>
      <c r="EM84" s="305"/>
      <c r="EN84" s="305"/>
      <c r="EO84" s="305"/>
      <c r="EP84" s="305"/>
      <c r="EQ84" s="305"/>
      <c r="ER84" s="305"/>
      <c r="ES84" s="305"/>
      <c r="ET84" s="305"/>
      <c r="EU84" s="305"/>
      <c r="EV84" s="305"/>
      <c r="EW84" s="305"/>
      <c r="EX84" s="305"/>
      <c r="EY84" s="305"/>
      <c r="EZ84" s="305"/>
      <c r="FA84" s="305"/>
      <c r="FB84" s="305"/>
      <c r="FC84" s="305"/>
      <c r="FD84" s="305"/>
      <c r="FE84" s="305"/>
      <c r="FF84" s="305"/>
      <c r="FG84" s="305"/>
      <c r="FH84" s="305"/>
      <c r="FI84" s="305"/>
      <c r="FJ84" s="305"/>
      <c r="FK84" s="305"/>
      <c r="FL84" s="305"/>
      <c r="FM84" s="305"/>
      <c r="FN84" s="305"/>
      <c r="FO84" s="305"/>
      <c r="FP84" s="305"/>
      <c r="FQ84" s="305"/>
      <c r="FR84" s="305"/>
      <c r="FS84" s="305"/>
      <c r="FT84" s="305"/>
      <c r="FU84" s="305"/>
      <c r="FV84" s="305"/>
      <c r="FW84" s="305"/>
      <c r="FX84" s="305"/>
      <c r="FY84" s="305"/>
      <c r="FZ84" s="305"/>
      <c r="GA84" s="305"/>
      <c r="GB84" s="305"/>
      <c r="GC84" s="305"/>
      <c r="GD84" s="305"/>
      <c r="GE84" s="305"/>
      <c r="GF84" s="305"/>
      <c r="GG84" s="305"/>
      <c r="GH84" s="305"/>
      <c r="GI84" s="305"/>
      <c r="GJ84" s="305"/>
      <c r="GK84" s="305"/>
      <c r="GL84" s="305"/>
      <c r="GM84" s="305"/>
      <c r="GN84" s="305"/>
      <c r="GO84" s="305"/>
      <c r="GP84" s="305"/>
      <c r="GQ84" s="305"/>
      <c r="GR84" s="305"/>
      <c r="GS84" s="305"/>
      <c r="GT84" s="305"/>
      <c r="GU84" s="305"/>
      <c r="GV84" s="305"/>
      <c r="GW84" s="305"/>
      <c r="GX84" s="305"/>
      <c r="GY84" s="305"/>
      <c r="GZ84" s="305"/>
      <c r="HA84" s="305"/>
      <c r="HB84" s="305"/>
      <c r="HC84" s="305"/>
      <c r="HD84" s="305"/>
      <c r="HE84" s="305"/>
      <c r="HF84" s="305"/>
      <c r="HG84" s="305"/>
      <c r="HH84" s="305"/>
      <c r="HI84" s="305"/>
      <c r="HJ84" s="305"/>
      <c r="HK84" s="305"/>
      <c r="HL84" s="305"/>
      <c r="HM84" s="305"/>
      <c r="HN84" s="305"/>
      <c r="HO84" s="305"/>
      <c r="HP84" s="305"/>
      <c r="HQ84" s="305"/>
      <c r="HR84" s="305"/>
      <c r="HS84" s="305"/>
      <c r="HT84" s="305"/>
      <c r="HU84" s="305"/>
      <c r="HV84" s="305"/>
      <c r="HW84" s="305"/>
      <c r="HX84" s="305"/>
      <c r="HY84" s="305"/>
      <c r="HZ84" s="305"/>
      <c r="IA84" s="305"/>
      <c r="IB84" s="305"/>
      <c r="IC84" s="305"/>
      <c r="ID84" s="305"/>
      <c r="IE84" s="305"/>
      <c r="IF84" s="305"/>
      <c r="IG84" s="305"/>
      <c r="IH84" s="305"/>
      <c r="II84" s="305"/>
      <c r="IJ84" s="305"/>
      <c r="IK84" s="305"/>
      <c r="IL84" s="305"/>
      <c r="IM84" s="305"/>
      <c r="IN84" s="305"/>
      <c r="IO84" s="305"/>
    </row>
    <row r="85" spans="1:249" s="331" customFormat="1" ht="45" x14ac:dyDescent="0.2">
      <c r="A85" s="445">
        <v>82</v>
      </c>
      <c r="B85" s="466" t="s">
        <v>304</v>
      </c>
      <c r="C85" s="466" t="s">
        <v>62</v>
      </c>
      <c r="D85" s="512">
        <v>75027348</v>
      </c>
      <c r="E85" s="512">
        <v>107630397</v>
      </c>
      <c r="F85" s="512">
        <v>600144470</v>
      </c>
      <c r="G85" s="464" t="s">
        <v>305</v>
      </c>
      <c r="H85" s="512" t="s">
        <v>64</v>
      </c>
      <c r="I85" s="512" t="s">
        <v>65</v>
      </c>
      <c r="J85" s="512" t="s">
        <v>62</v>
      </c>
      <c r="K85" s="240" t="s">
        <v>1095</v>
      </c>
      <c r="L85" s="468">
        <v>800000</v>
      </c>
      <c r="M85" s="252">
        <f t="shared" ref="M85:M88" si="10">L85/100*85</f>
        <v>680000</v>
      </c>
      <c r="N85" s="469">
        <v>2023</v>
      </c>
      <c r="O85" s="469">
        <v>2024</v>
      </c>
      <c r="P85" s="514"/>
      <c r="Q85" s="514"/>
      <c r="R85" s="466"/>
      <c r="S85" s="515"/>
      <c r="T85" s="332"/>
      <c r="U85" s="332"/>
      <c r="V85" s="332"/>
      <c r="W85" s="332"/>
      <c r="X85" s="332"/>
      <c r="Y85" s="332"/>
      <c r="Z85" s="332"/>
      <c r="AA85" s="332"/>
      <c r="AB85" s="332"/>
      <c r="AC85" s="332"/>
      <c r="AD85" s="332"/>
      <c r="AE85" s="332"/>
      <c r="AF85" s="332"/>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2"/>
      <c r="BF85" s="332"/>
      <c r="BG85" s="332"/>
      <c r="BH85" s="332"/>
      <c r="BI85" s="332"/>
      <c r="BJ85" s="332"/>
      <c r="BK85" s="332"/>
      <c r="BL85" s="332"/>
      <c r="BM85" s="332"/>
      <c r="BN85" s="332"/>
      <c r="BO85" s="332"/>
      <c r="BP85" s="332"/>
      <c r="BQ85" s="332"/>
      <c r="BR85" s="332"/>
      <c r="BS85" s="332"/>
      <c r="BT85" s="332"/>
      <c r="BU85" s="332"/>
      <c r="BV85" s="332"/>
      <c r="BW85" s="332"/>
      <c r="BX85" s="332"/>
      <c r="BY85" s="332"/>
      <c r="BZ85" s="332"/>
      <c r="CA85" s="332"/>
      <c r="CB85" s="332"/>
      <c r="CC85" s="332"/>
      <c r="CD85" s="332"/>
      <c r="CE85" s="332"/>
      <c r="CF85" s="332"/>
      <c r="CG85" s="332"/>
      <c r="CH85" s="332"/>
      <c r="CI85" s="332"/>
      <c r="CJ85" s="332"/>
      <c r="CK85" s="332"/>
      <c r="CL85" s="332"/>
      <c r="CM85" s="332"/>
      <c r="CN85" s="332"/>
      <c r="CO85" s="332"/>
      <c r="CP85" s="332"/>
      <c r="CQ85" s="332"/>
      <c r="CR85" s="332"/>
      <c r="CS85" s="332"/>
      <c r="CT85" s="332"/>
      <c r="CU85" s="332"/>
      <c r="CV85" s="332"/>
      <c r="CW85" s="332"/>
      <c r="CX85" s="332"/>
      <c r="CY85" s="332"/>
      <c r="CZ85" s="332"/>
      <c r="DA85" s="332"/>
      <c r="DB85" s="332"/>
      <c r="DC85" s="332"/>
      <c r="DD85" s="332"/>
      <c r="DE85" s="332"/>
      <c r="DF85" s="332"/>
      <c r="DG85" s="332"/>
      <c r="DH85" s="332"/>
      <c r="DI85" s="332"/>
      <c r="DJ85" s="332"/>
      <c r="DK85" s="332"/>
      <c r="DL85" s="332"/>
      <c r="DM85" s="332"/>
      <c r="DN85" s="332"/>
      <c r="DO85" s="332"/>
      <c r="DP85" s="332"/>
      <c r="DQ85" s="332"/>
      <c r="DR85" s="332"/>
      <c r="DS85" s="332"/>
      <c r="DT85" s="332"/>
      <c r="DU85" s="332"/>
      <c r="DV85" s="332"/>
      <c r="DW85" s="332"/>
      <c r="DX85" s="332"/>
      <c r="DY85" s="332"/>
      <c r="DZ85" s="332"/>
      <c r="EA85" s="332"/>
      <c r="EB85" s="332"/>
      <c r="EC85" s="332"/>
      <c r="ED85" s="332"/>
      <c r="EE85" s="332"/>
      <c r="EF85" s="332"/>
      <c r="EG85" s="332"/>
      <c r="EH85" s="332"/>
      <c r="EI85" s="332"/>
      <c r="EJ85" s="332"/>
      <c r="EK85" s="332"/>
      <c r="EL85" s="332"/>
      <c r="EM85" s="332"/>
      <c r="EN85" s="332"/>
      <c r="EO85" s="332"/>
      <c r="EP85" s="332"/>
      <c r="EQ85" s="332"/>
      <c r="ER85" s="332"/>
      <c r="ES85" s="332"/>
      <c r="ET85" s="332"/>
      <c r="EU85" s="332"/>
      <c r="EV85" s="332"/>
      <c r="EW85" s="332"/>
      <c r="EX85" s="332"/>
      <c r="EY85" s="332"/>
      <c r="EZ85" s="332"/>
      <c r="FA85" s="332"/>
      <c r="FB85" s="332"/>
      <c r="FC85" s="332"/>
      <c r="FD85" s="332"/>
      <c r="FE85" s="332"/>
      <c r="FF85" s="332"/>
      <c r="FG85" s="332"/>
      <c r="FH85" s="332"/>
      <c r="FI85" s="332"/>
      <c r="FJ85" s="332"/>
      <c r="FK85" s="332"/>
      <c r="FL85" s="332"/>
      <c r="FM85" s="332"/>
      <c r="FN85" s="332"/>
      <c r="FO85" s="332"/>
      <c r="FP85" s="332"/>
      <c r="FQ85" s="332"/>
      <c r="FR85" s="332"/>
      <c r="FS85" s="332"/>
      <c r="FT85" s="332"/>
      <c r="FU85" s="332"/>
      <c r="FV85" s="332"/>
      <c r="FW85" s="332"/>
      <c r="FX85" s="332"/>
      <c r="FY85" s="332"/>
      <c r="FZ85" s="332"/>
      <c r="GA85" s="332"/>
      <c r="GB85" s="332"/>
      <c r="GC85" s="332"/>
      <c r="GD85" s="332"/>
      <c r="GE85" s="332"/>
      <c r="GF85" s="332"/>
      <c r="GG85" s="332"/>
      <c r="GH85" s="332"/>
      <c r="GI85" s="332"/>
      <c r="GJ85" s="332"/>
      <c r="GK85" s="332"/>
      <c r="GL85" s="332"/>
      <c r="GM85" s="332"/>
      <c r="GN85" s="332"/>
      <c r="GO85" s="332"/>
      <c r="GP85" s="332"/>
      <c r="GQ85" s="332"/>
      <c r="GR85" s="332"/>
      <c r="GS85" s="332"/>
      <c r="GT85" s="332"/>
      <c r="GU85" s="332"/>
      <c r="GV85" s="332"/>
      <c r="GW85" s="332"/>
      <c r="GX85" s="332"/>
      <c r="GY85" s="332"/>
      <c r="GZ85" s="332"/>
      <c r="HA85" s="332"/>
      <c r="HB85" s="332"/>
      <c r="HC85" s="332"/>
      <c r="HD85" s="332"/>
      <c r="HE85" s="332"/>
      <c r="HF85" s="332"/>
      <c r="HG85" s="332"/>
      <c r="HH85" s="332"/>
      <c r="HI85" s="332"/>
      <c r="HJ85" s="332"/>
      <c r="HK85" s="332"/>
      <c r="HL85" s="332"/>
      <c r="HM85" s="332"/>
      <c r="HN85" s="332"/>
      <c r="HO85" s="332"/>
      <c r="HP85" s="332"/>
      <c r="HQ85" s="332"/>
      <c r="HR85" s="332"/>
      <c r="HS85" s="332"/>
      <c r="HT85" s="332"/>
      <c r="HU85" s="332"/>
      <c r="HV85" s="332"/>
      <c r="HW85" s="332"/>
      <c r="HX85" s="332"/>
      <c r="HY85" s="332"/>
      <c r="HZ85" s="332"/>
      <c r="IA85" s="332"/>
      <c r="IB85" s="332"/>
      <c r="IC85" s="332"/>
      <c r="ID85" s="332"/>
      <c r="IE85" s="332"/>
      <c r="IF85" s="332"/>
      <c r="IG85" s="332"/>
      <c r="IH85" s="332"/>
      <c r="II85" s="332"/>
      <c r="IJ85" s="332"/>
      <c r="IK85" s="332"/>
      <c r="IL85" s="332"/>
      <c r="IM85" s="332"/>
      <c r="IN85" s="332"/>
      <c r="IO85" s="332"/>
    </row>
    <row r="86" spans="1:249" s="331" customFormat="1" ht="56.25" x14ac:dyDescent="0.2">
      <c r="A86" s="445">
        <v>83</v>
      </c>
      <c r="B86" s="466" t="s">
        <v>304</v>
      </c>
      <c r="C86" s="466" t="s">
        <v>62</v>
      </c>
      <c r="D86" s="512">
        <v>75027348</v>
      </c>
      <c r="E86" s="512">
        <v>107630397</v>
      </c>
      <c r="F86" s="512">
        <v>600144470</v>
      </c>
      <c r="G86" s="464" t="s">
        <v>306</v>
      </c>
      <c r="H86" s="512" t="s">
        <v>64</v>
      </c>
      <c r="I86" s="512" t="s">
        <v>65</v>
      </c>
      <c r="J86" s="512" t="s">
        <v>62</v>
      </c>
      <c r="K86" s="240" t="s">
        <v>1096</v>
      </c>
      <c r="L86" s="468">
        <v>3000000</v>
      </c>
      <c r="M86" s="252">
        <f t="shared" si="10"/>
        <v>2550000</v>
      </c>
      <c r="N86" s="469">
        <v>2023</v>
      </c>
      <c r="O86" s="469">
        <v>2024</v>
      </c>
      <c r="P86" s="514"/>
      <c r="Q86" s="514"/>
      <c r="R86" s="466"/>
      <c r="S86" s="515"/>
      <c r="T86" s="332"/>
      <c r="U86" s="332"/>
      <c r="V86" s="332"/>
      <c r="W86" s="332"/>
      <c r="X86" s="332"/>
      <c r="Y86" s="332"/>
      <c r="Z86" s="332"/>
      <c r="AA86" s="332"/>
      <c r="AB86" s="332"/>
      <c r="AC86" s="332"/>
      <c r="AD86" s="332"/>
      <c r="AE86" s="332"/>
      <c r="AF86" s="332"/>
      <c r="AG86" s="332"/>
      <c r="AH86" s="332"/>
      <c r="AI86" s="332"/>
      <c r="AJ86" s="332"/>
      <c r="AK86" s="332"/>
      <c r="AL86" s="332"/>
      <c r="AM86" s="332"/>
      <c r="AN86" s="332"/>
      <c r="AO86" s="332"/>
      <c r="AP86" s="332"/>
      <c r="AQ86" s="332"/>
      <c r="AR86" s="332"/>
      <c r="AS86" s="332"/>
      <c r="AT86" s="332"/>
      <c r="AU86" s="332"/>
      <c r="AV86" s="332"/>
      <c r="AW86" s="332"/>
      <c r="AX86" s="332"/>
      <c r="AY86" s="332"/>
      <c r="AZ86" s="332"/>
      <c r="BA86" s="332"/>
      <c r="BB86" s="332"/>
      <c r="BC86" s="332"/>
      <c r="BD86" s="332"/>
      <c r="BE86" s="332"/>
      <c r="BF86" s="332"/>
      <c r="BG86" s="332"/>
      <c r="BH86" s="332"/>
      <c r="BI86" s="332"/>
      <c r="BJ86" s="332"/>
      <c r="BK86" s="332"/>
      <c r="BL86" s="332"/>
      <c r="BM86" s="332"/>
      <c r="BN86" s="332"/>
      <c r="BO86" s="332"/>
      <c r="BP86" s="332"/>
      <c r="BQ86" s="332"/>
      <c r="BR86" s="332"/>
      <c r="BS86" s="332"/>
      <c r="BT86" s="332"/>
      <c r="BU86" s="332"/>
      <c r="BV86" s="332"/>
      <c r="BW86" s="332"/>
      <c r="BX86" s="332"/>
      <c r="BY86" s="332"/>
      <c r="BZ86" s="332"/>
      <c r="CA86" s="332"/>
      <c r="CB86" s="332"/>
      <c r="CC86" s="332"/>
      <c r="CD86" s="332"/>
      <c r="CE86" s="332"/>
      <c r="CF86" s="332"/>
      <c r="CG86" s="332"/>
      <c r="CH86" s="332"/>
      <c r="CI86" s="332"/>
      <c r="CJ86" s="332"/>
      <c r="CK86" s="332"/>
      <c r="CL86" s="332"/>
      <c r="CM86" s="332"/>
      <c r="CN86" s="332"/>
      <c r="CO86" s="332"/>
      <c r="CP86" s="332"/>
      <c r="CQ86" s="332"/>
      <c r="CR86" s="332"/>
      <c r="CS86" s="332"/>
      <c r="CT86" s="332"/>
      <c r="CU86" s="332"/>
      <c r="CV86" s="332"/>
      <c r="CW86" s="332"/>
      <c r="CX86" s="332"/>
      <c r="CY86" s="332"/>
      <c r="CZ86" s="332"/>
      <c r="DA86" s="332"/>
      <c r="DB86" s="332"/>
      <c r="DC86" s="332"/>
      <c r="DD86" s="332"/>
      <c r="DE86" s="332"/>
      <c r="DF86" s="332"/>
      <c r="DG86" s="332"/>
      <c r="DH86" s="332"/>
      <c r="DI86" s="332"/>
      <c r="DJ86" s="332"/>
      <c r="DK86" s="332"/>
      <c r="DL86" s="332"/>
      <c r="DM86" s="332"/>
      <c r="DN86" s="332"/>
      <c r="DO86" s="332"/>
      <c r="DP86" s="332"/>
      <c r="DQ86" s="332"/>
      <c r="DR86" s="332"/>
      <c r="DS86" s="332"/>
      <c r="DT86" s="332"/>
      <c r="DU86" s="332"/>
      <c r="DV86" s="332"/>
      <c r="DW86" s="332"/>
      <c r="DX86" s="332"/>
      <c r="DY86" s="332"/>
      <c r="DZ86" s="332"/>
      <c r="EA86" s="332"/>
      <c r="EB86" s="332"/>
      <c r="EC86" s="332"/>
      <c r="ED86" s="332"/>
      <c r="EE86" s="332"/>
      <c r="EF86" s="332"/>
      <c r="EG86" s="332"/>
      <c r="EH86" s="332"/>
      <c r="EI86" s="332"/>
      <c r="EJ86" s="332"/>
      <c r="EK86" s="332"/>
      <c r="EL86" s="332"/>
      <c r="EM86" s="332"/>
      <c r="EN86" s="332"/>
      <c r="EO86" s="332"/>
      <c r="EP86" s="332"/>
      <c r="EQ86" s="332"/>
      <c r="ER86" s="332"/>
      <c r="ES86" s="332"/>
      <c r="ET86" s="332"/>
      <c r="EU86" s="332"/>
      <c r="EV86" s="332"/>
      <c r="EW86" s="332"/>
      <c r="EX86" s="332"/>
      <c r="EY86" s="332"/>
      <c r="EZ86" s="332"/>
      <c r="FA86" s="332"/>
      <c r="FB86" s="332"/>
      <c r="FC86" s="332"/>
      <c r="FD86" s="332"/>
      <c r="FE86" s="332"/>
      <c r="FF86" s="332"/>
      <c r="FG86" s="332"/>
      <c r="FH86" s="332"/>
      <c r="FI86" s="332"/>
      <c r="FJ86" s="332"/>
      <c r="FK86" s="332"/>
      <c r="FL86" s="332"/>
      <c r="FM86" s="332"/>
      <c r="FN86" s="332"/>
      <c r="FO86" s="332"/>
      <c r="FP86" s="332"/>
      <c r="FQ86" s="332"/>
      <c r="FR86" s="332"/>
      <c r="FS86" s="332"/>
      <c r="FT86" s="332"/>
      <c r="FU86" s="332"/>
      <c r="FV86" s="332"/>
      <c r="FW86" s="332"/>
      <c r="FX86" s="332"/>
      <c r="FY86" s="332"/>
      <c r="FZ86" s="332"/>
      <c r="GA86" s="332"/>
      <c r="GB86" s="332"/>
      <c r="GC86" s="332"/>
      <c r="GD86" s="332"/>
      <c r="GE86" s="332"/>
      <c r="GF86" s="332"/>
      <c r="GG86" s="332"/>
      <c r="GH86" s="332"/>
      <c r="GI86" s="332"/>
      <c r="GJ86" s="332"/>
      <c r="GK86" s="332"/>
      <c r="GL86" s="332"/>
      <c r="GM86" s="332"/>
      <c r="GN86" s="332"/>
      <c r="GO86" s="332"/>
      <c r="GP86" s="332"/>
      <c r="GQ86" s="332"/>
      <c r="GR86" s="332"/>
      <c r="GS86" s="332"/>
      <c r="GT86" s="332"/>
      <c r="GU86" s="332"/>
      <c r="GV86" s="332"/>
      <c r="GW86" s="332"/>
      <c r="GX86" s="332"/>
      <c r="GY86" s="332"/>
      <c r="GZ86" s="332"/>
      <c r="HA86" s="332"/>
      <c r="HB86" s="332"/>
      <c r="HC86" s="332"/>
      <c r="HD86" s="332"/>
      <c r="HE86" s="332"/>
      <c r="HF86" s="332"/>
      <c r="HG86" s="332"/>
      <c r="HH86" s="332"/>
      <c r="HI86" s="332"/>
      <c r="HJ86" s="332"/>
      <c r="HK86" s="332"/>
      <c r="HL86" s="332"/>
      <c r="HM86" s="332"/>
      <c r="HN86" s="332"/>
      <c r="HO86" s="332"/>
      <c r="HP86" s="332"/>
      <c r="HQ86" s="332"/>
      <c r="HR86" s="332"/>
      <c r="HS86" s="332"/>
      <c r="HT86" s="332"/>
      <c r="HU86" s="332"/>
      <c r="HV86" s="332"/>
      <c r="HW86" s="332"/>
      <c r="HX86" s="332"/>
      <c r="HY86" s="332"/>
      <c r="HZ86" s="332"/>
      <c r="IA86" s="332"/>
      <c r="IB86" s="332"/>
      <c r="IC86" s="332"/>
      <c r="ID86" s="332"/>
      <c r="IE86" s="332"/>
      <c r="IF86" s="332"/>
      <c r="IG86" s="332"/>
      <c r="IH86" s="332"/>
      <c r="II86" s="332"/>
      <c r="IJ86" s="332"/>
      <c r="IK86" s="332"/>
      <c r="IL86" s="332"/>
      <c r="IM86" s="332"/>
      <c r="IN86" s="332"/>
      <c r="IO86" s="332"/>
    </row>
    <row r="87" spans="1:249" s="331" customFormat="1" ht="56.25" x14ac:dyDescent="0.2">
      <c r="A87" s="445">
        <v>84</v>
      </c>
      <c r="B87" s="466" t="s">
        <v>304</v>
      </c>
      <c r="C87" s="466" t="s">
        <v>62</v>
      </c>
      <c r="D87" s="512">
        <v>75027348</v>
      </c>
      <c r="E87" s="512">
        <v>107630397</v>
      </c>
      <c r="F87" s="512">
        <v>600144470</v>
      </c>
      <c r="G87" s="464" t="s">
        <v>307</v>
      </c>
      <c r="H87" s="512" t="s">
        <v>64</v>
      </c>
      <c r="I87" s="512" t="s">
        <v>65</v>
      </c>
      <c r="J87" s="512" t="s">
        <v>62</v>
      </c>
      <c r="K87" s="240" t="s">
        <v>1097</v>
      </c>
      <c r="L87" s="468">
        <v>500000</v>
      </c>
      <c r="M87" s="252">
        <f t="shared" si="10"/>
        <v>425000</v>
      </c>
      <c r="N87" s="469">
        <v>2023</v>
      </c>
      <c r="O87" s="469">
        <v>2024</v>
      </c>
      <c r="P87" s="514"/>
      <c r="Q87" s="514"/>
      <c r="R87" s="466"/>
      <c r="S87" s="515"/>
      <c r="T87" s="332"/>
      <c r="U87" s="332"/>
      <c r="V87" s="332"/>
      <c r="W87" s="332"/>
      <c r="X87" s="332"/>
      <c r="Y87" s="332"/>
      <c r="Z87" s="332"/>
      <c r="AA87" s="332"/>
      <c r="AB87" s="332"/>
      <c r="AC87" s="332"/>
      <c r="AD87" s="332"/>
      <c r="AE87" s="332"/>
      <c r="AF87" s="332"/>
      <c r="AG87" s="332"/>
      <c r="AH87" s="332"/>
      <c r="AI87" s="332"/>
      <c r="AJ87" s="332"/>
      <c r="AK87" s="332"/>
      <c r="AL87" s="332"/>
      <c r="AM87" s="332"/>
      <c r="AN87" s="332"/>
      <c r="AO87" s="332"/>
      <c r="AP87" s="332"/>
      <c r="AQ87" s="332"/>
      <c r="AR87" s="332"/>
      <c r="AS87" s="332"/>
      <c r="AT87" s="332"/>
      <c r="AU87" s="332"/>
      <c r="AV87" s="332"/>
      <c r="AW87" s="332"/>
      <c r="AX87" s="332"/>
      <c r="AY87" s="332"/>
      <c r="AZ87" s="332"/>
      <c r="BA87" s="332"/>
      <c r="BB87" s="332"/>
      <c r="BC87" s="332"/>
      <c r="BD87" s="332"/>
      <c r="BE87" s="332"/>
      <c r="BF87" s="332"/>
      <c r="BG87" s="332"/>
      <c r="BH87" s="332"/>
      <c r="BI87" s="332"/>
      <c r="BJ87" s="332"/>
      <c r="BK87" s="332"/>
      <c r="BL87" s="332"/>
      <c r="BM87" s="332"/>
      <c r="BN87" s="332"/>
      <c r="BO87" s="332"/>
      <c r="BP87" s="332"/>
      <c r="BQ87" s="332"/>
      <c r="BR87" s="332"/>
      <c r="BS87" s="332"/>
      <c r="BT87" s="332"/>
      <c r="BU87" s="332"/>
      <c r="BV87" s="332"/>
      <c r="BW87" s="332"/>
      <c r="BX87" s="332"/>
      <c r="BY87" s="332"/>
      <c r="BZ87" s="332"/>
      <c r="CA87" s="332"/>
      <c r="CB87" s="332"/>
      <c r="CC87" s="332"/>
      <c r="CD87" s="332"/>
      <c r="CE87" s="332"/>
      <c r="CF87" s="332"/>
      <c r="CG87" s="332"/>
      <c r="CH87" s="332"/>
      <c r="CI87" s="332"/>
      <c r="CJ87" s="332"/>
      <c r="CK87" s="332"/>
      <c r="CL87" s="332"/>
      <c r="CM87" s="332"/>
      <c r="CN87" s="332"/>
      <c r="CO87" s="332"/>
      <c r="CP87" s="332"/>
      <c r="CQ87" s="332"/>
      <c r="CR87" s="332"/>
      <c r="CS87" s="332"/>
      <c r="CT87" s="332"/>
      <c r="CU87" s="332"/>
      <c r="CV87" s="332"/>
      <c r="CW87" s="332"/>
      <c r="CX87" s="332"/>
      <c r="CY87" s="332"/>
      <c r="CZ87" s="332"/>
      <c r="DA87" s="332"/>
      <c r="DB87" s="332"/>
      <c r="DC87" s="332"/>
      <c r="DD87" s="332"/>
      <c r="DE87" s="332"/>
      <c r="DF87" s="332"/>
      <c r="DG87" s="332"/>
      <c r="DH87" s="332"/>
      <c r="DI87" s="332"/>
      <c r="DJ87" s="332"/>
      <c r="DK87" s="332"/>
      <c r="DL87" s="332"/>
      <c r="DM87" s="332"/>
      <c r="DN87" s="332"/>
      <c r="DO87" s="332"/>
      <c r="DP87" s="332"/>
      <c r="DQ87" s="332"/>
      <c r="DR87" s="332"/>
      <c r="DS87" s="332"/>
      <c r="DT87" s="332"/>
      <c r="DU87" s="332"/>
      <c r="DV87" s="332"/>
      <c r="DW87" s="332"/>
      <c r="DX87" s="332"/>
      <c r="DY87" s="332"/>
      <c r="DZ87" s="332"/>
      <c r="EA87" s="332"/>
      <c r="EB87" s="332"/>
      <c r="EC87" s="332"/>
      <c r="ED87" s="332"/>
      <c r="EE87" s="332"/>
      <c r="EF87" s="332"/>
      <c r="EG87" s="332"/>
      <c r="EH87" s="332"/>
      <c r="EI87" s="332"/>
      <c r="EJ87" s="332"/>
      <c r="EK87" s="332"/>
      <c r="EL87" s="332"/>
      <c r="EM87" s="332"/>
      <c r="EN87" s="332"/>
      <c r="EO87" s="332"/>
      <c r="EP87" s="332"/>
      <c r="EQ87" s="332"/>
      <c r="ER87" s="332"/>
      <c r="ES87" s="332"/>
      <c r="ET87" s="332"/>
      <c r="EU87" s="332"/>
      <c r="EV87" s="332"/>
      <c r="EW87" s="332"/>
      <c r="EX87" s="332"/>
      <c r="EY87" s="332"/>
      <c r="EZ87" s="332"/>
      <c r="FA87" s="332"/>
      <c r="FB87" s="332"/>
      <c r="FC87" s="332"/>
      <c r="FD87" s="332"/>
      <c r="FE87" s="332"/>
      <c r="FF87" s="332"/>
      <c r="FG87" s="332"/>
      <c r="FH87" s="332"/>
      <c r="FI87" s="332"/>
      <c r="FJ87" s="332"/>
      <c r="FK87" s="332"/>
      <c r="FL87" s="332"/>
      <c r="FM87" s="332"/>
      <c r="FN87" s="332"/>
      <c r="FO87" s="332"/>
      <c r="FP87" s="332"/>
      <c r="FQ87" s="332"/>
      <c r="FR87" s="332"/>
      <c r="FS87" s="332"/>
      <c r="FT87" s="332"/>
      <c r="FU87" s="332"/>
      <c r="FV87" s="332"/>
      <c r="FW87" s="332"/>
      <c r="FX87" s="332"/>
      <c r="FY87" s="332"/>
      <c r="FZ87" s="332"/>
      <c r="GA87" s="332"/>
      <c r="GB87" s="332"/>
      <c r="GC87" s="332"/>
      <c r="GD87" s="332"/>
      <c r="GE87" s="332"/>
      <c r="GF87" s="332"/>
      <c r="GG87" s="332"/>
      <c r="GH87" s="332"/>
      <c r="GI87" s="332"/>
      <c r="GJ87" s="332"/>
      <c r="GK87" s="332"/>
      <c r="GL87" s="332"/>
      <c r="GM87" s="332"/>
      <c r="GN87" s="332"/>
      <c r="GO87" s="332"/>
      <c r="GP87" s="332"/>
      <c r="GQ87" s="332"/>
      <c r="GR87" s="332"/>
      <c r="GS87" s="332"/>
      <c r="GT87" s="332"/>
      <c r="GU87" s="332"/>
      <c r="GV87" s="332"/>
      <c r="GW87" s="332"/>
      <c r="GX87" s="332"/>
      <c r="GY87" s="332"/>
      <c r="GZ87" s="332"/>
      <c r="HA87" s="332"/>
      <c r="HB87" s="332"/>
      <c r="HC87" s="332"/>
      <c r="HD87" s="332"/>
      <c r="HE87" s="332"/>
      <c r="HF87" s="332"/>
      <c r="HG87" s="332"/>
      <c r="HH87" s="332"/>
      <c r="HI87" s="332"/>
      <c r="HJ87" s="332"/>
      <c r="HK87" s="332"/>
      <c r="HL87" s="332"/>
      <c r="HM87" s="332"/>
      <c r="HN87" s="332"/>
      <c r="HO87" s="332"/>
      <c r="HP87" s="332"/>
      <c r="HQ87" s="332"/>
      <c r="HR87" s="332"/>
      <c r="HS87" s="332"/>
      <c r="HT87" s="332"/>
      <c r="HU87" s="332"/>
      <c r="HV87" s="332"/>
      <c r="HW87" s="332"/>
      <c r="HX87" s="332"/>
      <c r="HY87" s="332"/>
      <c r="HZ87" s="332"/>
      <c r="IA87" s="332"/>
      <c r="IB87" s="332"/>
      <c r="IC87" s="332"/>
      <c r="ID87" s="332"/>
      <c r="IE87" s="332"/>
      <c r="IF87" s="332"/>
      <c r="IG87" s="332"/>
      <c r="IH87" s="332"/>
      <c r="II87" s="332"/>
      <c r="IJ87" s="332"/>
      <c r="IK87" s="332"/>
      <c r="IL87" s="332"/>
      <c r="IM87" s="332"/>
      <c r="IN87" s="332"/>
      <c r="IO87" s="332"/>
    </row>
    <row r="88" spans="1:249" s="331" customFormat="1" ht="56.25" x14ac:dyDescent="0.2">
      <c r="A88" s="445">
        <v>85</v>
      </c>
      <c r="B88" s="466" t="s">
        <v>304</v>
      </c>
      <c r="C88" s="466" t="s">
        <v>62</v>
      </c>
      <c r="D88" s="512">
        <v>75027348</v>
      </c>
      <c r="E88" s="512">
        <v>107630397</v>
      </c>
      <c r="F88" s="512">
        <v>600144470</v>
      </c>
      <c r="G88" s="466" t="s">
        <v>308</v>
      </c>
      <c r="H88" s="512" t="s">
        <v>64</v>
      </c>
      <c r="I88" s="512" t="s">
        <v>65</v>
      </c>
      <c r="J88" s="512" t="s">
        <v>62</v>
      </c>
      <c r="K88" s="240" t="s">
        <v>1098</v>
      </c>
      <c r="L88" s="468">
        <v>800000</v>
      </c>
      <c r="M88" s="252">
        <f t="shared" si="10"/>
        <v>680000</v>
      </c>
      <c r="N88" s="469">
        <v>2023</v>
      </c>
      <c r="O88" s="469">
        <v>2024</v>
      </c>
      <c r="P88" s="514"/>
      <c r="Q88" s="514"/>
      <c r="R88" s="466"/>
      <c r="S88" s="515"/>
      <c r="T88" s="332"/>
      <c r="U88" s="332"/>
      <c r="V88" s="332"/>
      <c r="W88" s="332"/>
      <c r="X88" s="332"/>
      <c r="Y88" s="332"/>
      <c r="Z88" s="332"/>
      <c r="AA88" s="332"/>
      <c r="AB88" s="332"/>
      <c r="AC88" s="332"/>
      <c r="AD88" s="332"/>
      <c r="AE88" s="332"/>
      <c r="AF88" s="332"/>
      <c r="AG88" s="332"/>
      <c r="AH88" s="332"/>
      <c r="AI88" s="332"/>
      <c r="AJ88" s="332"/>
      <c r="AK88" s="332"/>
      <c r="AL88" s="332"/>
      <c r="AM88" s="332"/>
      <c r="AN88" s="332"/>
      <c r="AO88" s="332"/>
      <c r="AP88" s="332"/>
      <c r="AQ88" s="332"/>
      <c r="AR88" s="332"/>
      <c r="AS88" s="332"/>
      <c r="AT88" s="332"/>
      <c r="AU88" s="332"/>
      <c r="AV88" s="332"/>
      <c r="AW88" s="332"/>
      <c r="AX88" s="332"/>
      <c r="AY88" s="332"/>
      <c r="AZ88" s="332"/>
      <c r="BA88" s="332"/>
      <c r="BB88" s="332"/>
      <c r="BC88" s="332"/>
      <c r="BD88" s="332"/>
      <c r="BE88" s="332"/>
      <c r="BF88" s="332"/>
      <c r="BG88" s="332"/>
      <c r="BH88" s="332"/>
      <c r="BI88" s="332"/>
      <c r="BJ88" s="332"/>
      <c r="BK88" s="332"/>
      <c r="BL88" s="332"/>
      <c r="BM88" s="332"/>
      <c r="BN88" s="332"/>
      <c r="BO88" s="332"/>
      <c r="BP88" s="332"/>
      <c r="BQ88" s="332"/>
      <c r="BR88" s="332"/>
      <c r="BS88" s="332"/>
      <c r="BT88" s="332"/>
      <c r="BU88" s="332"/>
      <c r="BV88" s="332"/>
      <c r="BW88" s="332"/>
      <c r="BX88" s="332"/>
      <c r="BY88" s="332"/>
      <c r="BZ88" s="332"/>
      <c r="CA88" s="332"/>
      <c r="CB88" s="332"/>
      <c r="CC88" s="332"/>
      <c r="CD88" s="332"/>
      <c r="CE88" s="332"/>
      <c r="CF88" s="332"/>
      <c r="CG88" s="332"/>
      <c r="CH88" s="332"/>
      <c r="CI88" s="332"/>
      <c r="CJ88" s="332"/>
      <c r="CK88" s="332"/>
      <c r="CL88" s="332"/>
      <c r="CM88" s="332"/>
      <c r="CN88" s="332"/>
      <c r="CO88" s="332"/>
      <c r="CP88" s="332"/>
      <c r="CQ88" s="332"/>
      <c r="CR88" s="332"/>
      <c r="CS88" s="332"/>
      <c r="CT88" s="332"/>
      <c r="CU88" s="332"/>
      <c r="CV88" s="332"/>
      <c r="CW88" s="332"/>
      <c r="CX88" s="332"/>
      <c r="CY88" s="332"/>
      <c r="CZ88" s="332"/>
      <c r="DA88" s="332"/>
      <c r="DB88" s="332"/>
      <c r="DC88" s="332"/>
      <c r="DD88" s="332"/>
      <c r="DE88" s="332"/>
      <c r="DF88" s="332"/>
      <c r="DG88" s="332"/>
      <c r="DH88" s="332"/>
      <c r="DI88" s="332"/>
      <c r="DJ88" s="332"/>
      <c r="DK88" s="332"/>
      <c r="DL88" s="332"/>
      <c r="DM88" s="332"/>
      <c r="DN88" s="332"/>
      <c r="DO88" s="332"/>
      <c r="DP88" s="332"/>
      <c r="DQ88" s="332"/>
      <c r="DR88" s="332"/>
      <c r="DS88" s="332"/>
      <c r="DT88" s="332"/>
      <c r="DU88" s="332"/>
      <c r="DV88" s="332"/>
      <c r="DW88" s="332"/>
      <c r="DX88" s="332"/>
      <c r="DY88" s="332"/>
      <c r="DZ88" s="332"/>
      <c r="EA88" s="332"/>
      <c r="EB88" s="332"/>
      <c r="EC88" s="332"/>
      <c r="ED88" s="332"/>
      <c r="EE88" s="332"/>
      <c r="EF88" s="332"/>
      <c r="EG88" s="332"/>
      <c r="EH88" s="332"/>
      <c r="EI88" s="332"/>
      <c r="EJ88" s="332"/>
      <c r="EK88" s="332"/>
      <c r="EL88" s="332"/>
      <c r="EM88" s="332"/>
      <c r="EN88" s="332"/>
      <c r="EO88" s="332"/>
      <c r="EP88" s="332"/>
      <c r="EQ88" s="332"/>
      <c r="ER88" s="332"/>
      <c r="ES88" s="332"/>
      <c r="ET88" s="332"/>
      <c r="EU88" s="332"/>
      <c r="EV88" s="332"/>
      <c r="EW88" s="332"/>
      <c r="EX88" s="332"/>
      <c r="EY88" s="332"/>
      <c r="EZ88" s="332"/>
      <c r="FA88" s="332"/>
      <c r="FB88" s="332"/>
      <c r="FC88" s="332"/>
      <c r="FD88" s="332"/>
      <c r="FE88" s="332"/>
      <c r="FF88" s="332"/>
      <c r="FG88" s="332"/>
      <c r="FH88" s="332"/>
      <c r="FI88" s="332"/>
      <c r="FJ88" s="332"/>
      <c r="FK88" s="332"/>
      <c r="FL88" s="332"/>
      <c r="FM88" s="332"/>
      <c r="FN88" s="332"/>
      <c r="FO88" s="332"/>
      <c r="FP88" s="332"/>
      <c r="FQ88" s="332"/>
      <c r="FR88" s="332"/>
      <c r="FS88" s="332"/>
      <c r="FT88" s="332"/>
      <c r="FU88" s="332"/>
      <c r="FV88" s="332"/>
      <c r="FW88" s="332"/>
      <c r="FX88" s="332"/>
      <c r="FY88" s="332"/>
      <c r="FZ88" s="332"/>
      <c r="GA88" s="332"/>
      <c r="GB88" s="332"/>
      <c r="GC88" s="332"/>
      <c r="GD88" s="332"/>
      <c r="GE88" s="332"/>
      <c r="GF88" s="332"/>
      <c r="GG88" s="332"/>
      <c r="GH88" s="332"/>
      <c r="GI88" s="332"/>
      <c r="GJ88" s="332"/>
      <c r="GK88" s="332"/>
      <c r="GL88" s="332"/>
      <c r="GM88" s="332"/>
      <c r="GN88" s="332"/>
      <c r="GO88" s="332"/>
      <c r="GP88" s="332"/>
      <c r="GQ88" s="332"/>
      <c r="GR88" s="332"/>
      <c r="GS88" s="332"/>
      <c r="GT88" s="332"/>
      <c r="GU88" s="332"/>
      <c r="GV88" s="332"/>
      <c r="GW88" s="332"/>
      <c r="GX88" s="332"/>
      <c r="GY88" s="332"/>
      <c r="GZ88" s="332"/>
      <c r="HA88" s="332"/>
      <c r="HB88" s="332"/>
      <c r="HC88" s="332"/>
      <c r="HD88" s="332"/>
      <c r="HE88" s="332"/>
      <c r="HF88" s="332"/>
      <c r="HG88" s="332"/>
      <c r="HH88" s="332"/>
      <c r="HI88" s="332"/>
      <c r="HJ88" s="332"/>
      <c r="HK88" s="332"/>
      <c r="HL88" s="332"/>
      <c r="HM88" s="332"/>
      <c r="HN88" s="332"/>
      <c r="HO88" s="332"/>
      <c r="HP88" s="332"/>
      <c r="HQ88" s="332"/>
      <c r="HR88" s="332"/>
      <c r="HS88" s="332"/>
      <c r="HT88" s="332"/>
      <c r="HU88" s="332"/>
      <c r="HV88" s="332"/>
      <c r="HW88" s="332"/>
      <c r="HX88" s="332"/>
      <c r="HY88" s="332"/>
      <c r="HZ88" s="332"/>
      <c r="IA88" s="332"/>
      <c r="IB88" s="332"/>
      <c r="IC88" s="332"/>
      <c r="ID88" s="332"/>
      <c r="IE88" s="332"/>
      <c r="IF88" s="332"/>
      <c r="IG88" s="332"/>
      <c r="IH88" s="332"/>
      <c r="II88" s="332"/>
      <c r="IJ88" s="332"/>
      <c r="IK88" s="332"/>
      <c r="IL88" s="332"/>
      <c r="IM88" s="332"/>
      <c r="IN88" s="332"/>
      <c r="IO88" s="332"/>
    </row>
    <row r="89" spans="1:249" s="335" customFormat="1" ht="45" x14ac:dyDescent="0.2">
      <c r="A89" s="567">
        <v>86</v>
      </c>
      <c r="B89" s="464" t="s">
        <v>309</v>
      </c>
      <c r="C89" s="464" t="s">
        <v>310</v>
      </c>
      <c r="D89" s="418">
        <v>1709089</v>
      </c>
      <c r="E89" s="512">
        <v>691005222</v>
      </c>
      <c r="F89" s="512">
        <v>691005222</v>
      </c>
      <c r="G89" s="568" t="s">
        <v>311</v>
      </c>
      <c r="H89" s="608" t="s">
        <v>64</v>
      </c>
      <c r="I89" s="609" t="s">
        <v>65</v>
      </c>
      <c r="J89" s="609" t="s">
        <v>65</v>
      </c>
      <c r="K89" s="525" t="s">
        <v>1099</v>
      </c>
      <c r="L89" s="569">
        <v>300000</v>
      </c>
      <c r="M89" s="252">
        <f t="shared" si="8"/>
        <v>255000</v>
      </c>
      <c r="N89" s="538" t="s">
        <v>214</v>
      </c>
      <c r="O89" s="538" t="s">
        <v>180</v>
      </c>
      <c r="P89" s="571"/>
      <c r="Q89" s="571"/>
      <c r="R89" s="568"/>
      <c r="S89" s="572"/>
      <c r="T89" s="305"/>
      <c r="U89" s="305"/>
      <c r="V89" s="305"/>
      <c r="W89" s="305"/>
      <c r="X89" s="305"/>
      <c r="Y89" s="305"/>
      <c r="Z89" s="305"/>
      <c r="AA89" s="305"/>
      <c r="AB89" s="305"/>
      <c r="AC89" s="305"/>
      <c r="AD89" s="305"/>
      <c r="AE89" s="305"/>
      <c r="AF89" s="305"/>
      <c r="AG89" s="305"/>
      <c r="AH89" s="305"/>
      <c r="AI89" s="305"/>
      <c r="AJ89" s="305"/>
      <c r="AK89" s="305"/>
      <c r="AL89" s="305"/>
      <c r="AM89" s="305"/>
      <c r="AN89" s="305"/>
      <c r="AO89" s="305"/>
      <c r="AP89" s="305"/>
      <c r="AQ89" s="305"/>
      <c r="AR89" s="305"/>
      <c r="AS89" s="305"/>
      <c r="AT89" s="305"/>
      <c r="AU89" s="305"/>
      <c r="AV89" s="305"/>
      <c r="AW89" s="305"/>
      <c r="AX89" s="305"/>
      <c r="AY89" s="305"/>
      <c r="AZ89" s="305"/>
      <c r="BA89" s="305"/>
      <c r="BB89" s="305"/>
      <c r="BC89" s="305"/>
      <c r="BD89" s="305"/>
      <c r="BE89" s="305"/>
      <c r="BF89" s="305"/>
      <c r="BG89" s="305"/>
      <c r="BH89" s="305"/>
      <c r="BI89" s="305"/>
      <c r="BJ89" s="305"/>
      <c r="BK89" s="305"/>
      <c r="BL89" s="305"/>
      <c r="BM89" s="305"/>
      <c r="BN89" s="305"/>
      <c r="BO89" s="305"/>
      <c r="BP89" s="305"/>
      <c r="BQ89" s="305"/>
      <c r="BR89" s="305"/>
      <c r="BS89" s="305"/>
      <c r="BT89" s="305"/>
      <c r="BU89" s="305"/>
      <c r="BV89" s="305"/>
      <c r="BW89" s="305"/>
      <c r="BX89" s="305"/>
      <c r="BY89" s="305"/>
      <c r="BZ89" s="305"/>
      <c r="CA89" s="305"/>
      <c r="CB89" s="305"/>
      <c r="CC89" s="305"/>
      <c r="CD89" s="305"/>
      <c r="CE89" s="305"/>
      <c r="CF89" s="305"/>
      <c r="CG89" s="305"/>
      <c r="CH89" s="305"/>
      <c r="CI89" s="305"/>
      <c r="CJ89" s="305"/>
      <c r="CK89" s="305"/>
      <c r="CL89" s="305"/>
      <c r="CM89" s="305"/>
      <c r="CN89" s="305"/>
      <c r="CO89" s="305"/>
      <c r="CP89" s="305"/>
      <c r="CQ89" s="305"/>
      <c r="CR89" s="305"/>
      <c r="CS89" s="305"/>
      <c r="CT89" s="305"/>
      <c r="CU89" s="305"/>
      <c r="CV89" s="305"/>
      <c r="CW89" s="305"/>
      <c r="CX89" s="305"/>
      <c r="CY89" s="305"/>
      <c r="CZ89" s="305"/>
      <c r="DA89" s="305"/>
      <c r="DB89" s="305"/>
      <c r="DC89" s="305"/>
      <c r="DD89" s="305"/>
      <c r="DE89" s="305"/>
      <c r="DF89" s="305"/>
      <c r="DG89" s="305"/>
      <c r="DH89" s="305"/>
      <c r="DI89" s="305"/>
      <c r="DJ89" s="305"/>
      <c r="DK89" s="305"/>
      <c r="DL89" s="305"/>
      <c r="DM89" s="305"/>
      <c r="DN89" s="305"/>
      <c r="DO89" s="305"/>
      <c r="DP89" s="305"/>
      <c r="DQ89" s="305"/>
      <c r="DR89" s="305"/>
      <c r="DS89" s="305"/>
      <c r="DT89" s="305"/>
      <c r="DU89" s="305"/>
      <c r="DV89" s="305"/>
      <c r="DW89" s="305"/>
      <c r="DX89" s="305"/>
      <c r="DY89" s="305"/>
      <c r="DZ89" s="305"/>
      <c r="EA89" s="305"/>
      <c r="EB89" s="305"/>
      <c r="EC89" s="305"/>
      <c r="ED89" s="305"/>
      <c r="EE89" s="305"/>
      <c r="EF89" s="305"/>
      <c r="EG89" s="305"/>
      <c r="EH89" s="305"/>
      <c r="EI89" s="305"/>
      <c r="EJ89" s="305"/>
      <c r="EK89" s="305"/>
      <c r="EL89" s="305"/>
      <c r="EM89" s="305"/>
      <c r="EN89" s="305"/>
      <c r="EO89" s="305"/>
      <c r="EP89" s="305"/>
      <c r="EQ89" s="305"/>
      <c r="ER89" s="305"/>
      <c r="ES89" s="305"/>
      <c r="ET89" s="305"/>
      <c r="EU89" s="305"/>
      <c r="EV89" s="305"/>
      <c r="EW89" s="305"/>
      <c r="EX89" s="305"/>
      <c r="EY89" s="305"/>
      <c r="EZ89" s="305"/>
      <c r="FA89" s="305"/>
      <c r="FB89" s="305"/>
      <c r="FC89" s="305"/>
      <c r="FD89" s="305"/>
      <c r="FE89" s="305"/>
      <c r="FF89" s="305"/>
      <c r="FG89" s="305"/>
      <c r="FH89" s="305"/>
      <c r="FI89" s="305"/>
      <c r="FJ89" s="305"/>
      <c r="FK89" s="305"/>
      <c r="FL89" s="305"/>
      <c r="FM89" s="305"/>
      <c r="FN89" s="305"/>
      <c r="FO89" s="305"/>
      <c r="FP89" s="305"/>
      <c r="FQ89" s="305"/>
      <c r="FR89" s="305"/>
      <c r="FS89" s="305"/>
      <c r="FT89" s="305"/>
      <c r="FU89" s="305"/>
      <c r="FV89" s="305"/>
      <c r="FW89" s="305"/>
      <c r="FX89" s="305"/>
      <c r="FY89" s="305"/>
      <c r="FZ89" s="305"/>
      <c r="GA89" s="305"/>
      <c r="GB89" s="305"/>
      <c r="GC89" s="305"/>
      <c r="GD89" s="305"/>
      <c r="GE89" s="305"/>
      <c r="GF89" s="305"/>
      <c r="GG89" s="305"/>
      <c r="GH89" s="305"/>
      <c r="GI89" s="305"/>
      <c r="GJ89" s="305"/>
      <c r="GK89" s="305"/>
      <c r="GL89" s="305"/>
      <c r="GM89" s="305"/>
      <c r="GN89" s="305"/>
      <c r="GO89" s="305"/>
      <c r="GP89" s="305"/>
      <c r="GQ89" s="305"/>
      <c r="GR89" s="305"/>
      <c r="GS89" s="305"/>
      <c r="GT89" s="305"/>
      <c r="GU89" s="305"/>
      <c r="GV89" s="305"/>
      <c r="GW89" s="305"/>
      <c r="GX89" s="305"/>
      <c r="GY89" s="305"/>
      <c r="GZ89" s="305"/>
      <c r="HA89" s="305"/>
      <c r="HB89" s="305"/>
      <c r="HC89" s="305"/>
      <c r="HD89" s="305"/>
      <c r="HE89" s="305"/>
      <c r="HF89" s="305"/>
      <c r="HG89" s="305"/>
      <c r="HH89" s="305"/>
      <c r="HI89" s="305"/>
      <c r="HJ89" s="305"/>
      <c r="HK89" s="305"/>
      <c r="HL89" s="305"/>
      <c r="HM89" s="305"/>
      <c r="HN89" s="305"/>
      <c r="HO89" s="305"/>
      <c r="HP89" s="305"/>
      <c r="HQ89" s="305"/>
      <c r="HR89" s="305"/>
      <c r="HS89" s="305"/>
      <c r="HT89" s="305"/>
      <c r="HU89" s="305"/>
      <c r="HV89" s="305"/>
      <c r="HW89" s="305"/>
      <c r="HX89" s="305"/>
      <c r="HY89" s="305"/>
      <c r="HZ89" s="305"/>
      <c r="IA89" s="305"/>
      <c r="IB89" s="305"/>
      <c r="IC89" s="305"/>
      <c r="ID89" s="305"/>
      <c r="IE89" s="305"/>
      <c r="IF89" s="305"/>
      <c r="IG89" s="305"/>
      <c r="IH89" s="305"/>
      <c r="II89" s="305"/>
      <c r="IJ89" s="305"/>
      <c r="IK89" s="305"/>
      <c r="IL89" s="305"/>
      <c r="IM89" s="305"/>
      <c r="IN89" s="305"/>
      <c r="IO89" s="305"/>
    </row>
    <row r="90" spans="1:249" s="335" customFormat="1" ht="45" x14ac:dyDescent="0.2">
      <c r="A90" s="445">
        <v>87</v>
      </c>
      <c r="B90" s="464" t="s">
        <v>309</v>
      </c>
      <c r="C90" s="464" t="s">
        <v>310</v>
      </c>
      <c r="D90" s="418">
        <v>1709089</v>
      </c>
      <c r="E90" s="512">
        <v>691005222</v>
      </c>
      <c r="F90" s="512">
        <v>691005222</v>
      </c>
      <c r="G90" s="466" t="s">
        <v>283</v>
      </c>
      <c r="H90" s="418" t="s">
        <v>64</v>
      </c>
      <c r="I90" s="512" t="s">
        <v>65</v>
      </c>
      <c r="J90" s="512" t="s">
        <v>65</v>
      </c>
      <c r="K90" s="240" t="s">
        <v>1100</v>
      </c>
      <c r="L90" s="468">
        <v>1600000</v>
      </c>
      <c r="M90" s="252">
        <f t="shared" si="8"/>
        <v>1360000</v>
      </c>
      <c r="N90" s="469">
        <v>2023</v>
      </c>
      <c r="O90" s="469">
        <v>2025</v>
      </c>
      <c r="P90" s="514"/>
      <c r="Q90" s="514"/>
      <c r="R90" s="464"/>
      <c r="S90" s="515" t="s">
        <v>88</v>
      </c>
      <c r="T90" s="305"/>
      <c r="U90" s="305"/>
      <c r="V90" s="305"/>
      <c r="W90" s="305"/>
      <c r="X90" s="305"/>
      <c r="Y90" s="305"/>
      <c r="Z90" s="305"/>
      <c r="AA90" s="305"/>
      <c r="AB90" s="305"/>
      <c r="AC90" s="305"/>
      <c r="AD90" s="305"/>
      <c r="AE90" s="305"/>
      <c r="AF90" s="305"/>
      <c r="AG90" s="305"/>
      <c r="AH90" s="305"/>
      <c r="AI90" s="305"/>
      <c r="AJ90" s="305"/>
      <c r="AK90" s="305"/>
      <c r="AL90" s="305"/>
      <c r="AM90" s="305"/>
      <c r="AN90" s="305"/>
      <c r="AO90" s="305"/>
      <c r="AP90" s="305"/>
      <c r="AQ90" s="305"/>
      <c r="AR90" s="305"/>
      <c r="AS90" s="305"/>
      <c r="AT90" s="305"/>
      <c r="AU90" s="305"/>
      <c r="AV90" s="305"/>
      <c r="AW90" s="305"/>
      <c r="AX90" s="305"/>
      <c r="AY90" s="305"/>
      <c r="AZ90" s="305"/>
      <c r="BA90" s="305"/>
      <c r="BB90" s="305"/>
      <c r="BC90" s="305"/>
      <c r="BD90" s="305"/>
      <c r="BE90" s="305"/>
      <c r="BF90" s="305"/>
      <c r="BG90" s="305"/>
      <c r="BH90" s="305"/>
      <c r="BI90" s="305"/>
      <c r="BJ90" s="305"/>
      <c r="BK90" s="305"/>
      <c r="BL90" s="305"/>
      <c r="BM90" s="305"/>
      <c r="BN90" s="305"/>
      <c r="BO90" s="305"/>
      <c r="BP90" s="305"/>
      <c r="BQ90" s="305"/>
      <c r="BR90" s="305"/>
      <c r="BS90" s="305"/>
      <c r="BT90" s="305"/>
      <c r="BU90" s="305"/>
      <c r="BV90" s="305"/>
      <c r="BW90" s="305"/>
      <c r="BX90" s="305"/>
      <c r="BY90" s="305"/>
      <c r="BZ90" s="305"/>
      <c r="CA90" s="305"/>
      <c r="CB90" s="305"/>
      <c r="CC90" s="305"/>
      <c r="CD90" s="305"/>
      <c r="CE90" s="305"/>
      <c r="CF90" s="305"/>
      <c r="CG90" s="305"/>
      <c r="CH90" s="305"/>
      <c r="CI90" s="305"/>
      <c r="CJ90" s="305"/>
      <c r="CK90" s="305"/>
      <c r="CL90" s="305"/>
      <c r="CM90" s="305"/>
      <c r="CN90" s="305"/>
      <c r="CO90" s="305"/>
      <c r="CP90" s="305"/>
      <c r="CQ90" s="305"/>
      <c r="CR90" s="305"/>
      <c r="CS90" s="305"/>
      <c r="CT90" s="305"/>
      <c r="CU90" s="305"/>
      <c r="CV90" s="305"/>
      <c r="CW90" s="305"/>
      <c r="CX90" s="305"/>
      <c r="CY90" s="305"/>
      <c r="CZ90" s="305"/>
      <c r="DA90" s="305"/>
      <c r="DB90" s="305"/>
      <c r="DC90" s="305"/>
      <c r="DD90" s="305"/>
      <c r="DE90" s="305"/>
      <c r="DF90" s="305"/>
      <c r="DG90" s="305"/>
      <c r="DH90" s="305"/>
      <c r="DI90" s="305"/>
      <c r="DJ90" s="305"/>
      <c r="DK90" s="305"/>
      <c r="DL90" s="305"/>
      <c r="DM90" s="305"/>
      <c r="DN90" s="305"/>
      <c r="DO90" s="305"/>
      <c r="DP90" s="305"/>
      <c r="DQ90" s="305"/>
      <c r="DR90" s="305"/>
      <c r="DS90" s="305"/>
      <c r="DT90" s="305"/>
      <c r="DU90" s="305"/>
      <c r="DV90" s="305"/>
      <c r="DW90" s="305"/>
      <c r="DX90" s="305"/>
      <c r="DY90" s="305"/>
      <c r="DZ90" s="305"/>
      <c r="EA90" s="305"/>
      <c r="EB90" s="305"/>
      <c r="EC90" s="305"/>
      <c r="ED90" s="305"/>
      <c r="EE90" s="305"/>
      <c r="EF90" s="305"/>
      <c r="EG90" s="305"/>
      <c r="EH90" s="305"/>
      <c r="EI90" s="305"/>
      <c r="EJ90" s="305"/>
      <c r="EK90" s="305"/>
      <c r="EL90" s="305"/>
      <c r="EM90" s="305"/>
      <c r="EN90" s="305"/>
      <c r="EO90" s="305"/>
      <c r="EP90" s="305"/>
      <c r="EQ90" s="305"/>
      <c r="ER90" s="305"/>
      <c r="ES90" s="305"/>
      <c r="ET90" s="305"/>
      <c r="EU90" s="305"/>
      <c r="EV90" s="305"/>
      <c r="EW90" s="305"/>
      <c r="EX90" s="305"/>
      <c r="EY90" s="305"/>
      <c r="EZ90" s="305"/>
      <c r="FA90" s="305"/>
      <c r="FB90" s="305"/>
      <c r="FC90" s="305"/>
      <c r="FD90" s="305"/>
      <c r="FE90" s="305"/>
      <c r="FF90" s="305"/>
      <c r="FG90" s="305"/>
      <c r="FH90" s="305"/>
      <c r="FI90" s="305"/>
      <c r="FJ90" s="305"/>
      <c r="FK90" s="305"/>
      <c r="FL90" s="305"/>
      <c r="FM90" s="305"/>
      <c r="FN90" s="305"/>
      <c r="FO90" s="305"/>
      <c r="FP90" s="305"/>
      <c r="FQ90" s="305"/>
      <c r="FR90" s="305"/>
      <c r="FS90" s="305"/>
      <c r="FT90" s="305"/>
      <c r="FU90" s="305"/>
      <c r="FV90" s="305"/>
      <c r="FW90" s="305"/>
      <c r="FX90" s="305"/>
      <c r="FY90" s="305"/>
      <c r="FZ90" s="305"/>
      <c r="GA90" s="305"/>
      <c r="GB90" s="305"/>
      <c r="GC90" s="305"/>
      <c r="GD90" s="305"/>
      <c r="GE90" s="305"/>
      <c r="GF90" s="305"/>
      <c r="GG90" s="305"/>
      <c r="GH90" s="305"/>
      <c r="GI90" s="305"/>
      <c r="GJ90" s="305"/>
      <c r="GK90" s="305"/>
      <c r="GL90" s="305"/>
      <c r="GM90" s="305"/>
      <c r="GN90" s="305"/>
      <c r="GO90" s="305"/>
      <c r="GP90" s="305"/>
      <c r="GQ90" s="305"/>
      <c r="GR90" s="305"/>
      <c r="GS90" s="305"/>
      <c r="GT90" s="305"/>
      <c r="GU90" s="305"/>
      <c r="GV90" s="305"/>
      <c r="GW90" s="305"/>
      <c r="GX90" s="305"/>
      <c r="GY90" s="305"/>
      <c r="GZ90" s="305"/>
      <c r="HA90" s="305"/>
      <c r="HB90" s="305"/>
      <c r="HC90" s="305"/>
      <c r="HD90" s="305"/>
      <c r="HE90" s="305"/>
      <c r="HF90" s="305"/>
      <c r="HG90" s="305"/>
      <c r="HH90" s="305"/>
      <c r="HI90" s="305"/>
      <c r="HJ90" s="305"/>
      <c r="HK90" s="305"/>
      <c r="HL90" s="305"/>
      <c r="HM90" s="305"/>
      <c r="HN90" s="305"/>
      <c r="HO90" s="305"/>
      <c r="HP90" s="305"/>
      <c r="HQ90" s="305"/>
      <c r="HR90" s="305"/>
      <c r="HS90" s="305"/>
      <c r="HT90" s="305"/>
      <c r="HU90" s="305"/>
      <c r="HV90" s="305"/>
      <c r="HW90" s="305"/>
      <c r="HX90" s="305"/>
      <c r="HY90" s="305"/>
      <c r="HZ90" s="305"/>
      <c r="IA90" s="305"/>
      <c r="IB90" s="305"/>
      <c r="IC90" s="305"/>
      <c r="ID90" s="305"/>
      <c r="IE90" s="305"/>
      <c r="IF90" s="305"/>
      <c r="IG90" s="305"/>
      <c r="IH90" s="305"/>
      <c r="II90" s="305"/>
      <c r="IJ90" s="305"/>
      <c r="IK90" s="305"/>
      <c r="IL90" s="305"/>
      <c r="IM90" s="305"/>
      <c r="IN90" s="305"/>
      <c r="IO90" s="305"/>
    </row>
    <row r="91" spans="1:249" s="362" customFormat="1" ht="45" x14ac:dyDescent="0.2">
      <c r="A91" s="574">
        <v>88</v>
      </c>
      <c r="B91" s="575" t="s">
        <v>312</v>
      </c>
      <c r="C91" s="575" t="s">
        <v>313</v>
      </c>
      <c r="D91" s="575">
        <v>70991081</v>
      </c>
      <c r="E91" s="575">
        <v>107629895</v>
      </c>
      <c r="F91" s="575">
        <v>600143775</v>
      </c>
      <c r="G91" s="575" t="s">
        <v>314</v>
      </c>
      <c r="H91" s="610" t="s">
        <v>64</v>
      </c>
      <c r="I91" s="610" t="s">
        <v>65</v>
      </c>
      <c r="J91" s="610" t="s">
        <v>315</v>
      </c>
      <c r="K91" s="575" t="s">
        <v>1101</v>
      </c>
      <c r="L91" s="556">
        <v>1000000</v>
      </c>
      <c r="M91" s="252">
        <f>L91*0.85</f>
        <v>850000</v>
      </c>
      <c r="N91" s="547">
        <v>2023</v>
      </c>
      <c r="O91" s="547">
        <v>2024</v>
      </c>
      <c r="P91" s="575"/>
      <c r="Q91" s="575"/>
      <c r="R91" s="575"/>
      <c r="S91" s="576"/>
    </row>
    <row r="92" spans="1:249" s="334" customFormat="1" ht="33.75" x14ac:dyDescent="0.2">
      <c r="A92" s="445">
        <v>89</v>
      </c>
      <c r="B92" s="454" t="s">
        <v>209</v>
      </c>
      <c r="C92" s="454" t="s">
        <v>210</v>
      </c>
      <c r="D92" s="454">
        <v>70984361</v>
      </c>
      <c r="E92" s="544">
        <v>107629950</v>
      </c>
      <c r="F92" s="545" t="s">
        <v>211</v>
      </c>
      <c r="G92" s="454" t="s">
        <v>316</v>
      </c>
      <c r="H92" s="454" t="s">
        <v>64</v>
      </c>
      <c r="I92" s="454" t="s">
        <v>65</v>
      </c>
      <c r="J92" s="454" t="s">
        <v>213</v>
      </c>
      <c r="K92" s="454" t="s">
        <v>316</v>
      </c>
      <c r="L92" s="556">
        <v>10000000</v>
      </c>
      <c r="M92" s="252">
        <f t="shared" si="8"/>
        <v>8500000</v>
      </c>
      <c r="N92" s="566">
        <v>2024</v>
      </c>
      <c r="O92" s="566">
        <v>2024</v>
      </c>
      <c r="P92" s="548"/>
      <c r="Q92" s="548"/>
      <c r="R92" s="454"/>
      <c r="S92" s="549" t="s">
        <v>88</v>
      </c>
    </row>
    <row r="93" spans="1:249" s="334" customFormat="1" ht="22.5" x14ac:dyDescent="0.2">
      <c r="A93" s="445">
        <v>90</v>
      </c>
      <c r="B93" s="466" t="s">
        <v>201</v>
      </c>
      <c r="C93" s="466" t="s">
        <v>202</v>
      </c>
      <c r="D93" s="512">
        <v>75027542</v>
      </c>
      <c r="E93" s="512">
        <v>107628201</v>
      </c>
      <c r="F93" s="512">
        <v>600141942</v>
      </c>
      <c r="G93" s="466" t="s">
        <v>1188</v>
      </c>
      <c r="H93" s="418" t="s">
        <v>64</v>
      </c>
      <c r="I93" s="512" t="s">
        <v>65</v>
      </c>
      <c r="J93" s="512" t="s">
        <v>204</v>
      </c>
      <c r="K93" s="464" t="s">
        <v>317</v>
      </c>
      <c r="L93" s="468">
        <v>1200000</v>
      </c>
      <c r="M93" s="252">
        <f t="shared" si="8"/>
        <v>1020000</v>
      </c>
      <c r="N93" s="469">
        <v>2023</v>
      </c>
      <c r="O93" s="469">
        <v>2023</v>
      </c>
      <c r="P93" s="514"/>
      <c r="Q93" s="514"/>
      <c r="R93" s="464" t="s">
        <v>318</v>
      </c>
      <c r="S93" s="515" t="s">
        <v>88</v>
      </c>
    </row>
    <row r="94" spans="1:249" s="334" customFormat="1" ht="33.75" x14ac:dyDescent="0.2">
      <c r="A94" s="445">
        <v>91</v>
      </c>
      <c r="B94" s="382" t="s">
        <v>267</v>
      </c>
      <c r="C94" s="382" t="s">
        <v>268</v>
      </c>
      <c r="D94" s="577">
        <v>1820494</v>
      </c>
      <c r="E94" s="577">
        <v>181068389</v>
      </c>
      <c r="F94" s="577">
        <v>691005290</v>
      </c>
      <c r="G94" s="382" t="s">
        <v>319</v>
      </c>
      <c r="H94" s="611" t="s">
        <v>64</v>
      </c>
      <c r="I94" s="611" t="s">
        <v>65</v>
      </c>
      <c r="J94" s="611" t="s">
        <v>270</v>
      </c>
      <c r="K94" s="382" t="s">
        <v>320</v>
      </c>
      <c r="L94" s="578">
        <v>4000000</v>
      </c>
      <c r="M94" s="252">
        <f>L94/100*85</f>
        <v>3400000</v>
      </c>
      <c r="N94" s="386">
        <v>2023</v>
      </c>
      <c r="O94" s="386">
        <v>2025</v>
      </c>
      <c r="P94" s="579"/>
      <c r="Q94" s="579"/>
      <c r="R94" s="382" t="s">
        <v>321</v>
      </c>
      <c r="S94" s="580" t="s">
        <v>88</v>
      </c>
    </row>
    <row r="95" spans="1:249" s="334" customFormat="1" ht="33.75" x14ac:dyDescent="0.2">
      <c r="A95" s="445">
        <v>92</v>
      </c>
      <c r="B95" s="581" t="s">
        <v>267</v>
      </c>
      <c r="C95" s="581" t="s">
        <v>268</v>
      </c>
      <c r="D95" s="577">
        <v>1820494</v>
      </c>
      <c r="E95" s="577">
        <v>181068389</v>
      </c>
      <c r="F95" s="577">
        <v>691005290</v>
      </c>
      <c r="G95" s="581" t="s">
        <v>322</v>
      </c>
      <c r="H95" s="612" t="s">
        <v>64</v>
      </c>
      <c r="I95" s="612" t="s">
        <v>65</v>
      </c>
      <c r="J95" s="612" t="s">
        <v>323</v>
      </c>
      <c r="K95" s="581" t="s">
        <v>275</v>
      </c>
      <c r="L95" s="578">
        <v>1000000</v>
      </c>
      <c r="M95" s="252">
        <v>500000</v>
      </c>
      <c r="N95" s="386">
        <v>2023</v>
      </c>
      <c r="O95" s="386">
        <v>2025</v>
      </c>
      <c r="P95" s="582"/>
      <c r="Q95" s="581"/>
      <c r="R95" s="581" t="s">
        <v>206</v>
      </c>
      <c r="S95" s="583" t="s">
        <v>88</v>
      </c>
    </row>
    <row r="96" spans="1:249" s="334" customFormat="1" ht="33.75" x14ac:dyDescent="0.2">
      <c r="A96" s="445">
        <v>93</v>
      </c>
      <c r="B96" s="34" t="s">
        <v>1363</v>
      </c>
      <c r="C96" s="34" t="s">
        <v>324</v>
      </c>
      <c r="D96" s="584">
        <v>70990743</v>
      </c>
      <c r="E96" s="585">
        <v>107622254</v>
      </c>
      <c r="F96" s="585">
        <v>674000226</v>
      </c>
      <c r="G96" s="33" t="s">
        <v>325</v>
      </c>
      <c r="H96" s="101" t="s">
        <v>24</v>
      </c>
      <c r="I96" s="35" t="s">
        <v>292</v>
      </c>
      <c r="J96" s="35" t="s">
        <v>326</v>
      </c>
      <c r="K96" s="34" t="s">
        <v>327</v>
      </c>
      <c r="L96" s="255">
        <v>40000000</v>
      </c>
      <c r="M96" s="252">
        <f>L96/100*85</f>
        <v>34000000</v>
      </c>
      <c r="N96" s="258">
        <v>2023</v>
      </c>
      <c r="O96" s="258">
        <v>2023</v>
      </c>
      <c r="P96" s="102" t="s">
        <v>74</v>
      </c>
      <c r="Q96" s="102" t="s">
        <v>74</v>
      </c>
      <c r="R96" s="34" t="s">
        <v>328</v>
      </c>
      <c r="S96" s="245" t="s">
        <v>88</v>
      </c>
    </row>
    <row r="97" spans="1:19" s="334" customFormat="1" ht="22.5" x14ac:dyDescent="0.2">
      <c r="A97" s="445">
        <v>94</v>
      </c>
      <c r="B97" s="34" t="s">
        <v>1363</v>
      </c>
      <c r="C97" s="34" t="s">
        <v>324</v>
      </c>
      <c r="D97" s="584">
        <v>70990743</v>
      </c>
      <c r="E97" s="585">
        <v>107622254</v>
      </c>
      <c r="F97" s="585">
        <v>674000226</v>
      </c>
      <c r="G97" s="33" t="s">
        <v>329</v>
      </c>
      <c r="H97" s="101" t="s">
        <v>24</v>
      </c>
      <c r="I97" s="35" t="s">
        <v>292</v>
      </c>
      <c r="J97" s="35" t="s">
        <v>326</v>
      </c>
      <c r="K97" s="34" t="s">
        <v>330</v>
      </c>
      <c r="L97" s="255">
        <v>2500000</v>
      </c>
      <c r="M97" s="252">
        <f>L97/100*85</f>
        <v>2125000</v>
      </c>
      <c r="N97" s="258">
        <v>2023</v>
      </c>
      <c r="O97" s="258">
        <v>2023</v>
      </c>
      <c r="P97" s="103"/>
      <c r="Q97" s="103"/>
      <c r="R97" s="34" t="s">
        <v>331</v>
      </c>
      <c r="S97" s="245"/>
    </row>
    <row r="98" spans="1:19" s="334" customFormat="1" ht="33.75" x14ac:dyDescent="0.2">
      <c r="A98" s="445">
        <v>95</v>
      </c>
      <c r="B98" s="34" t="s">
        <v>1364</v>
      </c>
      <c r="C98" s="34" t="s">
        <v>324</v>
      </c>
      <c r="D98" s="584">
        <v>70990743</v>
      </c>
      <c r="E98" s="585">
        <v>107622254</v>
      </c>
      <c r="F98" s="585">
        <v>674000226</v>
      </c>
      <c r="G98" s="33" t="s">
        <v>332</v>
      </c>
      <c r="H98" s="101" t="s">
        <v>24</v>
      </c>
      <c r="I98" s="35" t="s">
        <v>292</v>
      </c>
      <c r="J98" s="35" t="s">
        <v>326</v>
      </c>
      <c r="K98" s="34" t="s">
        <v>333</v>
      </c>
      <c r="L98" s="255">
        <v>1200000</v>
      </c>
      <c r="M98" s="252">
        <f>L98/100*85</f>
        <v>1020000</v>
      </c>
      <c r="N98" s="258">
        <v>2023</v>
      </c>
      <c r="O98" s="258">
        <v>2025</v>
      </c>
      <c r="P98" s="103"/>
      <c r="Q98" s="103"/>
      <c r="R98" s="34" t="s">
        <v>334</v>
      </c>
      <c r="S98" s="245"/>
    </row>
    <row r="99" spans="1:19" s="334" customFormat="1" ht="33.75" x14ac:dyDescent="0.2">
      <c r="A99" s="445">
        <v>96</v>
      </c>
      <c r="B99" s="34" t="s">
        <v>116</v>
      </c>
      <c r="C99" s="34" t="s">
        <v>62</v>
      </c>
      <c r="D99" s="101">
        <v>70934002</v>
      </c>
      <c r="E99" s="35">
        <v>107630699</v>
      </c>
      <c r="F99" s="35">
        <v>600144496</v>
      </c>
      <c r="G99" s="33" t="s">
        <v>912</v>
      </c>
      <c r="H99" s="101" t="s">
        <v>1108</v>
      </c>
      <c r="I99" s="35" t="s">
        <v>65</v>
      </c>
      <c r="J99" s="35" t="s">
        <v>65</v>
      </c>
      <c r="K99" s="34" t="s">
        <v>1109</v>
      </c>
      <c r="L99" s="255">
        <v>1200000</v>
      </c>
      <c r="M99" s="586">
        <v>680000</v>
      </c>
      <c r="N99" s="258">
        <v>2023</v>
      </c>
      <c r="O99" s="258">
        <v>2025</v>
      </c>
      <c r="P99" s="103"/>
      <c r="Q99" s="103"/>
      <c r="R99" s="34"/>
      <c r="S99" s="245"/>
    </row>
    <row r="100" spans="1:19" s="334" customFormat="1" ht="45" x14ac:dyDescent="0.2">
      <c r="A100" s="445">
        <v>97</v>
      </c>
      <c r="B100" s="34" t="s">
        <v>304</v>
      </c>
      <c r="C100" s="34" t="s">
        <v>62</v>
      </c>
      <c r="D100" s="101">
        <v>75027348</v>
      </c>
      <c r="E100" s="35">
        <v>107630397</v>
      </c>
      <c r="F100" s="35">
        <v>600144470</v>
      </c>
      <c r="G100" s="33" t="s">
        <v>1110</v>
      </c>
      <c r="H100" s="101" t="s">
        <v>64</v>
      </c>
      <c r="I100" s="35" t="s">
        <v>65</v>
      </c>
      <c r="J100" s="35" t="s">
        <v>62</v>
      </c>
      <c r="K100" s="34" t="s">
        <v>1111</v>
      </c>
      <c r="L100" s="255">
        <v>2000000</v>
      </c>
      <c r="M100" s="252">
        <f t="shared" ref="M100:M106" si="11">L100/100*85</f>
        <v>1700000</v>
      </c>
      <c r="N100" s="258">
        <v>2023</v>
      </c>
      <c r="O100" s="258">
        <v>2024</v>
      </c>
      <c r="P100" s="103"/>
      <c r="Q100" s="103"/>
      <c r="R100" s="34"/>
      <c r="S100" s="245"/>
    </row>
    <row r="101" spans="1:19" s="334" customFormat="1" ht="45" x14ac:dyDescent="0.2">
      <c r="A101" s="445">
        <v>98</v>
      </c>
      <c r="B101" s="34" t="s">
        <v>304</v>
      </c>
      <c r="C101" s="34" t="s">
        <v>62</v>
      </c>
      <c r="D101" s="101">
        <v>75027348</v>
      </c>
      <c r="E101" s="35">
        <v>107630397</v>
      </c>
      <c r="F101" s="35">
        <v>600144470</v>
      </c>
      <c r="G101" s="33" t="s">
        <v>1112</v>
      </c>
      <c r="H101" s="101" t="s">
        <v>64</v>
      </c>
      <c r="I101" s="35" t="s">
        <v>65</v>
      </c>
      <c r="J101" s="35" t="s">
        <v>62</v>
      </c>
      <c r="K101" s="34" t="s">
        <v>1184</v>
      </c>
      <c r="L101" s="255">
        <v>5000000</v>
      </c>
      <c r="M101" s="252">
        <f t="shared" si="11"/>
        <v>4250000</v>
      </c>
      <c r="N101" s="258">
        <v>2023</v>
      </c>
      <c r="O101" s="258">
        <v>2024</v>
      </c>
      <c r="P101" s="103"/>
      <c r="Q101" s="103"/>
      <c r="R101" s="34"/>
      <c r="S101" s="245"/>
    </row>
    <row r="102" spans="1:19" s="334" customFormat="1" ht="33.75" x14ac:dyDescent="0.2">
      <c r="A102" s="445">
        <v>99</v>
      </c>
      <c r="B102" s="34" t="s">
        <v>106</v>
      </c>
      <c r="C102" s="34" t="s">
        <v>62</v>
      </c>
      <c r="D102" s="34">
        <v>75027356</v>
      </c>
      <c r="E102" s="34">
        <v>600144542</v>
      </c>
      <c r="F102" s="34">
        <v>600144542</v>
      </c>
      <c r="G102" s="34" t="s">
        <v>1113</v>
      </c>
      <c r="H102" s="34" t="s">
        <v>64</v>
      </c>
      <c r="I102" s="34" t="s">
        <v>65</v>
      </c>
      <c r="J102" s="34" t="s">
        <v>62</v>
      </c>
      <c r="K102" s="34" t="s">
        <v>1114</v>
      </c>
      <c r="L102" s="255">
        <v>4000000</v>
      </c>
      <c r="M102" s="252">
        <f t="shared" si="11"/>
        <v>3400000</v>
      </c>
      <c r="N102" s="258">
        <v>2023</v>
      </c>
      <c r="O102" s="258">
        <v>2024</v>
      </c>
      <c r="P102" s="103"/>
      <c r="Q102" s="103"/>
      <c r="R102" s="34"/>
      <c r="S102" s="245"/>
    </row>
    <row r="103" spans="1:19" s="334" customFormat="1" ht="78.75" x14ac:dyDescent="0.2">
      <c r="A103" s="445">
        <v>100</v>
      </c>
      <c r="B103" s="34" t="s">
        <v>106</v>
      </c>
      <c r="C103" s="34" t="s">
        <v>62</v>
      </c>
      <c r="D103" s="34">
        <v>75027356</v>
      </c>
      <c r="E103" s="34">
        <v>600144542</v>
      </c>
      <c r="F103" s="34">
        <v>600144542</v>
      </c>
      <c r="G103" s="34" t="s">
        <v>1115</v>
      </c>
      <c r="H103" s="34" t="s">
        <v>64</v>
      </c>
      <c r="I103" s="34" t="s">
        <v>65</v>
      </c>
      <c r="J103" s="34" t="s">
        <v>62</v>
      </c>
      <c r="K103" s="34" t="s">
        <v>1208</v>
      </c>
      <c r="L103" s="255">
        <v>2500000</v>
      </c>
      <c r="M103" s="446">
        <f t="shared" si="11"/>
        <v>2125000</v>
      </c>
      <c r="N103" s="258">
        <v>2023</v>
      </c>
      <c r="O103" s="258">
        <v>2024</v>
      </c>
      <c r="P103" s="103"/>
      <c r="Q103" s="103"/>
      <c r="R103" s="34"/>
      <c r="S103" s="245"/>
    </row>
    <row r="104" spans="1:19" s="334" customFormat="1" ht="56.25" x14ac:dyDescent="0.2">
      <c r="A104" s="445">
        <v>101</v>
      </c>
      <c r="B104" s="34" t="s">
        <v>70</v>
      </c>
      <c r="C104" s="34" t="s">
        <v>62</v>
      </c>
      <c r="D104" s="101">
        <v>75027313</v>
      </c>
      <c r="E104" s="35">
        <v>107630320</v>
      </c>
      <c r="F104" s="35">
        <v>600144437</v>
      </c>
      <c r="G104" s="33" t="s">
        <v>1116</v>
      </c>
      <c r="H104" s="101" t="s">
        <v>64</v>
      </c>
      <c r="I104" s="35" t="s">
        <v>65</v>
      </c>
      <c r="J104" s="35" t="s">
        <v>62</v>
      </c>
      <c r="K104" s="34" t="s">
        <v>1200</v>
      </c>
      <c r="L104" s="255">
        <v>300000</v>
      </c>
      <c r="M104" s="446">
        <f t="shared" si="11"/>
        <v>255000</v>
      </c>
      <c r="N104" s="258">
        <v>2023</v>
      </c>
      <c r="O104" s="258">
        <v>2024</v>
      </c>
      <c r="P104" s="103"/>
      <c r="Q104" s="103"/>
      <c r="R104" s="34" t="s">
        <v>266</v>
      </c>
      <c r="S104" s="245" t="s">
        <v>88</v>
      </c>
    </row>
    <row r="105" spans="1:19" s="334" customFormat="1" ht="22.5" x14ac:dyDescent="0.2">
      <c r="A105" s="445">
        <v>102</v>
      </c>
      <c r="B105" s="34" t="s">
        <v>89</v>
      </c>
      <c r="C105" s="34" t="s">
        <v>62</v>
      </c>
      <c r="D105" s="101">
        <v>63029049</v>
      </c>
      <c r="E105" s="101" t="s">
        <v>90</v>
      </c>
      <c r="F105" s="101" t="s">
        <v>90</v>
      </c>
      <c r="G105" s="33" t="s">
        <v>1117</v>
      </c>
      <c r="H105" s="101" t="s">
        <v>64</v>
      </c>
      <c r="I105" s="35" t="s">
        <v>65</v>
      </c>
      <c r="J105" s="35" t="s">
        <v>62</v>
      </c>
      <c r="K105" s="34" t="s">
        <v>1118</v>
      </c>
      <c r="L105" s="255">
        <v>2900000</v>
      </c>
      <c r="M105" s="446">
        <f t="shared" si="11"/>
        <v>2465000</v>
      </c>
      <c r="N105" s="629">
        <v>2024</v>
      </c>
      <c r="O105" s="629">
        <v>2025</v>
      </c>
      <c r="P105" s="103"/>
      <c r="Q105" s="103"/>
      <c r="R105" s="34" t="s">
        <v>66</v>
      </c>
      <c r="S105" s="245"/>
    </row>
    <row r="106" spans="1:19" s="334" customFormat="1" ht="33.75" x14ac:dyDescent="0.2">
      <c r="A106" s="445">
        <v>103</v>
      </c>
      <c r="B106" s="34" t="s">
        <v>75</v>
      </c>
      <c r="C106" s="34" t="s">
        <v>62</v>
      </c>
      <c r="D106" s="101">
        <v>75027330</v>
      </c>
      <c r="E106" s="35">
        <v>600144453</v>
      </c>
      <c r="F106" s="35">
        <v>600144453</v>
      </c>
      <c r="G106" s="33" t="s">
        <v>1119</v>
      </c>
      <c r="H106" s="101" t="s">
        <v>64</v>
      </c>
      <c r="I106" s="35" t="s">
        <v>65</v>
      </c>
      <c r="J106" s="35" t="s">
        <v>62</v>
      </c>
      <c r="K106" s="34" t="s">
        <v>1120</v>
      </c>
      <c r="L106" s="255">
        <v>200000</v>
      </c>
      <c r="M106" s="446">
        <f t="shared" si="11"/>
        <v>170000</v>
      </c>
      <c r="N106" s="258">
        <v>2023</v>
      </c>
      <c r="O106" s="258">
        <v>2027</v>
      </c>
      <c r="P106" s="103"/>
      <c r="Q106" s="103"/>
      <c r="R106" s="34"/>
      <c r="S106" s="245"/>
    </row>
    <row r="107" spans="1:19" s="334" customFormat="1" ht="22.5" x14ac:dyDescent="0.2">
      <c r="A107" s="445">
        <v>104</v>
      </c>
      <c r="B107" s="587" t="s">
        <v>1189</v>
      </c>
      <c r="C107" s="587" t="s">
        <v>335</v>
      </c>
      <c r="D107" s="35">
        <v>25381831</v>
      </c>
      <c r="E107" s="35">
        <v>600001016</v>
      </c>
      <c r="F107" s="100">
        <v>10803451</v>
      </c>
      <c r="G107" s="587" t="s">
        <v>1190</v>
      </c>
      <c r="H107" s="162" t="s">
        <v>24</v>
      </c>
      <c r="I107" s="162" t="s">
        <v>65</v>
      </c>
      <c r="J107" s="162" t="s">
        <v>65</v>
      </c>
      <c r="K107" s="587" t="s">
        <v>1191</v>
      </c>
      <c r="L107" s="265">
        <v>1200000</v>
      </c>
      <c r="M107" s="446">
        <v>1020000</v>
      </c>
      <c r="N107" s="258">
        <v>2022</v>
      </c>
      <c r="O107" s="258">
        <v>2026</v>
      </c>
      <c r="P107" s="588"/>
      <c r="Q107" s="588"/>
      <c r="R107" s="587" t="s">
        <v>336</v>
      </c>
      <c r="S107" s="589" t="s">
        <v>337</v>
      </c>
    </row>
    <row r="108" spans="1:19" s="334" customFormat="1" ht="22.5" x14ac:dyDescent="0.2">
      <c r="A108" s="445">
        <v>105</v>
      </c>
      <c r="B108" s="587" t="s">
        <v>1189</v>
      </c>
      <c r="C108" s="587" t="s">
        <v>335</v>
      </c>
      <c r="D108" s="35">
        <v>25381831</v>
      </c>
      <c r="E108" s="35">
        <v>600001016</v>
      </c>
      <c r="F108" s="100">
        <v>10803451</v>
      </c>
      <c r="G108" s="587" t="s">
        <v>1192</v>
      </c>
      <c r="H108" s="162" t="s">
        <v>24</v>
      </c>
      <c r="I108" s="162" t="s">
        <v>65</v>
      </c>
      <c r="J108" s="162" t="s">
        <v>65</v>
      </c>
      <c r="K108" s="587" t="s">
        <v>1193</v>
      </c>
      <c r="L108" s="265">
        <v>8000000</v>
      </c>
      <c r="M108" s="446">
        <f>L108/100*85</f>
        <v>6800000</v>
      </c>
      <c r="N108" s="258">
        <v>2023</v>
      </c>
      <c r="O108" s="258">
        <v>2026</v>
      </c>
      <c r="P108" s="588"/>
      <c r="Q108" s="588"/>
      <c r="R108" s="587" t="s">
        <v>336</v>
      </c>
      <c r="S108" s="589" t="s">
        <v>337</v>
      </c>
    </row>
    <row r="109" spans="1:19" s="334" customFormat="1" ht="33.75" x14ac:dyDescent="0.2">
      <c r="A109" s="445">
        <v>106</v>
      </c>
      <c r="B109" s="587" t="s">
        <v>1189</v>
      </c>
      <c r="C109" s="587" t="s">
        <v>335</v>
      </c>
      <c r="D109" s="35">
        <v>25381831</v>
      </c>
      <c r="E109" s="35">
        <v>600001016</v>
      </c>
      <c r="F109" s="100">
        <v>10803451</v>
      </c>
      <c r="G109" s="587" t="s">
        <v>1388</v>
      </c>
      <c r="H109" s="162" t="s">
        <v>24</v>
      </c>
      <c r="I109" s="162" t="s">
        <v>65</v>
      </c>
      <c r="J109" s="162" t="s">
        <v>65</v>
      </c>
      <c r="K109" s="587" t="s">
        <v>1390</v>
      </c>
      <c r="L109" s="265">
        <v>20000000</v>
      </c>
      <c r="M109" s="446">
        <f>L109/100*85</f>
        <v>17000000</v>
      </c>
      <c r="N109" s="258">
        <v>2022</v>
      </c>
      <c r="O109" s="258">
        <v>2026</v>
      </c>
      <c r="P109" s="588"/>
      <c r="Q109" s="588"/>
      <c r="R109" s="587" t="s">
        <v>336</v>
      </c>
      <c r="S109" s="589" t="s">
        <v>337</v>
      </c>
    </row>
    <row r="110" spans="1:19" s="334" customFormat="1" ht="22.5" x14ac:dyDescent="0.2">
      <c r="A110" s="445">
        <v>107</v>
      </c>
      <c r="B110" s="587" t="s">
        <v>1194</v>
      </c>
      <c r="C110" s="587" t="s">
        <v>338</v>
      </c>
      <c r="D110" s="35">
        <v>5761671</v>
      </c>
      <c r="E110" s="35"/>
      <c r="F110" s="100"/>
      <c r="G110" s="587" t="s">
        <v>1389</v>
      </c>
      <c r="H110" s="162" t="s">
        <v>24</v>
      </c>
      <c r="I110" s="162" t="s">
        <v>65</v>
      </c>
      <c r="J110" s="162" t="s">
        <v>65</v>
      </c>
      <c r="K110" s="587" t="s">
        <v>1195</v>
      </c>
      <c r="L110" s="265">
        <v>20000000</v>
      </c>
      <c r="M110" s="446">
        <f>L110/100*85</f>
        <v>17000000</v>
      </c>
      <c r="N110" s="258">
        <v>2024</v>
      </c>
      <c r="O110" s="258">
        <v>2027</v>
      </c>
      <c r="P110" s="588"/>
      <c r="Q110" s="588"/>
      <c r="R110" s="587" t="s">
        <v>336</v>
      </c>
      <c r="S110" s="589" t="s">
        <v>337</v>
      </c>
    </row>
    <row r="111" spans="1:19" s="334" customFormat="1" ht="33.75" x14ac:dyDescent="0.2">
      <c r="A111" s="590">
        <v>108</v>
      </c>
      <c r="B111" s="461" t="s">
        <v>86</v>
      </c>
      <c r="C111" s="461" t="s">
        <v>62</v>
      </c>
      <c r="D111" s="591">
        <v>66739721</v>
      </c>
      <c r="E111" s="591">
        <v>600144585</v>
      </c>
      <c r="F111" s="591">
        <v>600144585</v>
      </c>
      <c r="G111" s="461" t="s">
        <v>1279</v>
      </c>
      <c r="H111" s="613" t="s">
        <v>24</v>
      </c>
      <c r="I111" s="613" t="s">
        <v>65</v>
      </c>
      <c r="J111" s="613" t="s">
        <v>65</v>
      </c>
      <c r="K111" s="461" t="s">
        <v>1222</v>
      </c>
      <c r="L111" s="460">
        <v>400000</v>
      </c>
      <c r="M111" s="730">
        <v>0</v>
      </c>
      <c r="N111" s="408">
        <v>2024</v>
      </c>
      <c r="O111" s="408">
        <v>2027</v>
      </c>
      <c r="P111" s="592"/>
      <c r="Q111" s="592"/>
      <c r="R111" s="461" t="s">
        <v>336</v>
      </c>
      <c r="S111" s="463" t="s">
        <v>337</v>
      </c>
    </row>
    <row r="112" spans="1:19" s="334" customFormat="1" ht="33.75" x14ac:dyDescent="0.2">
      <c r="A112" s="590">
        <v>109</v>
      </c>
      <c r="B112" s="461" t="s">
        <v>86</v>
      </c>
      <c r="C112" s="461" t="s">
        <v>62</v>
      </c>
      <c r="D112" s="591">
        <v>66739721</v>
      </c>
      <c r="E112" s="591">
        <v>600144585</v>
      </c>
      <c r="F112" s="591">
        <v>600144585</v>
      </c>
      <c r="G112" s="461" t="s">
        <v>1223</v>
      </c>
      <c r="H112" s="613" t="s">
        <v>24</v>
      </c>
      <c r="I112" s="613" t="s">
        <v>65</v>
      </c>
      <c r="J112" s="613" t="s">
        <v>65</v>
      </c>
      <c r="K112" s="461" t="s">
        <v>1223</v>
      </c>
      <c r="L112" s="460">
        <v>100000</v>
      </c>
      <c r="M112" s="730">
        <v>0</v>
      </c>
      <c r="N112" s="408">
        <v>2024</v>
      </c>
      <c r="O112" s="408">
        <v>2027</v>
      </c>
      <c r="P112" s="592"/>
      <c r="Q112" s="592"/>
      <c r="R112" s="461" t="s">
        <v>336</v>
      </c>
      <c r="S112" s="463" t="s">
        <v>337</v>
      </c>
    </row>
    <row r="113" spans="1:19" s="334" customFormat="1" ht="45" x14ac:dyDescent="0.2">
      <c r="A113" s="590">
        <v>110</v>
      </c>
      <c r="B113" s="461" t="s">
        <v>1224</v>
      </c>
      <c r="C113" s="575" t="s">
        <v>313</v>
      </c>
      <c r="D113" s="411">
        <v>70991081</v>
      </c>
      <c r="E113" s="411">
        <v>107629895</v>
      </c>
      <c r="F113" s="411">
        <v>600143775</v>
      </c>
      <c r="G113" s="461" t="s">
        <v>314</v>
      </c>
      <c r="H113" s="613" t="s">
        <v>64</v>
      </c>
      <c r="I113" s="613" t="s">
        <v>65</v>
      </c>
      <c r="J113" s="610" t="s">
        <v>315</v>
      </c>
      <c r="K113" s="575" t="s">
        <v>1225</v>
      </c>
      <c r="L113" s="460">
        <v>150000</v>
      </c>
      <c r="M113" s="730">
        <v>150000</v>
      </c>
      <c r="N113" s="408">
        <v>2024</v>
      </c>
      <c r="O113" s="408">
        <v>2025</v>
      </c>
      <c r="P113" s="462"/>
      <c r="Q113" s="462"/>
      <c r="R113" s="461" t="s">
        <v>336</v>
      </c>
      <c r="S113" s="463" t="s">
        <v>337</v>
      </c>
    </row>
    <row r="114" spans="1:19" s="334" customFormat="1" ht="45" x14ac:dyDescent="0.2">
      <c r="A114" s="590">
        <v>111</v>
      </c>
      <c r="B114" s="461" t="s">
        <v>1224</v>
      </c>
      <c r="C114" s="575" t="s">
        <v>313</v>
      </c>
      <c r="D114" s="411">
        <v>70991081</v>
      </c>
      <c r="E114" s="411">
        <v>107629895</v>
      </c>
      <c r="F114" s="411">
        <v>600143775</v>
      </c>
      <c r="G114" s="461" t="s">
        <v>1226</v>
      </c>
      <c r="H114" s="613" t="s">
        <v>64</v>
      </c>
      <c r="I114" s="613" t="s">
        <v>65</v>
      </c>
      <c r="J114" s="610" t="s">
        <v>315</v>
      </c>
      <c r="K114" s="461" t="s">
        <v>1227</v>
      </c>
      <c r="L114" s="460">
        <v>700000</v>
      </c>
      <c r="M114" s="730">
        <v>100000</v>
      </c>
      <c r="N114" s="408">
        <v>2023</v>
      </c>
      <c r="O114" s="408">
        <v>2024</v>
      </c>
      <c r="P114" s="462"/>
      <c r="Q114" s="462"/>
      <c r="R114" s="461" t="s">
        <v>336</v>
      </c>
      <c r="S114" s="463" t="s">
        <v>337</v>
      </c>
    </row>
    <row r="115" spans="1:19" s="334" customFormat="1" ht="22.5" x14ac:dyDescent="0.2">
      <c r="A115" s="590">
        <v>112</v>
      </c>
      <c r="B115" s="461" t="s">
        <v>1228</v>
      </c>
      <c r="C115" s="461" t="s">
        <v>174</v>
      </c>
      <c r="D115" s="411">
        <v>70631751</v>
      </c>
      <c r="E115" s="411">
        <v>102832986</v>
      </c>
      <c r="F115" s="411">
        <v>600145271</v>
      </c>
      <c r="G115" s="461" t="s">
        <v>1229</v>
      </c>
      <c r="H115" s="613" t="s">
        <v>64</v>
      </c>
      <c r="I115" s="613" t="s">
        <v>65</v>
      </c>
      <c r="J115" s="613" t="s">
        <v>921</v>
      </c>
      <c r="K115" s="461" t="s">
        <v>1230</v>
      </c>
      <c r="L115" s="460">
        <v>3000000</v>
      </c>
      <c r="M115" s="446">
        <f t="shared" ref="M115:M122" si="12">L115/100*85</f>
        <v>2550000</v>
      </c>
      <c r="N115" s="408">
        <v>2023</v>
      </c>
      <c r="O115" s="408">
        <v>2025</v>
      </c>
      <c r="P115" s="462"/>
      <c r="Q115" s="462"/>
      <c r="R115" s="461" t="s">
        <v>206</v>
      </c>
      <c r="S115" s="463" t="s">
        <v>88</v>
      </c>
    </row>
    <row r="116" spans="1:19" s="334" customFormat="1" ht="33.75" x14ac:dyDescent="0.2">
      <c r="A116" s="590">
        <v>113</v>
      </c>
      <c r="B116" s="461" t="s">
        <v>1231</v>
      </c>
      <c r="C116" s="461" t="s">
        <v>174</v>
      </c>
      <c r="D116" s="411">
        <v>75029839</v>
      </c>
      <c r="E116" s="411">
        <v>107630826</v>
      </c>
      <c r="F116" s="411">
        <v>674000510</v>
      </c>
      <c r="G116" s="461" t="s">
        <v>1232</v>
      </c>
      <c r="H116" s="613" t="s">
        <v>64</v>
      </c>
      <c r="I116" s="613" t="s">
        <v>65</v>
      </c>
      <c r="J116" s="613" t="s">
        <v>921</v>
      </c>
      <c r="K116" s="461" t="s">
        <v>1233</v>
      </c>
      <c r="L116" s="460">
        <v>4500000</v>
      </c>
      <c r="M116" s="446">
        <f t="shared" si="12"/>
        <v>3825000</v>
      </c>
      <c r="N116" s="408">
        <v>2023</v>
      </c>
      <c r="O116" s="408">
        <v>2027</v>
      </c>
      <c r="P116" s="462"/>
      <c r="Q116" s="462"/>
      <c r="R116" s="461" t="s">
        <v>1234</v>
      </c>
      <c r="S116" s="463" t="s">
        <v>1235</v>
      </c>
    </row>
    <row r="117" spans="1:19" s="334" customFormat="1" ht="101.25" x14ac:dyDescent="0.2">
      <c r="A117" s="590">
        <v>114</v>
      </c>
      <c r="B117" s="461" t="s">
        <v>638</v>
      </c>
      <c r="C117" s="461" t="s">
        <v>174</v>
      </c>
      <c r="D117" s="411">
        <v>70978352</v>
      </c>
      <c r="E117" s="411">
        <v>108034127</v>
      </c>
      <c r="F117" s="411">
        <v>600145034</v>
      </c>
      <c r="G117" s="461" t="s">
        <v>1236</v>
      </c>
      <c r="H117" s="613" t="s">
        <v>24</v>
      </c>
      <c r="I117" s="613" t="s">
        <v>65</v>
      </c>
      <c r="J117" s="613" t="s">
        <v>65</v>
      </c>
      <c r="K117" s="461" t="s">
        <v>1237</v>
      </c>
      <c r="L117" s="460">
        <v>14000000</v>
      </c>
      <c r="M117" s="446">
        <f t="shared" si="12"/>
        <v>11900000</v>
      </c>
      <c r="N117" s="408">
        <v>2023</v>
      </c>
      <c r="O117" s="408">
        <v>2025</v>
      </c>
      <c r="P117" s="462"/>
      <c r="Q117" s="462"/>
      <c r="R117" s="461" t="s">
        <v>1238</v>
      </c>
      <c r="S117" s="463" t="s">
        <v>337</v>
      </c>
    </row>
    <row r="118" spans="1:19" s="334" customFormat="1" ht="112.5" x14ac:dyDescent="0.2">
      <c r="A118" s="590">
        <v>115</v>
      </c>
      <c r="B118" s="461" t="s">
        <v>173</v>
      </c>
      <c r="C118" s="461" t="s">
        <v>174</v>
      </c>
      <c r="D118" s="411" t="s">
        <v>175</v>
      </c>
      <c r="E118" s="411" t="s">
        <v>176</v>
      </c>
      <c r="F118" s="411" t="s">
        <v>177</v>
      </c>
      <c r="G118" s="461" t="s">
        <v>1239</v>
      </c>
      <c r="H118" s="613" t="s">
        <v>64</v>
      </c>
      <c r="I118" s="613" t="s">
        <v>123</v>
      </c>
      <c r="J118" s="613" t="s">
        <v>65</v>
      </c>
      <c r="K118" s="461" t="s">
        <v>1240</v>
      </c>
      <c r="L118" s="460">
        <v>800000</v>
      </c>
      <c r="M118" s="446">
        <f t="shared" si="12"/>
        <v>680000</v>
      </c>
      <c r="N118" s="408" t="s">
        <v>214</v>
      </c>
      <c r="O118" s="408" t="s">
        <v>217</v>
      </c>
      <c r="P118" s="462"/>
      <c r="Q118" s="462"/>
      <c r="R118" s="461" t="s">
        <v>1241</v>
      </c>
      <c r="S118" s="463" t="s">
        <v>88</v>
      </c>
    </row>
    <row r="119" spans="1:19" s="334" customFormat="1" ht="45" x14ac:dyDescent="0.2">
      <c r="A119" s="590">
        <v>116</v>
      </c>
      <c r="B119" s="464" t="s">
        <v>302</v>
      </c>
      <c r="C119" s="464" t="s">
        <v>174</v>
      </c>
      <c r="D119" s="465" t="s">
        <v>303</v>
      </c>
      <c r="E119" s="466">
        <v>102508801</v>
      </c>
      <c r="F119" s="467">
        <v>600145077</v>
      </c>
      <c r="G119" s="464" t="s">
        <v>192</v>
      </c>
      <c r="H119" s="512" t="s">
        <v>64</v>
      </c>
      <c r="I119" s="512" t="s">
        <v>123</v>
      </c>
      <c r="J119" s="512" t="s">
        <v>65</v>
      </c>
      <c r="K119" s="466" t="s">
        <v>1242</v>
      </c>
      <c r="L119" s="468">
        <v>10000000</v>
      </c>
      <c r="M119" s="446">
        <f t="shared" si="12"/>
        <v>8500000</v>
      </c>
      <c r="N119" s="469">
        <v>2023</v>
      </c>
      <c r="O119" s="469">
        <v>2026</v>
      </c>
      <c r="P119" s="470"/>
      <c r="Q119" s="471" t="s">
        <v>139</v>
      </c>
      <c r="R119" s="466" t="s">
        <v>194</v>
      </c>
      <c r="S119" s="472" t="s">
        <v>88</v>
      </c>
    </row>
    <row r="120" spans="1:19" s="334" customFormat="1" ht="45" x14ac:dyDescent="0.2">
      <c r="A120" s="590">
        <v>117</v>
      </c>
      <c r="B120" s="461" t="s">
        <v>1395</v>
      </c>
      <c r="C120" s="461" t="s">
        <v>983</v>
      </c>
      <c r="D120" s="411">
        <v>71000127</v>
      </c>
      <c r="E120" s="411">
        <v>107630125</v>
      </c>
      <c r="F120" s="411">
        <v>600144992</v>
      </c>
      <c r="G120" s="461" t="s">
        <v>1245</v>
      </c>
      <c r="H120" s="613" t="s">
        <v>64</v>
      </c>
      <c r="I120" s="613" t="s">
        <v>65</v>
      </c>
      <c r="J120" s="613" t="s">
        <v>65</v>
      </c>
      <c r="K120" s="461" t="s">
        <v>1191</v>
      </c>
      <c r="L120" s="460">
        <v>350000</v>
      </c>
      <c r="M120" s="446">
        <f t="shared" si="12"/>
        <v>297500</v>
      </c>
      <c r="N120" s="408">
        <v>2023</v>
      </c>
      <c r="O120" s="408">
        <v>2024</v>
      </c>
      <c r="P120" s="462"/>
      <c r="Q120" s="593"/>
      <c r="R120" s="461" t="s">
        <v>336</v>
      </c>
      <c r="S120" s="463" t="s">
        <v>337</v>
      </c>
    </row>
    <row r="121" spans="1:19" s="334" customFormat="1" ht="33.75" x14ac:dyDescent="0.2">
      <c r="A121" s="590">
        <v>118</v>
      </c>
      <c r="B121" s="461" t="s">
        <v>1395</v>
      </c>
      <c r="C121" s="461" t="s">
        <v>983</v>
      </c>
      <c r="D121" s="411">
        <v>71000127</v>
      </c>
      <c r="E121" s="411">
        <v>107630125</v>
      </c>
      <c r="F121" s="411">
        <v>600144992</v>
      </c>
      <c r="G121" s="461" t="s">
        <v>1246</v>
      </c>
      <c r="H121" s="613" t="s">
        <v>64</v>
      </c>
      <c r="I121" s="613" t="s">
        <v>65</v>
      </c>
      <c r="J121" s="613" t="s">
        <v>65</v>
      </c>
      <c r="K121" s="461" t="s">
        <v>1247</v>
      </c>
      <c r="L121" s="460">
        <v>250000</v>
      </c>
      <c r="M121" s="446">
        <f t="shared" si="12"/>
        <v>212500</v>
      </c>
      <c r="N121" s="408">
        <v>2023</v>
      </c>
      <c r="O121" s="408">
        <v>2024</v>
      </c>
      <c r="P121" s="462"/>
      <c r="Q121" s="593"/>
      <c r="R121" s="461" t="s">
        <v>336</v>
      </c>
      <c r="S121" s="463" t="s">
        <v>337</v>
      </c>
    </row>
    <row r="122" spans="1:19" s="334" customFormat="1" ht="33.75" x14ac:dyDescent="0.2">
      <c r="A122" s="590">
        <v>119</v>
      </c>
      <c r="B122" s="461" t="s">
        <v>1395</v>
      </c>
      <c r="C122" s="461" t="s">
        <v>1248</v>
      </c>
      <c r="D122" s="411">
        <v>71000127</v>
      </c>
      <c r="E122" s="411">
        <v>10763015</v>
      </c>
      <c r="F122" s="411">
        <v>600144992</v>
      </c>
      <c r="G122" s="461" t="s">
        <v>1249</v>
      </c>
      <c r="H122" s="613" t="s">
        <v>64</v>
      </c>
      <c r="I122" s="613" t="s">
        <v>65</v>
      </c>
      <c r="J122" s="613" t="s">
        <v>65</v>
      </c>
      <c r="K122" s="461" t="s">
        <v>1249</v>
      </c>
      <c r="L122" s="460">
        <v>420000</v>
      </c>
      <c r="M122" s="446">
        <f t="shared" si="12"/>
        <v>357000</v>
      </c>
      <c r="N122" s="408">
        <v>2023</v>
      </c>
      <c r="O122" s="408">
        <v>2025</v>
      </c>
      <c r="P122" s="462"/>
      <c r="Q122" s="593"/>
      <c r="R122" s="461" t="s">
        <v>336</v>
      </c>
      <c r="S122" s="463" t="s">
        <v>337</v>
      </c>
    </row>
    <row r="123" spans="1:19" s="334" customFormat="1" ht="23.1" customHeight="1" x14ac:dyDescent="0.2">
      <c r="A123" s="723">
        <v>120</v>
      </c>
      <c r="B123" s="724" t="s">
        <v>86</v>
      </c>
      <c r="C123" s="724" t="s">
        <v>62</v>
      </c>
      <c r="D123" s="725">
        <v>66739721</v>
      </c>
      <c r="E123" s="725">
        <v>600144585</v>
      </c>
      <c r="F123" s="725">
        <v>600144585</v>
      </c>
      <c r="G123" s="724" t="s">
        <v>1278</v>
      </c>
      <c r="H123" s="714" t="s">
        <v>64</v>
      </c>
      <c r="I123" s="714" t="s">
        <v>65</v>
      </c>
      <c r="J123" s="714" t="s">
        <v>62</v>
      </c>
      <c r="K123" s="724" t="s">
        <v>1279</v>
      </c>
      <c r="L123" s="645">
        <v>400000</v>
      </c>
      <c r="M123" s="652"/>
      <c r="N123" s="726">
        <v>2024</v>
      </c>
      <c r="O123" s="726">
        <v>2027</v>
      </c>
      <c r="P123" s="727"/>
      <c r="Q123" s="717"/>
      <c r="R123" s="724" t="s">
        <v>336</v>
      </c>
      <c r="S123" s="728" t="s">
        <v>337</v>
      </c>
    </row>
    <row r="124" spans="1:19" s="334" customFormat="1" ht="33.950000000000003" customHeight="1" x14ac:dyDescent="0.2">
      <c r="A124" s="723">
        <v>121</v>
      </c>
      <c r="B124" s="724" t="s">
        <v>86</v>
      </c>
      <c r="C124" s="724" t="s">
        <v>62</v>
      </c>
      <c r="D124" s="725">
        <v>66739721</v>
      </c>
      <c r="E124" s="725">
        <v>600144585</v>
      </c>
      <c r="F124" s="725">
        <v>600144585</v>
      </c>
      <c r="G124" s="724" t="s">
        <v>1280</v>
      </c>
      <c r="H124" s="714" t="s">
        <v>64</v>
      </c>
      <c r="I124" s="714" t="s">
        <v>65</v>
      </c>
      <c r="J124" s="714" t="s">
        <v>62</v>
      </c>
      <c r="K124" s="724" t="s">
        <v>1223</v>
      </c>
      <c r="L124" s="645">
        <v>100000</v>
      </c>
      <c r="M124" s="652"/>
      <c r="N124" s="726">
        <v>2024</v>
      </c>
      <c r="O124" s="726">
        <v>2027</v>
      </c>
      <c r="P124" s="727"/>
      <c r="Q124" s="717"/>
      <c r="R124" s="724" t="s">
        <v>336</v>
      </c>
      <c r="S124" s="728" t="s">
        <v>337</v>
      </c>
    </row>
    <row r="125" spans="1:19" s="334" customFormat="1" ht="45" x14ac:dyDescent="0.2">
      <c r="A125" s="590">
        <v>122</v>
      </c>
      <c r="B125" s="466" t="s">
        <v>94</v>
      </c>
      <c r="C125" s="466" t="s">
        <v>62</v>
      </c>
      <c r="D125" s="512">
        <v>61989037</v>
      </c>
      <c r="E125" s="512">
        <v>102508011</v>
      </c>
      <c r="F125" s="512">
        <v>600145123</v>
      </c>
      <c r="G125" s="587" t="s">
        <v>1281</v>
      </c>
      <c r="H125" s="162" t="s">
        <v>64</v>
      </c>
      <c r="I125" s="162" t="s">
        <v>65</v>
      </c>
      <c r="J125" s="162" t="s">
        <v>62</v>
      </c>
      <c r="K125" s="364" t="s">
        <v>1282</v>
      </c>
      <c r="L125" s="265">
        <v>700000</v>
      </c>
      <c r="M125" s="446">
        <f>700000*0.85</f>
        <v>595000</v>
      </c>
      <c r="N125" s="629">
        <v>2024</v>
      </c>
      <c r="O125" s="258">
        <v>2027</v>
      </c>
      <c r="P125" s="588"/>
      <c r="Q125" s="594" t="s">
        <v>139</v>
      </c>
      <c r="R125" s="587" t="s">
        <v>918</v>
      </c>
      <c r="S125" s="589"/>
    </row>
    <row r="126" spans="1:19" s="334" customFormat="1" ht="33.75" x14ac:dyDescent="0.2">
      <c r="A126" s="590">
        <v>123</v>
      </c>
      <c r="B126" s="466" t="s">
        <v>94</v>
      </c>
      <c r="C126" s="466" t="s">
        <v>62</v>
      </c>
      <c r="D126" s="512">
        <v>61989037</v>
      </c>
      <c r="E126" s="512">
        <v>102508011</v>
      </c>
      <c r="F126" s="512">
        <v>600145123</v>
      </c>
      <c r="G126" s="587" t="s">
        <v>1283</v>
      </c>
      <c r="H126" s="162" t="s">
        <v>64</v>
      </c>
      <c r="I126" s="162" t="s">
        <v>65</v>
      </c>
      <c r="J126" s="162" t="s">
        <v>62</v>
      </c>
      <c r="K126" s="587" t="s">
        <v>1284</v>
      </c>
      <c r="L126" s="265">
        <v>2000000</v>
      </c>
      <c r="M126" s="446">
        <f>2000000*0.85</f>
        <v>1700000</v>
      </c>
      <c r="N126" s="629">
        <v>2024</v>
      </c>
      <c r="O126" s="258">
        <v>2027</v>
      </c>
      <c r="P126" s="588"/>
      <c r="Q126" s="588"/>
      <c r="R126" s="587" t="s">
        <v>918</v>
      </c>
      <c r="S126" s="589"/>
    </row>
    <row r="127" spans="1:19" s="334" customFormat="1" ht="56.25" x14ac:dyDescent="0.2">
      <c r="A127" s="590">
        <v>124</v>
      </c>
      <c r="B127" s="34" t="s">
        <v>304</v>
      </c>
      <c r="C127" s="466" t="s">
        <v>62</v>
      </c>
      <c r="D127" s="101">
        <v>75027348</v>
      </c>
      <c r="E127" s="35">
        <v>107630397</v>
      </c>
      <c r="F127" s="35">
        <v>600144470</v>
      </c>
      <c r="G127" s="587" t="s">
        <v>1285</v>
      </c>
      <c r="H127" s="162" t="s">
        <v>64</v>
      </c>
      <c r="I127" s="162" t="s">
        <v>65</v>
      </c>
      <c r="J127" s="162" t="s">
        <v>62</v>
      </c>
      <c r="K127" s="587" t="s">
        <v>1286</v>
      </c>
      <c r="L127" s="265">
        <v>1000000</v>
      </c>
      <c r="M127" s="446">
        <f>L127/100*85</f>
        <v>850000</v>
      </c>
      <c r="N127" s="258">
        <v>2023</v>
      </c>
      <c r="O127" s="258">
        <v>2027</v>
      </c>
      <c r="P127" s="588"/>
      <c r="Q127" s="588"/>
      <c r="R127" s="587" t="s">
        <v>918</v>
      </c>
      <c r="S127" s="589" t="s">
        <v>88</v>
      </c>
    </row>
    <row r="128" spans="1:19" s="334" customFormat="1" ht="29.85" customHeight="1" x14ac:dyDescent="0.2">
      <c r="A128" s="590">
        <v>125</v>
      </c>
      <c r="B128" s="34" t="s">
        <v>304</v>
      </c>
      <c r="C128" s="466" t="s">
        <v>62</v>
      </c>
      <c r="D128" s="101">
        <v>75027348</v>
      </c>
      <c r="E128" s="35">
        <v>107630397</v>
      </c>
      <c r="F128" s="35">
        <v>600144470</v>
      </c>
      <c r="G128" s="587" t="s">
        <v>1287</v>
      </c>
      <c r="H128" s="162" t="s">
        <v>64</v>
      </c>
      <c r="I128" s="162" t="s">
        <v>65</v>
      </c>
      <c r="J128" s="162" t="s">
        <v>62</v>
      </c>
      <c r="K128" s="587" t="s">
        <v>1288</v>
      </c>
      <c r="L128" s="265">
        <v>1000000</v>
      </c>
      <c r="M128" s="446">
        <f>L128/100*85</f>
        <v>850000</v>
      </c>
      <c r="N128" s="258">
        <v>2023</v>
      </c>
      <c r="O128" s="258">
        <v>2027</v>
      </c>
      <c r="P128" s="588"/>
      <c r="Q128" s="588"/>
      <c r="R128" s="587" t="s">
        <v>918</v>
      </c>
      <c r="S128" s="589" t="s">
        <v>1235</v>
      </c>
    </row>
    <row r="129" spans="1:249" s="334" customFormat="1" ht="33.75" x14ac:dyDescent="0.2">
      <c r="A129" s="590">
        <v>126</v>
      </c>
      <c r="B129" s="595" t="s">
        <v>136</v>
      </c>
      <c r="C129" s="101" t="s">
        <v>460</v>
      </c>
      <c r="D129" s="35">
        <v>75027402</v>
      </c>
      <c r="E129" s="411">
        <v>107630206</v>
      </c>
      <c r="F129" s="35">
        <v>674000188</v>
      </c>
      <c r="G129" s="101" t="s">
        <v>1300</v>
      </c>
      <c r="H129" s="101" t="s">
        <v>64</v>
      </c>
      <c r="I129" s="35" t="s">
        <v>65</v>
      </c>
      <c r="J129" s="101" t="s">
        <v>1172</v>
      </c>
      <c r="K129" s="595" t="s">
        <v>1301</v>
      </c>
      <c r="L129" s="719">
        <v>15000000</v>
      </c>
      <c r="M129" s="731">
        <v>12750000</v>
      </c>
      <c r="N129" s="596">
        <v>2025</v>
      </c>
      <c r="O129" s="596">
        <v>2026</v>
      </c>
      <c r="P129" s="462"/>
      <c r="Q129" s="462"/>
      <c r="R129" s="720" t="s">
        <v>1471</v>
      </c>
      <c r="S129" s="463" t="s">
        <v>337</v>
      </c>
    </row>
    <row r="130" spans="1:249" s="334" customFormat="1" ht="22.5" x14ac:dyDescent="0.2">
      <c r="A130" s="590">
        <v>127</v>
      </c>
      <c r="B130" s="597" t="s">
        <v>209</v>
      </c>
      <c r="C130" s="597" t="s">
        <v>210</v>
      </c>
      <c r="D130" s="598">
        <v>70984361</v>
      </c>
      <c r="E130" s="598">
        <v>107629950</v>
      </c>
      <c r="F130" s="598">
        <v>674000544</v>
      </c>
      <c r="G130" s="597" t="s">
        <v>1308</v>
      </c>
      <c r="H130" s="614" t="s">
        <v>64</v>
      </c>
      <c r="I130" s="614" t="s">
        <v>65</v>
      </c>
      <c r="J130" s="614" t="s">
        <v>210</v>
      </c>
      <c r="K130" s="597" t="s">
        <v>1309</v>
      </c>
      <c r="L130" s="460">
        <v>6000000</v>
      </c>
      <c r="M130" s="446">
        <f t="shared" ref="M130:M139" si="13">L130/100*85</f>
        <v>5100000</v>
      </c>
      <c r="N130" s="408">
        <v>2025</v>
      </c>
      <c r="O130" s="408">
        <v>2028</v>
      </c>
      <c r="P130" s="593"/>
      <c r="Q130" s="593"/>
      <c r="R130" s="597" t="s">
        <v>336</v>
      </c>
      <c r="S130" s="600" t="s">
        <v>88</v>
      </c>
    </row>
    <row r="131" spans="1:249" s="334" customFormat="1" ht="180" x14ac:dyDescent="0.2">
      <c r="A131" s="590">
        <v>128</v>
      </c>
      <c r="B131" s="597" t="s">
        <v>209</v>
      </c>
      <c r="C131" s="597" t="s">
        <v>210</v>
      </c>
      <c r="D131" s="598">
        <v>70984361</v>
      </c>
      <c r="E131" s="598">
        <v>107629950</v>
      </c>
      <c r="F131" s="598">
        <v>674000544</v>
      </c>
      <c r="G131" s="597" t="s">
        <v>218</v>
      </c>
      <c r="H131" s="614" t="s">
        <v>64</v>
      </c>
      <c r="I131" s="614" t="s">
        <v>65</v>
      </c>
      <c r="J131" s="614" t="s">
        <v>210</v>
      </c>
      <c r="K131" s="597" t="s">
        <v>1310</v>
      </c>
      <c r="L131" s="460">
        <v>12000000</v>
      </c>
      <c r="M131" s="446">
        <f t="shared" si="13"/>
        <v>10200000</v>
      </c>
      <c r="N131" s="408">
        <v>2025</v>
      </c>
      <c r="O131" s="408">
        <v>2028</v>
      </c>
      <c r="P131" s="593"/>
      <c r="Q131" s="593"/>
      <c r="R131" s="597" t="s">
        <v>336</v>
      </c>
      <c r="S131" s="600" t="s">
        <v>88</v>
      </c>
    </row>
    <row r="132" spans="1:249" s="334" customFormat="1" ht="33.75" x14ac:dyDescent="0.2">
      <c r="A132" s="590">
        <v>129</v>
      </c>
      <c r="B132" s="461" t="s">
        <v>1331</v>
      </c>
      <c r="C132" s="461" t="s">
        <v>1332</v>
      </c>
      <c r="D132" s="411">
        <v>75029162</v>
      </c>
      <c r="E132" s="411">
        <v>102520593</v>
      </c>
      <c r="F132" s="411">
        <v>600144917</v>
      </c>
      <c r="G132" s="461" t="s">
        <v>1333</v>
      </c>
      <c r="H132" s="613" t="s">
        <v>64</v>
      </c>
      <c r="I132" s="613" t="s">
        <v>65</v>
      </c>
      <c r="J132" s="613" t="s">
        <v>1334</v>
      </c>
      <c r="K132" s="461" t="s">
        <v>1335</v>
      </c>
      <c r="L132" s="460">
        <v>6000000</v>
      </c>
      <c r="M132" s="446">
        <f t="shared" si="13"/>
        <v>5100000</v>
      </c>
      <c r="N132" s="408">
        <v>2024</v>
      </c>
      <c r="O132" s="408">
        <v>2026</v>
      </c>
      <c r="P132" s="462"/>
      <c r="Q132" s="462"/>
      <c r="R132" s="461" t="s">
        <v>918</v>
      </c>
      <c r="S132" s="463" t="s">
        <v>88</v>
      </c>
    </row>
    <row r="133" spans="1:249" s="334" customFormat="1" ht="22.5" x14ac:dyDescent="0.2">
      <c r="A133" s="590">
        <v>130</v>
      </c>
      <c r="B133" s="466" t="s">
        <v>1350</v>
      </c>
      <c r="C133" s="461" t="s">
        <v>1351</v>
      </c>
      <c r="D133" s="411">
        <v>9239332</v>
      </c>
      <c r="E133" s="411">
        <v>691014132</v>
      </c>
      <c r="F133" s="411">
        <v>691014132</v>
      </c>
      <c r="G133" s="461" t="s">
        <v>1352</v>
      </c>
      <c r="H133" s="613" t="s">
        <v>64</v>
      </c>
      <c r="I133" s="613" t="s">
        <v>65</v>
      </c>
      <c r="J133" s="613" t="s">
        <v>1353</v>
      </c>
      <c r="K133" s="461" t="s">
        <v>1354</v>
      </c>
      <c r="L133" s="460">
        <v>1200000</v>
      </c>
      <c r="M133" s="446">
        <f t="shared" si="13"/>
        <v>1020000</v>
      </c>
      <c r="N133" s="408">
        <v>2024</v>
      </c>
      <c r="O133" s="408">
        <v>2025</v>
      </c>
      <c r="P133" s="599"/>
      <c r="Q133" s="599"/>
      <c r="R133" s="597" t="s">
        <v>266</v>
      </c>
      <c r="S133" s="463" t="s">
        <v>337</v>
      </c>
    </row>
    <row r="134" spans="1:249" s="334" customFormat="1" ht="56.25" x14ac:dyDescent="0.2">
      <c r="A134" s="590">
        <v>131</v>
      </c>
      <c r="B134" s="601" t="s">
        <v>1373</v>
      </c>
      <c r="C134" s="601" t="s">
        <v>1374</v>
      </c>
      <c r="D134" s="411" t="s">
        <v>1375</v>
      </c>
      <c r="E134" s="411">
        <v>181032791</v>
      </c>
      <c r="F134" s="411">
        <v>691003581</v>
      </c>
      <c r="G134" s="601" t="s">
        <v>1376</v>
      </c>
      <c r="H134" s="615" t="s">
        <v>24</v>
      </c>
      <c r="I134" s="615" t="s">
        <v>65</v>
      </c>
      <c r="J134" s="615" t="s">
        <v>65</v>
      </c>
      <c r="K134" s="601" t="s">
        <v>1377</v>
      </c>
      <c r="L134" s="603">
        <v>2000000</v>
      </c>
      <c r="M134" s="446">
        <f t="shared" si="13"/>
        <v>1700000</v>
      </c>
      <c r="N134" s="480">
        <v>2023</v>
      </c>
      <c r="O134" s="480">
        <v>2024</v>
      </c>
      <c r="P134" s="604"/>
      <c r="Q134" s="602"/>
      <c r="R134" s="601" t="s">
        <v>336</v>
      </c>
      <c r="S134" s="792" t="s">
        <v>88</v>
      </c>
    </row>
    <row r="135" spans="1:249" s="334" customFormat="1" ht="22.5" x14ac:dyDescent="0.2">
      <c r="A135" s="590">
        <v>132</v>
      </c>
      <c r="B135" s="601" t="s">
        <v>1373</v>
      </c>
      <c r="C135" s="601" t="s">
        <v>1374</v>
      </c>
      <c r="D135" s="411" t="s">
        <v>1375</v>
      </c>
      <c r="E135" s="411">
        <v>181032791</v>
      </c>
      <c r="F135" s="411">
        <v>691003581</v>
      </c>
      <c r="G135" s="601" t="s">
        <v>1378</v>
      </c>
      <c r="H135" s="615" t="s">
        <v>24</v>
      </c>
      <c r="I135" s="615" t="s">
        <v>65</v>
      </c>
      <c r="J135" s="615" t="s">
        <v>65</v>
      </c>
      <c r="K135" s="601" t="s">
        <v>1379</v>
      </c>
      <c r="L135" s="603">
        <v>1000000</v>
      </c>
      <c r="M135" s="446">
        <f t="shared" si="13"/>
        <v>850000</v>
      </c>
      <c r="N135" s="480">
        <v>2023</v>
      </c>
      <c r="O135" s="480">
        <v>2024</v>
      </c>
      <c r="P135" s="602"/>
      <c r="Q135" s="602"/>
      <c r="R135" s="601" t="s">
        <v>336</v>
      </c>
      <c r="S135" s="792" t="s">
        <v>88</v>
      </c>
    </row>
    <row r="136" spans="1:249" s="334" customFormat="1" ht="33.75" x14ac:dyDescent="0.2">
      <c r="A136" s="590">
        <v>133</v>
      </c>
      <c r="B136" s="601" t="s">
        <v>1373</v>
      </c>
      <c r="C136" s="601" t="s">
        <v>1374</v>
      </c>
      <c r="D136" s="411" t="s">
        <v>1375</v>
      </c>
      <c r="E136" s="411">
        <v>181032791</v>
      </c>
      <c r="F136" s="411">
        <v>691003581</v>
      </c>
      <c r="G136" s="601" t="s">
        <v>1380</v>
      </c>
      <c r="H136" s="615" t="s">
        <v>24</v>
      </c>
      <c r="I136" s="615" t="s">
        <v>65</v>
      </c>
      <c r="J136" s="615" t="s">
        <v>65</v>
      </c>
      <c r="K136" s="601" t="s">
        <v>1381</v>
      </c>
      <c r="L136" s="603">
        <v>500000</v>
      </c>
      <c r="M136" s="446">
        <f t="shared" si="13"/>
        <v>425000</v>
      </c>
      <c r="N136" s="480">
        <v>2023</v>
      </c>
      <c r="O136" s="480">
        <v>2024</v>
      </c>
      <c r="P136" s="602"/>
      <c r="Q136" s="602"/>
      <c r="R136" s="601" t="s">
        <v>336</v>
      </c>
      <c r="S136" s="792" t="s">
        <v>88</v>
      </c>
    </row>
    <row r="137" spans="1:249" s="334" customFormat="1" ht="22.5" x14ac:dyDescent="0.2">
      <c r="A137" s="590">
        <v>134</v>
      </c>
      <c r="B137" s="601" t="s">
        <v>1373</v>
      </c>
      <c r="C137" s="601" t="s">
        <v>1374</v>
      </c>
      <c r="D137" s="411" t="s">
        <v>1375</v>
      </c>
      <c r="E137" s="411">
        <v>181032791</v>
      </c>
      <c r="F137" s="411">
        <v>691003581</v>
      </c>
      <c r="G137" s="601" t="s">
        <v>1382</v>
      </c>
      <c r="H137" s="615" t="s">
        <v>24</v>
      </c>
      <c r="I137" s="615" t="s">
        <v>65</v>
      </c>
      <c r="J137" s="615" t="s">
        <v>65</v>
      </c>
      <c r="K137" s="601" t="s">
        <v>1383</v>
      </c>
      <c r="L137" s="603">
        <v>300000</v>
      </c>
      <c r="M137" s="446">
        <f t="shared" si="13"/>
        <v>255000</v>
      </c>
      <c r="N137" s="480">
        <v>2023</v>
      </c>
      <c r="O137" s="480">
        <v>2024</v>
      </c>
      <c r="P137" s="602"/>
      <c r="Q137" s="602"/>
      <c r="R137" s="601" t="s">
        <v>336</v>
      </c>
      <c r="S137" s="792" t="s">
        <v>88</v>
      </c>
    </row>
    <row r="138" spans="1:249" s="334" customFormat="1" ht="22.5" x14ac:dyDescent="0.2">
      <c r="A138" s="590">
        <v>135</v>
      </c>
      <c r="B138" s="473" t="s">
        <v>1373</v>
      </c>
      <c r="C138" s="473" t="s">
        <v>1374</v>
      </c>
      <c r="D138" s="474" t="s">
        <v>1375</v>
      </c>
      <c r="E138" s="411">
        <v>181032791</v>
      </c>
      <c r="F138" s="411">
        <v>691003581</v>
      </c>
      <c r="G138" s="475" t="s">
        <v>1386</v>
      </c>
      <c r="H138" s="474" t="s">
        <v>24</v>
      </c>
      <c r="I138" s="474" t="s">
        <v>65</v>
      </c>
      <c r="J138" s="477" t="s">
        <v>65</v>
      </c>
      <c r="K138" s="477" t="s">
        <v>1387</v>
      </c>
      <c r="L138" s="478">
        <v>2500000</v>
      </c>
      <c r="M138" s="730">
        <f t="shared" si="13"/>
        <v>2125000</v>
      </c>
      <c r="N138" s="479">
        <v>2023</v>
      </c>
      <c r="O138" s="480">
        <v>2025</v>
      </c>
      <c r="P138" s="481"/>
      <c r="Q138" s="481"/>
      <c r="R138" s="481"/>
      <c r="S138" s="793"/>
    </row>
    <row r="139" spans="1:249" s="335" customFormat="1" ht="45" x14ac:dyDescent="0.2">
      <c r="A139" s="794">
        <v>136</v>
      </c>
      <c r="B139" s="636" t="s">
        <v>1406</v>
      </c>
      <c r="C139" s="636" t="s">
        <v>1407</v>
      </c>
      <c r="D139" s="637">
        <v>710052293</v>
      </c>
      <c r="E139" s="394">
        <v>107629810</v>
      </c>
      <c r="F139" s="394">
        <v>600143732</v>
      </c>
      <c r="G139" s="638" t="s">
        <v>1408</v>
      </c>
      <c r="H139" s="637" t="s">
        <v>24</v>
      </c>
      <c r="I139" s="637" t="s">
        <v>65</v>
      </c>
      <c r="J139" s="639" t="s">
        <v>65</v>
      </c>
      <c r="K139" s="639" t="s">
        <v>1409</v>
      </c>
      <c r="L139" s="485">
        <v>2000000</v>
      </c>
      <c r="M139" s="732">
        <f t="shared" si="13"/>
        <v>1700000</v>
      </c>
      <c r="N139" s="486">
        <v>2024</v>
      </c>
      <c r="O139" s="486">
        <v>2025</v>
      </c>
      <c r="P139" s="487"/>
      <c r="Q139" s="487"/>
      <c r="R139" s="484" t="s">
        <v>336</v>
      </c>
      <c r="S139" s="795" t="s">
        <v>88</v>
      </c>
      <c r="T139" s="305"/>
      <c r="U139" s="305"/>
      <c r="V139" s="305"/>
      <c r="W139" s="305"/>
      <c r="X139" s="305"/>
      <c r="Y139" s="305"/>
      <c r="Z139" s="305"/>
      <c r="AA139" s="305"/>
      <c r="AB139" s="305"/>
      <c r="AC139" s="305"/>
      <c r="AD139" s="305"/>
      <c r="AE139" s="305"/>
      <c r="AF139" s="305"/>
      <c r="AG139" s="305"/>
      <c r="AH139" s="305"/>
      <c r="AI139" s="305"/>
      <c r="AJ139" s="305"/>
      <c r="AK139" s="305"/>
      <c r="AL139" s="305"/>
      <c r="AM139" s="305"/>
      <c r="AN139" s="305"/>
      <c r="AO139" s="305"/>
      <c r="AP139" s="305"/>
      <c r="AQ139" s="305"/>
      <c r="AR139" s="305"/>
      <c r="AS139" s="305"/>
      <c r="AT139" s="305"/>
      <c r="AU139" s="305"/>
      <c r="AV139" s="305"/>
      <c r="AW139" s="305"/>
      <c r="AX139" s="305"/>
      <c r="AY139" s="305"/>
      <c r="AZ139" s="305"/>
      <c r="BA139" s="305"/>
      <c r="BB139" s="305"/>
      <c r="BC139" s="305"/>
      <c r="BD139" s="305"/>
      <c r="BE139" s="305"/>
      <c r="BF139" s="305"/>
      <c r="BG139" s="305"/>
      <c r="BH139" s="305"/>
      <c r="BI139" s="305"/>
      <c r="BJ139" s="305"/>
      <c r="BK139" s="305"/>
      <c r="BL139" s="305"/>
      <c r="BM139" s="305"/>
      <c r="BN139" s="305"/>
      <c r="BO139" s="305"/>
      <c r="BP139" s="305"/>
      <c r="BQ139" s="305"/>
      <c r="BR139" s="305"/>
      <c r="BS139" s="305"/>
      <c r="BT139" s="305"/>
      <c r="BU139" s="305"/>
      <c r="BV139" s="305"/>
      <c r="BW139" s="305"/>
      <c r="BX139" s="305"/>
      <c r="BY139" s="305"/>
      <c r="BZ139" s="305"/>
      <c r="CA139" s="305"/>
      <c r="CB139" s="305"/>
      <c r="CC139" s="305"/>
      <c r="CD139" s="305"/>
      <c r="CE139" s="305"/>
      <c r="CF139" s="305"/>
      <c r="CG139" s="305"/>
      <c r="CH139" s="305"/>
      <c r="CI139" s="305"/>
      <c r="CJ139" s="305"/>
      <c r="CK139" s="305"/>
      <c r="CL139" s="305"/>
      <c r="CM139" s="305"/>
      <c r="CN139" s="305"/>
      <c r="CO139" s="305"/>
      <c r="CP139" s="305"/>
      <c r="CQ139" s="305"/>
      <c r="CR139" s="305"/>
      <c r="CS139" s="305"/>
      <c r="CT139" s="305"/>
      <c r="CU139" s="305"/>
      <c r="CV139" s="305"/>
      <c r="CW139" s="305"/>
      <c r="CX139" s="305"/>
      <c r="CY139" s="305"/>
      <c r="CZ139" s="305"/>
      <c r="DA139" s="305"/>
      <c r="DB139" s="305"/>
      <c r="DC139" s="305"/>
      <c r="DD139" s="305"/>
      <c r="DE139" s="305"/>
      <c r="DF139" s="305"/>
      <c r="DG139" s="305"/>
      <c r="DH139" s="305"/>
      <c r="DI139" s="305"/>
      <c r="DJ139" s="305"/>
      <c r="DK139" s="305"/>
      <c r="DL139" s="305"/>
      <c r="DM139" s="305"/>
      <c r="DN139" s="305"/>
      <c r="DO139" s="305"/>
      <c r="DP139" s="305"/>
      <c r="DQ139" s="305"/>
      <c r="DR139" s="305"/>
      <c r="DS139" s="305"/>
      <c r="DT139" s="305"/>
      <c r="DU139" s="305"/>
      <c r="DV139" s="305"/>
      <c r="DW139" s="305"/>
      <c r="DX139" s="305"/>
      <c r="DY139" s="305"/>
      <c r="DZ139" s="305"/>
      <c r="EA139" s="305"/>
      <c r="EB139" s="305"/>
      <c r="EC139" s="305"/>
      <c r="ED139" s="305"/>
      <c r="EE139" s="305"/>
      <c r="EF139" s="305"/>
      <c r="EG139" s="305"/>
      <c r="EH139" s="305"/>
      <c r="EI139" s="305"/>
      <c r="EJ139" s="305"/>
      <c r="EK139" s="305"/>
      <c r="EL139" s="305"/>
      <c r="EM139" s="305"/>
      <c r="EN139" s="305"/>
      <c r="EO139" s="305"/>
      <c r="EP139" s="305"/>
      <c r="EQ139" s="305"/>
      <c r="ER139" s="305"/>
      <c r="ES139" s="305"/>
      <c r="ET139" s="305"/>
      <c r="EU139" s="305"/>
      <c r="EV139" s="305"/>
      <c r="EW139" s="305"/>
      <c r="EX139" s="305"/>
      <c r="EY139" s="305"/>
      <c r="EZ139" s="305"/>
      <c r="FA139" s="305"/>
      <c r="FB139" s="305"/>
      <c r="FC139" s="305"/>
      <c r="FD139" s="305"/>
      <c r="FE139" s="305"/>
      <c r="FF139" s="305"/>
      <c r="FG139" s="305"/>
      <c r="FH139" s="305"/>
      <c r="FI139" s="305"/>
      <c r="FJ139" s="305"/>
      <c r="FK139" s="305"/>
      <c r="FL139" s="305"/>
      <c r="FM139" s="305"/>
      <c r="FN139" s="305"/>
      <c r="FO139" s="305"/>
      <c r="FP139" s="305"/>
      <c r="FQ139" s="305"/>
      <c r="FR139" s="305"/>
      <c r="FS139" s="305"/>
      <c r="FT139" s="305"/>
      <c r="FU139" s="305"/>
      <c r="FV139" s="305"/>
      <c r="FW139" s="305"/>
      <c r="FX139" s="305"/>
      <c r="FY139" s="305"/>
      <c r="FZ139" s="305"/>
      <c r="GA139" s="305"/>
      <c r="GB139" s="305"/>
      <c r="GC139" s="305"/>
      <c r="GD139" s="305"/>
      <c r="GE139" s="305"/>
      <c r="GF139" s="305"/>
      <c r="GG139" s="305"/>
      <c r="GH139" s="305"/>
      <c r="GI139" s="305"/>
      <c r="GJ139" s="305"/>
      <c r="GK139" s="305"/>
      <c r="GL139" s="305"/>
      <c r="GM139" s="305"/>
      <c r="GN139" s="305"/>
      <c r="GO139" s="305"/>
      <c r="GP139" s="305"/>
      <c r="GQ139" s="305"/>
      <c r="GR139" s="305"/>
      <c r="GS139" s="305"/>
      <c r="GT139" s="305"/>
      <c r="GU139" s="305"/>
      <c r="GV139" s="305"/>
      <c r="GW139" s="305"/>
      <c r="GX139" s="305"/>
      <c r="GY139" s="305"/>
      <c r="GZ139" s="305"/>
      <c r="HA139" s="305"/>
      <c r="HB139" s="305"/>
      <c r="HC139" s="305"/>
      <c r="HD139" s="305"/>
      <c r="HE139" s="305"/>
      <c r="HF139" s="305"/>
      <c r="HG139" s="305"/>
      <c r="HH139" s="305"/>
      <c r="HI139" s="305"/>
      <c r="HJ139" s="305"/>
      <c r="HK139" s="305"/>
      <c r="HL139" s="305"/>
      <c r="HM139" s="305"/>
      <c r="HN139" s="305"/>
      <c r="HO139" s="305"/>
      <c r="HP139" s="305"/>
      <c r="HQ139" s="305"/>
      <c r="HR139" s="305"/>
      <c r="HS139" s="305"/>
      <c r="HT139" s="305"/>
      <c r="HU139" s="305"/>
      <c r="HV139" s="305"/>
      <c r="HW139" s="305"/>
      <c r="HX139" s="305"/>
      <c r="HY139" s="305"/>
      <c r="HZ139" s="305"/>
      <c r="IA139" s="305"/>
      <c r="IB139" s="305"/>
      <c r="IC139" s="305"/>
      <c r="ID139" s="305"/>
      <c r="IE139" s="305"/>
      <c r="IF139" s="305"/>
      <c r="IG139" s="305"/>
      <c r="IH139" s="305"/>
      <c r="II139" s="305"/>
      <c r="IJ139" s="305"/>
      <c r="IK139" s="305"/>
      <c r="IL139" s="305"/>
      <c r="IM139" s="305"/>
      <c r="IN139" s="305"/>
      <c r="IO139" s="305"/>
    </row>
    <row r="140" spans="1:249" s="335" customFormat="1" ht="101.25" x14ac:dyDescent="0.2">
      <c r="A140" s="794">
        <v>137</v>
      </c>
      <c r="B140" s="729" t="s">
        <v>1506</v>
      </c>
      <c r="C140" s="729" t="s">
        <v>62</v>
      </c>
      <c r="D140" s="68">
        <v>75027356</v>
      </c>
      <c r="E140" s="42">
        <v>102832684</v>
      </c>
      <c r="F140" s="42">
        <v>600144542</v>
      </c>
      <c r="G140" s="41" t="s">
        <v>1473</v>
      </c>
      <c r="H140" s="68" t="s">
        <v>24</v>
      </c>
      <c r="I140" s="42" t="s">
        <v>65</v>
      </c>
      <c r="J140" s="42" t="s">
        <v>62</v>
      </c>
      <c r="K140" s="729" t="s">
        <v>1474</v>
      </c>
      <c r="L140" s="256">
        <v>1500000</v>
      </c>
      <c r="M140" s="586">
        <v>1275000</v>
      </c>
      <c r="N140" s="259">
        <v>2023</v>
      </c>
      <c r="O140" s="259">
        <v>2024</v>
      </c>
      <c r="P140" s="53"/>
      <c r="Q140" s="53"/>
      <c r="R140" s="729" t="s">
        <v>336</v>
      </c>
      <c r="S140" s="796" t="s">
        <v>88</v>
      </c>
      <c r="T140" s="305"/>
      <c r="U140" s="305"/>
      <c r="V140" s="305"/>
      <c r="W140" s="305"/>
      <c r="X140" s="305"/>
      <c r="Y140" s="305"/>
      <c r="Z140" s="305"/>
      <c r="AA140" s="305"/>
      <c r="AB140" s="305"/>
      <c r="AC140" s="305"/>
      <c r="AD140" s="305"/>
      <c r="AE140" s="305"/>
      <c r="AF140" s="305"/>
      <c r="AG140" s="305"/>
      <c r="AH140" s="305"/>
      <c r="AI140" s="305"/>
      <c r="AJ140" s="305"/>
      <c r="AK140" s="305"/>
      <c r="AL140" s="305"/>
      <c r="AM140" s="305"/>
      <c r="AN140" s="305"/>
      <c r="AO140" s="305"/>
      <c r="AP140" s="305"/>
      <c r="AQ140" s="305"/>
      <c r="AR140" s="305"/>
      <c r="AS140" s="305"/>
      <c r="AT140" s="305"/>
      <c r="AU140" s="305"/>
      <c r="AV140" s="305"/>
      <c r="AW140" s="305"/>
      <c r="AX140" s="305"/>
      <c r="AY140" s="305"/>
      <c r="AZ140" s="305"/>
      <c r="BA140" s="305"/>
      <c r="BB140" s="305"/>
      <c r="BC140" s="305"/>
      <c r="BD140" s="305"/>
      <c r="BE140" s="305"/>
      <c r="BF140" s="305"/>
      <c r="BG140" s="305"/>
      <c r="BH140" s="305"/>
      <c r="BI140" s="305"/>
      <c r="BJ140" s="305"/>
      <c r="BK140" s="305"/>
      <c r="BL140" s="305"/>
      <c r="BM140" s="305"/>
      <c r="BN140" s="305"/>
      <c r="BO140" s="305"/>
      <c r="BP140" s="305"/>
      <c r="BQ140" s="305"/>
      <c r="BR140" s="305"/>
      <c r="BS140" s="305"/>
      <c r="BT140" s="305"/>
      <c r="BU140" s="305"/>
      <c r="BV140" s="305"/>
      <c r="BW140" s="305"/>
      <c r="BX140" s="305"/>
      <c r="BY140" s="305"/>
      <c r="BZ140" s="305"/>
      <c r="CA140" s="305"/>
      <c r="CB140" s="305"/>
      <c r="CC140" s="305"/>
      <c r="CD140" s="305"/>
      <c r="CE140" s="305"/>
      <c r="CF140" s="305"/>
      <c r="CG140" s="305"/>
      <c r="CH140" s="305"/>
      <c r="CI140" s="305"/>
      <c r="CJ140" s="305"/>
      <c r="CK140" s="305"/>
      <c r="CL140" s="305"/>
      <c r="CM140" s="305"/>
      <c r="CN140" s="305"/>
      <c r="CO140" s="305"/>
      <c r="CP140" s="305"/>
      <c r="CQ140" s="305"/>
      <c r="CR140" s="305"/>
      <c r="CS140" s="305"/>
      <c r="CT140" s="305"/>
      <c r="CU140" s="305"/>
      <c r="CV140" s="305"/>
      <c r="CW140" s="305"/>
      <c r="CX140" s="305"/>
      <c r="CY140" s="305"/>
      <c r="CZ140" s="305"/>
      <c r="DA140" s="305"/>
      <c r="DB140" s="305"/>
      <c r="DC140" s="305"/>
      <c r="DD140" s="305"/>
      <c r="DE140" s="305"/>
      <c r="DF140" s="305"/>
      <c r="DG140" s="305"/>
      <c r="DH140" s="305"/>
      <c r="DI140" s="305"/>
      <c r="DJ140" s="305"/>
      <c r="DK140" s="305"/>
      <c r="DL140" s="305"/>
      <c r="DM140" s="305"/>
      <c r="DN140" s="305"/>
      <c r="DO140" s="305"/>
      <c r="DP140" s="305"/>
      <c r="DQ140" s="305"/>
      <c r="DR140" s="305"/>
      <c r="DS140" s="305"/>
      <c r="DT140" s="305"/>
      <c r="DU140" s="305"/>
      <c r="DV140" s="305"/>
      <c r="DW140" s="305"/>
      <c r="DX140" s="305"/>
      <c r="DY140" s="305"/>
      <c r="DZ140" s="305"/>
      <c r="EA140" s="305"/>
      <c r="EB140" s="305"/>
      <c r="EC140" s="305"/>
      <c r="ED140" s="305"/>
      <c r="EE140" s="305"/>
      <c r="EF140" s="305"/>
      <c r="EG140" s="305"/>
      <c r="EH140" s="305"/>
      <c r="EI140" s="305"/>
      <c r="EJ140" s="305"/>
      <c r="EK140" s="305"/>
      <c r="EL140" s="305"/>
      <c r="EM140" s="305"/>
      <c r="EN140" s="305"/>
      <c r="EO140" s="305"/>
      <c r="EP140" s="305"/>
      <c r="EQ140" s="305"/>
      <c r="ER140" s="305"/>
      <c r="ES140" s="305"/>
      <c r="ET140" s="305"/>
      <c r="EU140" s="305"/>
      <c r="EV140" s="305"/>
      <c r="EW140" s="305"/>
      <c r="EX140" s="305"/>
      <c r="EY140" s="305"/>
      <c r="EZ140" s="305"/>
      <c r="FA140" s="305"/>
      <c r="FB140" s="305"/>
      <c r="FC140" s="305"/>
      <c r="FD140" s="305"/>
      <c r="FE140" s="305"/>
      <c r="FF140" s="305"/>
      <c r="FG140" s="305"/>
      <c r="FH140" s="305"/>
      <c r="FI140" s="305"/>
      <c r="FJ140" s="305"/>
      <c r="FK140" s="305"/>
      <c r="FL140" s="305"/>
      <c r="FM140" s="305"/>
      <c r="FN140" s="305"/>
      <c r="FO140" s="305"/>
      <c r="FP140" s="305"/>
      <c r="FQ140" s="305"/>
      <c r="FR140" s="305"/>
      <c r="FS140" s="305"/>
      <c r="FT140" s="305"/>
      <c r="FU140" s="305"/>
      <c r="FV140" s="305"/>
      <c r="FW140" s="305"/>
      <c r="FX140" s="305"/>
      <c r="FY140" s="305"/>
      <c r="FZ140" s="305"/>
      <c r="GA140" s="305"/>
      <c r="GB140" s="305"/>
      <c r="GC140" s="305"/>
      <c r="GD140" s="305"/>
      <c r="GE140" s="305"/>
      <c r="GF140" s="305"/>
      <c r="GG140" s="305"/>
      <c r="GH140" s="305"/>
      <c r="GI140" s="305"/>
      <c r="GJ140" s="305"/>
      <c r="GK140" s="305"/>
      <c r="GL140" s="305"/>
      <c r="GM140" s="305"/>
      <c r="GN140" s="305"/>
      <c r="GO140" s="305"/>
      <c r="GP140" s="305"/>
      <c r="GQ140" s="305"/>
      <c r="GR140" s="305"/>
      <c r="GS140" s="305"/>
      <c r="GT140" s="305"/>
      <c r="GU140" s="305"/>
      <c r="GV140" s="305"/>
      <c r="GW140" s="305"/>
      <c r="GX140" s="305"/>
      <c r="GY140" s="305"/>
      <c r="GZ140" s="305"/>
      <c r="HA140" s="305"/>
      <c r="HB140" s="305"/>
      <c r="HC140" s="305"/>
      <c r="HD140" s="305"/>
      <c r="HE140" s="305"/>
      <c r="HF140" s="305"/>
      <c r="HG140" s="305"/>
      <c r="HH140" s="305"/>
      <c r="HI140" s="305"/>
      <c r="HJ140" s="305"/>
      <c r="HK140" s="305"/>
      <c r="HL140" s="305"/>
      <c r="HM140" s="305"/>
      <c r="HN140" s="305"/>
      <c r="HO140" s="305"/>
      <c r="HP140" s="305"/>
      <c r="HQ140" s="305"/>
      <c r="HR140" s="305"/>
      <c r="HS140" s="305"/>
      <c r="HT140" s="305"/>
      <c r="HU140" s="305"/>
      <c r="HV140" s="305"/>
      <c r="HW140" s="305"/>
      <c r="HX140" s="305"/>
      <c r="HY140" s="305"/>
      <c r="HZ140" s="305"/>
      <c r="IA140" s="305"/>
      <c r="IB140" s="305"/>
      <c r="IC140" s="305"/>
      <c r="ID140" s="305"/>
      <c r="IE140" s="305"/>
      <c r="IF140" s="305"/>
      <c r="IG140" s="305"/>
      <c r="IH140" s="305"/>
      <c r="II140" s="305"/>
      <c r="IJ140" s="305"/>
      <c r="IK140" s="305"/>
      <c r="IL140" s="305"/>
      <c r="IM140" s="305"/>
      <c r="IN140" s="305"/>
      <c r="IO140" s="305"/>
    </row>
    <row r="141" spans="1:249" s="335" customFormat="1" ht="22.5" x14ac:dyDescent="0.2">
      <c r="A141" s="794">
        <v>138</v>
      </c>
      <c r="B141" s="729" t="s">
        <v>1506</v>
      </c>
      <c r="C141" s="729" t="s">
        <v>62</v>
      </c>
      <c r="D141" s="68">
        <v>75027356</v>
      </c>
      <c r="E141" s="42">
        <v>102832684</v>
      </c>
      <c r="F141" s="42">
        <v>600144542</v>
      </c>
      <c r="G141" s="41" t="s">
        <v>77</v>
      </c>
      <c r="H141" s="68" t="s">
        <v>24</v>
      </c>
      <c r="I141" s="42" t="s">
        <v>65</v>
      </c>
      <c r="J141" s="42" t="s">
        <v>62</v>
      </c>
      <c r="K141" s="729" t="s">
        <v>1475</v>
      </c>
      <c r="L141" s="256">
        <v>400000</v>
      </c>
      <c r="M141" s="586">
        <v>340000</v>
      </c>
      <c r="N141" s="259">
        <v>2024</v>
      </c>
      <c r="O141" s="259">
        <v>2025</v>
      </c>
      <c r="P141" s="53"/>
      <c r="Q141" s="53"/>
      <c r="R141" s="729" t="s">
        <v>336</v>
      </c>
      <c r="S141" s="796" t="s">
        <v>88</v>
      </c>
      <c r="T141" s="305"/>
      <c r="U141" s="305"/>
      <c r="V141" s="305"/>
      <c r="W141" s="305"/>
      <c r="X141" s="305"/>
      <c r="Y141" s="305"/>
      <c r="Z141" s="305"/>
      <c r="AA141" s="305"/>
      <c r="AB141" s="305"/>
      <c r="AC141" s="305"/>
      <c r="AD141" s="305"/>
      <c r="AE141" s="305"/>
      <c r="AF141" s="305"/>
      <c r="AG141" s="305"/>
      <c r="AH141" s="305"/>
      <c r="AI141" s="305"/>
      <c r="AJ141" s="305"/>
      <c r="AK141" s="305"/>
      <c r="AL141" s="305"/>
      <c r="AM141" s="305"/>
      <c r="AN141" s="305"/>
      <c r="AO141" s="305"/>
      <c r="AP141" s="305"/>
      <c r="AQ141" s="305"/>
      <c r="AR141" s="305"/>
      <c r="AS141" s="305"/>
      <c r="AT141" s="305"/>
      <c r="AU141" s="305"/>
      <c r="AV141" s="305"/>
      <c r="AW141" s="305"/>
      <c r="AX141" s="305"/>
      <c r="AY141" s="305"/>
      <c r="AZ141" s="305"/>
      <c r="BA141" s="305"/>
      <c r="BB141" s="305"/>
      <c r="BC141" s="305"/>
      <c r="BD141" s="305"/>
      <c r="BE141" s="305"/>
      <c r="BF141" s="305"/>
      <c r="BG141" s="305"/>
      <c r="BH141" s="305"/>
      <c r="BI141" s="305"/>
      <c r="BJ141" s="305"/>
      <c r="BK141" s="305"/>
      <c r="BL141" s="305"/>
      <c r="BM141" s="305"/>
      <c r="BN141" s="305"/>
      <c r="BO141" s="305"/>
      <c r="BP141" s="305"/>
      <c r="BQ141" s="305"/>
      <c r="BR141" s="305"/>
      <c r="BS141" s="305"/>
      <c r="BT141" s="305"/>
      <c r="BU141" s="305"/>
      <c r="BV141" s="305"/>
      <c r="BW141" s="305"/>
      <c r="BX141" s="305"/>
      <c r="BY141" s="305"/>
      <c r="BZ141" s="305"/>
      <c r="CA141" s="305"/>
      <c r="CB141" s="305"/>
      <c r="CC141" s="305"/>
      <c r="CD141" s="305"/>
      <c r="CE141" s="305"/>
      <c r="CF141" s="305"/>
      <c r="CG141" s="305"/>
      <c r="CH141" s="305"/>
      <c r="CI141" s="305"/>
      <c r="CJ141" s="305"/>
      <c r="CK141" s="305"/>
      <c r="CL141" s="305"/>
      <c r="CM141" s="305"/>
      <c r="CN141" s="305"/>
      <c r="CO141" s="305"/>
      <c r="CP141" s="305"/>
      <c r="CQ141" s="305"/>
      <c r="CR141" s="305"/>
      <c r="CS141" s="305"/>
      <c r="CT141" s="305"/>
      <c r="CU141" s="305"/>
      <c r="CV141" s="305"/>
      <c r="CW141" s="305"/>
      <c r="CX141" s="305"/>
      <c r="CY141" s="305"/>
      <c r="CZ141" s="305"/>
      <c r="DA141" s="305"/>
      <c r="DB141" s="305"/>
      <c r="DC141" s="305"/>
      <c r="DD141" s="305"/>
      <c r="DE141" s="305"/>
      <c r="DF141" s="305"/>
      <c r="DG141" s="305"/>
      <c r="DH141" s="305"/>
      <c r="DI141" s="305"/>
      <c r="DJ141" s="305"/>
      <c r="DK141" s="305"/>
      <c r="DL141" s="305"/>
      <c r="DM141" s="305"/>
      <c r="DN141" s="305"/>
      <c r="DO141" s="305"/>
      <c r="DP141" s="305"/>
      <c r="DQ141" s="305"/>
      <c r="DR141" s="305"/>
      <c r="DS141" s="305"/>
      <c r="DT141" s="305"/>
      <c r="DU141" s="305"/>
      <c r="DV141" s="305"/>
      <c r="DW141" s="305"/>
      <c r="DX141" s="305"/>
      <c r="DY141" s="305"/>
      <c r="DZ141" s="305"/>
      <c r="EA141" s="305"/>
      <c r="EB141" s="305"/>
      <c r="EC141" s="305"/>
      <c r="ED141" s="305"/>
      <c r="EE141" s="305"/>
      <c r="EF141" s="305"/>
      <c r="EG141" s="305"/>
      <c r="EH141" s="305"/>
      <c r="EI141" s="305"/>
      <c r="EJ141" s="305"/>
      <c r="EK141" s="305"/>
      <c r="EL141" s="305"/>
      <c r="EM141" s="305"/>
      <c r="EN141" s="305"/>
      <c r="EO141" s="305"/>
      <c r="EP141" s="305"/>
      <c r="EQ141" s="305"/>
      <c r="ER141" s="305"/>
      <c r="ES141" s="305"/>
      <c r="ET141" s="305"/>
      <c r="EU141" s="305"/>
      <c r="EV141" s="305"/>
      <c r="EW141" s="305"/>
      <c r="EX141" s="305"/>
      <c r="EY141" s="305"/>
      <c r="EZ141" s="305"/>
      <c r="FA141" s="305"/>
      <c r="FB141" s="305"/>
      <c r="FC141" s="305"/>
      <c r="FD141" s="305"/>
      <c r="FE141" s="305"/>
      <c r="FF141" s="305"/>
      <c r="FG141" s="305"/>
      <c r="FH141" s="305"/>
      <c r="FI141" s="305"/>
      <c r="FJ141" s="305"/>
      <c r="FK141" s="305"/>
      <c r="FL141" s="305"/>
      <c r="FM141" s="305"/>
      <c r="FN141" s="305"/>
      <c r="FO141" s="305"/>
      <c r="FP141" s="305"/>
      <c r="FQ141" s="305"/>
      <c r="FR141" s="305"/>
      <c r="FS141" s="305"/>
      <c r="FT141" s="305"/>
      <c r="FU141" s="305"/>
      <c r="FV141" s="305"/>
      <c r="FW141" s="305"/>
      <c r="FX141" s="305"/>
      <c r="FY141" s="305"/>
      <c r="FZ141" s="305"/>
      <c r="GA141" s="305"/>
      <c r="GB141" s="305"/>
      <c r="GC141" s="305"/>
      <c r="GD141" s="305"/>
      <c r="GE141" s="305"/>
      <c r="GF141" s="305"/>
      <c r="GG141" s="305"/>
      <c r="GH141" s="305"/>
      <c r="GI141" s="305"/>
      <c r="GJ141" s="305"/>
      <c r="GK141" s="305"/>
      <c r="GL141" s="305"/>
      <c r="GM141" s="305"/>
      <c r="GN141" s="305"/>
      <c r="GO141" s="305"/>
      <c r="GP141" s="305"/>
      <c r="GQ141" s="305"/>
      <c r="GR141" s="305"/>
      <c r="GS141" s="305"/>
      <c r="GT141" s="305"/>
      <c r="GU141" s="305"/>
      <c r="GV141" s="305"/>
      <c r="GW141" s="305"/>
      <c r="GX141" s="305"/>
      <c r="GY141" s="305"/>
      <c r="GZ141" s="305"/>
      <c r="HA141" s="305"/>
      <c r="HB141" s="305"/>
      <c r="HC141" s="305"/>
      <c r="HD141" s="305"/>
      <c r="HE141" s="305"/>
      <c r="HF141" s="305"/>
      <c r="HG141" s="305"/>
      <c r="HH141" s="305"/>
      <c r="HI141" s="305"/>
      <c r="HJ141" s="305"/>
      <c r="HK141" s="305"/>
      <c r="HL141" s="305"/>
      <c r="HM141" s="305"/>
      <c r="HN141" s="305"/>
      <c r="HO141" s="305"/>
      <c r="HP141" s="305"/>
      <c r="HQ141" s="305"/>
      <c r="HR141" s="305"/>
      <c r="HS141" s="305"/>
      <c r="HT141" s="305"/>
      <c r="HU141" s="305"/>
      <c r="HV141" s="305"/>
      <c r="HW141" s="305"/>
      <c r="HX141" s="305"/>
      <c r="HY141" s="305"/>
      <c r="HZ141" s="305"/>
      <c r="IA141" s="305"/>
      <c r="IB141" s="305"/>
      <c r="IC141" s="305"/>
      <c r="ID141" s="305"/>
      <c r="IE141" s="305"/>
      <c r="IF141" s="305"/>
      <c r="IG141" s="305"/>
      <c r="IH141" s="305"/>
      <c r="II141" s="305"/>
      <c r="IJ141" s="305"/>
      <c r="IK141" s="305"/>
      <c r="IL141" s="305"/>
      <c r="IM141" s="305"/>
      <c r="IN141" s="305"/>
      <c r="IO141" s="305"/>
    </row>
    <row r="142" spans="1:249" s="335" customFormat="1" ht="33.75" x14ac:dyDescent="0.2">
      <c r="A142" s="794">
        <v>139</v>
      </c>
      <c r="B142" s="729" t="s">
        <v>638</v>
      </c>
      <c r="C142" s="729" t="s">
        <v>174</v>
      </c>
      <c r="D142" s="68">
        <v>70978352</v>
      </c>
      <c r="E142" s="42">
        <v>108034127</v>
      </c>
      <c r="F142" s="42">
        <v>600145034</v>
      </c>
      <c r="G142" s="41" t="s">
        <v>1486</v>
      </c>
      <c r="H142" s="68" t="s">
        <v>24</v>
      </c>
      <c r="I142" s="42" t="s">
        <v>65</v>
      </c>
      <c r="J142" s="42" t="s">
        <v>65</v>
      </c>
      <c r="K142" s="729" t="s">
        <v>1487</v>
      </c>
      <c r="L142" s="256">
        <v>1700000</v>
      </c>
      <c r="M142" s="446">
        <f t="shared" ref="M142:M143" si="14">L142/100*85</f>
        <v>1445000</v>
      </c>
      <c r="N142" s="259">
        <v>2024</v>
      </c>
      <c r="O142" s="259">
        <v>2025</v>
      </c>
      <c r="P142" s="53"/>
      <c r="Q142" s="53"/>
      <c r="R142" s="729" t="s">
        <v>336</v>
      </c>
      <c r="S142" s="796" t="s">
        <v>88</v>
      </c>
      <c r="T142" s="305"/>
      <c r="U142" s="305"/>
      <c r="V142" s="305"/>
      <c r="W142" s="305"/>
      <c r="X142" s="305"/>
      <c r="Y142" s="305"/>
      <c r="Z142" s="305"/>
      <c r="AA142" s="305"/>
      <c r="AB142" s="305"/>
      <c r="AC142" s="305"/>
      <c r="AD142" s="305"/>
      <c r="AE142" s="305"/>
      <c r="AF142" s="305"/>
      <c r="AG142" s="305"/>
      <c r="AH142" s="305"/>
      <c r="AI142" s="305"/>
      <c r="AJ142" s="305"/>
      <c r="AK142" s="305"/>
      <c r="AL142" s="305"/>
      <c r="AM142" s="305"/>
      <c r="AN142" s="305"/>
      <c r="AO142" s="305"/>
      <c r="AP142" s="305"/>
      <c r="AQ142" s="305"/>
      <c r="AR142" s="305"/>
      <c r="AS142" s="305"/>
      <c r="AT142" s="305"/>
      <c r="AU142" s="305"/>
      <c r="AV142" s="305"/>
      <c r="AW142" s="305"/>
      <c r="AX142" s="305"/>
      <c r="AY142" s="305"/>
      <c r="AZ142" s="305"/>
      <c r="BA142" s="305"/>
      <c r="BB142" s="305"/>
      <c r="BC142" s="305"/>
      <c r="BD142" s="305"/>
      <c r="BE142" s="305"/>
      <c r="BF142" s="305"/>
      <c r="BG142" s="305"/>
      <c r="BH142" s="305"/>
      <c r="BI142" s="305"/>
      <c r="BJ142" s="305"/>
      <c r="BK142" s="305"/>
      <c r="BL142" s="305"/>
      <c r="BM142" s="305"/>
      <c r="BN142" s="305"/>
      <c r="BO142" s="305"/>
      <c r="BP142" s="305"/>
      <c r="BQ142" s="305"/>
      <c r="BR142" s="305"/>
      <c r="BS142" s="305"/>
      <c r="BT142" s="305"/>
      <c r="BU142" s="305"/>
      <c r="BV142" s="305"/>
      <c r="BW142" s="305"/>
      <c r="BX142" s="305"/>
      <c r="BY142" s="305"/>
      <c r="BZ142" s="305"/>
      <c r="CA142" s="305"/>
      <c r="CB142" s="305"/>
      <c r="CC142" s="305"/>
      <c r="CD142" s="305"/>
      <c r="CE142" s="305"/>
      <c r="CF142" s="305"/>
      <c r="CG142" s="305"/>
      <c r="CH142" s="305"/>
      <c r="CI142" s="305"/>
      <c r="CJ142" s="305"/>
      <c r="CK142" s="305"/>
      <c r="CL142" s="305"/>
      <c r="CM142" s="305"/>
      <c r="CN142" s="305"/>
      <c r="CO142" s="305"/>
      <c r="CP142" s="305"/>
      <c r="CQ142" s="305"/>
      <c r="CR142" s="305"/>
      <c r="CS142" s="305"/>
      <c r="CT142" s="305"/>
      <c r="CU142" s="305"/>
      <c r="CV142" s="305"/>
      <c r="CW142" s="305"/>
      <c r="CX142" s="305"/>
      <c r="CY142" s="305"/>
      <c r="CZ142" s="305"/>
      <c r="DA142" s="305"/>
      <c r="DB142" s="305"/>
      <c r="DC142" s="305"/>
      <c r="DD142" s="305"/>
      <c r="DE142" s="305"/>
      <c r="DF142" s="305"/>
      <c r="DG142" s="305"/>
      <c r="DH142" s="305"/>
      <c r="DI142" s="305"/>
      <c r="DJ142" s="305"/>
      <c r="DK142" s="305"/>
      <c r="DL142" s="305"/>
      <c r="DM142" s="305"/>
      <c r="DN142" s="305"/>
      <c r="DO142" s="305"/>
      <c r="DP142" s="305"/>
      <c r="DQ142" s="305"/>
      <c r="DR142" s="305"/>
      <c r="DS142" s="305"/>
      <c r="DT142" s="305"/>
      <c r="DU142" s="305"/>
      <c r="DV142" s="305"/>
      <c r="DW142" s="305"/>
      <c r="DX142" s="305"/>
      <c r="DY142" s="305"/>
      <c r="DZ142" s="305"/>
      <c r="EA142" s="305"/>
      <c r="EB142" s="305"/>
      <c r="EC142" s="305"/>
      <c r="ED142" s="305"/>
      <c r="EE142" s="305"/>
      <c r="EF142" s="305"/>
      <c r="EG142" s="305"/>
      <c r="EH142" s="305"/>
      <c r="EI142" s="305"/>
      <c r="EJ142" s="305"/>
      <c r="EK142" s="305"/>
      <c r="EL142" s="305"/>
      <c r="EM142" s="305"/>
      <c r="EN142" s="305"/>
      <c r="EO142" s="305"/>
      <c r="EP142" s="305"/>
      <c r="EQ142" s="305"/>
      <c r="ER142" s="305"/>
      <c r="ES142" s="305"/>
      <c r="ET142" s="305"/>
      <c r="EU142" s="305"/>
      <c r="EV142" s="305"/>
      <c r="EW142" s="305"/>
      <c r="EX142" s="305"/>
      <c r="EY142" s="305"/>
      <c r="EZ142" s="305"/>
      <c r="FA142" s="305"/>
      <c r="FB142" s="305"/>
      <c r="FC142" s="305"/>
      <c r="FD142" s="305"/>
      <c r="FE142" s="305"/>
      <c r="FF142" s="305"/>
      <c r="FG142" s="305"/>
      <c r="FH142" s="305"/>
      <c r="FI142" s="305"/>
      <c r="FJ142" s="305"/>
      <c r="FK142" s="305"/>
      <c r="FL142" s="305"/>
      <c r="FM142" s="305"/>
      <c r="FN142" s="305"/>
      <c r="FO142" s="305"/>
      <c r="FP142" s="305"/>
      <c r="FQ142" s="305"/>
      <c r="FR142" s="305"/>
      <c r="FS142" s="305"/>
      <c r="FT142" s="305"/>
      <c r="FU142" s="305"/>
      <c r="FV142" s="305"/>
      <c r="FW142" s="305"/>
      <c r="FX142" s="305"/>
      <c r="FY142" s="305"/>
      <c r="FZ142" s="305"/>
      <c r="GA142" s="305"/>
      <c r="GB142" s="305"/>
      <c r="GC142" s="305"/>
      <c r="GD142" s="305"/>
      <c r="GE142" s="305"/>
      <c r="GF142" s="305"/>
      <c r="GG142" s="305"/>
      <c r="GH142" s="305"/>
      <c r="GI142" s="305"/>
      <c r="GJ142" s="305"/>
      <c r="GK142" s="305"/>
      <c r="GL142" s="305"/>
      <c r="GM142" s="305"/>
      <c r="GN142" s="305"/>
      <c r="GO142" s="305"/>
      <c r="GP142" s="305"/>
      <c r="GQ142" s="305"/>
      <c r="GR142" s="305"/>
      <c r="GS142" s="305"/>
      <c r="GT142" s="305"/>
      <c r="GU142" s="305"/>
      <c r="GV142" s="305"/>
      <c r="GW142" s="305"/>
      <c r="GX142" s="305"/>
      <c r="GY142" s="305"/>
      <c r="GZ142" s="305"/>
      <c r="HA142" s="305"/>
      <c r="HB142" s="305"/>
      <c r="HC142" s="305"/>
      <c r="HD142" s="305"/>
      <c r="HE142" s="305"/>
      <c r="HF142" s="305"/>
      <c r="HG142" s="305"/>
      <c r="HH142" s="305"/>
      <c r="HI142" s="305"/>
      <c r="HJ142" s="305"/>
      <c r="HK142" s="305"/>
      <c r="HL142" s="305"/>
      <c r="HM142" s="305"/>
      <c r="HN142" s="305"/>
      <c r="HO142" s="305"/>
      <c r="HP142" s="305"/>
      <c r="HQ142" s="305"/>
      <c r="HR142" s="305"/>
      <c r="HS142" s="305"/>
      <c r="HT142" s="305"/>
      <c r="HU142" s="305"/>
      <c r="HV142" s="305"/>
      <c r="HW142" s="305"/>
      <c r="HX142" s="305"/>
      <c r="HY142" s="305"/>
      <c r="HZ142" s="305"/>
      <c r="IA142" s="305"/>
      <c r="IB142" s="305"/>
      <c r="IC142" s="305"/>
      <c r="ID142" s="305"/>
      <c r="IE142" s="305"/>
      <c r="IF142" s="305"/>
      <c r="IG142" s="305"/>
      <c r="IH142" s="305"/>
      <c r="II142" s="305"/>
      <c r="IJ142" s="305"/>
      <c r="IK142" s="305"/>
      <c r="IL142" s="305"/>
      <c r="IM142" s="305"/>
      <c r="IN142" s="305"/>
      <c r="IO142" s="305"/>
    </row>
    <row r="143" spans="1:249" s="335" customFormat="1" ht="34.5" thickBot="1" x14ac:dyDescent="0.25">
      <c r="A143" s="797">
        <v>140</v>
      </c>
      <c r="B143" s="798" t="s">
        <v>1489</v>
      </c>
      <c r="C143" s="798" t="s">
        <v>1490</v>
      </c>
      <c r="D143" s="799">
        <v>70973911</v>
      </c>
      <c r="E143" s="800">
        <v>150017481</v>
      </c>
      <c r="F143" s="800">
        <v>600134385</v>
      </c>
      <c r="G143" s="801" t="s">
        <v>1491</v>
      </c>
      <c r="H143" s="799" t="s">
        <v>24</v>
      </c>
      <c r="I143" s="800" t="s">
        <v>65</v>
      </c>
      <c r="J143" s="800" t="s">
        <v>1492</v>
      </c>
      <c r="K143" s="798" t="s">
        <v>1493</v>
      </c>
      <c r="L143" s="802">
        <v>1000000</v>
      </c>
      <c r="M143" s="803">
        <f t="shared" si="14"/>
        <v>850000</v>
      </c>
      <c r="N143" s="804">
        <v>2023</v>
      </c>
      <c r="O143" s="804">
        <v>2026</v>
      </c>
      <c r="P143" s="805"/>
      <c r="Q143" s="805"/>
      <c r="R143" s="798" t="s">
        <v>261</v>
      </c>
      <c r="S143" s="806" t="s">
        <v>88</v>
      </c>
      <c r="T143" s="305"/>
      <c r="U143" s="305"/>
      <c r="V143" s="305"/>
      <c r="W143" s="305"/>
      <c r="X143" s="305"/>
      <c r="Y143" s="305"/>
      <c r="Z143" s="305"/>
      <c r="AA143" s="305"/>
      <c r="AB143" s="305"/>
      <c r="AC143" s="305"/>
      <c r="AD143" s="305"/>
      <c r="AE143" s="305"/>
      <c r="AF143" s="305"/>
      <c r="AG143" s="305"/>
      <c r="AH143" s="305"/>
      <c r="AI143" s="305"/>
      <c r="AJ143" s="305"/>
      <c r="AK143" s="305"/>
      <c r="AL143" s="305"/>
      <c r="AM143" s="305"/>
      <c r="AN143" s="305"/>
      <c r="AO143" s="305"/>
      <c r="AP143" s="305"/>
      <c r="AQ143" s="305"/>
      <c r="AR143" s="305"/>
      <c r="AS143" s="305"/>
      <c r="AT143" s="305"/>
      <c r="AU143" s="305"/>
      <c r="AV143" s="305"/>
      <c r="AW143" s="305"/>
      <c r="AX143" s="305"/>
      <c r="AY143" s="305"/>
      <c r="AZ143" s="305"/>
      <c r="BA143" s="305"/>
      <c r="BB143" s="305"/>
      <c r="BC143" s="305"/>
      <c r="BD143" s="305"/>
      <c r="BE143" s="305"/>
      <c r="BF143" s="305"/>
      <c r="BG143" s="305"/>
      <c r="BH143" s="305"/>
      <c r="BI143" s="305"/>
      <c r="BJ143" s="305"/>
      <c r="BK143" s="305"/>
      <c r="BL143" s="305"/>
      <c r="BM143" s="305"/>
      <c r="BN143" s="305"/>
      <c r="BO143" s="305"/>
      <c r="BP143" s="305"/>
      <c r="BQ143" s="305"/>
      <c r="BR143" s="305"/>
      <c r="BS143" s="305"/>
      <c r="BT143" s="305"/>
      <c r="BU143" s="305"/>
      <c r="BV143" s="305"/>
      <c r="BW143" s="305"/>
      <c r="BX143" s="305"/>
      <c r="BY143" s="305"/>
      <c r="BZ143" s="305"/>
      <c r="CA143" s="305"/>
      <c r="CB143" s="305"/>
      <c r="CC143" s="305"/>
      <c r="CD143" s="305"/>
      <c r="CE143" s="305"/>
      <c r="CF143" s="305"/>
      <c r="CG143" s="305"/>
      <c r="CH143" s="305"/>
      <c r="CI143" s="305"/>
      <c r="CJ143" s="305"/>
      <c r="CK143" s="305"/>
      <c r="CL143" s="305"/>
      <c r="CM143" s="305"/>
      <c r="CN143" s="305"/>
      <c r="CO143" s="305"/>
      <c r="CP143" s="305"/>
      <c r="CQ143" s="305"/>
      <c r="CR143" s="305"/>
      <c r="CS143" s="305"/>
      <c r="CT143" s="305"/>
      <c r="CU143" s="305"/>
      <c r="CV143" s="305"/>
      <c r="CW143" s="305"/>
      <c r="CX143" s="305"/>
      <c r="CY143" s="305"/>
      <c r="CZ143" s="305"/>
      <c r="DA143" s="305"/>
      <c r="DB143" s="305"/>
      <c r="DC143" s="305"/>
      <c r="DD143" s="305"/>
      <c r="DE143" s="305"/>
      <c r="DF143" s="305"/>
      <c r="DG143" s="305"/>
      <c r="DH143" s="305"/>
      <c r="DI143" s="305"/>
      <c r="DJ143" s="305"/>
      <c r="DK143" s="305"/>
      <c r="DL143" s="305"/>
      <c r="DM143" s="305"/>
      <c r="DN143" s="305"/>
      <c r="DO143" s="305"/>
      <c r="DP143" s="305"/>
      <c r="DQ143" s="305"/>
      <c r="DR143" s="305"/>
      <c r="DS143" s="305"/>
      <c r="DT143" s="305"/>
      <c r="DU143" s="305"/>
      <c r="DV143" s="305"/>
      <c r="DW143" s="305"/>
      <c r="DX143" s="305"/>
      <c r="DY143" s="305"/>
      <c r="DZ143" s="305"/>
      <c r="EA143" s="305"/>
      <c r="EB143" s="305"/>
      <c r="EC143" s="305"/>
      <c r="ED143" s="305"/>
      <c r="EE143" s="305"/>
      <c r="EF143" s="305"/>
      <c r="EG143" s="305"/>
      <c r="EH143" s="305"/>
      <c r="EI143" s="305"/>
      <c r="EJ143" s="305"/>
      <c r="EK143" s="305"/>
      <c r="EL143" s="305"/>
      <c r="EM143" s="305"/>
      <c r="EN143" s="305"/>
      <c r="EO143" s="305"/>
      <c r="EP143" s="305"/>
      <c r="EQ143" s="305"/>
      <c r="ER143" s="305"/>
      <c r="ES143" s="305"/>
      <c r="ET143" s="305"/>
      <c r="EU143" s="305"/>
      <c r="EV143" s="305"/>
      <c r="EW143" s="305"/>
      <c r="EX143" s="305"/>
      <c r="EY143" s="305"/>
      <c r="EZ143" s="305"/>
      <c r="FA143" s="305"/>
      <c r="FB143" s="305"/>
      <c r="FC143" s="305"/>
      <c r="FD143" s="305"/>
      <c r="FE143" s="305"/>
      <c r="FF143" s="305"/>
      <c r="FG143" s="305"/>
      <c r="FH143" s="305"/>
      <c r="FI143" s="305"/>
      <c r="FJ143" s="305"/>
      <c r="FK143" s="305"/>
      <c r="FL143" s="305"/>
      <c r="FM143" s="305"/>
      <c r="FN143" s="305"/>
      <c r="FO143" s="305"/>
      <c r="FP143" s="305"/>
      <c r="FQ143" s="305"/>
      <c r="FR143" s="305"/>
      <c r="FS143" s="305"/>
      <c r="FT143" s="305"/>
      <c r="FU143" s="305"/>
      <c r="FV143" s="305"/>
      <c r="FW143" s="305"/>
      <c r="FX143" s="305"/>
      <c r="FY143" s="305"/>
      <c r="FZ143" s="305"/>
      <c r="GA143" s="305"/>
      <c r="GB143" s="305"/>
      <c r="GC143" s="305"/>
      <c r="GD143" s="305"/>
      <c r="GE143" s="305"/>
      <c r="GF143" s="305"/>
      <c r="GG143" s="305"/>
      <c r="GH143" s="305"/>
      <c r="GI143" s="305"/>
      <c r="GJ143" s="305"/>
      <c r="GK143" s="305"/>
      <c r="GL143" s="305"/>
      <c r="GM143" s="305"/>
      <c r="GN143" s="305"/>
      <c r="GO143" s="305"/>
      <c r="GP143" s="305"/>
      <c r="GQ143" s="305"/>
      <c r="GR143" s="305"/>
      <c r="GS143" s="305"/>
      <c r="GT143" s="305"/>
      <c r="GU143" s="305"/>
      <c r="GV143" s="305"/>
      <c r="GW143" s="305"/>
      <c r="GX143" s="305"/>
      <c r="GY143" s="305"/>
      <c r="GZ143" s="305"/>
      <c r="HA143" s="305"/>
      <c r="HB143" s="305"/>
      <c r="HC143" s="305"/>
      <c r="HD143" s="305"/>
      <c r="HE143" s="305"/>
      <c r="HF143" s="305"/>
      <c r="HG143" s="305"/>
      <c r="HH143" s="305"/>
      <c r="HI143" s="305"/>
      <c r="HJ143" s="305"/>
      <c r="HK143" s="305"/>
      <c r="HL143" s="305"/>
      <c r="HM143" s="305"/>
      <c r="HN143" s="305"/>
      <c r="HO143" s="305"/>
      <c r="HP143" s="305"/>
      <c r="HQ143" s="305"/>
      <c r="HR143" s="305"/>
      <c r="HS143" s="305"/>
      <c r="HT143" s="305"/>
      <c r="HU143" s="305"/>
      <c r="HV143" s="305"/>
      <c r="HW143" s="305"/>
      <c r="HX143" s="305"/>
      <c r="HY143" s="305"/>
      <c r="HZ143" s="305"/>
      <c r="IA143" s="305"/>
      <c r="IB143" s="305"/>
      <c r="IC143" s="305"/>
      <c r="ID143" s="305"/>
      <c r="IE143" s="305"/>
      <c r="IF143" s="305"/>
      <c r="IG143" s="305"/>
      <c r="IH143" s="305"/>
      <c r="II143" s="305"/>
      <c r="IJ143" s="305"/>
      <c r="IK143" s="305"/>
      <c r="IL143" s="305"/>
      <c r="IM143" s="305"/>
      <c r="IN143" s="305"/>
      <c r="IO143" s="305"/>
    </row>
    <row r="144" spans="1:249" s="335" customFormat="1" ht="12" thickBot="1" x14ac:dyDescent="0.25">
      <c r="B144" s="342"/>
      <c r="C144" s="342"/>
      <c r="G144" s="342"/>
      <c r="K144" s="342"/>
      <c r="L144" s="482"/>
      <c r="M144" s="483">
        <f>SUM(M4:M143)</f>
        <v>557122718.08350003</v>
      </c>
      <c r="N144" s="440"/>
      <c r="O144" s="440"/>
      <c r="P144" s="343"/>
      <c r="Q144" s="343"/>
      <c r="R144" s="342"/>
      <c r="T144" s="305"/>
      <c r="U144" s="305"/>
      <c r="V144" s="305"/>
      <c r="W144" s="305"/>
      <c r="X144" s="305"/>
      <c r="Y144" s="305"/>
      <c r="Z144" s="305"/>
      <c r="AA144" s="305"/>
      <c r="AB144" s="305"/>
      <c r="AC144" s="305"/>
      <c r="AD144" s="305"/>
      <c r="AE144" s="305"/>
      <c r="AF144" s="305"/>
      <c r="AG144" s="305"/>
      <c r="AH144" s="305"/>
      <c r="AI144" s="305"/>
      <c r="AJ144" s="305"/>
      <c r="AK144" s="305"/>
      <c r="AL144" s="305"/>
      <c r="AM144" s="305"/>
      <c r="AN144" s="305"/>
      <c r="AO144" s="305"/>
      <c r="AP144" s="305"/>
      <c r="AQ144" s="305"/>
      <c r="AR144" s="305"/>
      <c r="AS144" s="305"/>
      <c r="AT144" s="305"/>
      <c r="AU144" s="305"/>
      <c r="AV144" s="305"/>
      <c r="AW144" s="305"/>
      <c r="AX144" s="305"/>
      <c r="AY144" s="305"/>
      <c r="AZ144" s="305"/>
      <c r="BA144" s="305"/>
      <c r="BB144" s="305"/>
      <c r="BC144" s="305"/>
      <c r="BD144" s="305"/>
      <c r="BE144" s="305"/>
      <c r="BF144" s="305"/>
      <c r="BG144" s="305"/>
      <c r="BH144" s="305"/>
      <c r="BI144" s="305"/>
      <c r="BJ144" s="305"/>
      <c r="BK144" s="305"/>
      <c r="BL144" s="305"/>
      <c r="BM144" s="305"/>
      <c r="BN144" s="305"/>
      <c r="BO144" s="305"/>
      <c r="BP144" s="305"/>
      <c r="BQ144" s="305"/>
      <c r="BR144" s="305"/>
      <c r="BS144" s="305"/>
      <c r="BT144" s="305"/>
      <c r="BU144" s="305"/>
      <c r="BV144" s="305"/>
      <c r="BW144" s="305"/>
      <c r="BX144" s="305"/>
      <c r="BY144" s="305"/>
      <c r="BZ144" s="305"/>
      <c r="CA144" s="305"/>
      <c r="CB144" s="305"/>
      <c r="CC144" s="305"/>
      <c r="CD144" s="305"/>
      <c r="CE144" s="305"/>
      <c r="CF144" s="305"/>
      <c r="CG144" s="305"/>
      <c r="CH144" s="305"/>
      <c r="CI144" s="305"/>
      <c r="CJ144" s="305"/>
      <c r="CK144" s="305"/>
      <c r="CL144" s="305"/>
      <c r="CM144" s="305"/>
      <c r="CN144" s="305"/>
      <c r="CO144" s="305"/>
      <c r="CP144" s="305"/>
      <c r="CQ144" s="305"/>
      <c r="CR144" s="305"/>
      <c r="CS144" s="305"/>
      <c r="CT144" s="305"/>
      <c r="CU144" s="305"/>
      <c r="CV144" s="305"/>
      <c r="CW144" s="305"/>
      <c r="CX144" s="305"/>
      <c r="CY144" s="305"/>
      <c r="CZ144" s="305"/>
      <c r="DA144" s="305"/>
      <c r="DB144" s="305"/>
      <c r="DC144" s="305"/>
      <c r="DD144" s="305"/>
      <c r="DE144" s="305"/>
      <c r="DF144" s="305"/>
      <c r="DG144" s="305"/>
      <c r="DH144" s="305"/>
      <c r="DI144" s="305"/>
      <c r="DJ144" s="305"/>
      <c r="DK144" s="305"/>
      <c r="DL144" s="305"/>
      <c r="DM144" s="305"/>
      <c r="DN144" s="305"/>
      <c r="DO144" s="305"/>
      <c r="DP144" s="305"/>
      <c r="DQ144" s="305"/>
      <c r="DR144" s="305"/>
      <c r="DS144" s="305"/>
      <c r="DT144" s="305"/>
      <c r="DU144" s="305"/>
      <c r="DV144" s="305"/>
      <c r="DW144" s="305"/>
      <c r="DX144" s="305"/>
      <c r="DY144" s="305"/>
      <c r="DZ144" s="305"/>
      <c r="EA144" s="305"/>
      <c r="EB144" s="305"/>
      <c r="EC144" s="305"/>
      <c r="ED144" s="305"/>
      <c r="EE144" s="305"/>
      <c r="EF144" s="305"/>
      <c r="EG144" s="305"/>
      <c r="EH144" s="305"/>
      <c r="EI144" s="305"/>
      <c r="EJ144" s="305"/>
      <c r="EK144" s="305"/>
      <c r="EL144" s="305"/>
      <c r="EM144" s="305"/>
      <c r="EN144" s="305"/>
      <c r="EO144" s="305"/>
      <c r="EP144" s="305"/>
      <c r="EQ144" s="305"/>
      <c r="ER144" s="305"/>
      <c r="ES144" s="305"/>
      <c r="ET144" s="305"/>
      <c r="EU144" s="305"/>
      <c r="EV144" s="305"/>
      <c r="EW144" s="305"/>
      <c r="EX144" s="305"/>
      <c r="EY144" s="305"/>
      <c r="EZ144" s="305"/>
      <c r="FA144" s="305"/>
      <c r="FB144" s="305"/>
      <c r="FC144" s="305"/>
      <c r="FD144" s="305"/>
      <c r="FE144" s="305"/>
      <c r="FF144" s="305"/>
      <c r="FG144" s="305"/>
      <c r="FH144" s="305"/>
      <c r="FI144" s="305"/>
      <c r="FJ144" s="305"/>
      <c r="FK144" s="305"/>
      <c r="FL144" s="305"/>
      <c r="FM144" s="305"/>
      <c r="FN144" s="305"/>
      <c r="FO144" s="305"/>
      <c r="FP144" s="305"/>
      <c r="FQ144" s="305"/>
      <c r="FR144" s="305"/>
      <c r="FS144" s="305"/>
      <c r="FT144" s="305"/>
      <c r="FU144" s="305"/>
      <c r="FV144" s="305"/>
      <c r="FW144" s="305"/>
      <c r="FX144" s="305"/>
      <c r="FY144" s="305"/>
      <c r="FZ144" s="305"/>
      <c r="GA144" s="305"/>
      <c r="GB144" s="305"/>
      <c r="GC144" s="305"/>
      <c r="GD144" s="305"/>
      <c r="GE144" s="305"/>
      <c r="GF144" s="305"/>
      <c r="GG144" s="305"/>
      <c r="GH144" s="305"/>
      <c r="GI144" s="305"/>
      <c r="GJ144" s="305"/>
      <c r="GK144" s="305"/>
      <c r="GL144" s="305"/>
      <c r="GM144" s="305"/>
      <c r="GN144" s="305"/>
      <c r="GO144" s="305"/>
      <c r="GP144" s="305"/>
      <c r="GQ144" s="305"/>
      <c r="GR144" s="305"/>
      <c r="GS144" s="305"/>
      <c r="GT144" s="305"/>
      <c r="GU144" s="305"/>
      <c r="GV144" s="305"/>
      <c r="GW144" s="305"/>
      <c r="GX144" s="305"/>
      <c r="GY144" s="305"/>
      <c r="GZ144" s="305"/>
      <c r="HA144" s="305"/>
      <c r="HB144" s="305"/>
      <c r="HC144" s="305"/>
      <c r="HD144" s="305"/>
      <c r="HE144" s="305"/>
      <c r="HF144" s="305"/>
      <c r="HG144" s="305"/>
      <c r="HH144" s="305"/>
      <c r="HI144" s="305"/>
      <c r="HJ144" s="305"/>
      <c r="HK144" s="305"/>
      <c r="HL144" s="305"/>
      <c r="HM144" s="305"/>
      <c r="HN144" s="305"/>
      <c r="HO144" s="305"/>
      <c r="HP144" s="305"/>
      <c r="HQ144" s="305"/>
      <c r="HR144" s="305"/>
      <c r="HS144" s="305"/>
      <c r="HT144" s="305"/>
      <c r="HU144" s="305"/>
      <c r="HV144" s="305"/>
      <c r="HW144" s="305"/>
      <c r="HX144" s="305"/>
      <c r="HY144" s="305"/>
      <c r="HZ144" s="305"/>
      <c r="IA144" s="305"/>
      <c r="IB144" s="305"/>
      <c r="IC144" s="305"/>
      <c r="ID144" s="305"/>
      <c r="IE144" s="305"/>
      <c r="IF144" s="305"/>
      <c r="IG144" s="305"/>
      <c r="IH144" s="305"/>
      <c r="II144" s="305"/>
      <c r="IJ144" s="305"/>
      <c r="IK144" s="305"/>
      <c r="IL144" s="305"/>
      <c r="IM144" s="305"/>
      <c r="IN144" s="305"/>
      <c r="IO144" s="305"/>
    </row>
    <row r="145" spans="1:249" s="335" customFormat="1" ht="15.75" customHeight="1" x14ac:dyDescent="0.2">
      <c r="A145" s="344" t="s">
        <v>339</v>
      </c>
      <c r="B145" s="345"/>
      <c r="C145" s="342"/>
      <c r="G145" s="342"/>
      <c r="K145" s="342"/>
      <c r="L145" s="346"/>
      <c r="M145" s="346"/>
      <c r="N145" s="440"/>
      <c r="O145" s="440"/>
      <c r="P145" s="343"/>
      <c r="Q145" s="343"/>
      <c r="R145" s="342"/>
      <c r="T145" s="305"/>
      <c r="U145" s="305"/>
      <c r="V145" s="305"/>
      <c r="W145" s="305"/>
      <c r="X145" s="305"/>
      <c r="Y145" s="305"/>
      <c r="Z145" s="305"/>
      <c r="AA145" s="305"/>
      <c r="AB145" s="305"/>
      <c r="AC145" s="305"/>
      <c r="AD145" s="305"/>
      <c r="AE145" s="305"/>
      <c r="AF145" s="305"/>
      <c r="AG145" s="305"/>
      <c r="AH145" s="305"/>
      <c r="AI145" s="305"/>
      <c r="AJ145" s="305"/>
      <c r="AK145" s="305"/>
      <c r="AL145" s="305"/>
      <c r="AM145" s="305"/>
      <c r="AN145" s="305"/>
      <c r="AO145" s="305"/>
      <c r="AP145" s="305"/>
      <c r="AQ145" s="305"/>
      <c r="AR145" s="305"/>
      <c r="AS145" s="305"/>
      <c r="AT145" s="305"/>
      <c r="AU145" s="305"/>
      <c r="AV145" s="305"/>
      <c r="AW145" s="305"/>
      <c r="AX145" s="305"/>
      <c r="AY145" s="305"/>
      <c r="AZ145" s="305"/>
      <c r="BA145" s="305"/>
      <c r="BB145" s="305"/>
      <c r="BC145" s="305"/>
      <c r="BD145" s="305"/>
      <c r="BE145" s="305"/>
      <c r="BF145" s="305"/>
      <c r="BG145" s="305"/>
      <c r="BH145" s="305"/>
      <c r="BI145" s="305"/>
      <c r="BJ145" s="305"/>
      <c r="BK145" s="305"/>
      <c r="BL145" s="305"/>
      <c r="BM145" s="305"/>
      <c r="BN145" s="305"/>
      <c r="BO145" s="305"/>
      <c r="BP145" s="305"/>
      <c r="BQ145" s="305"/>
      <c r="BR145" s="305"/>
      <c r="BS145" s="305"/>
      <c r="BT145" s="305"/>
      <c r="BU145" s="305"/>
      <c r="BV145" s="305"/>
      <c r="BW145" s="305"/>
      <c r="BX145" s="305"/>
      <c r="BY145" s="305"/>
      <c r="BZ145" s="305"/>
      <c r="CA145" s="305"/>
      <c r="CB145" s="305"/>
      <c r="CC145" s="305"/>
      <c r="CD145" s="305"/>
      <c r="CE145" s="305"/>
      <c r="CF145" s="305"/>
      <c r="CG145" s="305"/>
      <c r="CH145" s="305"/>
      <c r="CI145" s="305"/>
      <c r="CJ145" s="305"/>
      <c r="CK145" s="305"/>
      <c r="CL145" s="305"/>
      <c r="CM145" s="305"/>
      <c r="CN145" s="305"/>
      <c r="CO145" s="305"/>
      <c r="CP145" s="305"/>
      <c r="CQ145" s="305"/>
      <c r="CR145" s="305"/>
      <c r="CS145" s="305"/>
      <c r="CT145" s="305"/>
      <c r="CU145" s="305"/>
      <c r="CV145" s="305"/>
      <c r="CW145" s="305"/>
      <c r="CX145" s="305"/>
      <c r="CY145" s="305"/>
      <c r="CZ145" s="305"/>
      <c r="DA145" s="305"/>
      <c r="DB145" s="305"/>
      <c r="DC145" s="305"/>
      <c r="DD145" s="305"/>
      <c r="DE145" s="305"/>
      <c r="DF145" s="305"/>
      <c r="DG145" s="305"/>
      <c r="DH145" s="305"/>
      <c r="DI145" s="305"/>
      <c r="DJ145" s="305"/>
      <c r="DK145" s="305"/>
      <c r="DL145" s="305"/>
      <c r="DM145" s="305"/>
      <c r="DN145" s="305"/>
      <c r="DO145" s="305"/>
      <c r="DP145" s="305"/>
      <c r="DQ145" s="305"/>
      <c r="DR145" s="305"/>
      <c r="DS145" s="305"/>
      <c r="DT145" s="305"/>
      <c r="DU145" s="305"/>
      <c r="DV145" s="305"/>
      <c r="DW145" s="305"/>
      <c r="DX145" s="305"/>
      <c r="DY145" s="305"/>
      <c r="DZ145" s="305"/>
      <c r="EA145" s="305"/>
      <c r="EB145" s="305"/>
      <c r="EC145" s="305"/>
      <c r="ED145" s="305"/>
      <c r="EE145" s="305"/>
      <c r="EF145" s="305"/>
      <c r="EG145" s="305"/>
      <c r="EH145" s="305"/>
      <c r="EI145" s="305"/>
      <c r="EJ145" s="305"/>
      <c r="EK145" s="305"/>
      <c r="EL145" s="305"/>
      <c r="EM145" s="305"/>
      <c r="EN145" s="305"/>
      <c r="EO145" s="305"/>
      <c r="EP145" s="305"/>
      <c r="EQ145" s="305"/>
      <c r="ER145" s="305"/>
      <c r="ES145" s="305"/>
      <c r="ET145" s="305"/>
      <c r="EU145" s="305"/>
      <c r="EV145" s="305"/>
      <c r="EW145" s="305"/>
      <c r="EX145" s="305"/>
      <c r="EY145" s="305"/>
      <c r="EZ145" s="305"/>
      <c r="FA145" s="305"/>
      <c r="FB145" s="305"/>
      <c r="FC145" s="305"/>
      <c r="FD145" s="305"/>
      <c r="FE145" s="305"/>
      <c r="FF145" s="305"/>
      <c r="FG145" s="305"/>
      <c r="FH145" s="305"/>
      <c r="FI145" s="305"/>
      <c r="FJ145" s="305"/>
      <c r="FK145" s="305"/>
      <c r="FL145" s="305"/>
      <c r="FM145" s="305"/>
      <c r="FN145" s="305"/>
      <c r="FO145" s="305"/>
      <c r="FP145" s="305"/>
      <c r="FQ145" s="305"/>
      <c r="FR145" s="305"/>
      <c r="FS145" s="305"/>
      <c r="FT145" s="305"/>
      <c r="FU145" s="305"/>
      <c r="FV145" s="305"/>
      <c r="FW145" s="305"/>
      <c r="FX145" s="305"/>
      <c r="FY145" s="305"/>
      <c r="FZ145" s="305"/>
      <c r="GA145" s="305"/>
      <c r="GB145" s="305"/>
      <c r="GC145" s="305"/>
      <c r="GD145" s="305"/>
      <c r="GE145" s="305"/>
      <c r="GF145" s="305"/>
      <c r="GG145" s="305"/>
      <c r="GH145" s="305"/>
      <c r="GI145" s="305"/>
      <c r="GJ145" s="305"/>
      <c r="GK145" s="305"/>
      <c r="GL145" s="305"/>
      <c r="GM145" s="305"/>
      <c r="GN145" s="305"/>
      <c r="GO145" s="305"/>
      <c r="GP145" s="305"/>
      <c r="GQ145" s="305"/>
      <c r="GR145" s="305"/>
      <c r="GS145" s="305"/>
      <c r="GT145" s="305"/>
      <c r="GU145" s="305"/>
      <c r="GV145" s="305"/>
      <c r="GW145" s="305"/>
      <c r="GX145" s="305"/>
      <c r="GY145" s="305"/>
      <c r="GZ145" s="305"/>
      <c r="HA145" s="305"/>
      <c r="HB145" s="305"/>
      <c r="HC145" s="305"/>
      <c r="HD145" s="305"/>
      <c r="HE145" s="305"/>
      <c r="HF145" s="305"/>
      <c r="HG145" s="305"/>
      <c r="HH145" s="305"/>
      <c r="HI145" s="305"/>
      <c r="HJ145" s="305"/>
      <c r="HK145" s="305"/>
      <c r="HL145" s="305"/>
      <c r="HM145" s="305"/>
      <c r="HN145" s="305"/>
      <c r="HO145" s="305"/>
      <c r="HP145" s="305"/>
      <c r="HQ145" s="305"/>
      <c r="HR145" s="305"/>
      <c r="HS145" s="305"/>
      <c r="HT145" s="305"/>
      <c r="HU145" s="305"/>
      <c r="HV145" s="305"/>
      <c r="HW145" s="305"/>
      <c r="HX145" s="305"/>
      <c r="HY145" s="305"/>
      <c r="HZ145" s="305"/>
      <c r="IA145" s="305"/>
      <c r="IB145" s="305"/>
      <c r="IC145" s="305"/>
      <c r="ID145" s="305"/>
      <c r="IE145" s="305"/>
      <c r="IF145" s="305"/>
      <c r="IG145" s="305"/>
      <c r="IH145" s="305"/>
      <c r="II145" s="305"/>
      <c r="IJ145" s="305"/>
      <c r="IK145" s="305"/>
      <c r="IL145" s="305"/>
      <c r="IM145" s="305"/>
      <c r="IN145" s="305"/>
      <c r="IO145" s="305"/>
    </row>
    <row r="146" spans="1:249" ht="24.75" customHeight="1" x14ac:dyDescent="0.2">
      <c r="A146" s="347" t="s">
        <v>340</v>
      </c>
      <c r="B146" s="347"/>
      <c r="C146" s="244" t="s">
        <v>1177</v>
      </c>
      <c r="D146" s="348"/>
      <c r="E146" s="348"/>
      <c r="F146" s="348"/>
      <c r="G146" s="349"/>
      <c r="H146" s="305"/>
      <c r="I146" s="305"/>
      <c r="J146" s="305"/>
      <c r="K146" s="349"/>
      <c r="L146" s="350"/>
      <c r="M146" s="350"/>
      <c r="N146" s="441"/>
      <c r="O146" s="441"/>
      <c r="P146" s="351"/>
      <c r="Q146" s="351"/>
      <c r="R146" s="349"/>
      <c r="S146" s="305"/>
    </row>
    <row r="147" spans="1:249" ht="24.75" customHeight="1" x14ac:dyDescent="0.2">
      <c r="A147" s="967" t="s">
        <v>1178</v>
      </c>
      <c r="B147" s="967"/>
      <c r="C147" s="967"/>
      <c r="D147" s="348"/>
      <c r="E147" s="348"/>
      <c r="F147" s="348"/>
      <c r="G147" s="349"/>
      <c r="H147" s="305"/>
      <c r="I147" s="305"/>
      <c r="J147" s="305"/>
      <c r="K147" s="349"/>
      <c r="L147" s="350"/>
      <c r="M147" s="350"/>
      <c r="N147" s="441"/>
      <c r="O147" s="441"/>
      <c r="P147" s="351"/>
      <c r="Q147" s="351"/>
      <c r="R147" s="349"/>
      <c r="S147" s="305"/>
    </row>
    <row r="148" spans="1:249" ht="24.75" customHeight="1" x14ac:dyDescent="0.2">
      <c r="A148" s="967"/>
      <c r="B148" s="967"/>
      <c r="C148" s="967"/>
      <c r="D148" s="348"/>
      <c r="E148" s="348"/>
      <c r="F148" s="348"/>
      <c r="G148" s="349"/>
      <c r="H148" s="305"/>
      <c r="I148" s="305"/>
      <c r="J148" s="305"/>
      <c r="K148" s="349"/>
      <c r="L148" s="350"/>
      <c r="M148" s="350"/>
      <c r="N148" s="441"/>
      <c r="O148" s="441"/>
      <c r="P148" s="351"/>
      <c r="Q148" s="351"/>
      <c r="R148" s="349"/>
      <c r="S148" s="305"/>
    </row>
    <row r="149" spans="1:249" s="354" customFormat="1" ht="11.25" customHeight="1" x14ac:dyDescent="0.2">
      <c r="A149" s="352"/>
      <c r="B149" s="353"/>
      <c r="C149" s="353"/>
      <c r="D149" s="352"/>
      <c r="E149" s="352"/>
      <c r="F149" s="352"/>
      <c r="G149" s="353"/>
      <c r="H149" s="352"/>
      <c r="I149" s="352"/>
      <c r="J149" s="352"/>
      <c r="K149" s="353"/>
      <c r="L149" s="355"/>
      <c r="M149" s="355"/>
      <c r="N149" s="442"/>
      <c r="O149" s="442"/>
      <c r="P149" s="356"/>
      <c r="Q149" s="356"/>
      <c r="R149" s="353"/>
      <c r="S149" s="352"/>
    </row>
    <row r="150" spans="1:249" s="354" customFormat="1" x14ac:dyDescent="0.2">
      <c r="A150" s="357" t="s">
        <v>1514</v>
      </c>
      <c r="B150" s="353"/>
      <c r="C150" s="353"/>
      <c r="D150" s="352"/>
      <c r="E150" s="352"/>
      <c r="F150" s="352"/>
      <c r="G150" s="353"/>
      <c r="H150" s="352"/>
      <c r="I150" s="352"/>
      <c r="J150" s="352"/>
      <c r="K150" s="353"/>
      <c r="L150" s="355"/>
      <c r="M150" s="355"/>
      <c r="N150" s="442"/>
      <c r="O150" s="442"/>
      <c r="P150" s="356"/>
      <c r="Q150" s="356"/>
      <c r="R150" s="353"/>
      <c r="S150" s="352"/>
    </row>
    <row r="151" spans="1:249" s="354" customFormat="1" hidden="1" x14ac:dyDescent="0.2">
      <c r="A151" s="352"/>
      <c r="B151" s="353"/>
      <c r="C151" s="353"/>
      <c r="D151" s="352"/>
      <c r="E151" s="352"/>
      <c r="F151" s="352"/>
      <c r="G151" s="353"/>
      <c r="H151" s="352"/>
      <c r="I151" s="352"/>
      <c r="J151" s="352"/>
      <c r="K151" s="353"/>
      <c r="L151" s="355"/>
      <c r="M151" s="355"/>
      <c r="N151" s="442"/>
      <c r="O151" s="442"/>
      <c r="P151" s="356"/>
      <c r="Q151" s="356"/>
      <c r="R151" s="353"/>
      <c r="S151" s="352"/>
    </row>
    <row r="152" spans="1:249" s="354" customFormat="1" hidden="1" x14ac:dyDescent="0.2">
      <c r="A152" s="352"/>
      <c r="B152" s="353"/>
      <c r="C152" s="353"/>
      <c r="D152" s="352"/>
      <c r="E152" s="352"/>
      <c r="F152" s="352"/>
      <c r="G152" s="353"/>
      <c r="H152" s="352"/>
      <c r="I152" s="352"/>
      <c r="J152" s="352"/>
      <c r="K152" s="353"/>
      <c r="L152" s="355"/>
      <c r="M152" s="355"/>
      <c r="N152" s="442"/>
      <c r="O152" s="442"/>
      <c r="P152" s="356"/>
      <c r="Q152" s="356"/>
      <c r="R152" s="353"/>
      <c r="S152" s="352"/>
    </row>
    <row r="153" spans="1:249" s="354" customFormat="1" hidden="1" x14ac:dyDescent="0.2">
      <c r="A153" s="352"/>
      <c r="B153" s="353"/>
      <c r="C153" s="353"/>
      <c r="D153" s="352"/>
      <c r="E153" s="352"/>
      <c r="F153" s="352"/>
      <c r="G153" s="353"/>
      <c r="H153" s="352"/>
      <c r="I153" s="352"/>
      <c r="J153" s="352"/>
      <c r="K153" s="353"/>
      <c r="L153" s="355"/>
      <c r="M153" s="355"/>
      <c r="N153" s="442"/>
      <c r="O153" s="442"/>
      <c r="P153" s="356"/>
      <c r="Q153" s="356"/>
      <c r="R153" s="353"/>
      <c r="S153" s="352"/>
    </row>
    <row r="154" spans="1:249" s="354" customFormat="1" x14ac:dyDescent="0.2">
      <c r="A154" s="352"/>
      <c r="B154" s="353"/>
      <c r="C154" s="353"/>
      <c r="D154" s="352"/>
      <c r="E154" s="352"/>
      <c r="F154" s="352"/>
      <c r="G154" s="353"/>
      <c r="H154" s="352"/>
      <c r="I154" s="352"/>
      <c r="J154" s="352"/>
      <c r="K154" s="353"/>
      <c r="L154" s="355"/>
      <c r="M154" s="355"/>
      <c r="N154" s="442"/>
      <c r="O154" s="442"/>
      <c r="P154" s="356"/>
      <c r="Q154" s="356"/>
      <c r="R154" s="353"/>
      <c r="S154" s="352"/>
    </row>
    <row r="155" spans="1:249" s="354" customFormat="1" x14ac:dyDescent="0.2">
      <c r="A155" s="352" t="s">
        <v>341</v>
      </c>
      <c r="B155" s="353"/>
      <c r="C155" s="353"/>
      <c r="D155" s="352"/>
      <c r="E155" s="352"/>
      <c r="F155" s="352"/>
      <c r="G155" s="353"/>
      <c r="H155" s="352"/>
      <c r="I155" s="352"/>
      <c r="J155" s="352"/>
      <c r="K155" s="353"/>
      <c r="L155" s="355"/>
      <c r="M155" s="355"/>
      <c r="N155" s="442"/>
      <c r="O155" s="442"/>
      <c r="P155" s="356"/>
      <c r="Q155" s="356"/>
      <c r="R155" s="353"/>
      <c r="S155" s="352"/>
    </row>
    <row r="156" spans="1:249" s="354" customFormat="1" x14ac:dyDescent="0.2">
      <c r="A156" s="352" t="s">
        <v>342</v>
      </c>
      <c r="B156" s="353"/>
      <c r="C156" s="353"/>
      <c r="D156" s="352"/>
      <c r="E156" s="352"/>
      <c r="F156" s="352"/>
      <c r="G156" s="353"/>
      <c r="H156" s="352"/>
      <c r="I156" s="352"/>
      <c r="J156" s="352"/>
      <c r="K156" s="353"/>
      <c r="L156" s="355"/>
      <c r="M156" s="355"/>
      <c r="N156" s="442"/>
      <c r="O156" s="442"/>
      <c r="P156" s="356"/>
      <c r="Q156" s="356"/>
      <c r="R156" s="353"/>
      <c r="S156" s="352"/>
    </row>
    <row r="157" spans="1:249" s="354" customFormat="1" x14ac:dyDescent="0.2">
      <c r="A157" s="352" t="s">
        <v>343</v>
      </c>
      <c r="B157" s="353"/>
      <c r="C157" s="353"/>
      <c r="D157" s="352"/>
      <c r="E157" s="352"/>
      <c r="F157" s="352"/>
      <c r="G157" s="353"/>
      <c r="H157" s="352"/>
      <c r="I157" s="352"/>
      <c r="J157" s="352"/>
      <c r="K157" s="353"/>
      <c r="L157" s="355"/>
      <c r="M157" s="355"/>
      <c r="N157" s="442"/>
      <c r="O157" s="442"/>
      <c r="P157" s="356"/>
      <c r="Q157" s="356"/>
      <c r="R157" s="353"/>
      <c r="S157" s="352"/>
    </row>
    <row r="158" spans="1:249" s="354" customFormat="1" x14ac:dyDescent="0.2">
      <c r="A158" s="352"/>
      <c r="B158" s="353"/>
      <c r="C158" s="353"/>
      <c r="D158" s="352"/>
      <c r="E158" s="352"/>
      <c r="F158" s="352"/>
      <c r="G158" s="353"/>
      <c r="H158" s="352"/>
      <c r="I158" s="352"/>
      <c r="J158" s="352"/>
      <c r="K158" s="353"/>
      <c r="L158" s="355"/>
      <c r="M158" s="355"/>
      <c r="N158" s="442"/>
      <c r="O158" s="442"/>
      <c r="P158" s="356"/>
      <c r="Q158" s="356"/>
      <c r="R158" s="353"/>
      <c r="S158" s="352"/>
    </row>
    <row r="159" spans="1:249" s="354" customFormat="1" x14ac:dyDescent="0.2">
      <c r="A159" s="352" t="s">
        <v>344</v>
      </c>
      <c r="B159" s="353"/>
      <c r="C159" s="353"/>
      <c r="D159" s="352"/>
      <c r="E159" s="352"/>
      <c r="F159" s="352"/>
      <c r="G159" s="353"/>
      <c r="H159" s="352"/>
      <c r="I159" s="352"/>
      <c r="J159" s="352"/>
      <c r="K159" s="353"/>
      <c r="L159" s="355"/>
      <c r="M159" s="355"/>
      <c r="N159" s="442"/>
      <c r="O159" s="442"/>
      <c r="P159" s="356"/>
      <c r="Q159" s="356"/>
      <c r="R159" s="353"/>
      <c r="S159" s="352"/>
    </row>
    <row r="160" spans="1:249" s="354" customFormat="1" x14ac:dyDescent="0.2">
      <c r="A160" s="352"/>
      <c r="B160" s="353"/>
      <c r="C160" s="353"/>
      <c r="D160" s="352"/>
      <c r="E160" s="352"/>
      <c r="F160" s="352"/>
      <c r="G160" s="353"/>
      <c r="H160" s="352"/>
      <c r="I160" s="352"/>
      <c r="J160" s="352"/>
      <c r="K160" s="353"/>
      <c r="L160" s="355"/>
      <c r="M160" s="355"/>
      <c r="N160" s="442"/>
      <c r="O160" s="442"/>
      <c r="P160" s="356"/>
      <c r="Q160" s="356"/>
      <c r="R160" s="353"/>
      <c r="S160" s="352"/>
    </row>
    <row r="161" spans="1:19" s="354" customFormat="1" x14ac:dyDescent="0.2">
      <c r="A161" s="352" t="s">
        <v>345</v>
      </c>
      <c r="B161" s="353"/>
      <c r="C161" s="353"/>
      <c r="D161" s="352"/>
      <c r="E161" s="352"/>
      <c r="F161" s="352"/>
      <c r="G161" s="353"/>
      <c r="H161" s="352"/>
      <c r="I161" s="352"/>
      <c r="J161" s="352"/>
      <c r="K161" s="353"/>
      <c r="L161" s="355"/>
      <c r="M161" s="355"/>
      <c r="N161" s="442"/>
      <c r="O161" s="442"/>
      <c r="P161" s="356"/>
      <c r="Q161" s="356"/>
      <c r="R161" s="353"/>
      <c r="S161" s="352"/>
    </row>
    <row r="162" spans="1:19" s="354" customFormat="1" x14ac:dyDescent="0.2">
      <c r="A162" s="352"/>
      <c r="B162" s="353"/>
      <c r="C162" s="353"/>
      <c r="D162" s="352"/>
      <c r="E162" s="352"/>
      <c r="F162" s="352"/>
      <c r="G162" s="353"/>
      <c r="H162" s="352"/>
      <c r="I162" s="352"/>
      <c r="J162" s="352"/>
      <c r="K162" s="353"/>
      <c r="L162" s="355"/>
      <c r="M162" s="355"/>
      <c r="N162" s="442"/>
      <c r="O162" s="442"/>
      <c r="P162" s="356"/>
      <c r="Q162" s="356"/>
      <c r="R162" s="353"/>
      <c r="S162" s="352"/>
    </row>
    <row r="163" spans="1:19" s="354" customFormat="1" x14ac:dyDescent="0.2">
      <c r="A163" s="352" t="s">
        <v>346</v>
      </c>
      <c r="B163" s="353"/>
      <c r="C163" s="353"/>
      <c r="D163" s="352"/>
      <c r="E163" s="352"/>
      <c r="F163" s="352"/>
      <c r="G163" s="353"/>
      <c r="H163" s="352"/>
      <c r="I163" s="352"/>
      <c r="J163" s="352"/>
      <c r="K163" s="353"/>
      <c r="L163" s="355"/>
      <c r="M163" s="355"/>
      <c r="N163" s="442"/>
      <c r="O163" s="442"/>
      <c r="P163" s="356"/>
      <c r="Q163" s="356"/>
      <c r="R163" s="353"/>
      <c r="S163" s="352"/>
    </row>
    <row r="164" spans="1:19" x14ac:dyDescent="0.2">
      <c r="A164" s="305"/>
      <c r="B164" s="349"/>
      <c r="C164" s="349"/>
      <c r="D164" s="305"/>
      <c r="E164" s="305"/>
      <c r="F164" s="305"/>
      <c r="G164" s="349"/>
      <c r="H164" s="305"/>
      <c r="I164" s="305"/>
      <c r="J164" s="305"/>
      <c r="K164" s="349"/>
      <c r="L164" s="350"/>
      <c r="M164" s="350"/>
      <c r="N164" s="441"/>
      <c r="O164" s="441"/>
      <c r="P164" s="351"/>
      <c r="Q164" s="351"/>
      <c r="R164" s="349"/>
      <c r="S164" s="305"/>
    </row>
    <row r="165" spans="1:19" x14ac:dyDescent="0.2">
      <c r="A165" s="305"/>
      <c r="B165" s="349"/>
      <c r="C165" s="349"/>
      <c r="D165" s="305"/>
      <c r="E165" s="305"/>
      <c r="F165" s="305"/>
      <c r="G165" s="349"/>
      <c r="H165" s="305"/>
      <c r="I165" s="305"/>
      <c r="J165" s="305"/>
      <c r="K165" s="349"/>
      <c r="L165" s="350"/>
      <c r="M165" s="350"/>
      <c r="N165" s="441"/>
      <c r="O165" s="441"/>
      <c r="P165" s="351"/>
      <c r="Q165" s="351"/>
      <c r="R165" s="349"/>
      <c r="S165" s="305"/>
    </row>
    <row r="166" spans="1:19" x14ac:dyDescent="0.2">
      <c r="A166" s="305"/>
      <c r="B166" s="349"/>
      <c r="C166" s="349"/>
      <c r="D166" s="305"/>
      <c r="E166" s="305"/>
      <c r="F166" s="305"/>
      <c r="G166" s="349"/>
      <c r="H166" s="305"/>
      <c r="I166" s="305"/>
      <c r="J166" s="305"/>
      <c r="K166" s="349"/>
      <c r="L166" s="350"/>
      <c r="M166" s="350"/>
      <c r="N166" s="441"/>
      <c r="O166" s="441"/>
      <c r="P166" s="351"/>
      <c r="Q166" s="351"/>
      <c r="R166" s="349"/>
      <c r="S166" s="305"/>
    </row>
    <row r="167" spans="1:19" x14ac:dyDescent="0.2">
      <c r="A167" s="305"/>
      <c r="B167" s="349"/>
      <c r="C167" s="349"/>
      <c r="D167" s="305"/>
      <c r="E167" s="305"/>
      <c r="F167" s="305"/>
      <c r="G167" s="349"/>
      <c r="H167" s="305"/>
      <c r="I167" s="305"/>
      <c r="J167" s="305"/>
      <c r="K167" s="349"/>
      <c r="L167" s="350"/>
      <c r="M167" s="350"/>
      <c r="N167" s="441"/>
      <c r="O167" s="441"/>
      <c r="P167" s="351"/>
      <c r="Q167" s="351"/>
      <c r="R167" s="349"/>
      <c r="S167" s="305"/>
    </row>
    <row r="168" spans="1:19" x14ac:dyDescent="0.2">
      <c r="A168" s="305"/>
      <c r="B168" s="349"/>
      <c r="C168" s="349"/>
      <c r="D168" s="305"/>
      <c r="E168" s="305"/>
      <c r="F168" s="305"/>
      <c r="G168" s="349"/>
      <c r="H168" s="305"/>
      <c r="I168" s="305"/>
      <c r="J168" s="305"/>
      <c r="K168" s="349"/>
      <c r="L168" s="350"/>
      <c r="M168" s="350"/>
      <c r="N168" s="441"/>
      <c r="O168" s="441"/>
      <c r="P168" s="351"/>
      <c r="Q168" s="351"/>
      <c r="R168" s="349"/>
      <c r="S168" s="305"/>
    </row>
    <row r="169" spans="1:19" x14ac:dyDescent="0.2">
      <c r="A169" s="305"/>
      <c r="B169" s="349"/>
      <c r="C169" s="349"/>
      <c r="D169" s="305"/>
      <c r="E169" s="305"/>
      <c r="F169" s="305"/>
      <c r="G169" s="349"/>
      <c r="H169" s="305"/>
      <c r="I169" s="305"/>
      <c r="J169" s="305"/>
      <c r="K169" s="349"/>
      <c r="L169" s="350"/>
      <c r="M169" s="350"/>
      <c r="N169" s="441"/>
      <c r="O169" s="441"/>
      <c r="P169" s="351"/>
      <c r="Q169" s="351"/>
      <c r="R169" s="349"/>
      <c r="S169" s="305"/>
    </row>
    <row r="170" spans="1:19" x14ac:dyDescent="0.2">
      <c r="A170" s="305"/>
      <c r="B170" s="349"/>
      <c r="C170" s="349"/>
      <c r="D170" s="305"/>
      <c r="E170" s="305"/>
      <c r="F170" s="305"/>
      <c r="G170" s="349"/>
      <c r="H170" s="305"/>
      <c r="I170" s="305"/>
      <c r="J170" s="305"/>
      <c r="K170" s="349"/>
      <c r="L170" s="350"/>
      <c r="M170" s="350"/>
      <c r="N170" s="441"/>
      <c r="O170" s="441"/>
      <c r="P170" s="351"/>
      <c r="Q170" s="351"/>
      <c r="R170" s="349"/>
      <c r="S170" s="305"/>
    </row>
    <row r="171" spans="1:19" x14ac:dyDescent="0.2">
      <c r="A171" s="305"/>
      <c r="B171" s="349"/>
      <c r="C171" s="349"/>
      <c r="D171" s="305"/>
      <c r="E171" s="305"/>
      <c r="F171" s="305"/>
      <c r="G171" s="349"/>
      <c r="H171" s="305"/>
      <c r="I171" s="305"/>
      <c r="J171" s="305"/>
      <c r="K171" s="349"/>
      <c r="L171" s="350"/>
      <c r="M171" s="350"/>
      <c r="N171" s="441"/>
      <c r="O171" s="441"/>
      <c r="P171" s="351"/>
      <c r="Q171" s="351"/>
      <c r="R171" s="349"/>
      <c r="S171" s="305"/>
    </row>
    <row r="172" spans="1:19" x14ac:dyDescent="0.2">
      <c r="A172" s="305"/>
      <c r="B172" s="349"/>
      <c r="C172" s="349"/>
      <c r="D172" s="305"/>
      <c r="E172" s="305"/>
      <c r="F172" s="305"/>
      <c r="G172" s="349"/>
      <c r="H172" s="305"/>
      <c r="I172" s="305"/>
      <c r="J172" s="305"/>
      <c r="K172" s="349"/>
      <c r="L172" s="350"/>
      <c r="M172" s="350"/>
      <c r="N172" s="441"/>
      <c r="O172" s="441"/>
      <c r="P172" s="351"/>
      <c r="Q172" s="351"/>
      <c r="R172" s="349"/>
      <c r="S172" s="305"/>
    </row>
    <row r="173" spans="1:19" x14ac:dyDescent="0.2">
      <c r="A173" s="305"/>
      <c r="B173" s="349"/>
      <c r="C173" s="349"/>
      <c r="D173" s="305"/>
      <c r="E173" s="305"/>
      <c r="F173" s="305"/>
      <c r="G173" s="349"/>
      <c r="H173" s="305"/>
      <c r="I173" s="305"/>
      <c r="J173" s="305"/>
      <c r="K173" s="349"/>
      <c r="L173" s="350"/>
      <c r="M173" s="350"/>
      <c r="N173" s="441"/>
      <c r="O173" s="441"/>
      <c r="P173" s="351"/>
      <c r="Q173" s="351"/>
      <c r="R173" s="349"/>
      <c r="S173" s="305"/>
    </row>
    <row r="174" spans="1:19" x14ac:dyDescent="0.2">
      <c r="A174" s="305"/>
      <c r="B174" s="349"/>
      <c r="C174" s="349"/>
      <c r="D174" s="305"/>
      <c r="E174" s="305"/>
      <c r="F174" s="305"/>
      <c r="G174" s="349"/>
      <c r="H174" s="305"/>
      <c r="I174" s="305"/>
      <c r="J174" s="305"/>
      <c r="K174" s="349"/>
      <c r="L174" s="350"/>
      <c r="M174" s="350"/>
      <c r="N174" s="441"/>
      <c r="O174" s="441"/>
      <c r="P174" s="351"/>
      <c r="Q174" s="351"/>
      <c r="R174" s="349"/>
      <c r="S174" s="305"/>
    </row>
    <row r="175" spans="1:19" x14ac:dyDescent="0.2">
      <c r="A175" s="305"/>
      <c r="B175" s="349"/>
      <c r="C175" s="349"/>
      <c r="D175" s="305"/>
      <c r="E175" s="305"/>
      <c r="F175" s="305"/>
      <c r="G175" s="349"/>
      <c r="H175" s="305"/>
      <c r="I175" s="305"/>
      <c r="J175" s="305"/>
      <c r="K175" s="349"/>
      <c r="L175" s="350"/>
      <c r="M175" s="350"/>
      <c r="N175" s="441"/>
      <c r="O175" s="441"/>
      <c r="P175" s="351"/>
      <c r="Q175" s="351"/>
      <c r="R175" s="349"/>
      <c r="S175" s="305"/>
    </row>
    <row r="176" spans="1:19" x14ac:dyDescent="0.2">
      <c r="A176" s="305"/>
      <c r="B176" s="349"/>
      <c r="C176" s="349"/>
      <c r="D176" s="305"/>
      <c r="E176" s="305"/>
      <c r="F176" s="305"/>
      <c r="G176" s="349"/>
      <c r="H176" s="305"/>
      <c r="I176" s="305"/>
      <c r="J176" s="305"/>
      <c r="K176" s="349"/>
      <c r="L176" s="350"/>
      <c r="M176" s="350"/>
      <c r="N176" s="441"/>
      <c r="O176" s="441"/>
      <c r="P176" s="351"/>
      <c r="Q176" s="351"/>
      <c r="R176" s="349"/>
      <c r="S176" s="305"/>
    </row>
    <row r="177" spans="1:19" x14ac:dyDescent="0.2">
      <c r="A177" s="305"/>
      <c r="B177" s="349"/>
      <c r="C177" s="349"/>
      <c r="D177" s="305"/>
      <c r="E177" s="305"/>
      <c r="F177" s="305"/>
      <c r="G177" s="349"/>
      <c r="H177" s="305"/>
      <c r="I177" s="305"/>
      <c r="J177" s="305"/>
      <c r="K177" s="349"/>
      <c r="L177" s="350"/>
      <c r="M177" s="350"/>
      <c r="N177" s="441"/>
      <c r="O177" s="441"/>
      <c r="P177" s="351"/>
      <c r="Q177" s="351"/>
      <c r="R177" s="349"/>
      <c r="S177" s="305"/>
    </row>
    <row r="178" spans="1:19" x14ac:dyDescent="0.2">
      <c r="A178" s="305"/>
      <c r="B178" s="349"/>
      <c r="C178" s="349"/>
      <c r="D178" s="305"/>
      <c r="E178" s="305"/>
      <c r="F178" s="305"/>
      <c r="G178" s="349"/>
      <c r="H178" s="305"/>
      <c r="I178" s="305"/>
      <c r="J178" s="305"/>
      <c r="K178" s="349"/>
      <c r="L178" s="350"/>
      <c r="M178" s="350"/>
      <c r="N178" s="441"/>
      <c r="O178" s="441"/>
      <c r="P178" s="351"/>
      <c r="Q178" s="351"/>
      <c r="R178" s="349"/>
      <c r="S178" s="305"/>
    </row>
    <row r="179" spans="1:19" x14ac:dyDescent="0.2">
      <c r="A179" s="305"/>
      <c r="B179" s="349"/>
      <c r="C179" s="349"/>
      <c r="D179" s="305"/>
      <c r="E179" s="305"/>
      <c r="F179" s="305"/>
      <c r="G179" s="349"/>
      <c r="H179" s="305"/>
      <c r="I179" s="305"/>
      <c r="J179" s="305"/>
      <c r="K179" s="349"/>
      <c r="L179" s="350"/>
      <c r="M179" s="350"/>
      <c r="N179" s="441"/>
      <c r="O179" s="441"/>
      <c r="P179" s="351"/>
      <c r="Q179" s="351"/>
      <c r="R179" s="349"/>
      <c r="S179" s="305"/>
    </row>
    <row r="180" spans="1:19" x14ac:dyDescent="0.2">
      <c r="A180" s="305"/>
      <c r="B180" s="349"/>
      <c r="C180" s="349"/>
      <c r="D180" s="305"/>
      <c r="E180" s="305"/>
      <c r="F180" s="305"/>
      <c r="G180" s="349"/>
      <c r="H180" s="305"/>
      <c r="I180" s="305"/>
      <c r="J180" s="305"/>
      <c r="K180" s="349"/>
      <c r="L180" s="350"/>
      <c r="M180" s="350"/>
      <c r="N180" s="441"/>
      <c r="O180" s="441"/>
      <c r="P180" s="351"/>
      <c r="Q180" s="351"/>
      <c r="R180" s="349"/>
      <c r="S180" s="305"/>
    </row>
    <row r="181" spans="1:19" x14ac:dyDescent="0.2">
      <c r="A181" s="305"/>
      <c r="B181" s="349"/>
      <c r="C181" s="349"/>
      <c r="D181" s="305"/>
      <c r="E181" s="305"/>
      <c r="F181" s="305"/>
      <c r="G181" s="349"/>
      <c r="H181" s="305"/>
      <c r="I181" s="305"/>
      <c r="J181" s="305"/>
      <c r="K181" s="349"/>
      <c r="L181" s="350"/>
      <c r="M181" s="350"/>
      <c r="N181" s="441"/>
      <c r="O181" s="441"/>
      <c r="P181" s="351"/>
      <c r="Q181" s="351"/>
      <c r="R181" s="349"/>
      <c r="S181" s="305"/>
    </row>
    <row r="182" spans="1:19" x14ac:dyDescent="0.2">
      <c r="A182" s="305"/>
      <c r="B182" s="349"/>
      <c r="C182" s="349"/>
      <c r="D182" s="305"/>
      <c r="E182" s="305"/>
      <c r="F182" s="305"/>
      <c r="G182" s="349"/>
      <c r="H182" s="305"/>
      <c r="I182" s="305"/>
      <c r="J182" s="305"/>
      <c r="K182" s="349"/>
      <c r="L182" s="350"/>
      <c r="M182" s="350"/>
      <c r="N182" s="441"/>
      <c r="O182" s="441"/>
      <c r="P182" s="351"/>
      <c r="Q182" s="351"/>
      <c r="R182" s="349"/>
      <c r="S182" s="305"/>
    </row>
    <row r="183" spans="1:19" x14ac:dyDescent="0.2">
      <c r="A183" s="305"/>
      <c r="B183" s="349"/>
      <c r="C183" s="349"/>
      <c r="D183" s="305"/>
      <c r="E183" s="305"/>
      <c r="F183" s="305"/>
      <c r="G183" s="349"/>
      <c r="H183" s="305"/>
      <c r="I183" s="305"/>
      <c r="J183" s="305"/>
      <c r="K183" s="349"/>
      <c r="L183" s="350"/>
      <c r="M183" s="350"/>
      <c r="N183" s="441"/>
      <c r="O183" s="441"/>
      <c r="P183" s="351"/>
      <c r="Q183" s="351"/>
      <c r="R183" s="349"/>
      <c r="S183" s="305"/>
    </row>
    <row r="184" spans="1:19" x14ac:dyDescent="0.2">
      <c r="A184" s="305"/>
      <c r="B184" s="349"/>
      <c r="C184" s="349"/>
      <c r="D184" s="305"/>
      <c r="E184" s="305"/>
      <c r="F184" s="305"/>
      <c r="G184" s="349"/>
      <c r="H184" s="305"/>
      <c r="I184" s="305"/>
      <c r="J184" s="305"/>
      <c r="K184" s="349"/>
      <c r="L184" s="350"/>
      <c r="M184" s="350"/>
      <c r="N184" s="441"/>
      <c r="O184" s="441"/>
      <c r="P184" s="351"/>
      <c r="Q184" s="351"/>
      <c r="R184" s="349"/>
      <c r="S184" s="305"/>
    </row>
    <row r="185" spans="1:19" x14ac:dyDescent="0.2">
      <c r="A185" s="305"/>
      <c r="B185" s="349"/>
      <c r="C185" s="349"/>
      <c r="D185" s="305"/>
      <c r="E185" s="305"/>
      <c r="F185" s="305"/>
      <c r="G185" s="349"/>
      <c r="H185" s="305"/>
      <c r="I185" s="305"/>
      <c r="J185" s="305"/>
      <c r="K185" s="349"/>
      <c r="L185" s="350"/>
      <c r="M185" s="350"/>
      <c r="N185" s="441"/>
      <c r="O185" s="441"/>
      <c r="P185" s="351"/>
      <c r="Q185" s="351"/>
      <c r="R185" s="349"/>
      <c r="S185" s="305"/>
    </row>
    <row r="186" spans="1:19" x14ac:dyDescent="0.2">
      <c r="A186" s="305"/>
      <c r="B186" s="349"/>
      <c r="C186" s="349"/>
      <c r="D186" s="305"/>
      <c r="E186" s="305"/>
      <c r="F186" s="305"/>
      <c r="G186" s="349"/>
      <c r="H186" s="305"/>
      <c r="I186" s="305"/>
      <c r="J186" s="305"/>
      <c r="K186" s="349"/>
      <c r="L186" s="350"/>
      <c r="M186" s="350"/>
      <c r="N186" s="441"/>
      <c r="O186" s="441"/>
      <c r="P186" s="351"/>
      <c r="Q186" s="351"/>
      <c r="R186" s="349"/>
      <c r="S186" s="305"/>
    </row>
    <row r="187" spans="1:19" x14ac:dyDescent="0.2">
      <c r="A187" s="305"/>
      <c r="B187" s="349"/>
      <c r="C187" s="349"/>
      <c r="D187" s="305"/>
      <c r="E187" s="305"/>
      <c r="F187" s="305"/>
      <c r="G187" s="349"/>
      <c r="H187" s="305"/>
      <c r="I187" s="305"/>
      <c r="J187" s="305"/>
      <c r="K187" s="349"/>
      <c r="L187" s="350"/>
      <c r="M187" s="350"/>
      <c r="N187" s="441"/>
      <c r="O187" s="441"/>
      <c r="P187" s="351"/>
      <c r="Q187" s="351"/>
      <c r="R187" s="349"/>
      <c r="S187" s="305"/>
    </row>
    <row r="188" spans="1:19" x14ac:dyDescent="0.2">
      <c r="A188" s="305"/>
      <c r="B188" s="349"/>
      <c r="C188" s="349"/>
      <c r="D188" s="305"/>
      <c r="E188" s="305"/>
      <c r="F188" s="305"/>
      <c r="G188" s="349"/>
      <c r="H188" s="305"/>
      <c r="I188" s="305"/>
      <c r="J188" s="305"/>
      <c r="K188" s="349"/>
      <c r="L188" s="350"/>
      <c r="M188" s="350"/>
      <c r="N188" s="441"/>
      <c r="O188" s="441"/>
      <c r="P188" s="351"/>
      <c r="Q188" s="351"/>
      <c r="R188" s="349"/>
      <c r="S188" s="305"/>
    </row>
    <row r="189" spans="1:19" x14ac:dyDescent="0.2">
      <c r="A189" s="305"/>
      <c r="B189" s="349"/>
      <c r="C189" s="349"/>
      <c r="D189" s="305"/>
      <c r="E189" s="305"/>
      <c r="F189" s="305"/>
      <c r="G189" s="349"/>
      <c r="H189" s="305"/>
      <c r="I189" s="305"/>
      <c r="J189" s="305"/>
      <c r="K189" s="349"/>
      <c r="L189" s="350"/>
      <c r="M189" s="350"/>
      <c r="N189" s="441"/>
      <c r="O189" s="441"/>
      <c r="P189" s="351"/>
      <c r="Q189" s="351"/>
      <c r="R189" s="349"/>
      <c r="S189" s="305"/>
    </row>
    <row r="190" spans="1:19" x14ac:dyDescent="0.2">
      <c r="A190" s="305"/>
      <c r="B190" s="349"/>
      <c r="C190" s="349"/>
      <c r="D190" s="305"/>
      <c r="E190" s="305"/>
      <c r="F190" s="305"/>
      <c r="G190" s="349"/>
      <c r="H190" s="305"/>
      <c r="I190" s="305"/>
      <c r="J190" s="305"/>
      <c r="K190" s="349"/>
      <c r="L190" s="350"/>
      <c r="M190" s="350"/>
      <c r="N190" s="441"/>
      <c r="O190" s="441"/>
      <c r="P190" s="351"/>
      <c r="Q190" s="351"/>
      <c r="R190" s="349"/>
      <c r="S190" s="305"/>
    </row>
    <row r="191" spans="1:19" x14ac:dyDescent="0.2">
      <c r="A191" s="305"/>
      <c r="B191" s="349"/>
      <c r="C191" s="349"/>
      <c r="D191" s="305"/>
      <c r="E191" s="305"/>
      <c r="F191" s="305"/>
      <c r="G191" s="349"/>
      <c r="H191" s="305"/>
      <c r="I191" s="305"/>
      <c r="J191" s="305"/>
      <c r="K191" s="349"/>
      <c r="L191" s="350"/>
      <c r="M191" s="350"/>
      <c r="N191" s="441"/>
      <c r="O191" s="441"/>
      <c r="P191" s="351"/>
      <c r="Q191" s="351"/>
      <c r="R191" s="349"/>
      <c r="S191" s="305"/>
    </row>
    <row r="192" spans="1:19" x14ac:dyDescent="0.2">
      <c r="A192" s="305"/>
      <c r="B192" s="349"/>
      <c r="C192" s="349"/>
      <c r="D192" s="305"/>
      <c r="E192" s="305"/>
      <c r="F192" s="305"/>
      <c r="G192" s="349"/>
      <c r="H192" s="305"/>
      <c r="I192" s="305"/>
      <c r="J192" s="305"/>
      <c r="K192" s="349"/>
      <c r="L192" s="350"/>
      <c r="M192" s="350"/>
      <c r="N192" s="441"/>
      <c r="O192" s="441"/>
      <c r="P192" s="351"/>
      <c r="Q192" s="351"/>
      <c r="R192" s="349"/>
      <c r="S192" s="305"/>
    </row>
    <row r="193" spans="1:19" x14ac:dyDescent="0.2">
      <c r="A193" s="305"/>
      <c r="B193" s="349"/>
      <c r="C193" s="349"/>
      <c r="D193" s="305"/>
      <c r="E193" s="305"/>
      <c r="F193" s="305"/>
      <c r="G193" s="349"/>
      <c r="H193" s="305"/>
      <c r="I193" s="305"/>
      <c r="J193" s="305"/>
      <c r="K193" s="349"/>
      <c r="L193" s="350"/>
      <c r="M193" s="350"/>
      <c r="N193" s="441"/>
      <c r="O193" s="441"/>
      <c r="P193" s="351"/>
      <c r="Q193" s="351"/>
      <c r="R193" s="349"/>
      <c r="S193" s="305"/>
    </row>
    <row r="194" spans="1:19" x14ac:dyDescent="0.2">
      <c r="A194" s="305"/>
      <c r="B194" s="349"/>
      <c r="C194" s="349"/>
      <c r="D194" s="305"/>
      <c r="E194" s="305"/>
      <c r="F194" s="305"/>
      <c r="G194" s="349"/>
      <c r="H194" s="305"/>
      <c r="I194" s="305"/>
      <c r="J194" s="305"/>
      <c r="K194" s="349"/>
      <c r="L194" s="350"/>
      <c r="M194" s="350"/>
      <c r="N194" s="441"/>
      <c r="O194" s="441"/>
      <c r="P194" s="351"/>
      <c r="Q194" s="351"/>
      <c r="R194" s="349"/>
      <c r="S194" s="305"/>
    </row>
    <row r="195" spans="1:19" x14ac:dyDescent="0.2">
      <c r="A195" s="305"/>
      <c r="B195" s="349"/>
      <c r="C195" s="349"/>
      <c r="D195" s="305"/>
      <c r="E195" s="305"/>
      <c r="F195" s="305"/>
      <c r="G195" s="349"/>
      <c r="H195" s="305"/>
      <c r="I195" s="305"/>
      <c r="J195" s="305"/>
      <c r="K195" s="349"/>
      <c r="L195" s="350"/>
      <c r="M195" s="350"/>
      <c r="N195" s="441"/>
      <c r="O195" s="441"/>
      <c r="P195" s="351"/>
      <c r="Q195" s="351"/>
      <c r="R195" s="349"/>
      <c r="S195" s="305"/>
    </row>
    <row r="196" spans="1:19" x14ac:dyDescent="0.2">
      <c r="A196" s="305"/>
      <c r="B196" s="349"/>
      <c r="C196" s="349"/>
      <c r="D196" s="305"/>
      <c r="E196" s="305"/>
      <c r="F196" s="305"/>
      <c r="G196" s="349"/>
      <c r="H196" s="305"/>
      <c r="I196" s="305"/>
      <c r="J196" s="305"/>
      <c r="K196" s="349"/>
      <c r="L196" s="350"/>
      <c r="M196" s="350"/>
      <c r="N196" s="441"/>
      <c r="O196" s="441"/>
      <c r="P196" s="351"/>
      <c r="Q196" s="351"/>
      <c r="R196" s="349"/>
      <c r="S196" s="305"/>
    </row>
    <row r="197" spans="1:19" x14ac:dyDescent="0.2">
      <c r="A197" s="305"/>
      <c r="B197" s="349"/>
      <c r="C197" s="349"/>
      <c r="D197" s="305"/>
      <c r="E197" s="305"/>
      <c r="F197" s="305"/>
      <c r="G197" s="349"/>
      <c r="H197" s="305"/>
      <c r="I197" s="305"/>
      <c r="J197" s="305"/>
      <c r="K197" s="349"/>
      <c r="L197" s="350"/>
      <c r="M197" s="350"/>
      <c r="N197" s="441"/>
      <c r="O197" s="441"/>
      <c r="P197" s="351"/>
      <c r="Q197" s="351"/>
      <c r="R197" s="349"/>
      <c r="S197" s="305"/>
    </row>
    <row r="198" spans="1:19" x14ac:dyDescent="0.2">
      <c r="A198" s="305"/>
      <c r="B198" s="349"/>
      <c r="C198" s="349"/>
      <c r="D198" s="305"/>
      <c r="E198" s="305"/>
      <c r="F198" s="305"/>
      <c r="G198" s="349"/>
      <c r="H198" s="305"/>
      <c r="I198" s="305"/>
      <c r="J198" s="305"/>
      <c r="K198" s="349"/>
      <c r="L198" s="350"/>
      <c r="M198" s="350"/>
      <c r="N198" s="441"/>
      <c r="O198" s="441"/>
      <c r="P198" s="351"/>
      <c r="Q198" s="351"/>
      <c r="R198" s="349"/>
      <c r="S198" s="305"/>
    </row>
    <row r="199" spans="1:19" x14ac:dyDescent="0.2">
      <c r="A199" s="305"/>
      <c r="B199" s="349"/>
      <c r="C199" s="349"/>
      <c r="D199" s="305"/>
      <c r="E199" s="305"/>
      <c r="F199" s="305"/>
      <c r="G199" s="349"/>
      <c r="H199" s="305"/>
      <c r="I199" s="305"/>
      <c r="J199" s="305"/>
      <c r="K199" s="349"/>
      <c r="L199" s="350"/>
      <c r="M199" s="350"/>
      <c r="N199" s="441"/>
      <c r="O199" s="441"/>
      <c r="P199" s="351"/>
      <c r="Q199" s="351"/>
      <c r="R199" s="349"/>
      <c r="S199" s="305"/>
    </row>
    <row r="200" spans="1:19" x14ac:dyDescent="0.2">
      <c r="A200" s="305"/>
      <c r="B200" s="349"/>
      <c r="C200" s="349"/>
      <c r="D200" s="305"/>
      <c r="E200" s="305"/>
      <c r="F200" s="305"/>
      <c r="G200" s="349"/>
      <c r="H200" s="305"/>
      <c r="I200" s="305"/>
      <c r="J200" s="305"/>
      <c r="K200" s="349"/>
      <c r="L200" s="350"/>
      <c r="M200" s="350"/>
      <c r="N200" s="441"/>
      <c r="O200" s="441"/>
      <c r="P200" s="351"/>
      <c r="Q200" s="351"/>
      <c r="R200" s="349"/>
      <c r="S200" s="305"/>
    </row>
    <row r="201" spans="1:19" x14ac:dyDescent="0.2">
      <c r="A201" s="305"/>
      <c r="B201" s="349"/>
      <c r="C201" s="349"/>
      <c r="D201" s="305"/>
      <c r="E201" s="305"/>
      <c r="F201" s="305"/>
      <c r="G201" s="349"/>
      <c r="H201" s="305"/>
      <c r="I201" s="305"/>
      <c r="J201" s="305"/>
      <c r="K201" s="349"/>
      <c r="L201" s="350"/>
      <c r="M201" s="350"/>
      <c r="N201" s="441"/>
      <c r="O201" s="441"/>
      <c r="P201" s="351"/>
      <c r="Q201" s="351"/>
      <c r="R201" s="349"/>
      <c r="S201" s="305"/>
    </row>
    <row r="202" spans="1:19" x14ac:dyDescent="0.2">
      <c r="A202" s="305"/>
      <c r="B202" s="349"/>
      <c r="C202" s="349"/>
      <c r="D202" s="305"/>
      <c r="E202" s="305"/>
      <c r="F202" s="305"/>
      <c r="G202" s="349"/>
      <c r="H202" s="305"/>
      <c r="I202" s="305"/>
      <c r="J202" s="305"/>
      <c r="K202" s="349"/>
      <c r="L202" s="350"/>
      <c r="M202" s="350"/>
      <c r="N202" s="441"/>
      <c r="O202" s="441"/>
      <c r="P202" s="351"/>
      <c r="Q202" s="351"/>
      <c r="R202" s="349"/>
      <c r="S202" s="305"/>
    </row>
    <row r="203" spans="1:19" x14ac:dyDescent="0.2">
      <c r="A203" s="305"/>
      <c r="B203" s="349"/>
      <c r="C203" s="349"/>
      <c r="D203" s="305"/>
      <c r="E203" s="305"/>
      <c r="F203" s="305"/>
      <c r="G203" s="349"/>
      <c r="H203" s="305"/>
      <c r="I203" s="305"/>
      <c r="J203" s="305"/>
      <c r="K203" s="349"/>
      <c r="L203" s="350"/>
      <c r="M203" s="350"/>
      <c r="N203" s="441"/>
      <c r="O203" s="441"/>
      <c r="P203" s="351"/>
      <c r="Q203" s="351"/>
      <c r="R203" s="349"/>
      <c r="S203" s="305"/>
    </row>
    <row r="204" spans="1:19" x14ac:dyDescent="0.2">
      <c r="A204" s="305"/>
      <c r="B204" s="349"/>
      <c r="C204" s="349"/>
      <c r="D204" s="305"/>
      <c r="E204" s="305"/>
      <c r="F204" s="305"/>
      <c r="G204" s="349"/>
      <c r="H204" s="305"/>
      <c r="I204" s="305"/>
      <c r="J204" s="305"/>
      <c r="K204" s="349"/>
      <c r="L204" s="350"/>
      <c r="M204" s="350"/>
      <c r="N204" s="441"/>
      <c r="O204" s="441"/>
      <c r="P204" s="351"/>
      <c r="Q204" s="351"/>
      <c r="R204" s="349"/>
      <c r="S204" s="305"/>
    </row>
    <row r="205" spans="1:19" x14ac:dyDescent="0.2">
      <c r="A205" s="305"/>
      <c r="B205" s="349"/>
      <c r="C205" s="349"/>
      <c r="D205" s="305"/>
      <c r="E205" s="305"/>
      <c r="F205" s="305"/>
      <c r="G205" s="349"/>
      <c r="H205" s="305"/>
      <c r="I205" s="305"/>
      <c r="J205" s="305"/>
      <c r="K205" s="349"/>
      <c r="L205" s="350"/>
      <c r="M205" s="350"/>
      <c r="N205" s="441"/>
      <c r="O205" s="441"/>
      <c r="P205" s="351"/>
      <c r="Q205" s="351"/>
      <c r="R205" s="349"/>
      <c r="S205" s="305"/>
    </row>
    <row r="206" spans="1:19" x14ac:dyDescent="0.2">
      <c r="A206" s="305"/>
      <c r="B206" s="349"/>
      <c r="C206" s="349"/>
      <c r="D206" s="305"/>
      <c r="E206" s="305"/>
      <c r="F206" s="305"/>
      <c r="G206" s="349"/>
      <c r="H206" s="305"/>
      <c r="I206" s="305"/>
      <c r="J206" s="305"/>
      <c r="K206" s="349"/>
      <c r="L206" s="350"/>
      <c r="M206" s="350"/>
      <c r="N206" s="441"/>
      <c r="O206" s="441"/>
      <c r="P206" s="351"/>
      <c r="Q206" s="351"/>
      <c r="R206" s="349"/>
      <c r="S206" s="305"/>
    </row>
    <row r="207" spans="1:19" x14ac:dyDescent="0.2">
      <c r="A207" s="305"/>
      <c r="B207" s="349"/>
      <c r="C207" s="349"/>
      <c r="D207" s="305"/>
      <c r="E207" s="305"/>
      <c r="F207" s="305"/>
      <c r="G207" s="349"/>
      <c r="H207" s="305"/>
      <c r="I207" s="305"/>
      <c r="J207" s="305"/>
      <c r="K207" s="349"/>
      <c r="L207" s="350"/>
      <c r="M207" s="350"/>
      <c r="N207" s="441"/>
      <c r="O207" s="441"/>
      <c r="P207" s="351"/>
      <c r="Q207" s="351"/>
      <c r="R207" s="349"/>
      <c r="S207" s="305"/>
    </row>
    <row r="208" spans="1:19" x14ac:dyDescent="0.2">
      <c r="A208" s="305"/>
      <c r="B208" s="349"/>
      <c r="C208" s="349"/>
      <c r="D208" s="305"/>
      <c r="E208" s="305"/>
      <c r="F208" s="305"/>
      <c r="G208" s="349"/>
      <c r="H208" s="305"/>
      <c r="I208" s="305"/>
      <c r="J208" s="305"/>
      <c r="K208" s="349"/>
      <c r="L208" s="350"/>
      <c r="M208" s="350"/>
      <c r="N208" s="441"/>
      <c r="O208" s="441"/>
      <c r="P208" s="351"/>
      <c r="Q208" s="351"/>
      <c r="R208" s="349"/>
      <c r="S208" s="305"/>
    </row>
    <row r="209" spans="1:19" x14ac:dyDescent="0.2">
      <c r="A209" s="305"/>
      <c r="B209" s="349"/>
      <c r="C209" s="349"/>
      <c r="D209" s="305"/>
      <c r="E209" s="305"/>
      <c r="F209" s="305"/>
      <c r="G209" s="349"/>
      <c r="H209" s="305"/>
      <c r="I209" s="305"/>
      <c r="J209" s="305"/>
      <c r="K209" s="349"/>
      <c r="L209" s="350"/>
      <c r="M209" s="350"/>
      <c r="N209" s="441"/>
      <c r="O209" s="441"/>
      <c r="P209" s="351"/>
      <c r="Q209" s="351"/>
      <c r="R209" s="349"/>
      <c r="S209" s="305"/>
    </row>
    <row r="210" spans="1:19" x14ac:dyDescent="0.2">
      <c r="A210" s="305"/>
      <c r="B210" s="349"/>
      <c r="C210" s="349"/>
      <c r="D210" s="305"/>
      <c r="E210" s="305"/>
      <c r="F210" s="305"/>
      <c r="G210" s="349"/>
      <c r="H210" s="305"/>
      <c r="I210" s="305"/>
      <c r="J210" s="305"/>
      <c r="K210" s="349"/>
      <c r="L210" s="350"/>
      <c r="M210" s="350"/>
      <c r="N210" s="441"/>
      <c r="O210" s="441"/>
      <c r="P210" s="351"/>
      <c r="Q210" s="351"/>
      <c r="R210" s="349"/>
      <c r="S210" s="305"/>
    </row>
    <row r="211" spans="1:19" x14ac:dyDescent="0.2">
      <c r="A211" s="305"/>
      <c r="B211" s="349"/>
      <c r="C211" s="349"/>
      <c r="D211" s="305"/>
      <c r="E211" s="305"/>
      <c r="F211" s="305"/>
      <c r="G211" s="349"/>
      <c r="H211" s="305"/>
      <c r="I211" s="305"/>
      <c r="J211" s="305"/>
      <c r="K211" s="349"/>
      <c r="L211" s="350"/>
      <c r="M211" s="350"/>
      <c r="N211" s="441"/>
      <c r="O211" s="441"/>
      <c r="P211" s="351"/>
      <c r="Q211" s="351"/>
      <c r="R211" s="349"/>
      <c r="S211" s="305"/>
    </row>
    <row r="212" spans="1:19" x14ac:dyDescent="0.2">
      <c r="A212" s="305"/>
      <c r="B212" s="349"/>
      <c r="C212" s="349"/>
      <c r="D212" s="305"/>
      <c r="E212" s="305"/>
      <c r="F212" s="305"/>
      <c r="G212" s="349"/>
      <c r="H212" s="305"/>
      <c r="I212" s="305"/>
      <c r="J212" s="305"/>
      <c r="K212" s="349"/>
      <c r="L212" s="350"/>
      <c r="M212" s="350"/>
      <c r="N212" s="441"/>
      <c r="O212" s="441"/>
      <c r="P212" s="351"/>
      <c r="Q212" s="351"/>
      <c r="R212" s="349"/>
      <c r="S212" s="305"/>
    </row>
    <row r="213" spans="1:19" x14ac:dyDescent="0.2">
      <c r="A213" s="305"/>
      <c r="B213" s="349"/>
      <c r="C213" s="349"/>
      <c r="D213" s="305"/>
      <c r="E213" s="305"/>
      <c r="F213" s="305"/>
      <c r="G213" s="349"/>
      <c r="H213" s="305"/>
      <c r="I213" s="305"/>
      <c r="J213" s="305"/>
      <c r="K213" s="349"/>
      <c r="L213" s="350"/>
      <c r="M213" s="350"/>
      <c r="N213" s="441"/>
      <c r="O213" s="441"/>
      <c r="P213" s="351"/>
      <c r="Q213" s="351"/>
      <c r="R213" s="349"/>
      <c r="S213" s="305"/>
    </row>
    <row r="214" spans="1:19" x14ac:dyDescent="0.2">
      <c r="A214" s="305"/>
      <c r="B214" s="349"/>
      <c r="C214" s="349"/>
      <c r="D214" s="305"/>
      <c r="E214" s="305"/>
      <c r="F214" s="305"/>
      <c r="G214" s="349"/>
      <c r="H214" s="305"/>
      <c r="I214" s="305"/>
      <c r="J214" s="305"/>
      <c r="K214" s="349"/>
      <c r="L214" s="350"/>
      <c r="M214" s="350"/>
      <c r="N214" s="441"/>
      <c r="O214" s="441"/>
      <c r="P214" s="351"/>
      <c r="Q214" s="351"/>
      <c r="R214" s="349"/>
      <c r="S214" s="305"/>
    </row>
    <row r="215" spans="1:19" x14ac:dyDescent="0.2">
      <c r="A215" s="305"/>
      <c r="B215" s="349"/>
      <c r="C215" s="349"/>
      <c r="D215" s="305"/>
      <c r="E215" s="305"/>
      <c r="F215" s="305"/>
      <c r="G215" s="349"/>
      <c r="H215" s="305"/>
      <c r="I215" s="305"/>
      <c r="J215" s="305"/>
      <c r="K215" s="349"/>
      <c r="L215" s="350"/>
      <c r="M215" s="350"/>
      <c r="N215" s="441"/>
      <c r="O215" s="441"/>
      <c r="P215" s="351"/>
      <c r="Q215" s="351"/>
      <c r="R215" s="349"/>
      <c r="S215" s="305"/>
    </row>
    <row r="216" spans="1:19" x14ac:dyDescent="0.2">
      <c r="A216" s="305"/>
      <c r="B216" s="349"/>
      <c r="C216" s="349"/>
      <c r="D216" s="305"/>
      <c r="E216" s="305"/>
      <c r="F216" s="305"/>
      <c r="G216" s="349"/>
      <c r="H216" s="305"/>
      <c r="I216" s="305"/>
      <c r="J216" s="305"/>
      <c r="K216" s="349"/>
      <c r="L216" s="350"/>
      <c r="M216" s="350"/>
      <c r="N216" s="441"/>
      <c r="O216" s="441"/>
      <c r="P216" s="351"/>
      <c r="Q216" s="351"/>
      <c r="R216" s="349"/>
      <c r="S216" s="305"/>
    </row>
    <row r="217" spans="1:19" x14ac:dyDescent="0.2">
      <c r="A217" s="305"/>
      <c r="B217" s="349"/>
      <c r="C217" s="349"/>
      <c r="D217" s="305"/>
      <c r="E217" s="305"/>
      <c r="F217" s="305"/>
      <c r="G217" s="349"/>
      <c r="H217" s="305"/>
      <c r="I217" s="305"/>
      <c r="J217" s="305"/>
      <c r="K217" s="349"/>
      <c r="L217" s="350"/>
      <c r="M217" s="350"/>
      <c r="N217" s="441"/>
      <c r="O217" s="441"/>
      <c r="P217" s="351"/>
      <c r="Q217" s="351"/>
      <c r="R217" s="349"/>
      <c r="S217" s="305"/>
    </row>
    <row r="218" spans="1:19" x14ac:dyDescent="0.2">
      <c r="A218" s="305"/>
      <c r="B218" s="349"/>
      <c r="C218" s="349"/>
      <c r="D218" s="305"/>
      <c r="E218" s="305"/>
      <c r="F218" s="305"/>
      <c r="G218" s="349"/>
      <c r="H218" s="305"/>
      <c r="I218" s="305"/>
      <c r="J218" s="305"/>
      <c r="K218" s="349"/>
      <c r="L218" s="350"/>
      <c r="M218" s="350"/>
      <c r="N218" s="441"/>
      <c r="O218" s="441"/>
      <c r="P218" s="351"/>
      <c r="Q218" s="351"/>
      <c r="R218" s="349"/>
      <c r="S218" s="305"/>
    </row>
    <row r="219" spans="1:19" x14ac:dyDescent="0.2">
      <c r="A219" s="305"/>
      <c r="B219" s="349"/>
      <c r="C219" s="349"/>
      <c r="D219" s="305"/>
      <c r="E219" s="305"/>
      <c r="F219" s="305"/>
      <c r="G219" s="349"/>
      <c r="H219" s="305"/>
      <c r="I219" s="305"/>
      <c r="J219" s="305"/>
      <c r="K219" s="349"/>
      <c r="L219" s="350"/>
      <c r="M219" s="350"/>
      <c r="N219" s="441"/>
      <c r="O219" s="441"/>
      <c r="P219" s="351"/>
      <c r="Q219" s="351"/>
      <c r="R219" s="349"/>
      <c r="S219" s="305"/>
    </row>
    <row r="220" spans="1:19" x14ac:dyDescent="0.2">
      <c r="A220" s="305"/>
      <c r="B220" s="349"/>
      <c r="C220" s="349"/>
      <c r="D220" s="305"/>
      <c r="E220" s="305"/>
      <c r="F220" s="305"/>
      <c r="G220" s="349"/>
      <c r="H220" s="305"/>
      <c r="I220" s="305"/>
      <c r="J220" s="305"/>
      <c r="K220" s="349"/>
      <c r="L220" s="350"/>
      <c r="M220" s="350"/>
      <c r="N220" s="441"/>
      <c r="O220" s="441"/>
      <c r="P220" s="351"/>
      <c r="Q220" s="351"/>
      <c r="R220" s="349"/>
      <c r="S220" s="305"/>
    </row>
    <row r="221" spans="1:19" x14ac:dyDescent="0.2">
      <c r="A221" s="305"/>
      <c r="B221" s="349"/>
      <c r="C221" s="349"/>
      <c r="D221" s="305"/>
      <c r="E221" s="305"/>
      <c r="F221" s="305"/>
      <c r="G221" s="349"/>
      <c r="H221" s="305"/>
      <c r="I221" s="305"/>
      <c r="J221" s="305"/>
      <c r="K221" s="349"/>
      <c r="L221" s="350"/>
      <c r="M221" s="350"/>
      <c r="N221" s="441"/>
      <c r="O221" s="441"/>
      <c r="P221" s="351"/>
      <c r="Q221" s="351"/>
      <c r="R221" s="349"/>
      <c r="S221" s="305"/>
    </row>
    <row r="222" spans="1:19" x14ac:dyDescent="0.2">
      <c r="A222" s="305"/>
      <c r="B222" s="349"/>
      <c r="C222" s="349"/>
      <c r="D222" s="305"/>
      <c r="E222" s="305"/>
      <c r="F222" s="305"/>
      <c r="G222" s="349"/>
      <c r="H222" s="305"/>
      <c r="I222" s="305"/>
      <c r="J222" s="305"/>
      <c r="K222" s="349"/>
      <c r="L222" s="350"/>
      <c r="M222" s="350"/>
      <c r="N222" s="441"/>
      <c r="O222" s="441"/>
      <c r="P222" s="351"/>
      <c r="Q222" s="351"/>
      <c r="R222" s="349"/>
      <c r="S222" s="305"/>
    </row>
    <row r="223" spans="1:19" x14ac:dyDescent="0.2">
      <c r="A223" s="305"/>
      <c r="B223" s="349"/>
      <c r="C223" s="349"/>
      <c r="D223" s="305"/>
      <c r="E223" s="305"/>
      <c r="F223" s="305"/>
      <c r="G223" s="349"/>
      <c r="H223" s="305"/>
      <c r="I223" s="305"/>
      <c r="J223" s="305"/>
      <c r="K223" s="349"/>
      <c r="L223" s="350"/>
      <c r="M223" s="350"/>
      <c r="N223" s="441"/>
      <c r="O223" s="441"/>
      <c r="P223" s="351"/>
      <c r="Q223" s="351"/>
      <c r="R223" s="349"/>
      <c r="S223" s="305"/>
    </row>
    <row r="224" spans="1:19" x14ac:dyDescent="0.2">
      <c r="A224" s="305"/>
      <c r="B224" s="349"/>
      <c r="C224" s="349"/>
      <c r="D224" s="305"/>
      <c r="E224" s="305"/>
      <c r="F224" s="305"/>
      <c r="G224" s="349"/>
      <c r="H224" s="305"/>
      <c r="I224" s="305"/>
      <c r="J224" s="305"/>
      <c r="K224" s="349"/>
      <c r="L224" s="350"/>
      <c r="M224" s="350"/>
      <c r="N224" s="441"/>
      <c r="O224" s="441"/>
      <c r="P224" s="351"/>
      <c r="Q224" s="351"/>
      <c r="R224" s="349"/>
      <c r="S224" s="305"/>
    </row>
    <row r="225" spans="1:19" x14ac:dyDescent="0.2">
      <c r="A225" s="305"/>
      <c r="B225" s="349"/>
      <c r="C225" s="349"/>
      <c r="D225" s="305"/>
      <c r="E225" s="305"/>
      <c r="F225" s="305"/>
      <c r="G225" s="349"/>
      <c r="H225" s="305"/>
      <c r="I225" s="305"/>
      <c r="J225" s="305"/>
      <c r="K225" s="349"/>
      <c r="L225" s="350"/>
      <c r="M225" s="350"/>
      <c r="N225" s="441"/>
      <c r="O225" s="441"/>
      <c r="P225" s="351"/>
      <c r="Q225" s="351"/>
      <c r="R225" s="349"/>
      <c r="S225" s="305"/>
    </row>
    <row r="226" spans="1:19" x14ac:dyDescent="0.2">
      <c r="A226" s="305"/>
      <c r="B226" s="349"/>
      <c r="C226" s="349"/>
      <c r="D226" s="305"/>
      <c r="E226" s="305"/>
      <c r="F226" s="305"/>
      <c r="G226" s="349"/>
      <c r="H226" s="305"/>
      <c r="I226" s="305"/>
      <c r="J226" s="305"/>
      <c r="K226" s="349"/>
      <c r="L226" s="350"/>
      <c r="M226" s="350"/>
      <c r="N226" s="441"/>
      <c r="O226" s="441"/>
      <c r="P226" s="351"/>
      <c r="Q226" s="351"/>
      <c r="R226" s="349"/>
      <c r="S226" s="305"/>
    </row>
    <row r="227" spans="1:19" x14ac:dyDescent="0.2">
      <c r="A227" s="305"/>
      <c r="B227" s="349"/>
      <c r="C227" s="349"/>
      <c r="D227" s="305"/>
      <c r="E227" s="305"/>
      <c r="F227" s="305"/>
      <c r="G227" s="349"/>
      <c r="H227" s="305"/>
      <c r="I227" s="305"/>
      <c r="J227" s="305"/>
      <c r="K227" s="349"/>
      <c r="L227" s="350"/>
      <c r="M227" s="350"/>
      <c r="N227" s="441"/>
      <c r="O227" s="441"/>
      <c r="P227" s="351"/>
      <c r="Q227" s="351"/>
      <c r="R227" s="349"/>
      <c r="S227" s="305"/>
    </row>
    <row r="228" spans="1:19" x14ac:dyDescent="0.2">
      <c r="A228" s="305"/>
      <c r="B228" s="349"/>
      <c r="C228" s="349"/>
      <c r="D228" s="305"/>
      <c r="E228" s="305"/>
      <c r="F228" s="305"/>
      <c r="G228" s="349"/>
      <c r="H228" s="305"/>
      <c r="I228" s="305"/>
      <c r="J228" s="305"/>
      <c r="K228" s="349"/>
      <c r="L228" s="350"/>
      <c r="M228" s="350"/>
      <c r="N228" s="441"/>
      <c r="O228" s="441"/>
      <c r="P228" s="351"/>
      <c r="Q228" s="351"/>
      <c r="R228" s="349"/>
      <c r="S228" s="305"/>
    </row>
    <row r="229" spans="1:19" x14ac:dyDescent="0.2">
      <c r="A229" s="305"/>
      <c r="B229" s="349"/>
      <c r="C229" s="349"/>
      <c r="D229" s="305"/>
      <c r="E229" s="305"/>
      <c r="F229" s="305"/>
      <c r="G229" s="349"/>
      <c r="H229" s="305"/>
      <c r="I229" s="305"/>
      <c r="J229" s="305"/>
      <c r="K229" s="349"/>
      <c r="L229" s="350"/>
      <c r="M229" s="350"/>
      <c r="N229" s="441"/>
      <c r="O229" s="441"/>
      <c r="P229" s="351"/>
      <c r="Q229" s="351"/>
      <c r="R229" s="349"/>
      <c r="S229" s="305"/>
    </row>
    <row r="230" spans="1:19" x14ac:dyDescent="0.2">
      <c r="A230" s="305"/>
      <c r="B230" s="349"/>
      <c r="C230" s="349"/>
      <c r="D230" s="305"/>
      <c r="E230" s="305"/>
      <c r="F230" s="305"/>
      <c r="G230" s="349"/>
      <c r="H230" s="305"/>
      <c r="I230" s="305"/>
      <c r="J230" s="305"/>
      <c r="K230" s="349"/>
      <c r="L230" s="350"/>
      <c r="M230" s="350"/>
      <c r="N230" s="441"/>
      <c r="O230" s="441"/>
      <c r="P230" s="351"/>
      <c r="Q230" s="351"/>
      <c r="R230" s="349"/>
      <c r="S230" s="305"/>
    </row>
    <row r="231" spans="1:19" x14ac:dyDescent="0.2">
      <c r="A231" s="305"/>
      <c r="B231" s="349"/>
      <c r="C231" s="349"/>
      <c r="D231" s="305"/>
      <c r="E231" s="305"/>
      <c r="F231" s="305"/>
      <c r="G231" s="349"/>
      <c r="H231" s="305"/>
      <c r="I231" s="305"/>
      <c r="J231" s="305"/>
      <c r="K231" s="349"/>
      <c r="L231" s="350"/>
      <c r="M231" s="350"/>
      <c r="N231" s="441"/>
      <c r="O231" s="441"/>
      <c r="P231" s="351"/>
      <c r="Q231" s="351"/>
      <c r="R231" s="349"/>
      <c r="S231" s="305"/>
    </row>
    <row r="232" spans="1:19" x14ac:dyDescent="0.2">
      <c r="A232" s="305"/>
      <c r="B232" s="349"/>
      <c r="C232" s="349"/>
      <c r="D232" s="305"/>
      <c r="E232" s="305"/>
      <c r="F232" s="305"/>
      <c r="G232" s="349"/>
      <c r="H232" s="305"/>
      <c r="I232" s="305"/>
      <c r="J232" s="305"/>
      <c r="K232" s="349"/>
      <c r="L232" s="350"/>
      <c r="M232" s="350"/>
      <c r="N232" s="441"/>
      <c r="O232" s="441"/>
      <c r="P232" s="351"/>
      <c r="Q232" s="351"/>
      <c r="R232" s="349"/>
      <c r="S232" s="305"/>
    </row>
    <row r="233" spans="1:19" x14ac:dyDescent="0.2">
      <c r="A233" s="305"/>
      <c r="B233" s="349"/>
      <c r="C233" s="349"/>
      <c r="D233" s="305"/>
      <c r="E233" s="305"/>
      <c r="F233" s="305"/>
      <c r="G233" s="349"/>
      <c r="H233" s="305"/>
      <c r="I233" s="305"/>
      <c r="J233" s="305"/>
      <c r="K233" s="349"/>
      <c r="L233" s="350"/>
      <c r="M233" s="350"/>
      <c r="N233" s="441"/>
      <c r="O233" s="441"/>
      <c r="P233" s="351"/>
      <c r="Q233" s="351"/>
      <c r="R233" s="349"/>
      <c r="S233" s="305"/>
    </row>
    <row r="234" spans="1:19" x14ac:dyDescent="0.2">
      <c r="A234" s="305"/>
      <c r="B234" s="349"/>
      <c r="C234" s="349"/>
      <c r="D234" s="305"/>
      <c r="E234" s="305"/>
      <c r="F234" s="305"/>
      <c r="G234" s="349"/>
      <c r="H234" s="305"/>
      <c r="I234" s="305"/>
      <c r="J234" s="305"/>
      <c r="K234" s="349"/>
      <c r="L234" s="350"/>
      <c r="M234" s="350"/>
      <c r="N234" s="441"/>
      <c r="O234" s="441"/>
      <c r="P234" s="351"/>
      <c r="Q234" s="351"/>
      <c r="R234" s="349"/>
      <c r="S234" s="305"/>
    </row>
    <row r="235" spans="1:19" x14ac:dyDescent="0.2">
      <c r="A235" s="305"/>
      <c r="B235" s="349"/>
      <c r="C235" s="349"/>
      <c r="D235" s="305"/>
      <c r="E235" s="305"/>
      <c r="F235" s="305"/>
      <c r="G235" s="349"/>
      <c r="H235" s="305"/>
      <c r="I235" s="305"/>
      <c r="J235" s="305"/>
      <c r="K235" s="349"/>
      <c r="L235" s="350"/>
      <c r="M235" s="350"/>
      <c r="N235" s="441"/>
      <c r="O235" s="441"/>
      <c r="P235" s="351"/>
      <c r="Q235" s="351"/>
      <c r="R235" s="349"/>
      <c r="S235" s="305"/>
    </row>
    <row r="236" spans="1:19" x14ac:dyDescent="0.2">
      <c r="A236" s="305"/>
      <c r="B236" s="349"/>
      <c r="C236" s="349"/>
      <c r="D236" s="305"/>
      <c r="E236" s="305"/>
      <c r="F236" s="305"/>
      <c r="G236" s="349"/>
      <c r="H236" s="305"/>
      <c r="I236" s="305"/>
      <c r="J236" s="305"/>
      <c r="K236" s="349"/>
      <c r="L236" s="350"/>
      <c r="M236" s="350"/>
      <c r="N236" s="441"/>
      <c r="O236" s="441"/>
      <c r="P236" s="351"/>
      <c r="Q236" s="351"/>
      <c r="R236" s="349"/>
      <c r="S236" s="305"/>
    </row>
    <row r="237" spans="1:19" x14ac:dyDescent="0.2">
      <c r="A237" s="305"/>
      <c r="B237" s="349"/>
      <c r="C237" s="349"/>
      <c r="D237" s="305"/>
      <c r="E237" s="305"/>
      <c r="F237" s="305"/>
      <c r="G237" s="349"/>
      <c r="H237" s="305"/>
      <c r="I237" s="305"/>
      <c r="J237" s="305"/>
      <c r="K237" s="349"/>
      <c r="L237" s="350"/>
      <c r="M237" s="350"/>
      <c r="N237" s="441"/>
      <c r="O237" s="441"/>
      <c r="P237" s="351"/>
      <c r="Q237" s="351"/>
      <c r="R237" s="349"/>
      <c r="S237" s="305"/>
    </row>
    <row r="238" spans="1:19" x14ac:dyDescent="0.2">
      <c r="A238" s="305"/>
      <c r="B238" s="349"/>
      <c r="C238" s="349"/>
      <c r="D238" s="305"/>
      <c r="E238" s="305"/>
      <c r="F238" s="305"/>
      <c r="G238" s="349"/>
      <c r="H238" s="305"/>
      <c r="I238" s="305"/>
      <c r="J238" s="305"/>
      <c r="K238" s="349"/>
      <c r="L238" s="350"/>
      <c r="M238" s="350"/>
      <c r="N238" s="441"/>
      <c r="O238" s="441"/>
      <c r="P238" s="351"/>
      <c r="Q238" s="351"/>
      <c r="R238" s="349"/>
      <c r="S238" s="305"/>
    </row>
    <row r="239" spans="1:19" x14ac:dyDescent="0.2">
      <c r="A239" s="305"/>
      <c r="B239" s="349"/>
      <c r="C239" s="349"/>
      <c r="D239" s="305"/>
      <c r="E239" s="305"/>
      <c r="F239" s="305"/>
      <c r="G239" s="349"/>
      <c r="H239" s="305"/>
      <c r="I239" s="305"/>
      <c r="J239" s="305"/>
      <c r="K239" s="349"/>
      <c r="L239" s="350"/>
      <c r="M239" s="350"/>
      <c r="N239" s="441"/>
      <c r="O239" s="441"/>
      <c r="P239" s="351"/>
      <c r="Q239" s="351"/>
      <c r="R239" s="349"/>
      <c r="S239" s="305"/>
    </row>
    <row r="240" spans="1:19" x14ac:dyDescent="0.2">
      <c r="A240" s="305"/>
      <c r="B240" s="349"/>
      <c r="C240" s="349"/>
      <c r="D240" s="305"/>
      <c r="E240" s="305"/>
      <c r="F240" s="305"/>
      <c r="G240" s="349"/>
      <c r="H240" s="305"/>
      <c r="I240" s="305"/>
      <c r="J240" s="305"/>
      <c r="K240" s="349"/>
      <c r="L240" s="350"/>
      <c r="M240" s="350"/>
      <c r="N240" s="441"/>
      <c r="O240" s="441"/>
      <c r="P240" s="351"/>
      <c r="Q240" s="351"/>
      <c r="R240" s="349"/>
      <c r="S240" s="305"/>
    </row>
    <row r="241" spans="1:19" x14ac:dyDescent="0.2">
      <c r="A241" s="305"/>
      <c r="B241" s="349"/>
      <c r="C241" s="349"/>
      <c r="D241" s="305"/>
      <c r="E241" s="305"/>
      <c r="F241" s="305"/>
      <c r="G241" s="349"/>
      <c r="H241" s="305"/>
      <c r="I241" s="305"/>
      <c r="J241" s="305"/>
      <c r="K241" s="349"/>
      <c r="L241" s="350"/>
      <c r="M241" s="350"/>
      <c r="N241" s="441"/>
      <c r="O241" s="441"/>
      <c r="P241" s="351"/>
      <c r="Q241" s="351"/>
      <c r="R241" s="349"/>
      <c r="S241" s="305"/>
    </row>
    <row r="242" spans="1:19" x14ac:dyDescent="0.2">
      <c r="A242" s="305"/>
      <c r="B242" s="349"/>
      <c r="C242" s="349"/>
      <c r="D242" s="305"/>
      <c r="E242" s="305"/>
      <c r="F242" s="305"/>
      <c r="G242" s="349"/>
      <c r="H242" s="305"/>
      <c r="I242" s="305"/>
      <c r="J242" s="305"/>
      <c r="K242" s="349"/>
      <c r="L242" s="350"/>
      <c r="M242" s="350"/>
      <c r="N242" s="441"/>
      <c r="O242" s="441"/>
      <c r="P242" s="351"/>
      <c r="Q242" s="351"/>
      <c r="R242" s="349"/>
      <c r="S242" s="305"/>
    </row>
    <row r="243" spans="1:19" x14ac:dyDescent="0.2">
      <c r="A243" s="305"/>
      <c r="B243" s="349"/>
      <c r="C243" s="349"/>
      <c r="D243" s="305"/>
      <c r="E243" s="305"/>
      <c r="F243" s="305"/>
      <c r="G243" s="349"/>
      <c r="H243" s="305"/>
      <c r="I243" s="305"/>
      <c r="J243" s="305"/>
      <c r="K243" s="349"/>
      <c r="L243" s="350"/>
      <c r="M243" s="350"/>
      <c r="N243" s="441"/>
      <c r="O243" s="441"/>
      <c r="P243" s="351"/>
      <c r="Q243" s="351"/>
      <c r="R243" s="349"/>
      <c r="S243" s="305"/>
    </row>
    <row r="244" spans="1:19" x14ac:dyDescent="0.2">
      <c r="A244" s="305"/>
      <c r="B244" s="349"/>
      <c r="C244" s="349"/>
      <c r="D244" s="305"/>
      <c r="E244" s="305"/>
      <c r="F244" s="305"/>
      <c r="G244" s="349"/>
      <c r="H244" s="305"/>
      <c r="I244" s="305"/>
      <c r="J244" s="305"/>
      <c r="K244" s="349"/>
      <c r="L244" s="350"/>
      <c r="M244" s="350"/>
      <c r="N244" s="441"/>
      <c r="O244" s="441"/>
      <c r="P244" s="351"/>
      <c r="Q244" s="351"/>
      <c r="R244" s="349"/>
      <c r="S244" s="305"/>
    </row>
    <row r="245" spans="1:19" x14ac:dyDescent="0.2">
      <c r="A245" s="305"/>
      <c r="B245" s="349"/>
      <c r="C245" s="349"/>
      <c r="D245" s="305"/>
      <c r="E245" s="305"/>
      <c r="F245" s="305"/>
      <c r="G245" s="349"/>
      <c r="H245" s="305"/>
      <c r="I245" s="305"/>
      <c r="J245" s="305"/>
      <c r="K245" s="349"/>
      <c r="L245" s="350"/>
      <c r="M245" s="350"/>
      <c r="N245" s="441"/>
      <c r="O245" s="441"/>
      <c r="P245" s="351"/>
      <c r="Q245" s="351"/>
      <c r="R245" s="349"/>
      <c r="S245" s="305"/>
    </row>
    <row r="246" spans="1:19" x14ac:dyDescent="0.2">
      <c r="A246" s="305"/>
      <c r="B246" s="349"/>
      <c r="C246" s="349"/>
      <c r="D246" s="305"/>
      <c r="E246" s="305"/>
      <c r="F246" s="305"/>
      <c r="G246" s="349"/>
      <c r="H246" s="305"/>
      <c r="I246" s="305"/>
      <c r="J246" s="305"/>
      <c r="K246" s="349"/>
      <c r="L246" s="350"/>
      <c r="M246" s="350"/>
      <c r="N246" s="441"/>
      <c r="O246" s="441"/>
      <c r="P246" s="351"/>
      <c r="Q246" s="351"/>
      <c r="R246" s="349"/>
      <c r="S246" s="305"/>
    </row>
    <row r="247" spans="1:19" x14ac:dyDescent="0.2">
      <c r="A247" s="305"/>
      <c r="B247" s="349"/>
      <c r="C247" s="349"/>
      <c r="D247" s="305"/>
      <c r="E247" s="305"/>
      <c r="F247" s="305"/>
      <c r="G247" s="349"/>
      <c r="H247" s="305"/>
      <c r="I247" s="305"/>
      <c r="J247" s="305"/>
      <c r="K247" s="349"/>
      <c r="L247" s="350"/>
      <c r="M247" s="350"/>
      <c r="N247" s="441"/>
      <c r="O247" s="441"/>
      <c r="P247" s="351"/>
      <c r="Q247" s="351"/>
      <c r="R247" s="349"/>
      <c r="S247" s="305"/>
    </row>
    <row r="248" spans="1:19" x14ac:dyDescent="0.2">
      <c r="A248" s="305"/>
      <c r="B248" s="349"/>
      <c r="C248" s="349"/>
      <c r="D248" s="305"/>
      <c r="E248" s="305"/>
      <c r="F248" s="305"/>
      <c r="G248" s="349"/>
      <c r="H248" s="305"/>
      <c r="I248" s="305"/>
      <c r="J248" s="305"/>
      <c r="K248" s="349"/>
      <c r="L248" s="350"/>
      <c r="M248" s="350"/>
      <c r="N248" s="441"/>
      <c r="O248" s="441"/>
      <c r="P248" s="351"/>
      <c r="Q248" s="351"/>
      <c r="R248" s="349"/>
      <c r="S248" s="305"/>
    </row>
    <row r="249" spans="1:19" x14ac:dyDescent="0.2">
      <c r="A249" s="305"/>
      <c r="B249" s="349"/>
      <c r="C249" s="349"/>
      <c r="D249" s="305"/>
      <c r="E249" s="305"/>
      <c r="F249" s="305"/>
      <c r="G249" s="349"/>
      <c r="H249" s="305"/>
      <c r="I249" s="305"/>
      <c r="J249" s="305"/>
      <c r="K249" s="349"/>
      <c r="L249" s="350"/>
      <c r="M249" s="350"/>
      <c r="N249" s="441"/>
      <c r="O249" s="441"/>
      <c r="P249" s="351"/>
      <c r="Q249" s="351"/>
      <c r="R249" s="349"/>
      <c r="S249" s="305"/>
    </row>
    <row r="250" spans="1:19" x14ac:dyDescent="0.2">
      <c r="A250" s="305"/>
      <c r="B250" s="349"/>
      <c r="C250" s="349"/>
      <c r="D250" s="305"/>
      <c r="E250" s="305"/>
      <c r="F250" s="305"/>
      <c r="G250" s="349"/>
      <c r="H250" s="305"/>
      <c r="I250" s="305"/>
      <c r="J250" s="305"/>
      <c r="K250" s="349"/>
      <c r="L250" s="350"/>
      <c r="M250" s="350"/>
      <c r="N250" s="441"/>
      <c r="O250" s="441"/>
      <c r="P250" s="351"/>
      <c r="Q250" s="351"/>
      <c r="R250" s="349"/>
      <c r="S250" s="305"/>
    </row>
    <row r="251" spans="1:19" x14ac:dyDescent="0.2">
      <c r="A251" s="305"/>
      <c r="B251" s="349"/>
      <c r="C251" s="349"/>
      <c r="D251" s="305"/>
      <c r="E251" s="305"/>
      <c r="F251" s="305"/>
      <c r="G251" s="349"/>
      <c r="H251" s="305"/>
      <c r="I251" s="305"/>
      <c r="J251" s="305"/>
      <c r="K251" s="349"/>
      <c r="L251" s="350"/>
      <c r="M251" s="350"/>
      <c r="N251" s="441"/>
      <c r="O251" s="441"/>
      <c r="P251" s="351"/>
      <c r="Q251" s="351"/>
      <c r="R251" s="349"/>
      <c r="S251" s="305"/>
    </row>
    <row r="252" spans="1:19" x14ac:dyDescent="0.2">
      <c r="A252" s="305"/>
      <c r="B252" s="349"/>
      <c r="C252" s="349"/>
      <c r="D252" s="305"/>
      <c r="E252" s="305"/>
      <c r="F252" s="305"/>
      <c r="G252" s="349"/>
      <c r="H252" s="305"/>
      <c r="I252" s="305"/>
      <c r="J252" s="305"/>
      <c r="K252" s="349"/>
      <c r="L252" s="350"/>
      <c r="M252" s="350"/>
      <c r="N252" s="441"/>
      <c r="O252" s="441"/>
      <c r="P252" s="351"/>
      <c r="Q252" s="351"/>
      <c r="R252" s="349"/>
      <c r="S252" s="305"/>
    </row>
    <row r="253" spans="1:19" x14ac:dyDescent="0.2">
      <c r="A253" s="305"/>
      <c r="B253" s="349"/>
      <c r="C253" s="349"/>
      <c r="D253" s="305"/>
      <c r="E253" s="305"/>
      <c r="F253" s="305"/>
      <c r="G253" s="349"/>
      <c r="H253" s="305"/>
      <c r="I253" s="305"/>
      <c r="J253" s="305"/>
      <c r="K253" s="349"/>
      <c r="L253" s="350"/>
      <c r="M253" s="350"/>
      <c r="N253" s="441"/>
      <c r="O253" s="441"/>
      <c r="P253" s="351"/>
      <c r="Q253" s="351"/>
      <c r="R253" s="349"/>
      <c r="S253" s="305"/>
    </row>
    <row r="254" spans="1:19" x14ac:dyDescent="0.2">
      <c r="A254" s="305"/>
      <c r="B254" s="349"/>
      <c r="C254" s="349"/>
      <c r="D254" s="305"/>
      <c r="E254" s="305"/>
      <c r="F254" s="305"/>
      <c r="G254" s="349"/>
      <c r="H254" s="305"/>
      <c r="I254" s="305"/>
      <c r="J254" s="305"/>
      <c r="K254" s="349"/>
      <c r="L254" s="350"/>
      <c r="M254" s="350"/>
      <c r="N254" s="441"/>
      <c r="O254" s="441"/>
      <c r="P254" s="351"/>
      <c r="Q254" s="351"/>
      <c r="R254" s="349"/>
      <c r="S254" s="305"/>
    </row>
    <row r="255" spans="1:19" x14ac:dyDescent="0.2">
      <c r="A255" s="305"/>
      <c r="B255" s="349"/>
      <c r="C255" s="349"/>
      <c r="D255" s="305"/>
      <c r="E255" s="305"/>
      <c r="F255" s="305"/>
      <c r="G255" s="349"/>
      <c r="H255" s="305"/>
      <c r="I255" s="305"/>
      <c r="J255" s="305"/>
      <c r="K255" s="349"/>
      <c r="L255" s="350"/>
      <c r="M255" s="350"/>
      <c r="N255" s="441"/>
      <c r="O255" s="441"/>
      <c r="P255" s="351"/>
      <c r="Q255" s="351"/>
      <c r="R255" s="349"/>
      <c r="S255" s="305"/>
    </row>
    <row r="256" spans="1:19" x14ac:dyDescent="0.2">
      <c r="A256" s="305"/>
      <c r="B256" s="349"/>
      <c r="C256" s="349"/>
      <c r="D256" s="305"/>
      <c r="E256" s="305"/>
      <c r="F256" s="305"/>
      <c r="G256" s="349"/>
      <c r="H256" s="305"/>
      <c r="I256" s="305"/>
      <c r="J256" s="305"/>
      <c r="K256" s="349"/>
      <c r="L256" s="350"/>
      <c r="M256" s="350"/>
      <c r="N256" s="441"/>
      <c r="O256" s="441"/>
      <c r="P256" s="351"/>
      <c r="Q256" s="351"/>
      <c r="R256" s="349"/>
      <c r="S256" s="305"/>
    </row>
    <row r="257" spans="1:19" x14ac:dyDescent="0.2">
      <c r="A257" s="305"/>
      <c r="B257" s="349"/>
      <c r="C257" s="349"/>
      <c r="D257" s="305"/>
      <c r="E257" s="305"/>
      <c r="F257" s="305"/>
      <c r="G257" s="349"/>
      <c r="H257" s="305"/>
      <c r="I257" s="305"/>
      <c r="J257" s="305"/>
      <c r="K257" s="349"/>
      <c r="L257" s="350"/>
      <c r="M257" s="350"/>
      <c r="N257" s="441"/>
      <c r="O257" s="441"/>
      <c r="P257" s="351"/>
      <c r="Q257" s="351"/>
      <c r="R257" s="349"/>
      <c r="S257" s="305"/>
    </row>
    <row r="258" spans="1:19" x14ac:dyDescent="0.2">
      <c r="A258" s="305"/>
      <c r="B258" s="349"/>
      <c r="C258" s="349"/>
      <c r="D258" s="305"/>
      <c r="E258" s="305"/>
      <c r="F258" s="305"/>
      <c r="G258" s="349"/>
      <c r="H258" s="305"/>
      <c r="I258" s="305"/>
      <c r="J258" s="305"/>
      <c r="K258" s="349"/>
      <c r="L258" s="350"/>
      <c r="M258" s="350"/>
      <c r="N258" s="441"/>
      <c r="O258" s="441"/>
      <c r="P258" s="351"/>
      <c r="Q258" s="351"/>
      <c r="R258" s="349"/>
      <c r="S258" s="305"/>
    </row>
    <row r="259" spans="1:19" x14ac:dyDescent="0.2">
      <c r="A259" s="305"/>
      <c r="B259" s="349"/>
      <c r="C259" s="349"/>
      <c r="D259" s="305"/>
      <c r="E259" s="305"/>
      <c r="F259" s="305"/>
      <c r="G259" s="349"/>
      <c r="H259" s="305"/>
      <c r="I259" s="305"/>
      <c r="J259" s="305"/>
      <c r="K259" s="349"/>
      <c r="L259" s="350"/>
      <c r="M259" s="350"/>
      <c r="N259" s="441"/>
      <c r="O259" s="441"/>
      <c r="P259" s="351"/>
      <c r="Q259" s="351"/>
      <c r="R259" s="349"/>
      <c r="S259" s="305"/>
    </row>
    <row r="260" spans="1:19" x14ac:dyDescent="0.2">
      <c r="A260" s="305"/>
      <c r="B260" s="349"/>
      <c r="C260" s="349"/>
      <c r="D260" s="305"/>
      <c r="E260" s="305"/>
      <c r="F260" s="305"/>
      <c r="G260" s="349"/>
      <c r="H260" s="305"/>
      <c r="I260" s="305"/>
      <c r="J260" s="305"/>
      <c r="K260" s="349"/>
      <c r="L260" s="350"/>
      <c r="M260" s="350"/>
      <c r="N260" s="441"/>
      <c r="O260" s="441"/>
      <c r="P260" s="351"/>
      <c r="Q260" s="351"/>
      <c r="R260" s="349"/>
      <c r="S260" s="305"/>
    </row>
    <row r="261" spans="1:19" x14ac:dyDescent="0.2">
      <c r="A261" s="305"/>
      <c r="B261" s="349"/>
      <c r="C261" s="349"/>
      <c r="D261" s="305"/>
      <c r="E261" s="305"/>
      <c r="F261" s="305"/>
      <c r="G261" s="349"/>
      <c r="H261" s="305"/>
      <c r="I261" s="305"/>
      <c r="J261" s="305"/>
      <c r="K261" s="349"/>
      <c r="L261" s="350"/>
      <c r="M261" s="350"/>
      <c r="N261" s="441"/>
      <c r="O261" s="441"/>
      <c r="P261" s="351"/>
      <c r="Q261" s="351"/>
      <c r="R261" s="349"/>
      <c r="S261" s="305"/>
    </row>
    <row r="262" spans="1:19" x14ac:dyDescent="0.2">
      <c r="A262" s="305"/>
      <c r="B262" s="349"/>
      <c r="C262" s="349"/>
      <c r="D262" s="305"/>
      <c r="E262" s="305"/>
      <c r="F262" s="305"/>
      <c r="G262" s="349"/>
      <c r="H262" s="305"/>
      <c r="I262" s="305"/>
      <c r="J262" s="305"/>
      <c r="K262" s="349"/>
      <c r="L262" s="350"/>
      <c r="M262" s="350"/>
      <c r="N262" s="441"/>
      <c r="O262" s="441"/>
      <c r="P262" s="351"/>
      <c r="Q262" s="351"/>
      <c r="R262" s="349"/>
      <c r="S262" s="305"/>
    </row>
    <row r="263" spans="1:19" x14ac:dyDescent="0.2">
      <c r="A263" s="305"/>
      <c r="B263" s="349"/>
      <c r="C263" s="349"/>
      <c r="D263" s="305"/>
      <c r="E263" s="305"/>
      <c r="F263" s="305"/>
      <c r="G263" s="349"/>
      <c r="H263" s="305"/>
      <c r="I263" s="305"/>
      <c r="J263" s="305"/>
      <c r="K263" s="349"/>
      <c r="L263" s="350"/>
      <c r="M263" s="350"/>
      <c r="N263" s="441"/>
      <c r="O263" s="441"/>
      <c r="P263" s="351"/>
      <c r="Q263" s="351"/>
      <c r="R263" s="349"/>
      <c r="S263" s="305"/>
    </row>
    <row r="264" spans="1:19" x14ac:dyDescent="0.2">
      <c r="A264" s="305"/>
      <c r="B264" s="349"/>
      <c r="C264" s="349"/>
      <c r="D264" s="305"/>
      <c r="E264" s="305"/>
      <c r="F264" s="305"/>
      <c r="G264" s="349"/>
      <c r="H264" s="305"/>
      <c r="I264" s="305"/>
      <c r="J264" s="305"/>
      <c r="K264" s="349"/>
      <c r="L264" s="350"/>
      <c r="M264" s="350"/>
      <c r="N264" s="441"/>
      <c r="O264" s="441"/>
      <c r="P264" s="351"/>
      <c r="Q264" s="351"/>
      <c r="R264" s="349"/>
      <c r="S264" s="305"/>
    </row>
    <row r="265" spans="1:19" x14ac:dyDescent="0.2">
      <c r="A265" s="305"/>
      <c r="B265" s="349"/>
      <c r="C265" s="349"/>
      <c r="D265" s="305"/>
      <c r="E265" s="305"/>
      <c r="F265" s="305"/>
      <c r="G265" s="349"/>
      <c r="H265" s="305"/>
      <c r="I265" s="305"/>
      <c r="J265" s="305"/>
      <c r="K265" s="349"/>
      <c r="L265" s="350"/>
      <c r="M265" s="350"/>
      <c r="N265" s="441"/>
      <c r="O265" s="441"/>
      <c r="P265" s="351"/>
      <c r="Q265" s="351"/>
      <c r="R265" s="349"/>
      <c r="S265" s="305"/>
    </row>
    <row r="266" spans="1:19" x14ac:dyDescent="0.2">
      <c r="A266" s="305"/>
      <c r="B266" s="349"/>
      <c r="C266" s="349"/>
      <c r="D266" s="305"/>
      <c r="E266" s="305"/>
      <c r="F266" s="305"/>
      <c r="G266" s="349"/>
      <c r="H266" s="305"/>
      <c r="I266" s="305"/>
      <c r="J266" s="305"/>
      <c r="K266" s="349"/>
      <c r="L266" s="350"/>
      <c r="M266" s="350"/>
      <c r="N266" s="441"/>
      <c r="O266" s="441"/>
      <c r="P266" s="351"/>
      <c r="Q266" s="351"/>
      <c r="R266" s="349"/>
      <c r="S266" s="305"/>
    </row>
    <row r="267" spans="1:19" x14ac:dyDescent="0.2">
      <c r="A267" s="305"/>
      <c r="B267" s="349"/>
      <c r="C267" s="349"/>
      <c r="D267" s="305"/>
      <c r="E267" s="305"/>
      <c r="F267" s="305"/>
      <c r="G267" s="349"/>
      <c r="H267" s="305"/>
      <c r="I267" s="305"/>
      <c r="J267" s="305"/>
      <c r="K267" s="349"/>
      <c r="L267" s="350"/>
      <c r="M267" s="350"/>
      <c r="N267" s="441"/>
      <c r="O267" s="441"/>
      <c r="P267" s="351"/>
      <c r="Q267" s="351"/>
      <c r="R267" s="349"/>
      <c r="S267" s="305"/>
    </row>
    <row r="268" spans="1:19" x14ac:dyDescent="0.2">
      <c r="A268" s="305"/>
      <c r="B268" s="349"/>
      <c r="C268" s="349"/>
      <c r="D268" s="305"/>
      <c r="E268" s="305"/>
      <c r="F268" s="305"/>
      <c r="G268" s="349"/>
      <c r="H268" s="305"/>
      <c r="I268" s="305"/>
      <c r="J268" s="305"/>
      <c r="K268" s="349"/>
      <c r="L268" s="350"/>
      <c r="M268" s="350"/>
      <c r="N268" s="441"/>
      <c r="O268" s="441"/>
      <c r="P268" s="351"/>
      <c r="Q268" s="351"/>
      <c r="R268" s="349"/>
      <c r="S268" s="305"/>
    </row>
    <row r="269" spans="1:19" x14ac:dyDescent="0.2">
      <c r="A269" s="305"/>
      <c r="B269" s="349"/>
      <c r="C269" s="349"/>
      <c r="D269" s="305"/>
      <c r="E269" s="305"/>
      <c r="F269" s="305"/>
      <c r="G269" s="349"/>
      <c r="H269" s="305"/>
      <c r="I269" s="305"/>
      <c r="J269" s="305"/>
      <c r="K269" s="349"/>
      <c r="L269" s="350"/>
      <c r="M269" s="350"/>
      <c r="N269" s="441"/>
      <c r="O269" s="441"/>
      <c r="P269" s="351"/>
      <c r="Q269" s="351"/>
      <c r="R269" s="349"/>
      <c r="S269" s="305"/>
    </row>
    <row r="270" spans="1:19" x14ac:dyDescent="0.2">
      <c r="A270" s="305"/>
      <c r="B270" s="349"/>
      <c r="C270" s="349"/>
      <c r="D270" s="305"/>
      <c r="E270" s="305"/>
      <c r="F270" s="305"/>
      <c r="G270" s="349"/>
      <c r="H270" s="305"/>
      <c r="I270" s="305"/>
      <c r="J270" s="305"/>
      <c r="K270" s="349"/>
      <c r="L270" s="350"/>
      <c r="M270" s="350"/>
      <c r="N270" s="441"/>
      <c r="O270" s="441"/>
      <c r="P270" s="351"/>
      <c r="Q270" s="351"/>
      <c r="R270" s="349"/>
      <c r="S270" s="305"/>
    </row>
    <row r="271" spans="1:19" x14ac:dyDescent="0.2">
      <c r="A271" s="305"/>
      <c r="B271" s="349"/>
      <c r="C271" s="349"/>
      <c r="D271" s="305"/>
      <c r="E271" s="305"/>
      <c r="F271" s="305"/>
      <c r="G271" s="349"/>
      <c r="H271" s="305"/>
      <c r="I271" s="305"/>
      <c r="J271" s="305"/>
      <c r="K271" s="349"/>
      <c r="L271" s="350"/>
      <c r="M271" s="350"/>
      <c r="N271" s="441"/>
      <c r="O271" s="441"/>
      <c r="P271" s="351"/>
      <c r="Q271" s="351"/>
      <c r="R271" s="349"/>
      <c r="S271" s="305"/>
    </row>
    <row r="272" spans="1:19" x14ac:dyDescent="0.2">
      <c r="A272" s="305"/>
      <c r="B272" s="349"/>
      <c r="C272" s="349"/>
      <c r="D272" s="305"/>
      <c r="E272" s="305"/>
      <c r="F272" s="305"/>
      <c r="G272" s="349"/>
      <c r="H272" s="305"/>
      <c r="I272" s="305"/>
      <c r="J272" s="305"/>
      <c r="K272" s="349"/>
      <c r="L272" s="350"/>
      <c r="M272" s="350"/>
      <c r="N272" s="441"/>
      <c r="O272" s="441"/>
      <c r="P272" s="351"/>
      <c r="Q272" s="351"/>
      <c r="R272" s="349"/>
      <c r="S272" s="305"/>
    </row>
    <row r="273" spans="1:19" x14ac:dyDescent="0.2">
      <c r="A273" s="305"/>
      <c r="B273" s="349"/>
      <c r="C273" s="349"/>
      <c r="D273" s="305"/>
      <c r="E273" s="305"/>
      <c r="F273" s="305"/>
      <c r="G273" s="349"/>
      <c r="H273" s="305"/>
      <c r="I273" s="305"/>
      <c r="J273" s="305"/>
      <c r="K273" s="349"/>
      <c r="L273" s="350"/>
      <c r="M273" s="350"/>
      <c r="N273" s="441"/>
      <c r="O273" s="441"/>
      <c r="P273" s="351"/>
      <c r="Q273" s="351"/>
      <c r="R273" s="349"/>
      <c r="S273" s="305"/>
    </row>
    <row r="274" spans="1:19" x14ac:dyDescent="0.2">
      <c r="A274" s="305"/>
      <c r="B274" s="349"/>
      <c r="C274" s="349"/>
      <c r="D274" s="305"/>
      <c r="E274" s="305"/>
      <c r="F274" s="305"/>
      <c r="G274" s="349"/>
      <c r="H274" s="305"/>
      <c r="I274" s="305"/>
      <c r="J274" s="305"/>
      <c r="K274" s="349"/>
      <c r="L274" s="350"/>
      <c r="M274" s="350"/>
      <c r="N274" s="441"/>
      <c r="O274" s="441"/>
      <c r="P274" s="351"/>
      <c r="Q274" s="351"/>
      <c r="R274" s="349"/>
      <c r="S274" s="305"/>
    </row>
    <row r="275" spans="1:19" x14ac:dyDescent="0.2">
      <c r="A275" s="305"/>
      <c r="B275" s="349"/>
      <c r="C275" s="349"/>
      <c r="D275" s="305"/>
      <c r="E275" s="305"/>
      <c r="F275" s="305"/>
      <c r="G275" s="349"/>
      <c r="H275" s="305"/>
      <c r="I275" s="305"/>
      <c r="J275" s="305"/>
      <c r="K275" s="349"/>
      <c r="L275" s="350"/>
      <c r="M275" s="350"/>
      <c r="N275" s="441"/>
      <c r="O275" s="441"/>
      <c r="P275" s="351"/>
      <c r="Q275" s="351"/>
      <c r="R275" s="349"/>
      <c r="S275" s="305"/>
    </row>
    <row r="276" spans="1:19" x14ac:dyDescent="0.2">
      <c r="A276" s="305"/>
      <c r="B276" s="349"/>
      <c r="C276" s="349"/>
      <c r="D276" s="305"/>
      <c r="E276" s="305"/>
      <c r="F276" s="305"/>
      <c r="G276" s="349"/>
      <c r="H276" s="305"/>
      <c r="I276" s="305"/>
      <c r="J276" s="305"/>
      <c r="K276" s="349"/>
      <c r="L276" s="350"/>
      <c r="M276" s="350"/>
      <c r="N276" s="441"/>
      <c r="O276" s="441"/>
      <c r="P276" s="351"/>
      <c r="Q276" s="351"/>
      <c r="R276" s="349"/>
      <c r="S276" s="305"/>
    </row>
    <row r="277" spans="1:19" x14ac:dyDescent="0.2">
      <c r="A277" s="305"/>
      <c r="B277" s="349"/>
      <c r="C277" s="349"/>
      <c r="D277" s="305"/>
      <c r="E277" s="305"/>
      <c r="F277" s="305"/>
      <c r="G277" s="349"/>
      <c r="H277" s="305"/>
      <c r="I277" s="305"/>
      <c r="J277" s="305"/>
      <c r="K277" s="349"/>
      <c r="L277" s="350"/>
      <c r="M277" s="350"/>
      <c r="N277" s="441"/>
      <c r="O277" s="441"/>
      <c r="P277" s="351"/>
      <c r="Q277" s="351"/>
      <c r="R277" s="349"/>
      <c r="S277" s="305"/>
    </row>
    <row r="278" spans="1:19" x14ac:dyDescent="0.2">
      <c r="A278" s="305"/>
      <c r="B278" s="349"/>
      <c r="C278" s="349"/>
      <c r="D278" s="305"/>
      <c r="E278" s="305"/>
      <c r="F278" s="305"/>
      <c r="G278" s="349"/>
      <c r="H278" s="305"/>
      <c r="I278" s="305"/>
      <c r="J278" s="305"/>
      <c r="K278" s="349"/>
      <c r="L278" s="350"/>
      <c r="M278" s="350"/>
      <c r="N278" s="441"/>
      <c r="O278" s="441"/>
      <c r="P278" s="351"/>
      <c r="Q278" s="351"/>
      <c r="R278" s="349"/>
      <c r="S278" s="305"/>
    </row>
    <row r="279" spans="1:19" x14ac:dyDescent="0.2">
      <c r="A279" s="305"/>
      <c r="B279" s="349"/>
      <c r="C279" s="349"/>
      <c r="D279" s="305"/>
      <c r="E279" s="305"/>
      <c r="F279" s="305"/>
      <c r="G279" s="349"/>
      <c r="H279" s="305"/>
      <c r="I279" s="305"/>
      <c r="J279" s="305"/>
      <c r="K279" s="349"/>
      <c r="L279" s="350"/>
      <c r="M279" s="350"/>
      <c r="N279" s="441"/>
      <c r="O279" s="441"/>
      <c r="P279" s="351"/>
      <c r="Q279" s="351"/>
      <c r="R279" s="349"/>
      <c r="S279" s="305"/>
    </row>
    <row r="280" spans="1:19" x14ac:dyDescent="0.2">
      <c r="A280" s="305"/>
      <c r="B280" s="349"/>
      <c r="C280" s="349"/>
      <c r="D280" s="305"/>
      <c r="E280" s="305"/>
      <c r="F280" s="305"/>
      <c r="G280" s="349"/>
      <c r="H280" s="305"/>
      <c r="I280" s="305"/>
      <c r="J280" s="305"/>
      <c r="K280" s="349"/>
      <c r="L280" s="350"/>
      <c r="M280" s="350"/>
      <c r="N280" s="441"/>
      <c r="O280" s="441"/>
      <c r="P280" s="351"/>
      <c r="Q280" s="351"/>
      <c r="R280" s="349"/>
      <c r="S280" s="305"/>
    </row>
    <row r="281" spans="1:19" x14ac:dyDescent="0.2">
      <c r="A281" s="305"/>
      <c r="B281" s="349"/>
      <c r="C281" s="349"/>
      <c r="D281" s="305"/>
      <c r="E281" s="305"/>
      <c r="F281" s="305"/>
      <c r="G281" s="349"/>
      <c r="H281" s="305"/>
      <c r="I281" s="305"/>
      <c r="J281" s="305"/>
      <c r="K281" s="349"/>
      <c r="L281" s="350"/>
      <c r="M281" s="350"/>
      <c r="N281" s="441"/>
      <c r="O281" s="441"/>
      <c r="P281" s="351"/>
      <c r="Q281" s="351"/>
      <c r="R281" s="349"/>
      <c r="S281" s="305"/>
    </row>
    <row r="282" spans="1:19" x14ac:dyDescent="0.2">
      <c r="A282" s="305"/>
      <c r="B282" s="349"/>
      <c r="C282" s="349"/>
      <c r="D282" s="305"/>
      <c r="E282" s="305"/>
      <c r="F282" s="305"/>
      <c r="G282" s="349"/>
      <c r="H282" s="305"/>
      <c r="I282" s="305"/>
      <c r="J282" s="305"/>
      <c r="K282" s="349"/>
      <c r="L282" s="350"/>
      <c r="M282" s="350"/>
      <c r="N282" s="441"/>
      <c r="O282" s="441"/>
      <c r="P282" s="351"/>
      <c r="Q282" s="351"/>
      <c r="R282" s="349"/>
      <c r="S282" s="305"/>
    </row>
    <row r="283" spans="1:19" x14ac:dyDescent="0.2">
      <c r="A283" s="305"/>
      <c r="B283" s="349"/>
      <c r="C283" s="349"/>
      <c r="D283" s="305"/>
      <c r="E283" s="305"/>
      <c r="F283" s="305"/>
      <c r="G283" s="349"/>
      <c r="H283" s="305"/>
      <c r="I283" s="305"/>
      <c r="J283" s="305"/>
      <c r="K283" s="349"/>
      <c r="L283" s="350"/>
      <c r="M283" s="350"/>
      <c r="N283" s="441"/>
      <c r="O283" s="441"/>
      <c r="P283" s="351"/>
      <c r="Q283" s="351"/>
      <c r="R283" s="349"/>
      <c r="S283" s="305"/>
    </row>
    <row r="284" spans="1:19" x14ac:dyDescent="0.2">
      <c r="A284" s="305"/>
      <c r="B284" s="349"/>
      <c r="C284" s="349"/>
      <c r="D284" s="305"/>
      <c r="E284" s="305"/>
      <c r="F284" s="305"/>
      <c r="G284" s="349"/>
      <c r="H284" s="305"/>
      <c r="I284" s="305"/>
      <c r="J284" s="305"/>
      <c r="K284" s="349"/>
      <c r="L284" s="350"/>
      <c r="M284" s="350"/>
      <c r="N284" s="441"/>
      <c r="O284" s="441"/>
      <c r="P284" s="351"/>
      <c r="Q284" s="351"/>
      <c r="R284" s="349"/>
      <c r="S284" s="305"/>
    </row>
    <row r="285" spans="1:19" x14ac:dyDescent="0.2">
      <c r="A285" s="305"/>
      <c r="B285" s="349"/>
      <c r="C285" s="349"/>
      <c r="D285" s="305"/>
      <c r="E285" s="305"/>
      <c r="F285" s="305"/>
      <c r="G285" s="349"/>
      <c r="H285" s="305"/>
      <c r="I285" s="305"/>
      <c r="J285" s="305"/>
      <c r="K285" s="349"/>
      <c r="L285" s="350"/>
      <c r="M285" s="350"/>
      <c r="N285" s="441"/>
      <c r="O285" s="441"/>
      <c r="P285" s="351"/>
      <c r="Q285" s="351"/>
      <c r="R285" s="349"/>
      <c r="S285" s="305"/>
    </row>
    <row r="286" spans="1:19" x14ac:dyDescent="0.2">
      <c r="A286" s="305"/>
      <c r="B286" s="349"/>
      <c r="C286" s="349"/>
      <c r="D286" s="305"/>
      <c r="E286" s="305"/>
      <c r="F286" s="305"/>
      <c r="G286" s="349"/>
      <c r="H286" s="305"/>
      <c r="I286" s="305"/>
      <c r="J286" s="305"/>
      <c r="K286" s="349"/>
      <c r="L286" s="350"/>
      <c r="M286" s="350"/>
      <c r="N286" s="441"/>
      <c r="O286" s="441"/>
      <c r="P286" s="351"/>
      <c r="Q286" s="351"/>
      <c r="R286" s="349"/>
      <c r="S286" s="305"/>
    </row>
    <row r="287" spans="1:19" x14ac:dyDescent="0.2">
      <c r="A287" s="305"/>
      <c r="B287" s="349"/>
      <c r="C287" s="349"/>
      <c r="D287" s="305"/>
      <c r="E287" s="305"/>
      <c r="F287" s="305"/>
      <c r="G287" s="349"/>
      <c r="H287" s="305"/>
      <c r="I287" s="305"/>
      <c r="J287" s="305"/>
      <c r="K287" s="349"/>
      <c r="L287" s="350"/>
      <c r="M287" s="350"/>
      <c r="N287" s="441"/>
      <c r="O287" s="441"/>
      <c r="P287" s="351"/>
      <c r="Q287" s="351"/>
      <c r="R287" s="349"/>
      <c r="S287" s="305"/>
    </row>
    <row r="288" spans="1:19" x14ac:dyDescent="0.2">
      <c r="A288" s="305"/>
      <c r="B288" s="349"/>
      <c r="C288" s="349"/>
      <c r="D288" s="305"/>
      <c r="E288" s="305"/>
      <c r="F288" s="305"/>
      <c r="G288" s="349"/>
      <c r="H288" s="305"/>
      <c r="I288" s="305"/>
      <c r="J288" s="305"/>
      <c r="K288" s="349"/>
      <c r="L288" s="350"/>
      <c r="M288" s="350"/>
      <c r="N288" s="441"/>
      <c r="O288" s="441"/>
      <c r="P288" s="351"/>
      <c r="Q288" s="351"/>
      <c r="R288" s="349"/>
      <c r="S288" s="305"/>
    </row>
    <row r="289" spans="1:19" x14ac:dyDescent="0.2">
      <c r="A289" s="305"/>
      <c r="B289" s="349"/>
      <c r="C289" s="349"/>
      <c r="D289" s="305"/>
      <c r="E289" s="305"/>
      <c r="F289" s="305"/>
      <c r="G289" s="349"/>
      <c r="H289" s="305"/>
      <c r="I289" s="305"/>
      <c r="J289" s="305"/>
      <c r="K289" s="349"/>
      <c r="L289" s="350"/>
      <c r="M289" s="350"/>
      <c r="N289" s="441"/>
      <c r="O289" s="441"/>
      <c r="P289" s="351"/>
      <c r="Q289" s="351"/>
      <c r="R289" s="349"/>
      <c r="S289" s="305"/>
    </row>
    <row r="290" spans="1:19" x14ac:dyDescent="0.2">
      <c r="A290" s="305"/>
      <c r="B290" s="349"/>
      <c r="C290" s="349"/>
      <c r="D290" s="305"/>
      <c r="E290" s="305"/>
      <c r="F290" s="305"/>
      <c r="G290" s="349"/>
      <c r="H290" s="305"/>
      <c r="I290" s="305"/>
      <c r="J290" s="305"/>
      <c r="K290" s="349"/>
      <c r="L290" s="350"/>
      <c r="M290" s="350"/>
      <c r="N290" s="441"/>
      <c r="O290" s="441"/>
      <c r="P290" s="351"/>
      <c r="Q290" s="351"/>
      <c r="R290" s="349"/>
      <c r="S290" s="305"/>
    </row>
    <row r="291" spans="1:19" x14ac:dyDescent="0.2">
      <c r="A291" s="305"/>
      <c r="B291" s="349"/>
      <c r="C291" s="349"/>
      <c r="D291" s="305"/>
      <c r="E291" s="305"/>
      <c r="F291" s="305"/>
      <c r="G291" s="349"/>
      <c r="H291" s="305"/>
      <c r="I291" s="305"/>
      <c r="J291" s="305"/>
      <c r="K291" s="349"/>
      <c r="L291" s="350"/>
      <c r="M291" s="350"/>
      <c r="N291" s="441"/>
      <c r="O291" s="441"/>
      <c r="P291" s="351"/>
      <c r="Q291" s="351"/>
      <c r="R291" s="349"/>
      <c r="S291" s="305"/>
    </row>
    <row r="292" spans="1:19" x14ac:dyDescent="0.2">
      <c r="A292" s="305"/>
      <c r="B292" s="349"/>
      <c r="C292" s="349"/>
      <c r="D292" s="305"/>
      <c r="E292" s="305"/>
      <c r="F292" s="305"/>
      <c r="G292" s="349"/>
      <c r="H292" s="305"/>
      <c r="I292" s="305"/>
      <c r="J292" s="305"/>
      <c r="K292" s="349"/>
      <c r="L292" s="350"/>
      <c r="M292" s="350"/>
      <c r="N292" s="441"/>
      <c r="O292" s="441"/>
      <c r="P292" s="351"/>
      <c r="Q292" s="351"/>
      <c r="R292" s="349"/>
      <c r="S292" s="305"/>
    </row>
    <row r="293" spans="1:19" x14ac:dyDescent="0.2">
      <c r="A293" s="305"/>
      <c r="B293" s="349"/>
      <c r="C293" s="349"/>
      <c r="D293" s="305"/>
      <c r="E293" s="305"/>
      <c r="F293" s="305"/>
      <c r="G293" s="349"/>
      <c r="H293" s="305"/>
      <c r="I293" s="305"/>
      <c r="J293" s="305"/>
      <c r="K293" s="349"/>
      <c r="L293" s="350"/>
      <c r="M293" s="350"/>
      <c r="N293" s="441"/>
      <c r="O293" s="441"/>
      <c r="P293" s="351"/>
      <c r="Q293" s="351"/>
      <c r="R293" s="349"/>
      <c r="S293" s="305"/>
    </row>
    <row r="294" spans="1:19" x14ac:dyDescent="0.2">
      <c r="A294" s="305"/>
      <c r="B294" s="349"/>
      <c r="C294" s="349"/>
      <c r="D294" s="305"/>
      <c r="E294" s="305"/>
      <c r="F294" s="305"/>
      <c r="G294" s="349"/>
      <c r="H294" s="305"/>
      <c r="I294" s="305"/>
      <c r="J294" s="305"/>
      <c r="K294" s="349"/>
      <c r="L294" s="350"/>
      <c r="M294" s="350"/>
      <c r="N294" s="441"/>
      <c r="O294" s="441"/>
      <c r="P294" s="351"/>
      <c r="Q294" s="351"/>
      <c r="R294" s="349"/>
      <c r="S294" s="305"/>
    </row>
    <row r="295" spans="1:19" x14ac:dyDescent="0.2">
      <c r="A295" s="305"/>
      <c r="B295" s="349"/>
      <c r="C295" s="349"/>
      <c r="D295" s="305"/>
      <c r="E295" s="305"/>
      <c r="F295" s="305"/>
      <c r="G295" s="349"/>
      <c r="H295" s="305"/>
      <c r="I295" s="305"/>
      <c r="J295" s="305"/>
      <c r="K295" s="349"/>
      <c r="L295" s="350"/>
      <c r="M295" s="350"/>
      <c r="N295" s="441"/>
      <c r="O295" s="441"/>
      <c r="P295" s="351"/>
      <c r="Q295" s="351"/>
      <c r="R295" s="349"/>
      <c r="S295" s="305"/>
    </row>
    <row r="296" spans="1:19" x14ac:dyDescent="0.2">
      <c r="A296" s="305"/>
      <c r="B296" s="349"/>
      <c r="C296" s="349"/>
      <c r="D296" s="305"/>
      <c r="E296" s="305"/>
      <c r="F296" s="305"/>
      <c r="G296" s="349"/>
      <c r="H296" s="305"/>
      <c r="I296" s="305"/>
      <c r="J296" s="305"/>
      <c r="K296" s="349"/>
      <c r="L296" s="350"/>
      <c r="M296" s="350"/>
      <c r="N296" s="441"/>
      <c r="O296" s="441"/>
      <c r="P296" s="351"/>
      <c r="Q296" s="351"/>
      <c r="R296" s="349"/>
      <c r="S296" s="305"/>
    </row>
    <row r="297" spans="1:19" x14ac:dyDescent="0.2">
      <c r="A297" s="305"/>
      <c r="B297" s="349"/>
      <c r="C297" s="349"/>
      <c r="D297" s="305"/>
      <c r="E297" s="305"/>
      <c r="F297" s="305"/>
      <c r="G297" s="349"/>
      <c r="H297" s="305"/>
      <c r="I297" s="305"/>
      <c r="J297" s="305"/>
      <c r="K297" s="349"/>
      <c r="L297" s="350"/>
      <c r="M297" s="350"/>
      <c r="N297" s="441"/>
      <c r="O297" s="441"/>
      <c r="P297" s="351"/>
      <c r="Q297" s="351"/>
      <c r="R297" s="349"/>
      <c r="S297" s="305"/>
    </row>
    <row r="298" spans="1:19" x14ac:dyDescent="0.2">
      <c r="A298" s="305"/>
      <c r="B298" s="349"/>
      <c r="C298" s="349"/>
      <c r="D298" s="305"/>
      <c r="E298" s="305"/>
      <c r="F298" s="305"/>
      <c r="G298" s="349"/>
      <c r="H298" s="305"/>
      <c r="I298" s="305"/>
      <c r="J298" s="305"/>
      <c r="K298" s="349"/>
      <c r="L298" s="350"/>
      <c r="M298" s="350"/>
      <c r="N298" s="441"/>
      <c r="O298" s="441"/>
      <c r="P298" s="351"/>
      <c r="Q298" s="351"/>
      <c r="R298" s="349"/>
      <c r="S298" s="305"/>
    </row>
    <row r="299" spans="1:19" x14ac:dyDescent="0.2">
      <c r="A299" s="305"/>
      <c r="B299" s="349"/>
      <c r="C299" s="349"/>
      <c r="D299" s="305"/>
      <c r="E299" s="305"/>
      <c r="F299" s="305"/>
      <c r="G299" s="349"/>
      <c r="H299" s="305"/>
      <c r="I299" s="305"/>
      <c r="J299" s="305"/>
      <c r="K299" s="349"/>
      <c r="L299" s="350"/>
      <c r="M299" s="350"/>
      <c r="N299" s="441"/>
      <c r="O299" s="441"/>
      <c r="P299" s="351"/>
      <c r="Q299" s="351"/>
      <c r="R299" s="349"/>
      <c r="S299" s="305"/>
    </row>
    <row r="300" spans="1:19" x14ac:dyDescent="0.2">
      <c r="A300" s="305"/>
      <c r="B300" s="349"/>
      <c r="C300" s="349"/>
      <c r="D300" s="305"/>
      <c r="E300" s="305"/>
      <c r="F300" s="305"/>
      <c r="G300" s="349"/>
      <c r="H300" s="305"/>
      <c r="I300" s="305"/>
      <c r="J300" s="305"/>
      <c r="K300" s="349"/>
      <c r="L300" s="350"/>
      <c r="M300" s="350"/>
      <c r="N300" s="441"/>
      <c r="O300" s="441"/>
      <c r="P300" s="351"/>
      <c r="Q300" s="351"/>
      <c r="R300" s="349"/>
      <c r="S300" s="305"/>
    </row>
    <row r="301" spans="1:19" x14ac:dyDescent="0.2">
      <c r="A301" s="305"/>
      <c r="B301" s="349"/>
      <c r="C301" s="349"/>
      <c r="D301" s="305"/>
      <c r="E301" s="305"/>
      <c r="F301" s="305"/>
      <c r="G301" s="349"/>
      <c r="H301" s="305"/>
      <c r="I301" s="305"/>
      <c r="J301" s="305"/>
      <c r="K301" s="349"/>
      <c r="L301" s="350"/>
      <c r="M301" s="350"/>
      <c r="N301" s="441"/>
      <c r="O301" s="441"/>
      <c r="P301" s="351"/>
      <c r="Q301" s="351"/>
      <c r="R301" s="349"/>
      <c r="S301" s="305"/>
    </row>
    <row r="302" spans="1:19" x14ac:dyDescent="0.2">
      <c r="A302" s="305"/>
      <c r="B302" s="349"/>
      <c r="C302" s="349"/>
      <c r="D302" s="305"/>
      <c r="E302" s="305"/>
      <c r="F302" s="305"/>
      <c r="G302" s="349"/>
      <c r="H302" s="305"/>
      <c r="I302" s="305"/>
      <c r="J302" s="305"/>
      <c r="K302" s="349"/>
      <c r="L302" s="350"/>
      <c r="M302" s="350"/>
      <c r="N302" s="441"/>
      <c r="O302" s="441"/>
      <c r="P302" s="351"/>
      <c r="Q302" s="351"/>
      <c r="R302" s="349"/>
      <c r="S302" s="305"/>
    </row>
    <row r="303" spans="1:19" x14ac:dyDescent="0.2">
      <c r="A303" s="305"/>
      <c r="B303" s="349"/>
      <c r="C303" s="349"/>
      <c r="D303" s="305"/>
      <c r="E303" s="305"/>
      <c r="F303" s="305"/>
      <c r="G303" s="349"/>
      <c r="H303" s="305"/>
      <c r="I303" s="305"/>
      <c r="J303" s="305"/>
      <c r="K303" s="349"/>
      <c r="L303" s="350"/>
      <c r="M303" s="350"/>
      <c r="N303" s="441"/>
      <c r="O303" s="441"/>
      <c r="P303" s="351"/>
      <c r="Q303" s="351"/>
      <c r="R303" s="349"/>
      <c r="S303" s="305"/>
    </row>
    <row r="304" spans="1:19" x14ac:dyDescent="0.2">
      <c r="A304" s="305"/>
      <c r="B304" s="349"/>
      <c r="C304" s="349"/>
      <c r="D304" s="305"/>
      <c r="E304" s="305"/>
      <c r="F304" s="305"/>
      <c r="G304" s="349"/>
      <c r="H304" s="305"/>
      <c r="I304" s="305"/>
      <c r="J304" s="305"/>
      <c r="K304" s="349"/>
      <c r="L304" s="350"/>
      <c r="M304" s="350"/>
      <c r="N304" s="441"/>
      <c r="O304" s="441"/>
      <c r="P304" s="351"/>
      <c r="Q304" s="351"/>
      <c r="R304" s="349"/>
      <c r="S304" s="305"/>
    </row>
    <row r="305" spans="1:19" x14ac:dyDescent="0.2">
      <c r="A305" s="305"/>
      <c r="B305" s="349"/>
      <c r="C305" s="349"/>
      <c r="D305" s="305"/>
      <c r="E305" s="305"/>
      <c r="F305" s="305"/>
      <c r="G305" s="349"/>
      <c r="H305" s="305"/>
      <c r="I305" s="305"/>
      <c r="J305" s="305"/>
      <c r="K305" s="349"/>
      <c r="L305" s="350"/>
      <c r="M305" s="350"/>
      <c r="N305" s="441"/>
      <c r="O305" s="441"/>
      <c r="P305" s="351"/>
      <c r="Q305" s="351"/>
      <c r="R305" s="349"/>
      <c r="S305" s="305"/>
    </row>
    <row r="306" spans="1:19" x14ac:dyDescent="0.2">
      <c r="A306" s="305"/>
      <c r="B306" s="349"/>
      <c r="C306" s="349"/>
      <c r="D306" s="305"/>
      <c r="E306" s="305"/>
      <c r="F306" s="305"/>
      <c r="G306" s="349"/>
      <c r="H306" s="305"/>
      <c r="I306" s="305"/>
      <c r="J306" s="305"/>
      <c r="K306" s="349"/>
      <c r="L306" s="350"/>
      <c r="M306" s="350"/>
      <c r="N306" s="441"/>
      <c r="O306" s="441"/>
      <c r="P306" s="351"/>
      <c r="Q306" s="351"/>
      <c r="R306" s="349"/>
      <c r="S306" s="305"/>
    </row>
    <row r="307" spans="1:19" x14ac:dyDescent="0.2">
      <c r="A307" s="305"/>
      <c r="B307" s="349"/>
      <c r="C307" s="349"/>
      <c r="D307" s="305"/>
      <c r="E307" s="305"/>
      <c r="F307" s="305"/>
      <c r="G307" s="349"/>
      <c r="H307" s="305"/>
      <c r="I307" s="305"/>
      <c r="J307" s="305"/>
      <c r="K307" s="349"/>
      <c r="L307" s="350"/>
      <c r="M307" s="350"/>
      <c r="N307" s="441"/>
      <c r="O307" s="441"/>
      <c r="P307" s="351"/>
      <c r="Q307" s="351"/>
      <c r="R307" s="349"/>
      <c r="S307" s="305"/>
    </row>
    <row r="308" spans="1:19" x14ac:dyDescent="0.2">
      <c r="A308" s="305"/>
      <c r="B308" s="349"/>
      <c r="C308" s="349"/>
      <c r="D308" s="305"/>
      <c r="E308" s="305"/>
      <c r="F308" s="305"/>
      <c r="G308" s="349"/>
      <c r="H308" s="305"/>
      <c r="I308" s="305"/>
      <c r="J308" s="305"/>
      <c r="K308" s="349"/>
      <c r="L308" s="350"/>
      <c r="M308" s="350"/>
      <c r="N308" s="441"/>
      <c r="O308" s="441"/>
      <c r="P308" s="351"/>
      <c r="Q308" s="351"/>
      <c r="R308" s="349"/>
      <c r="S308" s="305"/>
    </row>
    <row r="309" spans="1:19" x14ac:dyDescent="0.2">
      <c r="A309" s="305"/>
      <c r="B309" s="349"/>
      <c r="C309" s="349"/>
      <c r="D309" s="305"/>
      <c r="E309" s="305"/>
      <c r="F309" s="305"/>
      <c r="G309" s="349"/>
      <c r="H309" s="305"/>
      <c r="I309" s="305"/>
      <c r="J309" s="305"/>
      <c r="K309" s="349"/>
      <c r="L309" s="350"/>
      <c r="M309" s="350"/>
      <c r="N309" s="441"/>
      <c r="O309" s="441"/>
      <c r="P309" s="351"/>
      <c r="Q309" s="351"/>
      <c r="R309" s="349"/>
      <c r="S309" s="305"/>
    </row>
    <row r="310" spans="1:19" x14ac:dyDescent="0.2">
      <c r="A310" s="305"/>
      <c r="B310" s="349"/>
      <c r="C310" s="349"/>
      <c r="D310" s="305"/>
      <c r="E310" s="305"/>
      <c r="F310" s="305"/>
      <c r="G310" s="349"/>
      <c r="H310" s="305"/>
      <c r="I310" s="305"/>
      <c r="J310" s="305"/>
      <c r="K310" s="349"/>
      <c r="L310" s="350"/>
      <c r="M310" s="350"/>
      <c r="N310" s="441"/>
      <c r="O310" s="441"/>
      <c r="P310" s="351"/>
      <c r="Q310" s="351"/>
      <c r="R310" s="349"/>
      <c r="S310" s="305"/>
    </row>
    <row r="311" spans="1:19" x14ac:dyDescent="0.2">
      <c r="A311" s="305"/>
      <c r="B311" s="349"/>
      <c r="C311" s="349"/>
      <c r="D311" s="305"/>
      <c r="E311" s="305"/>
      <c r="F311" s="305"/>
      <c r="G311" s="349"/>
      <c r="H311" s="305"/>
      <c r="I311" s="305"/>
      <c r="J311" s="305"/>
      <c r="K311" s="349"/>
      <c r="L311" s="350"/>
      <c r="M311" s="350"/>
      <c r="N311" s="441"/>
      <c r="O311" s="441"/>
      <c r="P311" s="351"/>
      <c r="Q311" s="351"/>
      <c r="R311" s="349"/>
      <c r="S311" s="305"/>
    </row>
    <row r="312" spans="1:19" x14ac:dyDescent="0.2">
      <c r="A312" s="305"/>
      <c r="B312" s="349"/>
      <c r="C312" s="349"/>
      <c r="D312" s="305"/>
      <c r="E312" s="305"/>
      <c r="F312" s="305"/>
      <c r="G312" s="349"/>
      <c r="H312" s="305"/>
      <c r="I312" s="305"/>
      <c r="J312" s="305"/>
      <c r="K312" s="349"/>
      <c r="L312" s="350"/>
      <c r="M312" s="350"/>
      <c r="N312" s="441"/>
      <c r="O312" s="441"/>
      <c r="P312" s="351"/>
      <c r="Q312" s="351"/>
      <c r="R312" s="349"/>
      <c r="S312" s="305"/>
    </row>
    <row r="313" spans="1:19" x14ac:dyDescent="0.2">
      <c r="A313" s="305"/>
      <c r="B313" s="349"/>
      <c r="C313" s="349"/>
      <c r="D313" s="305"/>
      <c r="E313" s="305"/>
      <c r="F313" s="305"/>
      <c r="G313" s="349"/>
      <c r="H313" s="305"/>
      <c r="I313" s="305"/>
      <c r="J313" s="305"/>
      <c r="K313" s="349"/>
      <c r="L313" s="350"/>
      <c r="M313" s="350"/>
      <c r="N313" s="441"/>
      <c r="O313" s="441"/>
      <c r="P313" s="351"/>
      <c r="Q313" s="351"/>
      <c r="R313" s="349"/>
      <c r="S313" s="305"/>
    </row>
    <row r="314" spans="1:19" x14ac:dyDescent="0.2">
      <c r="A314" s="305"/>
      <c r="B314" s="349"/>
      <c r="C314" s="349"/>
      <c r="D314" s="305"/>
      <c r="E314" s="305"/>
      <c r="F314" s="305"/>
      <c r="G314" s="349"/>
      <c r="H314" s="305"/>
      <c r="I314" s="305"/>
      <c r="J314" s="305"/>
      <c r="K314" s="349"/>
      <c r="L314" s="350"/>
      <c r="M314" s="350"/>
      <c r="N314" s="441"/>
      <c r="O314" s="441"/>
      <c r="P314" s="351"/>
      <c r="Q314" s="351"/>
      <c r="R314" s="349"/>
      <c r="S314" s="305"/>
    </row>
    <row r="315" spans="1:19" x14ac:dyDescent="0.2">
      <c r="A315" s="305"/>
      <c r="B315" s="349"/>
      <c r="C315" s="349"/>
      <c r="D315" s="305"/>
      <c r="E315" s="305"/>
      <c r="F315" s="305"/>
      <c r="G315" s="349"/>
      <c r="H315" s="305"/>
      <c r="I315" s="305"/>
      <c r="J315" s="305"/>
      <c r="K315" s="349"/>
      <c r="L315" s="350"/>
      <c r="M315" s="350"/>
      <c r="N315" s="441"/>
      <c r="O315" s="441"/>
      <c r="P315" s="351"/>
      <c r="Q315" s="351"/>
      <c r="R315" s="349"/>
      <c r="S315" s="305"/>
    </row>
    <row r="316" spans="1:19" x14ac:dyDescent="0.2">
      <c r="A316" s="305"/>
      <c r="B316" s="349"/>
      <c r="C316" s="349"/>
      <c r="D316" s="305"/>
      <c r="E316" s="305"/>
      <c r="F316" s="305"/>
      <c r="G316" s="349"/>
      <c r="H316" s="305"/>
      <c r="I316" s="305"/>
      <c r="J316" s="305"/>
      <c r="K316" s="349"/>
      <c r="L316" s="350"/>
      <c r="M316" s="350"/>
      <c r="N316" s="441"/>
      <c r="O316" s="441"/>
      <c r="P316" s="351"/>
      <c r="Q316" s="351"/>
      <c r="R316" s="349"/>
      <c r="S316" s="305"/>
    </row>
    <row r="317" spans="1:19" x14ac:dyDescent="0.2">
      <c r="A317" s="305"/>
      <c r="B317" s="349"/>
      <c r="C317" s="349"/>
      <c r="D317" s="305"/>
      <c r="E317" s="305"/>
      <c r="F317" s="305"/>
      <c r="G317" s="349"/>
      <c r="H317" s="305"/>
      <c r="I317" s="305"/>
      <c r="J317" s="305"/>
      <c r="K317" s="349"/>
      <c r="L317" s="350"/>
      <c r="M317" s="350"/>
      <c r="N317" s="441"/>
      <c r="O317" s="441"/>
      <c r="P317" s="351"/>
      <c r="Q317" s="351"/>
      <c r="R317" s="349"/>
      <c r="S317" s="305"/>
    </row>
    <row r="318" spans="1:19" x14ac:dyDescent="0.2">
      <c r="A318" s="305"/>
      <c r="B318" s="349"/>
      <c r="C318" s="349"/>
      <c r="D318" s="305"/>
      <c r="E318" s="305"/>
      <c r="F318" s="305"/>
      <c r="G318" s="349"/>
      <c r="H318" s="305"/>
      <c r="I318" s="305"/>
      <c r="J318" s="305"/>
      <c r="K318" s="349"/>
      <c r="L318" s="350"/>
      <c r="M318" s="350"/>
      <c r="N318" s="441"/>
      <c r="O318" s="441"/>
      <c r="P318" s="351"/>
      <c r="Q318" s="351"/>
      <c r="R318" s="349"/>
      <c r="S318" s="305"/>
    </row>
    <row r="319" spans="1:19" x14ac:dyDescent="0.2">
      <c r="A319" s="305"/>
      <c r="B319" s="349"/>
      <c r="C319" s="349"/>
      <c r="D319" s="305"/>
      <c r="E319" s="305"/>
      <c r="F319" s="305"/>
      <c r="G319" s="349"/>
      <c r="H319" s="305"/>
      <c r="I319" s="305"/>
      <c r="J319" s="305"/>
      <c r="K319" s="349"/>
      <c r="L319" s="350"/>
      <c r="M319" s="350"/>
      <c r="N319" s="441"/>
      <c r="O319" s="441"/>
      <c r="P319" s="351"/>
      <c r="Q319" s="351"/>
      <c r="R319" s="349"/>
      <c r="S319" s="305"/>
    </row>
    <row r="320" spans="1:19" x14ac:dyDescent="0.2">
      <c r="A320" s="305"/>
      <c r="B320" s="349"/>
      <c r="C320" s="349"/>
      <c r="D320" s="305"/>
      <c r="E320" s="305"/>
      <c r="F320" s="305"/>
      <c r="G320" s="349"/>
      <c r="H320" s="305"/>
      <c r="I320" s="305"/>
      <c r="J320" s="305"/>
      <c r="K320" s="349"/>
      <c r="L320" s="350"/>
      <c r="M320" s="350"/>
      <c r="N320" s="441"/>
      <c r="O320" s="441"/>
      <c r="P320" s="351"/>
      <c r="Q320" s="351"/>
      <c r="R320" s="349"/>
      <c r="S320" s="305"/>
    </row>
    <row r="321" spans="1:19" x14ac:dyDescent="0.2">
      <c r="A321" s="305"/>
      <c r="B321" s="349"/>
      <c r="C321" s="349"/>
      <c r="D321" s="305"/>
      <c r="E321" s="305"/>
      <c r="F321" s="305"/>
      <c r="G321" s="349"/>
      <c r="H321" s="305"/>
      <c r="I321" s="305"/>
      <c r="J321" s="305"/>
      <c r="K321" s="349"/>
      <c r="L321" s="350"/>
      <c r="M321" s="350"/>
      <c r="N321" s="441"/>
      <c r="O321" s="441"/>
      <c r="P321" s="351"/>
      <c r="Q321" s="351"/>
      <c r="R321" s="349"/>
      <c r="S321" s="305"/>
    </row>
    <row r="322" spans="1:19" x14ac:dyDescent="0.2">
      <c r="A322" s="305"/>
      <c r="B322" s="349"/>
      <c r="C322" s="349"/>
      <c r="D322" s="305"/>
      <c r="E322" s="305"/>
      <c r="F322" s="305"/>
      <c r="G322" s="349"/>
      <c r="H322" s="305"/>
      <c r="I322" s="305"/>
      <c r="J322" s="305"/>
      <c r="K322" s="349"/>
      <c r="L322" s="350"/>
      <c r="M322" s="350"/>
      <c r="N322" s="441"/>
      <c r="O322" s="441"/>
      <c r="P322" s="351"/>
      <c r="Q322" s="351"/>
      <c r="R322" s="349"/>
      <c r="S322" s="305"/>
    </row>
    <row r="323" spans="1:19" x14ac:dyDescent="0.2">
      <c r="A323" s="305"/>
      <c r="B323" s="349"/>
      <c r="C323" s="349"/>
      <c r="D323" s="305"/>
      <c r="E323" s="305"/>
      <c r="F323" s="305"/>
      <c r="G323" s="349"/>
      <c r="H323" s="305"/>
      <c r="I323" s="305"/>
      <c r="J323" s="305"/>
      <c r="K323" s="349"/>
      <c r="L323" s="350"/>
      <c r="M323" s="350"/>
      <c r="N323" s="441"/>
      <c r="O323" s="441"/>
      <c r="P323" s="351"/>
      <c r="Q323" s="351"/>
      <c r="R323" s="349"/>
      <c r="S323" s="305"/>
    </row>
    <row r="324" spans="1:19" x14ac:dyDescent="0.2">
      <c r="A324" s="305"/>
      <c r="B324" s="349"/>
      <c r="C324" s="349"/>
      <c r="D324" s="305"/>
      <c r="E324" s="305"/>
      <c r="F324" s="305"/>
      <c r="G324" s="349"/>
      <c r="H324" s="305"/>
      <c r="I324" s="305"/>
      <c r="J324" s="305"/>
      <c r="K324" s="349"/>
      <c r="L324" s="350"/>
      <c r="M324" s="350"/>
      <c r="N324" s="441"/>
      <c r="O324" s="441"/>
      <c r="P324" s="351"/>
      <c r="Q324" s="351"/>
      <c r="R324" s="349"/>
      <c r="S324" s="305"/>
    </row>
    <row r="325" spans="1:19" x14ac:dyDescent="0.2">
      <c r="A325" s="305"/>
      <c r="B325" s="349"/>
      <c r="C325" s="349"/>
      <c r="D325" s="305"/>
      <c r="E325" s="305"/>
      <c r="F325" s="305"/>
      <c r="G325" s="349"/>
      <c r="H325" s="305"/>
      <c r="I325" s="305"/>
      <c r="J325" s="305"/>
      <c r="K325" s="349"/>
      <c r="L325" s="350"/>
      <c r="M325" s="350"/>
      <c r="N325" s="441"/>
      <c r="O325" s="441"/>
      <c r="P325" s="351"/>
      <c r="Q325" s="351"/>
      <c r="R325" s="349"/>
      <c r="S325" s="305"/>
    </row>
    <row r="326" spans="1:19" x14ac:dyDescent="0.2">
      <c r="A326" s="305"/>
      <c r="B326" s="349"/>
      <c r="C326" s="349"/>
      <c r="D326" s="305"/>
      <c r="E326" s="305"/>
      <c r="F326" s="305"/>
      <c r="G326" s="349"/>
      <c r="H326" s="305"/>
      <c r="I326" s="305"/>
      <c r="J326" s="305"/>
      <c r="K326" s="349"/>
      <c r="L326" s="350"/>
      <c r="M326" s="350"/>
      <c r="N326" s="441"/>
      <c r="O326" s="441"/>
      <c r="P326" s="351"/>
      <c r="Q326" s="351"/>
      <c r="R326" s="349"/>
      <c r="S326" s="305"/>
    </row>
    <row r="327" spans="1:19" x14ac:dyDescent="0.2">
      <c r="A327" s="305"/>
      <c r="B327" s="349"/>
      <c r="C327" s="349"/>
      <c r="D327" s="305"/>
      <c r="E327" s="305"/>
      <c r="F327" s="305"/>
      <c r="G327" s="349"/>
      <c r="H327" s="305"/>
      <c r="I327" s="305"/>
      <c r="J327" s="305"/>
      <c r="K327" s="349"/>
      <c r="L327" s="350"/>
      <c r="M327" s="350"/>
      <c r="N327" s="441"/>
      <c r="O327" s="441"/>
      <c r="P327" s="351"/>
      <c r="Q327" s="351"/>
      <c r="R327" s="349"/>
      <c r="S327" s="305"/>
    </row>
    <row r="328" spans="1:19" x14ac:dyDescent="0.2">
      <c r="A328" s="305"/>
      <c r="B328" s="349"/>
      <c r="C328" s="349"/>
      <c r="D328" s="305"/>
      <c r="E328" s="305"/>
      <c r="F328" s="305"/>
      <c r="G328" s="349"/>
      <c r="H328" s="305"/>
      <c r="I328" s="305"/>
      <c r="J328" s="305"/>
      <c r="K328" s="349"/>
      <c r="L328" s="350"/>
      <c r="M328" s="350"/>
      <c r="N328" s="441"/>
      <c r="O328" s="441"/>
      <c r="P328" s="351"/>
      <c r="Q328" s="351"/>
      <c r="R328" s="349"/>
      <c r="S328" s="305"/>
    </row>
    <row r="329" spans="1:19" x14ac:dyDescent="0.2">
      <c r="A329" s="305"/>
      <c r="B329" s="349"/>
      <c r="C329" s="349"/>
      <c r="D329" s="305"/>
      <c r="E329" s="305"/>
      <c r="F329" s="305"/>
      <c r="G329" s="349"/>
      <c r="H329" s="305"/>
      <c r="I329" s="305"/>
      <c r="J329" s="305"/>
      <c r="K329" s="349"/>
      <c r="L329" s="350"/>
      <c r="M329" s="350"/>
      <c r="N329" s="441"/>
      <c r="O329" s="441"/>
      <c r="P329" s="351"/>
      <c r="Q329" s="351"/>
      <c r="R329" s="349"/>
      <c r="S329" s="305"/>
    </row>
    <row r="330" spans="1:19" x14ac:dyDescent="0.2">
      <c r="A330" s="305"/>
      <c r="B330" s="349"/>
      <c r="C330" s="349"/>
      <c r="D330" s="305"/>
      <c r="E330" s="305"/>
      <c r="F330" s="305"/>
      <c r="G330" s="349"/>
      <c r="H330" s="305"/>
      <c r="I330" s="305"/>
      <c r="J330" s="305"/>
      <c r="K330" s="349"/>
      <c r="L330" s="350"/>
      <c r="M330" s="350"/>
      <c r="N330" s="441"/>
      <c r="O330" s="441"/>
      <c r="P330" s="351"/>
      <c r="Q330" s="351"/>
      <c r="R330" s="349"/>
      <c r="S330" s="305"/>
    </row>
    <row r="331" spans="1:19" x14ac:dyDescent="0.2">
      <c r="A331" s="305"/>
      <c r="B331" s="349"/>
      <c r="C331" s="349"/>
      <c r="D331" s="305"/>
      <c r="E331" s="305"/>
      <c r="F331" s="305"/>
      <c r="G331" s="349"/>
      <c r="H331" s="305"/>
      <c r="I331" s="305"/>
      <c r="J331" s="305"/>
      <c r="K331" s="349"/>
      <c r="L331" s="350"/>
      <c r="M331" s="350"/>
      <c r="N331" s="441"/>
      <c r="O331" s="441"/>
      <c r="P331" s="351"/>
      <c r="Q331" s="351"/>
      <c r="R331" s="349"/>
      <c r="S331" s="305"/>
    </row>
    <row r="332" spans="1:19" x14ac:dyDescent="0.2">
      <c r="A332" s="305"/>
      <c r="B332" s="349"/>
      <c r="C332" s="349"/>
      <c r="D332" s="305"/>
      <c r="E332" s="305"/>
      <c r="F332" s="305"/>
      <c r="G332" s="349"/>
      <c r="H332" s="305"/>
      <c r="I332" s="305"/>
      <c r="J332" s="305"/>
      <c r="K332" s="349"/>
      <c r="L332" s="350"/>
      <c r="M332" s="350"/>
      <c r="N332" s="441"/>
      <c r="O332" s="441"/>
      <c r="P332" s="351"/>
      <c r="Q332" s="351"/>
      <c r="R332" s="349"/>
      <c r="S332" s="305"/>
    </row>
    <row r="333" spans="1:19" x14ac:dyDescent="0.2">
      <c r="A333" s="305"/>
      <c r="B333" s="349"/>
      <c r="C333" s="349"/>
      <c r="D333" s="305"/>
      <c r="E333" s="305"/>
      <c r="F333" s="305"/>
      <c r="G333" s="349"/>
      <c r="H333" s="305"/>
      <c r="I333" s="305"/>
      <c r="J333" s="305"/>
      <c r="K333" s="349"/>
      <c r="L333" s="350"/>
      <c r="M333" s="350"/>
      <c r="N333" s="441"/>
      <c r="O333" s="441"/>
      <c r="P333" s="351"/>
      <c r="Q333" s="351"/>
      <c r="R333" s="349"/>
      <c r="S333" s="305"/>
    </row>
    <row r="334" spans="1:19" x14ac:dyDescent="0.2">
      <c r="A334" s="305"/>
      <c r="B334" s="349"/>
      <c r="C334" s="349"/>
      <c r="D334" s="305"/>
      <c r="E334" s="305"/>
      <c r="F334" s="305"/>
      <c r="G334" s="349"/>
      <c r="H334" s="305"/>
      <c r="I334" s="305"/>
      <c r="J334" s="305"/>
      <c r="K334" s="349"/>
      <c r="L334" s="350"/>
      <c r="M334" s="350"/>
      <c r="N334" s="441"/>
      <c r="O334" s="441"/>
      <c r="P334" s="351"/>
      <c r="Q334" s="351"/>
      <c r="R334" s="349"/>
      <c r="S334" s="305"/>
    </row>
    <row r="335" spans="1:19" x14ac:dyDescent="0.2">
      <c r="A335" s="305"/>
      <c r="B335" s="349"/>
      <c r="C335" s="349"/>
      <c r="D335" s="305"/>
      <c r="E335" s="305"/>
      <c r="F335" s="305"/>
      <c r="G335" s="349"/>
      <c r="H335" s="305"/>
      <c r="I335" s="305"/>
      <c r="J335" s="305"/>
      <c r="K335" s="349"/>
      <c r="L335" s="350"/>
      <c r="M335" s="350"/>
      <c r="N335" s="441"/>
      <c r="O335" s="441"/>
      <c r="P335" s="351"/>
      <c r="Q335" s="351"/>
      <c r="R335" s="349"/>
      <c r="S335" s="305"/>
    </row>
    <row r="336" spans="1:19" x14ac:dyDescent="0.2">
      <c r="A336" s="305"/>
      <c r="B336" s="349"/>
      <c r="C336" s="349"/>
      <c r="D336" s="305"/>
      <c r="E336" s="305"/>
      <c r="F336" s="305"/>
      <c r="G336" s="349"/>
      <c r="H336" s="305"/>
      <c r="I336" s="305"/>
      <c r="J336" s="305"/>
      <c r="K336" s="349"/>
      <c r="L336" s="350"/>
      <c r="M336" s="350"/>
      <c r="N336" s="441"/>
      <c r="O336" s="441"/>
      <c r="P336" s="351"/>
      <c r="Q336" s="351"/>
      <c r="R336" s="349"/>
      <c r="S336" s="305"/>
    </row>
    <row r="337" spans="1:19" x14ac:dyDescent="0.2">
      <c r="A337" s="305"/>
      <c r="B337" s="349"/>
      <c r="C337" s="349"/>
      <c r="D337" s="305"/>
      <c r="E337" s="305"/>
      <c r="F337" s="305"/>
      <c r="G337" s="349"/>
      <c r="H337" s="305"/>
      <c r="I337" s="305"/>
      <c r="J337" s="305"/>
      <c r="K337" s="349"/>
      <c r="L337" s="350"/>
      <c r="M337" s="350"/>
      <c r="N337" s="441"/>
      <c r="O337" s="441"/>
      <c r="P337" s="351"/>
      <c r="Q337" s="351"/>
      <c r="R337" s="349"/>
      <c r="S337" s="305"/>
    </row>
    <row r="338" spans="1:19" x14ac:dyDescent="0.2">
      <c r="A338" s="305"/>
      <c r="B338" s="349"/>
      <c r="C338" s="349"/>
      <c r="D338" s="305"/>
      <c r="E338" s="305"/>
      <c r="F338" s="305"/>
      <c r="G338" s="349"/>
      <c r="H338" s="305"/>
      <c r="I338" s="305"/>
      <c r="J338" s="305"/>
      <c r="K338" s="349"/>
      <c r="L338" s="350"/>
      <c r="M338" s="350"/>
      <c r="N338" s="441"/>
      <c r="O338" s="441"/>
      <c r="P338" s="351"/>
      <c r="Q338" s="351"/>
      <c r="R338" s="349"/>
      <c r="S338" s="305"/>
    </row>
    <row r="339" spans="1:19" x14ac:dyDescent="0.2">
      <c r="A339" s="305"/>
      <c r="B339" s="349"/>
      <c r="C339" s="349"/>
      <c r="D339" s="305"/>
      <c r="E339" s="305"/>
      <c r="F339" s="305"/>
      <c r="G339" s="349"/>
      <c r="H339" s="305"/>
      <c r="I339" s="305"/>
      <c r="J339" s="305"/>
      <c r="K339" s="349"/>
      <c r="L339" s="350"/>
      <c r="M339" s="350"/>
      <c r="N339" s="441"/>
      <c r="O339" s="441"/>
      <c r="P339" s="351"/>
      <c r="Q339" s="351"/>
      <c r="R339" s="349"/>
      <c r="S339" s="305"/>
    </row>
    <row r="340" spans="1:19" x14ac:dyDescent="0.2">
      <c r="A340" s="305"/>
      <c r="B340" s="349"/>
      <c r="C340" s="349"/>
      <c r="D340" s="305"/>
      <c r="E340" s="305"/>
      <c r="F340" s="305"/>
      <c r="G340" s="349"/>
      <c r="H340" s="305"/>
      <c r="I340" s="305"/>
      <c r="J340" s="305"/>
      <c r="K340" s="349"/>
      <c r="L340" s="350"/>
      <c r="M340" s="350"/>
      <c r="N340" s="441"/>
      <c r="O340" s="441"/>
      <c r="P340" s="351"/>
      <c r="Q340" s="351"/>
      <c r="R340" s="349"/>
      <c r="S340" s="305"/>
    </row>
    <row r="341" spans="1:19" x14ac:dyDescent="0.2">
      <c r="A341" s="305"/>
      <c r="B341" s="349"/>
      <c r="C341" s="349"/>
      <c r="D341" s="305"/>
      <c r="E341" s="305"/>
      <c r="F341" s="305"/>
      <c r="G341" s="349"/>
      <c r="H341" s="305"/>
      <c r="I341" s="305"/>
      <c r="J341" s="305"/>
      <c r="K341" s="349"/>
      <c r="L341" s="350"/>
      <c r="M341" s="350"/>
      <c r="N341" s="441"/>
      <c r="O341" s="441"/>
      <c r="P341" s="351"/>
      <c r="Q341" s="351"/>
      <c r="R341" s="349"/>
      <c r="S341" s="305"/>
    </row>
    <row r="342" spans="1:19" x14ac:dyDescent="0.2">
      <c r="A342" s="305"/>
      <c r="B342" s="349"/>
      <c r="C342" s="349"/>
      <c r="D342" s="305"/>
      <c r="E342" s="305"/>
      <c r="F342" s="305"/>
      <c r="G342" s="349"/>
      <c r="H342" s="305"/>
      <c r="I342" s="305"/>
      <c r="J342" s="305"/>
      <c r="K342" s="349"/>
      <c r="L342" s="350"/>
      <c r="M342" s="350"/>
      <c r="N342" s="441"/>
      <c r="O342" s="441"/>
      <c r="P342" s="351"/>
      <c r="Q342" s="351"/>
      <c r="R342" s="349"/>
      <c r="S342" s="305"/>
    </row>
    <row r="343" spans="1:19" x14ac:dyDescent="0.2">
      <c r="A343" s="305"/>
      <c r="B343" s="349"/>
      <c r="C343" s="349"/>
      <c r="D343" s="305"/>
      <c r="E343" s="305"/>
      <c r="F343" s="305"/>
      <c r="G343" s="349"/>
      <c r="H343" s="305"/>
      <c r="I343" s="305"/>
      <c r="J343" s="305"/>
      <c r="K343" s="349"/>
      <c r="L343" s="350"/>
      <c r="M343" s="350"/>
      <c r="N343" s="441"/>
      <c r="O343" s="441"/>
      <c r="P343" s="351"/>
      <c r="Q343" s="351"/>
      <c r="R343" s="349"/>
      <c r="S343" s="305"/>
    </row>
    <row r="344" spans="1:19" x14ac:dyDescent="0.2">
      <c r="A344" s="305"/>
      <c r="B344" s="349"/>
      <c r="C344" s="349"/>
      <c r="D344" s="305"/>
      <c r="E344" s="305"/>
      <c r="F344" s="305"/>
      <c r="G344" s="349"/>
      <c r="H344" s="305"/>
      <c r="I344" s="305"/>
      <c r="J344" s="305"/>
      <c r="K344" s="349"/>
      <c r="L344" s="350"/>
      <c r="M344" s="350"/>
      <c r="N344" s="441"/>
      <c r="O344" s="441"/>
      <c r="P344" s="351"/>
      <c r="Q344" s="351"/>
      <c r="R344" s="349"/>
      <c r="S344" s="305"/>
    </row>
    <row r="345" spans="1:19" x14ac:dyDescent="0.2">
      <c r="A345" s="305"/>
      <c r="B345" s="349"/>
      <c r="C345" s="349"/>
      <c r="D345" s="305"/>
      <c r="E345" s="305"/>
      <c r="F345" s="305"/>
      <c r="G345" s="349"/>
      <c r="H345" s="305"/>
      <c r="I345" s="305"/>
      <c r="J345" s="305"/>
      <c r="K345" s="349"/>
      <c r="L345" s="350"/>
      <c r="M345" s="350"/>
      <c r="N345" s="441"/>
      <c r="O345" s="441"/>
      <c r="P345" s="351"/>
      <c r="Q345" s="351"/>
      <c r="R345" s="349"/>
      <c r="S345" s="305"/>
    </row>
    <row r="346" spans="1:19" x14ac:dyDescent="0.2">
      <c r="A346" s="305"/>
      <c r="B346" s="349"/>
      <c r="C346" s="349"/>
      <c r="D346" s="305"/>
      <c r="E346" s="305"/>
      <c r="F346" s="305"/>
      <c r="G346" s="349"/>
      <c r="H346" s="305"/>
      <c r="I346" s="305"/>
      <c r="J346" s="305"/>
      <c r="K346" s="349"/>
      <c r="L346" s="350"/>
      <c r="M346" s="350"/>
      <c r="N346" s="441"/>
      <c r="O346" s="441"/>
      <c r="P346" s="351"/>
      <c r="Q346" s="351"/>
      <c r="R346" s="349"/>
      <c r="S346" s="305"/>
    </row>
    <row r="347" spans="1:19" x14ac:dyDescent="0.2">
      <c r="A347" s="305"/>
      <c r="B347" s="349"/>
      <c r="C347" s="349"/>
      <c r="D347" s="305"/>
      <c r="E347" s="305"/>
      <c r="F347" s="305"/>
      <c r="G347" s="349"/>
      <c r="H347" s="305"/>
      <c r="I347" s="305"/>
      <c r="J347" s="305"/>
      <c r="K347" s="349"/>
      <c r="L347" s="350"/>
      <c r="M347" s="350"/>
      <c r="N347" s="441"/>
      <c r="O347" s="441"/>
      <c r="P347" s="351"/>
      <c r="Q347" s="351"/>
      <c r="R347" s="349"/>
      <c r="S347" s="305"/>
    </row>
    <row r="348" spans="1:19" x14ac:dyDescent="0.2">
      <c r="A348" s="305"/>
      <c r="B348" s="349"/>
      <c r="C348" s="349"/>
      <c r="D348" s="305"/>
      <c r="E348" s="305"/>
      <c r="F348" s="305"/>
      <c r="G348" s="349"/>
      <c r="H348" s="305"/>
      <c r="I348" s="305"/>
      <c r="J348" s="305"/>
      <c r="K348" s="349"/>
      <c r="L348" s="350"/>
      <c r="M348" s="350"/>
      <c r="N348" s="441"/>
      <c r="O348" s="441"/>
      <c r="P348" s="351"/>
      <c r="Q348" s="351"/>
      <c r="R348" s="349"/>
      <c r="S348" s="305"/>
    </row>
    <row r="349" spans="1:19" x14ac:dyDescent="0.2">
      <c r="A349" s="305"/>
      <c r="B349" s="349"/>
      <c r="C349" s="349"/>
      <c r="D349" s="305"/>
      <c r="E349" s="305"/>
      <c r="F349" s="305"/>
      <c r="G349" s="349"/>
      <c r="H349" s="305"/>
      <c r="I349" s="305"/>
      <c r="J349" s="305"/>
      <c r="K349" s="349"/>
      <c r="L349" s="350"/>
      <c r="M349" s="350"/>
      <c r="N349" s="441"/>
      <c r="O349" s="441"/>
      <c r="P349" s="351"/>
      <c r="Q349" s="351"/>
      <c r="R349" s="349"/>
      <c r="S349" s="305"/>
    </row>
    <row r="350" spans="1:19" x14ac:dyDescent="0.2">
      <c r="A350" s="305"/>
      <c r="B350" s="349"/>
      <c r="C350" s="349"/>
      <c r="D350" s="305"/>
      <c r="E350" s="305"/>
      <c r="F350" s="305"/>
      <c r="G350" s="349"/>
      <c r="H350" s="305"/>
      <c r="I350" s="305"/>
      <c r="J350" s="305"/>
      <c r="K350" s="349"/>
      <c r="L350" s="350"/>
      <c r="M350" s="350"/>
      <c r="N350" s="441"/>
      <c r="O350" s="441"/>
      <c r="P350" s="351"/>
      <c r="Q350" s="351"/>
      <c r="R350" s="349"/>
      <c r="S350" s="305"/>
    </row>
    <row r="351" spans="1:19" x14ac:dyDescent="0.2">
      <c r="A351" s="305"/>
      <c r="B351" s="349"/>
      <c r="C351" s="349"/>
      <c r="D351" s="305"/>
      <c r="E351" s="305"/>
      <c r="F351" s="305"/>
      <c r="G351" s="349"/>
      <c r="H351" s="305"/>
      <c r="I351" s="305"/>
      <c r="J351" s="305"/>
      <c r="K351" s="349"/>
      <c r="L351" s="350"/>
      <c r="M351" s="350"/>
      <c r="N351" s="441"/>
      <c r="O351" s="441"/>
      <c r="P351" s="351"/>
      <c r="Q351" s="351"/>
      <c r="R351" s="349"/>
      <c r="S351" s="305"/>
    </row>
    <row r="352" spans="1:19" x14ac:dyDescent="0.2">
      <c r="A352" s="305"/>
      <c r="B352" s="349"/>
      <c r="C352" s="349"/>
      <c r="D352" s="305"/>
      <c r="E352" s="305"/>
      <c r="F352" s="305"/>
      <c r="G352" s="349"/>
      <c r="H352" s="305"/>
      <c r="I352" s="305"/>
      <c r="J352" s="305"/>
      <c r="K352" s="349"/>
      <c r="L352" s="350"/>
      <c r="M352" s="350"/>
      <c r="N352" s="441"/>
      <c r="O352" s="441"/>
      <c r="P352" s="351"/>
      <c r="Q352" s="351"/>
      <c r="R352" s="349"/>
      <c r="S352" s="305"/>
    </row>
    <row r="353" spans="1:19" x14ac:dyDescent="0.2">
      <c r="A353" s="305"/>
      <c r="B353" s="349"/>
      <c r="C353" s="349"/>
      <c r="D353" s="305"/>
      <c r="E353" s="305"/>
      <c r="F353" s="305"/>
      <c r="G353" s="349"/>
      <c r="H353" s="305"/>
      <c r="I353" s="305"/>
      <c r="J353" s="305"/>
      <c r="K353" s="349"/>
      <c r="L353" s="350"/>
      <c r="M353" s="350"/>
      <c r="N353" s="441"/>
      <c r="O353" s="441"/>
      <c r="P353" s="351"/>
      <c r="Q353" s="351"/>
      <c r="R353" s="349"/>
      <c r="S353" s="305"/>
    </row>
    <row r="354" spans="1:19" x14ac:dyDescent="0.2">
      <c r="A354" s="305"/>
      <c r="B354" s="349"/>
      <c r="C354" s="349"/>
      <c r="D354" s="305"/>
      <c r="E354" s="305"/>
      <c r="F354" s="305"/>
      <c r="G354" s="349"/>
      <c r="H354" s="305"/>
      <c r="I354" s="305"/>
      <c r="J354" s="305"/>
      <c r="K354" s="349"/>
      <c r="L354" s="350"/>
      <c r="M354" s="350"/>
      <c r="N354" s="441"/>
      <c r="O354" s="441"/>
      <c r="P354" s="351"/>
      <c r="Q354" s="351"/>
      <c r="R354" s="349"/>
      <c r="S354" s="305"/>
    </row>
    <row r="355" spans="1:19" x14ac:dyDescent="0.2">
      <c r="A355" s="305"/>
      <c r="B355" s="349"/>
      <c r="C355" s="349"/>
      <c r="D355" s="305"/>
      <c r="E355" s="305"/>
      <c r="F355" s="305"/>
      <c r="G355" s="349"/>
      <c r="H355" s="305"/>
      <c r="I355" s="305"/>
      <c r="J355" s="305"/>
      <c r="K355" s="349"/>
      <c r="L355" s="350"/>
      <c r="M355" s="350"/>
      <c r="N355" s="441"/>
      <c r="O355" s="441"/>
      <c r="P355" s="351"/>
      <c r="Q355" s="351"/>
      <c r="R355" s="349"/>
      <c r="S355" s="305"/>
    </row>
    <row r="356" spans="1:19" x14ac:dyDescent="0.2">
      <c r="A356" s="305"/>
      <c r="B356" s="349"/>
      <c r="C356" s="349"/>
      <c r="D356" s="305"/>
      <c r="E356" s="305"/>
      <c r="F356" s="305"/>
      <c r="G356" s="349"/>
      <c r="H356" s="305"/>
      <c r="I356" s="305"/>
      <c r="J356" s="305"/>
      <c r="K356" s="349"/>
      <c r="L356" s="350"/>
      <c r="M356" s="350"/>
      <c r="N356" s="441"/>
      <c r="O356" s="441"/>
      <c r="P356" s="351"/>
      <c r="Q356" s="351"/>
      <c r="R356" s="349"/>
      <c r="S356" s="305"/>
    </row>
    <row r="357" spans="1:19" x14ac:dyDescent="0.2">
      <c r="A357" s="305"/>
      <c r="B357" s="349"/>
      <c r="C357" s="349"/>
      <c r="D357" s="305"/>
      <c r="E357" s="305"/>
      <c r="F357" s="305"/>
      <c r="G357" s="349"/>
      <c r="H357" s="305"/>
      <c r="I357" s="305"/>
      <c r="J357" s="305"/>
      <c r="K357" s="349"/>
      <c r="L357" s="350"/>
      <c r="M357" s="350"/>
      <c r="N357" s="441"/>
      <c r="O357" s="441"/>
      <c r="P357" s="351"/>
      <c r="Q357" s="351"/>
      <c r="R357" s="349"/>
      <c r="S357" s="305"/>
    </row>
    <row r="358" spans="1:19" x14ac:dyDescent="0.2">
      <c r="A358" s="305"/>
      <c r="B358" s="349"/>
      <c r="C358" s="349"/>
      <c r="D358" s="305"/>
      <c r="E358" s="305"/>
      <c r="F358" s="305"/>
      <c r="G358" s="349"/>
      <c r="H358" s="305"/>
      <c r="I358" s="305"/>
      <c r="J358" s="305"/>
      <c r="K358" s="349"/>
      <c r="L358" s="350"/>
      <c r="M358" s="350"/>
      <c r="N358" s="441"/>
      <c r="O358" s="441"/>
      <c r="P358" s="351"/>
      <c r="Q358" s="351"/>
      <c r="R358" s="349"/>
      <c r="S358" s="305"/>
    </row>
    <row r="359" spans="1:19" x14ac:dyDescent="0.2">
      <c r="A359" s="305"/>
      <c r="B359" s="349"/>
      <c r="C359" s="349"/>
      <c r="D359" s="305"/>
      <c r="E359" s="305"/>
      <c r="F359" s="305"/>
      <c r="G359" s="349"/>
      <c r="H359" s="305"/>
      <c r="I359" s="305"/>
      <c r="J359" s="305"/>
      <c r="K359" s="349"/>
      <c r="L359" s="350"/>
      <c r="M359" s="350"/>
      <c r="N359" s="441"/>
      <c r="O359" s="441"/>
      <c r="P359" s="351"/>
      <c r="Q359" s="351"/>
      <c r="R359" s="349"/>
      <c r="S359" s="305"/>
    </row>
    <row r="360" spans="1:19" x14ac:dyDescent="0.2">
      <c r="A360" s="305"/>
      <c r="B360" s="349"/>
      <c r="C360" s="349"/>
      <c r="D360" s="305"/>
      <c r="E360" s="305"/>
      <c r="F360" s="305"/>
      <c r="G360" s="349"/>
      <c r="H360" s="305"/>
      <c r="I360" s="305"/>
      <c r="J360" s="305"/>
      <c r="K360" s="349"/>
      <c r="L360" s="350"/>
      <c r="M360" s="350"/>
      <c r="N360" s="441"/>
      <c r="O360" s="441"/>
      <c r="P360" s="351"/>
      <c r="Q360" s="351"/>
      <c r="R360" s="349"/>
      <c r="S360" s="305"/>
    </row>
    <row r="361" spans="1:19" x14ac:dyDescent="0.2">
      <c r="A361" s="305"/>
      <c r="B361" s="349"/>
      <c r="C361" s="349"/>
      <c r="D361" s="305"/>
      <c r="E361" s="305"/>
      <c r="F361" s="305"/>
      <c r="G361" s="349"/>
      <c r="H361" s="305"/>
      <c r="I361" s="305"/>
      <c r="J361" s="305"/>
      <c r="K361" s="349"/>
      <c r="L361" s="350"/>
      <c r="M361" s="350"/>
      <c r="N361" s="441"/>
      <c r="O361" s="441"/>
      <c r="P361" s="351"/>
      <c r="Q361" s="351"/>
      <c r="R361" s="349"/>
      <c r="S361" s="305"/>
    </row>
    <row r="362" spans="1:19" x14ac:dyDescent="0.2">
      <c r="A362" s="305"/>
      <c r="B362" s="349"/>
      <c r="C362" s="349"/>
      <c r="D362" s="305"/>
      <c r="E362" s="305"/>
      <c r="F362" s="305"/>
      <c r="G362" s="349"/>
      <c r="H362" s="305"/>
      <c r="I362" s="305"/>
      <c r="J362" s="305"/>
      <c r="K362" s="349"/>
      <c r="L362" s="350"/>
      <c r="M362" s="350"/>
      <c r="N362" s="441"/>
      <c r="O362" s="441"/>
      <c r="P362" s="351"/>
      <c r="Q362" s="351"/>
      <c r="R362" s="349"/>
      <c r="S362" s="305"/>
    </row>
    <row r="363" spans="1:19" x14ac:dyDescent="0.2">
      <c r="A363" s="305"/>
      <c r="B363" s="349"/>
      <c r="C363" s="349"/>
      <c r="D363" s="305"/>
      <c r="E363" s="305"/>
      <c r="F363" s="305"/>
      <c r="G363" s="349"/>
      <c r="H363" s="305"/>
      <c r="I363" s="305"/>
      <c r="J363" s="305"/>
      <c r="K363" s="349"/>
      <c r="L363" s="350"/>
      <c r="M363" s="350"/>
      <c r="N363" s="441"/>
      <c r="O363" s="441"/>
      <c r="P363" s="351"/>
      <c r="Q363" s="351"/>
      <c r="R363" s="349"/>
      <c r="S363" s="305"/>
    </row>
    <row r="364" spans="1:19" x14ac:dyDescent="0.2">
      <c r="A364" s="305"/>
      <c r="B364" s="349"/>
      <c r="C364" s="349"/>
      <c r="D364" s="305"/>
      <c r="E364" s="305"/>
      <c r="F364" s="305"/>
      <c r="G364" s="349"/>
      <c r="H364" s="305"/>
      <c r="I364" s="305"/>
      <c r="J364" s="305"/>
      <c r="K364" s="349"/>
      <c r="L364" s="350"/>
      <c r="M364" s="350"/>
      <c r="N364" s="441"/>
      <c r="O364" s="441"/>
      <c r="P364" s="351"/>
      <c r="Q364" s="351"/>
      <c r="R364" s="349"/>
      <c r="S364" s="305"/>
    </row>
    <row r="365" spans="1:19" x14ac:dyDescent="0.2">
      <c r="A365" s="305"/>
      <c r="B365" s="349"/>
      <c r="C365" s="349"/>
      <c r="D365" s="305"/>
      <c r="E365" s="305"/>
      <c r="F365" s="305"/>
      <c r="G365" s="349"/>
      <c r="H365" s="305"/>
      <c r="I365" s="305"/>
      <c r="J365" s="305"/>
      <c r="K365" s="349"/>
      <c r="L365" s="350"/>
      <c r="M365" s="350"/>
      <c r="N365" s="441"/>
      <c r="O365" s="441"/>
      <c r="P365" s="351"/>
      <c r="Q365" s="351"/>
      <c r="R365" s="349"/>
      <c r="S365" s="305"/>
    </row>
    <row r="366" spans="1:19" x14ac:dyDescent="0.2">
      <c r="A366" s="305"/>
      <c r="B366" s="349"/>
      <c r="C366" s="349"/>
      <c r="D366" s="305"/>
      <c r="E366" s="305"/>
      <c r="F366" s="305"/>
      <c r="G366" s="349"/>
      <c r="H366" s="305"/>
      <c r="I366" s="305"/>
      <c r="J366" s="305"/>
      <c r="K366" s="349"/>
      <c r="L366" s="350"/>
      <c r="M366" s="350"/>
      <c r="N366" s="441"/>
      <c r="O366" s="441"/>
      <c r="P366" s="351"/>
      <c r="Q366" s="351"/>
      <c r="R366" s="349"/>
      <c r="S366" s="305"/>
    </row>
    <row r="367" spans="1:19" x14ac:dyDescent="0.2">
      <c r="A367" s="305"/>
      <c r="B367" s="349"/>
      <c r="C367" s="349"/>
      <c r="D367" s="305"/>
      <c r="E367" s="305"/>
      <c r="F367" s="305"/>
      <c r="G367" s="349"/>
      <c r="H367" s="305"/>
      <c r="I367" s="305"/>
      <c r="J367" s="305"/>
      <c r="K367" s="349"/>
      <c r="L367" s="350"/>
      <c r="M367" s="350"/>
      <c r="N367" s="441"/>
      <c r="O367" s="441"/>
      <c r="P367" s="351"/>
      <c r="Q367" s="351"/>
      <c r="R367" s="349"/>
      <c r="S367" s="305"/>
    </row>
    <row r="368" spans="1:19" x14ac:dyDescent="0.2">
      <c r="A368" s="305"/>
      <c r="B368" s="349"/>
      <c r="C368" s="349"/>
      <c r="D368" s="305"/>
      <c r="E368" s="305"/>
      <c r="F368" s="305"/>
      <c r="G368" s="349"/>
      <c r="H368" s="305"/>
      <c r="I368" s="305"/>
      <c r="J368" s="305"/>
      <c r="K368" s="349"/>
      <c r="L368" s="350"/>
      <c r="M368" s="350"/>
      <c r="N368" s="441"/>
      <c r="O368" s="441"/>
      <c r="P368" s="351"/>
      <c r="Q368" s="351"/>
      <c r="R368" s="349"/>
      <c r="S368" s="305"/>
    </row>
    <row r="369" spans="1:19" x14ac:dyDescent="0.2">
      <c r="A369" s="305"/>
      <c r="B369" s="349"/>
      <c r="C369" s="349"/>
      <c r="D369" s="305"/>
      <c r="E369" s="305"/>
      <c r="F369" s="305"/>
      <c r="G369" s="349"/>
      <c r="H369" s="305"/>
      <c r="I369" s="305"/>
      <c r="J369" s="305"/>
      <c r="K369" s="349"/>
      <c r="L369" s="350"/>
      <c r="M369" s="350"/>
      <c r="N369" s="441"/>
      <c r="O369" s="441"/>
      <c r="P369" s="351"/>
      <c r="Q369" s="351"/>
      <c r="R369" s="349"/>
      <c r="S369" s="305"/>
    </row>
    <row r="370" spans="1:19" x14ac:dyDescent="0.2">
      <c r="A370" s="305"/>
      <c r="B370" s="349"/>
      <c r="C370" s="349"/>
      <c r="D370" s="305"/>
      <c r="E370" s="305"/>
      <c r="F370" s="305"/>
      <c r="G370" s="349"/>
      <c r="H370" s="305"/>
      <c r="I370" s="305"/>
      <c r="J370" s="305"/>
      <c r="K370" s="349"/>
      <c r="L370" s="350"/>
      <c r="M370" s="350"/>
      <c r="N370" s="441"/>
      <c r="O370" s="441"/>
      <c r="P370" s="351"/>
      <c r="Q370" s="351"/>
      <c r="R370" s="349"/>
      <c r="S370" s="305"/>
    </row>
    <row r="371" spans="1:19" x14ac:dyDescent="0.2">
      <c r="A371" s="305"/>
      <c r="B371" s="349"/>
      <c r="C371" s="349"/>
      <c r="D371" s="305"/>
      <c r="E371" s="305"/>
      <c r="F371" s="305"/>
      <c r="G371" s="349"/>
      <c r="H371" s="305"/>
      <c r="I371" s="305"/>
      <c r="J371" s="305"/>
      <c r="K371" s="349"/>
      <c r="L371" s="350"/>
      <c r="M371" s="350"/>
      <c r="N371" s="441"/>
      <c r="O371" s="441"/>
      <c r="P371" s="351"/>
      <c r="Q371" s="351"/>
      <c r="R371" s="349"/>
      <c r="S371" s="305"/>
    </row>
    <row r="372" spans="1:19" x14ac:dyDescent="0.2">
      <c r="A372" s="305"/>
      <c r="B372" s="349"/>
      <c r="C372" s="349"/>
      <c r="D372" s="305"/>
      <c r="E372" s="305"/>
      <c r="F372" s="305"/>
      <c r="G372" s="349"/>
      <c r="H372" s="305"/>
      <c r="I372" s="305"/>
      <c r="J372" s="305"/>
      <c r="K372" s="349"/>
      <c r="L372" s="350"/>
      <c r="M372" s="350"/>
      <c r="N372" s="441"/>
      <c r="O372" s="441"/>
      <c r="P372" s="351"/>
      <c r="Q372" s="351"/>
      <c r="R372" s="349"/>
      <c r="S372" s="305"/>
    </row>
    <row r="373" spans="1:19" x14ac:dyDescent="0.2">
      <c r="A373" s="305"/>
      <c r="B373" s="349"/>
      <c r="C373" s="349"/>
      <c r="D373" s="305"/>
      <c r="E373" s="305"/>
      <c r="F373" s="305"/>
      <c r="G373" s="349"/>
      <c r="H373" s="305"/>
      <c r="I373" s="305"/>
      <c r="J373" s="305"/>
      <c r="K373" s="349"/>
      <c r="L373" s="350"/>
      <c r="M373" s="350"/>
      <c r="N373" s="441"/>
      <c r="O373" s="441"/>
      <c r="P373" s="351"/>
      <c r="Q373" s="351"/>
      <c r="R373" s="349"/>
      <c r="S373" s="305"/>
    </row>
    <row r="374" spans="1:19" x14ac:dyDescent="0.2">
      <c r="A374" s="305"/>
      <c r="B374" s="349"/>
      <c r="C374" s="349"/>
      <c r="D374" s="305"/>
      <c r="E374" s="305"/>
      <c r="F374" s="305"/>
      <c r="G374" s="349"/>
      <c r="H374" s="305"/>
      <c r="I374" s="305"/>
      <c r="J374" s="305"/>
      <c r="K374" s="349"/>
      <c r="L374" s="350"/>
      <c r="M374" s="350"/>
      <c r="N374" s="441"/>
      <c r="O374" s="441"/>
      <c r="P374" s="351"/>
      <c r="Q374" s="351"/>
      <c r="R374" s="349"/>
      <c r="S374" s="305"/>
    </row>
    <row r="375" spans="1:19" x14ac:dyDescent="0.2">
      <c r="A375" s="305"/>
      <c r="B375" s="349"/>
      <c r="C375" s="349"/>
      <c r="D375" s="305"/>
      <c r="E375" s="305"/>
      <c r="F375" s="305"/>
      <c r="G375" s="349"/>
      <c r="H375" s="305"/>
      <c r="I375" s="305"/>
      <c r="J375" s="305"/>
      <c r="K375" s="349"/>
      <c r="L375" s="350"/>
      <c r="M375" s="350"/>
      <c r="N375" s="441"/>
      <c r="O375" s="441"/>
      <c r="P375" s="351"/>
      <c r="Q375" s="351"/>
      <c r="R375" s="349"/>
      <c r="S375" s="305"/>
    </row>
    <row r="376" spans="1:19" x14ac:dyDescent="0.2">
      <c r="A376" s="305"/>
      <c r="B376" s="349"/>
      <c r="C376" s="349"/>
      <c r="D376" s="305"/>
      <c r="E376" s="305"/>
      <c r="F376" s="305"/>
      <c r="G376" s="349"/>
      <c r="H376" s="305"/>
      <c r="I376" s="305"/>
      <c r="J376" s="305"/>
      <c r="K376" s="349"/>
      <c r="L376" s="350"/>
      <c r="M376" s="350"/>
      <c r="N376" s="441"/>
      <c r="O376" s="441"/>
      <c r="P376" s="351"/>
      <c r="Q376" s="351"/>
      <c r="R376" s="349"/>
      <c r="S376" s="305"/>
    </row>
    <row r="377" spans="1:19" x14ac:dyDescent="0.2">
      <c r="A377" s="305"/>
      <c r="B377" s="349"/>
      <c r="C377" s="349"/>
      <c r="D377" s="305"/>
      <c r="E377" s="305"/>
      <c r="F377" s="305"/>
      <c r="G377" s="349"/>
      <c r="H377" s="305"/>
      <c r="I377" s="305"/>
      <c r="J377" s="305"/>
      <c r="K377" s="349"/>
      <c r="L377" s="350"/>
      <c r="M377" s="350"/>
      <c r="N377" s="441"/>
      <c r="O377" s="441"/>
      <c r="P377" s="351"/>
      <c r="Q377" s="351"/>
      <c r="R377" s="349"/>
      <c r="S377" s="305"/>
    </row>
    <row r="378" spans="1:19" x14ac:dyDescent="0.2">
      <c r="A378" s="305"/>
      <c r="B378" s="349"/>
      <c r="C378" s="349"/>
      <c r="D378" s="305"/>
      <c r="E378" s="305"/>
      <c r="F378" s="305"/>
      <c r="G378" s="349"/>
      <c r="H378" s="305"/>
      <c r="I378" s="305"/>
      <c r="J378" s="305"/>
      <c r="K378" s="349"/>
      <c r="L378" s="350"/>
      <c r="M378" s="350"/>
      <c r="N378" s="441"/>
      <c r="O378" s="441"/>
      <c r="P378" s="351"/>
      <c r="Q378" s="351"/>
      <c r="R378" s="349"/>
      <c r="S378" s="305"/>
    </row>
    <row r="379" spans="1:19" x14ac:dyDescent="0.2">
      <c r="A379" s="305"/>
      <c r="B379" s="349"/>
      <c r="C379" s="349"/>
      <c r="D379" s="305"/>
      <c r="E379" s="305"/>
      <c r="F379" s="305"/>
      <c r="G379" s="349"/>
      <c r="H379" s="305"/>
      <c r="I379" s="305"/>
      <c r="J379" s="305"/>
      <c r="K379" s="349"/>
      <c r="L379" s="350"/>
      <c r="M379" s="350"/>
      <c r="N379" s="441"/>
      <c r="O379" s="441"/>
      <c r="P379" s="351"/>
      <c r="Q379" s="351"/>
      <c r="R379" s="349"/>
      <c r="S379" s="305"/>
    </row>
    <row r="380" spans="1:19" x14ac:dyDescent="0.2">
      <c r="A380" s="305"/>
      <c r="B380" s="349"/>
      <c r="C380" s="349"/>
      <c r="D380" s="305"/>
      <c r="E380" s="305"/>
      <c r="F380" s="305"/>
      <c r="G380" s="349"/>
      <c r="H380" s="305"/>
      <c r="I380" s="305"/>
      <c r="J380" s="305"/>
      <c r="K380" s="349"/>
      <c r="L380" s="350"/>
      <c r="M380" s="350"/>
      <c r="N380" s="441"/>
      <c r="O380" s="441"/>
      <c r="P380" s="351"/>
      <c r="Q380" s="351"/>
      <c r="R380" s="349"/>
      <c r="S380" s="305"/>
    </row>
    <row r="381" spans="1:19" x14ac:dyDescent="0.2">
      <c r="A381" s="305"/>
      <c r="B381" s="349"/>
      <c r="C381" s="349"/>
      <c r="D381" s="305"/>
      <c r="E381" s="305"/>
      <c r="F381" s="305"/>
      <c r="G381" s="349"/>
      <c r="H381" s="305"/>
      <c r="I381" s="305"/>
      <c r="J381" s="305"/>
      <c r="K381" s="349"/>
      <c r="L381" s="350"/>
      <c r="M381" s="350"/>
      <c r="N381" s="441"/>
      <c r="O381" s="441"/>
      <c r="P381" s="351"/>
      <c r="Q381" s="351"/>
      <c r="R381" s="349"/>
      <c r="S381" s="305"/>
    </row>
    <row r="382" spans="1:19" x14ac:dyDescent="0.2">
      <c r="A382" s="305"/>
      <c r="B382" s="349"/>
      <c r="C382" s="349"/>
      <c r="D382" s="305"/>
      <c r="E382" s="305"/>
      <c r="F382" s="305"/>
      <c r="G382" s="349"/>
      <c r="H382" s="305"/>
      <c r="I382" s="305"/>
      <c r="J382" s="305"/>
      <c r="K382" s="349"/>
      <c r="L382" s="350"/>
      <c r="M382" s="350"/>
      <c r="N382" s="441"/>
      <c r="O382" s="441"/>
      <c r="P382" s="351"/>
      <c r="Q382" s="351"/>
      <c r="R382" s="349"/>
      <c r="S382" s="305"/>
    </row>
    <row r="383" spans="1:19" x14ac:dyDescent="0.2">
      <c r="A383" s="305"/>
      <c r="B383" s="349"/>
      <c r="C383" s="349"/>
      <c r="D383" s="305"/>
      <c r="E383" s="305"/>
      <c r="F383" s="305"/>
      <c r="G383" s="349"/>
      <c r="H383" s="305"/>
      <c r="I383" s="305"/>
      <c r="J383" s="305"/>
      <c r="K383" s="349"/>
      <c r="L383" s="350"/>
      <c r="M383" s="350"/>
      <c r="N383" s="441"/>
      <c r="O383" s="441"/>
      <c r="P383" s="351"/>
      <c r="Q383" s="351"/>
      <c r="R383" s="349"/>
      <c r="S383" s="305"/>
    </row>
    <row r="384" spans="1:19" x14ac:dyDescent="0.2">
      <c r="A384" s="305"/>
      <c r="B384" s="349"/>
      <c r="C384" s="349"/>
      <c r="D384" s="305"/>
      <c r="E384" s="305"/>
      <c r="F384" s="305"/>
      <c r="G384" s="349"/>
      <c r="H384" s="305"/>
      <c r="I384" s="305"/>
      <c r="J384" s="305"/>
      <c r="K384" s="349"/>
      <c r="L384" s="350"/>
      <c r="M384" s="350"/>
      <c r="N384" s="441"/>
      <c r="O384" s="441"/>
      <c r="P384" s="351"/>
      <c r="Q384" s="351"/>
      <c r="R384" s="349"/>
      <c r="S384" s="305"/>
    </row>
    <row r="385" spans="1:19" x14ac:dyDescent="0.2">
      <c r="A385" s="305"/>
      <c r="B385" s="349"/>
      <c r="C385" s="349"/>
      <c r="D385" s="305"/>
      <c r="E385" s="305"/>
      <c r="F385" s="305"/>
      <c r="G385" s="349"/>
      <c r="H385" s="305"/>
      <c r="I385" s="305"/>
      <c r="J385" s="305"/>
      <c r="K385" s="349"/>
      <c r="L385" s="350"/>
      <c r="M385" s="350"/>
      <c r="N385" s="441"/>
      <c r="O385" s="441"/>
      <c r="P385" s="351"/>
      <c r="Q385" s="351"/>
      <c r="R385" s="349"/>
      <c r="S385" s="305"/>
    </row>
    <row r="386" spans="1:19" x14ac:dyDescent="0.2">
      <c r="A386" s="305"/>
      <c r="B386" s="349"/>
      <c r="C386" s="349"/>
      <c r="D386" s="305"/>
      <c r="E386" s="305"/>
      <c r="F386" s="305"/>
      <c r="G386" s="349"/>
      <c r="H386" s="305"/>
      <c r="I386" s="305"/>
      <c r="J386" s="305"/>
      <c r="K386" s="349"/>
      <c r="L386" s="350"/>
      <c r="M386" s="350"/>
      <c r="N386" s="441"/>
      <c r="O386" s="441"/>
      <c r="P386" s="351"/>
      <c r="Q386" s="351"/>
      <c r="R386" s="349"/>
      <c r="S386" s="305"/>
    </row>
    <row r="387" spans="1:19" x14ac:dyDescent="0.2">
      <c r="A387" s="305"/>
      <c r="B387" s="349"/>
      <c r="C387" s="349"/>
      <c r="D387" s="305"/>
      <c r="E387" s="305"/>
      <c r="F387" s="305"/>
      <c r="G387" s="349"/>
      <c r="H387" s="305"/>
      <c r="I387" s="305"/>
      <c r="J387" s="305"/>
      <c r="K387" s="349"/>
      <c r="L387" s="350"/>
      <c r="M387" s="350"/>
      <c r="N387" s="441"/>
      <c r="O387" s="441"/>
      <c r="P387" s="351"/>
      <c r="Q387" s="351"/>
      <c r="R387" s="349"/>
      <c r="S387" s="305"/>
    </row>
    <row r="388" spans="1:19" x14ac:dyDescent="0.2">
      <c r="A388" s="305"/>
      <c r="B388" s="349"/>
      <c r="C388" s="349"/>
      <c r="D388" s="305"/>
      <c r="E388" s="305"/>
      <c r="F388" s="305"/>
      <c r="G388" s="349"/>
      <c r="H388" s="305"/>
      <c r="I388" s="305"/>
      <c r="J388" s="305"/>
      <c r="K388" s="349"/>
      <c r="L388" s="350"/>
      <c r="M388" s="350"/>
      <c r="N388" s="441"/>
      <c r="O388" s="441"/>
      <c r="P388" s="351"/>
      <c r="Q388" s="351"/>
      <c r="R388" s="349"/>
      <c r="S388" s="305"/>
    </row>
    <row r="389" spans="1:19" x14ac:dyDescent="0.2">
      <c r="A389" s="305"/>
      <c r="B389" s="349"/>
      <c r="C389" s="349"/>
      <c r="D389" s="305"/>
      <c r="E389" s="305"/>
      <c r="F389" s="305"/>
      <c r="G389" s="349"/>
      <c r="H389" s="305"/>
      <c r="I389" s="305"/>
      <c r="J389" s="305"/>
      <c r="K389" s="349"/>
      <c r="L389" s="350"/>
      <c r="M389" s="350"/>
      <c r="N389" s="441"/>
      <c r="O389" s="441"/>
      <c r="P389" s="351"/>
      <c r="Q389" s="351"/>
      <c r="R389" s="349"/>
      <c r="S389" s="305"/>
    </row>
    <row r="390" spans="1:19" x14ac:dyDescent="0.2">
      <c r="A390" s="305"/>
      <c r="B390" s="349"/>
      <c r="C390" s="349"/>
      <c r="D390" s="305"/>
      <c r="E390" s="305"/>
      <c r="F390" s="305"/>
      <c r="G390" s="349"/>
      <c r="H390" s="305"/>
      <c r="I390" s="305"/>
      <c r="J390" s="305"/>
      <c r="K390" s="349"/>
      <c r="L390" s="350"/>
      <c r="M390" s="350"/>
      <c r="N390" s="441"/>
      <c r="O390" s="441"/>
      <c r="P390" s="351"/>
      <c r="Q390" s="351"/>
      <c r="R390" s="349"/>
      <c r="S390" s="305"/>
    </row>
    <row r="391" spans="1:19" x14ac:dyDescent="0.2">
      <c r="A391" s="305"/>
      <c r="B391" s="349"/>
      <c r="C391" s="349"/>
      <c r="D391" s="305"/>
      <c r="E391" s="305"/>
      <c r="F391" s="305"/>
      <c r="G391" s="349"/>
      <c r="H391" s="305"/>
      <c r="I391" s="305"/>
      <c r="J391" s="305"/>
      <c r="K391" s="349"/>
      <c r="L391" s="350"/>
      <c r="M391" s="350"/>
      <c r="N391" s="441"/>
      <c r="O391" s="441"/>
      <c r="P391" s="351"/>
      <c r="Q391" s="351"/>
      <c r="R391" s="349"/>
      <c r="S391" s="305"/>
    </row>
    <row r="392" spans="1:19" x14ac:dyDescent="0.2">
      <c r="A392" s="305"/>
      <c r="B392" s="349"/>
      <c r="C392" s="349"/>
      <c r="D392" s="305"/>
      <c r="E392" s="305"/>
      <c r="F392" s="305"/>
      <c r="G392" s="349"/>
      <c r="H392" s="305"/>
      <c r="I392" s="305"/>
      <c r="J392" s="305"/>
      <c r="K392" s="349"/>
      <c r="L392" s="350"/>
      <c r="M392" s="350"/>
      <c r="N392" s="441"/>
      <c r="O392" s="441"/>
      <c r="P392" s="351"/>
      <c r="Q392" s="351"/>
      <c r="R392" s="349"/>
      <c r="S392" s="305"/>
    </row>
    <row r="393" spans="1:19" x14ac:dyDescent="0.2">
      <c r="A393" s="305"/>
      <c r="B393" s="349"/>
      <c r="C393" s="349"/>
      <c r="D393" s="305"/>
      <c r="E393" s="305"/>
      <c r="F393" s="305"/>
      <c r="G393" s="349"/>
      <c r="H393" s="305"/>
      <c r="I393" s="305"/>
      <c r="J393" s="305"/>
      <c r="K393" s="349"/>
      <c r="L393" s="350"/>
      <c r="M393" s="350"/>
      <c r="N393" s="441"/>
      <c r="O393" s="441"/>
      <c r="P393" s="351"/>
      <c r="Q393" s="351"/>
      <c r="R393" s="349"/>
      <c r="S393" s="305"/>
    </row>
    <row r="394" spans="1:19" x14ac:dyDescent="0.2">
      <c r="A394" s="305"/>
      <c r="B394" s="349"/>
      <c r="C394" s="349"/>
      <c r="D394" s="305"/>
      <c r="E394" s="305"/>
      <c r="F394" s="305"/>
      <c r="G394" s="349"/>
      <c r="H394" s="305"/>
      <c r="I394" s="305"/>
      <c r="J394" s="305"/>
      <c r="K394" s="349"/>
      <c r="L394" s="350"/>
      <c r="M394" s="350"/>
      <c r="N394" s="441"/>
      <c r="O394" s="441"/>
      <c r="P394" s="351"/>
      <c r="Q394" s="351"/>
      <c r="R394" s="349"/>
      <c r="S394" s="305"/>
    </row>
    <row r="395" spans="1:19" x14ac:dyDescent="0.2">
      <c r="A395" s="305"/>
      <c r="B395" s="349"/>
      <c r="C395" s="349"/>
      <c r="D395" s="305"/>
      <c r="E395" s="305"/>
      <c r="F395" s="305"/>
      <c r="G395" s="349"/>
      <c r="H395" s="305"/>
      <c r="I395" s="305"/>
      <c r="J395" s="305"/>
      <c r="K395" s="349"/>
      <c r="L395" s="350"/>
      <c r="M395" s="350"/>
      <c r="N395" s="441"/>
      <c r="O395" s="441"/>
      <c r="P395" s="351"/>
      <c r="Q395" s="351"/>
      <c r="R395" s="349"/>
      <c r="S395" s="305"/>
    </row>
    <row r="396" spans="1:19" x14ac:dyDescent="0.2">
      <c r="A396" s="305"/>
      <c r="B396" s="349"/>
      <c r="C396" s="349"/>
      <c r="D396" s="305"/>
      <c r="E396" s="305"/>
      <c r="F396" s="305"/>
      <c r="G396" s="349"/>
      <c r="H396" s="305"/>
      <c r="I396" s="305"/>
      <c r="J396" s="305"/>
      <c r="K396" s="349"/>
      <c r="L396" s="350"/>
      <c r="M396" s="350"/>
      <c r="N396" s="441"/>
      <c r="O396" s="441"/>
      <c r="P396" s="351"/>
      <c r="Q396" s="351"/>
      <c r="R396" s="349"/>
      <c r="S396" s="305"/>
    </row>
    <row r="397" spans="1:19" x14ac:dyDescent="0.2">
      <c r="A397" s="305"/>
      <c r="B397" s="349"/>
      <c r="C397" s="349"/>
      <c r="D397" s="305"/>
      <c r="E397" s="305"/>
      <c r="F397" s="305"/>
      <c r="G397" s="349"/>
      <c r="H397" s="305"/>
      <c r="I397" s="305"/>
      <c r="J397" s="305"/>
      <c r="K397" s="349"/>
      <c r="L397" s="350"/>
      <c r="M397" s="350"/>
      <c r="N397" s="441"/>
      <c r="O397" s="441"/>
      <c r="P397" s="351"/>
      <c r="Q397" s="351"/>
      <c r="R397" s="349"/>
      <c r="S397" s="305"/>
    </row>
    <row r="398" spans="1:19" x14ac:dyDescent="0.2">
      <c r="A398" s="305"/>
      <c r="B398" s="349"/>
      <c r="C398" s="349"/>
      <c r="D398" s="305"/>
      <c r="E398" s="305"/>
      <c r="F398" s="305"/>
      <c r="G398" s="349"/>
      <c r="H398" s="305"/>
      <c r="I398" s="305"/>
      <c r="J398" s="305"/>
      <c r="K398" s="349"/>
      <c r="L398" s="350"/>
      <c r="M398" s="350"/>
      <c r="N398" s="441"/>
      <c r="O398" s="441"/>
      <c r="P398" s="351"/>
      <c r="Q398" s="351"/>
      <c r="R398" s="349"/>
      <c r="S398" s="305"/>
    </row>
    <row r="399" spans="1:19" x14ac:dyDescent="0.2">
      <c r="A399" s="305"/>
      <c r="B399" s="349"/>
      <c r="C399" s="349"/>
      <c r="D399" s="305"/>
      <c r="E399" s="305"/>
      <c r="F399" s="305"/>
      <c r="G399" s="349"/>
      <c r="H399" s="305"/>
      <c r="I399" s="305"/>
      <c r="J399" s="305"/>
      <c r="K399" s="349"/>
      <c r="L399" s="350"/>
      <c r="M399" s="350"/>
      <c r="N399" s="441"/>
      <c r="O399" s="441"/>
      <c r="P399" s="351"/>
      <c r="Q399" s="351"/>
      <c r="R399" s="349"/>
      <c r="S399" s="305"/>
    </row>
    <row r="400" spans="1:19" x14ac:dyDescent="0.2">
      <c r="A400" s="305"/>
      <c r="B400" s="349"/>
      <c r="C400" s="349"/>
      <c r="D400" s="305"/>
      <c r="E400" s="305"/>
      <c r="F400" s="305"/>
      <c r="G400" s="349"/>
      <c r="H400" s="305"/>
      <c r="I400" s="305"/>
      <c r="J400" s="305"/>
      <c r="K400" s="349"/>
      <c r="L400" s="350"/>
      <c r="M400" s="350"/>
      <c r="N400" s="441"/>
      <c r="O400" s="441"/>
      <c r="P400" s="351"/>
      <c r="Q400" s="351"/>
      <c r="R400" s="349"/>
      <c r="S400" s="305"/>
    </row>
    <row r="401" spans="1:19" x14ac:dyDescent="0.2">
      <c r="A401" s="305"/>
      <c r="B401" s="349"/>
      <c r="C401" s="349"/>
      <c r="D401" s="305"/>
      <c r="E401" s="305"/>
      <c r="F401" s="305"/>
      <c r="G401" s="349"/>
      <c r="H401" s="305"/>
      <c r="I401" s="305"/>
      <c r="J401" s="305"/>
      <c r="K401" s="349"/>
      <c r="L401" s="350"/>
      <c r="M401" s="350"/>
      <c r="N401" s="441"/>
      <c r="O401" s="441"/>
      <c r="P401" s="351"/>
      <c r="Q401" s="351"/>
      <c r="R401" s="349"/>
      <c r="S401" s="305"/>
    </row>
    <row r="402" spans="1:19" x14ac:dyDescent="0.2">
      <c r="A402" s="305"/>
      <c r="B402" s="349"/>
      <c r="C402" s="349"/>
      <c r="D402" s="305"/>
      <c r="E402" s="305"/>
      <c r="F402" s="305"/>
      <c r="G402" s="349"/>
      <c r="H402" s="305"/>
      <c r="I402" s="305"/>
      <c r="J402" s="305"/>
      <c r="K402" s="349"/>
      <c r="L402" s="350"/>
      <c r="M402" s="350"/>
      <c r="N402" s="441"/>
      <c r="O402" s="441"/>
      <c r="P402" s="351"/>
      <c r="Q402" s="351"/>
      <c r="R402" s="349"/>
      <c r="S402" s="305"/>
    </row>
    <row r="403" spans="1:19" x14ac:dyDescent="0.2">
      <c r="A403" s="305"/>
      <c r="B403" s="349"/>
      <c r="C403" s="349"/>
      <c r="D403" s="305"/>
      <c r="E403" s="305"/>
      <c r="F403" s="305"/>
      <c r="G403" s="349"/>
      <c r="H403" s="305"/>
      <c r="I403" s="305"/>
      <c r="J403" s="305"/>
      <c r="K403" s="349"/>
      <c r="L403" s="350"/>
      <c r="M403" s="350"/>
      <c r="N403" s="441"/>
      <c r="O403" s="441"/>
      <c r="P403" s="351"/>
      <c r="Q403" s="351"/>
      <c r="R403" s="349"/>
      <c r="S403" s="305"/>
    </row>
    <row r="404" spans="1:19" x14ac:dyDescent="0.2">
      <c r="A404" s="305"/>
      <c r="B404" s="349"/>
      <c r="C404" s="349"/>
      <c r="D404" s="305"/>
      <c r="E404" s="305"/>
      <c r="F404" s="305"/>
      <c r="G404" s="349"/>
      <c r="H404" s="305"/>
      <c r="I404" s="305"/>
      <c r="J404" s="305"/>
      <c r="K404" s="349"/>
      <c r="L404" s="350"/>
      <c r="M404" s="350"/>
      <c r="N404" s="441"/>
      <c r="O404" s="441"/>
      <c r="P404" s="351"/>
      <c r="Q404" s="351"/>
      <c r="R404" s="349"/>
      <c r="S404" s="305"/>
    </row>
    <row r="405" spans="1:19" x14ac:dyDescent="0.2">
      <c r="A405" s="305"/>
      <c r="B405" s="349"/>
      <c r="C405" s="349"/>
      <c r="D405" s="305"/>
      <c r="E405" s="305"/>
      <c r="F405" s="305"/>
      <c r="G405" s="349"/>
      <c r="H405" s="305"/>
      <c r="I405" s="305"/>
      <c r="J405" s="305"/>
      <c r="K405" s="349"/>
      <c r="L405" s="350"/>
      <c r="M405" s="350"/>
      <c r="N405" s="441"/>
      <c r="O405" s="441"/>
      <c r="P405" s="351"/>
      <c r="Q405" s="351"/>
      <c r="R405" s="349"/>
      <c r="S405" s="305"/>
    </row>
    <row r="406" spans="1:19" x14ac:dyDescent="0.2">
      <c r="A406" s="305"/>
      <c r="B406" s="349"/>
      <c r="C406" s="349"/>
      <c r="D406" s="305"/>
      <c r="E406" s="305"/>
      <c r="F406" s="305"/>
      <c r="G406" s="349"/>
      <c r="H406" s="305"/>
      <c r="I406" s="305"/>
      <c r="J406" s="305"/>
      <c r="K406" s="349"/>
      <c r="L406" s="350"/>
      <c r="M406" s="350"/>
      <c r="N406" s="441"/>
      <c r="O406" s="441"/>
      <c r="P406" s="351"/>
      <c r="Q406" s="351"/>
      <c r="R406" s="349"/>
      <c r="S406" s="305"/>
    </row>
    <row r="407" spans="1:19" x14ac:dyDescent="0.2">
      <c r="A407" s="305"/>
      <c r="B407" s="349"/>
      <c r="C407" s="349"/>
      <c r="D407" s="305"/>
      <c r="E407" s="305"/>
      <c r="F407" s="305"/>
      <c r="G407" s="349"/>
      <c r="H407" s="305"/>
      <c r="I407" s="305"/>
      <c r="J407" s="305"/>
      <c r="K407" s="349"/>
      <c r="L407" s="350"/>
      <c r="M407" s="350"/>
      <c r="N407" s="441"/>
      <c r="O407" s="441"/>
      <c r="P407" s="351"/>
      <c r="Q407" s="351"/>
      <c r="R407" s="349"/>
      <c r="S407" s="305"/>
    </row>
    <row r="408" spans="1:19" x14ac:dyDescent="0.2">
      <c r="A408" s="305"/>
      <c r="B408" s="349"/>
      <c r="C408" s="349"/>
      <c r="D408" s="305"/>
      <c r="E408" s="305"/>
      <c r="F408" s="305"/>
      <c r="G408" s="349"/>
      <c r="H408" s="305"/>
      <c r="I408" s="305"/>
      <c r="J408" s="305"/>
      <c r="K408" s="349"/>
      <c r="L408" s="350"/>
      <c r="M408" s="350"/>
      <c r="N408" s="441"/>
      <c r="O408" s="441"/>
      <c r="P408" s="351"/>
      <c r="Q408" s="351"/>
      <c r="R408" s="349"/>
      <c r="S408" s="305"/>
    </row>
    <row r="409" spans="1:19" x14ac:dyDescent="0.2">
      <c r="A409" s="305"/>
      <c r="B409" s="349"/>
      <c r="C409" s="349"/>
      <c r="D409" s="305"/>
      <c r="E409" s="305"/>
      <c r="F409" s="305"/>
      <c r="G409" s="349"/>
      <c r="H409" s="305"/>
      <c r="I409" s="305"/>
      <c r="J409" s="305"/>
      <c r="K409" s="349"/>
      <c r="L409" s="350"/>
      <c r="M409" s="350"/>
      <c r="N409" s="441"/>
      <c r="O409" s="441"/>
      <c r="P409" s="351"/>
      <c r="Q409" s="351"/>
      <c r="R409" s="349"/>
      <c r="S409" s="305"/>
    </row>
    <row r="410" spans="1:19" x14ac:dyDescent="0.2">
      <c r="A410" s="305"/>
      <c r="B410" s="349"/>
      <c r="C410" s="349"/>
      <c r="D410" s="305"/>
      <c r="E410" s="305"/>
      <c r="F410" s="305"/>
      <c r="G410" s="349"/>
      <c r="H410" s="305"/>
      <c r="I410" s="305"/>
      <c r="J410" s="305"/>
      <c r="K410" s="349"/>
      <c r="L410" s="350"/>
      <c r="M410" s="350"/>
      <c r="N410" s="441"/>
      <c r="O410" s="441"/>
      <c r="P410" s="351"/>
      <c r="Q410" s="351"/>
      <c r="R410" s="349"/>
      <c r="S410" s="305"/>
    </row>
    <row r="411" spans="1:19" x14ac:dyDescent="0.2">
      <c r="A411" s="305"/>
      <c r="B411" s="349"/>
      <c r="C411" s="349"/>
      <c r="D411" s="305"/>
      <c r="E411" s="305"/>
      <c r="F411" s="305"/>
      <c r="G411" s="349"/>
      <c r="H411" s="305"/>
      <c r="I411" s="305"/>
      <c r="J411" s="305"/>
      <c r="K411" s="349"/>
      <c r="L411" s="350"/>
      <c r="M411" s="350"/>
      <c r="N411" s="441"/>
      <c r="O411" s="441"/>
      <c r="P411" s="351"/>
      <c r="Q411" s="351"/>
      <c r="R411" s="349"/>
      <c r="S411" s="305"/>
    </row>
    <row r="412" spans="1:19" x14ac:dyDescent="0.2">
      <c r="A412" s="305"/>
      <c r="B412" s="349"/>
      <c r="C412" s="349"/>
      <c r="D412" s="305"/>
      <c r="E412" s="305"/>
      <c r="F412" s="305"/>
      <c r="G412" s="349"/>
      <c r="H412" s="305"/>
      <c r="I412" s="305"/>
      <c r="J412" s="305"/>
      <c r="K412" s="349"/>
      <c r="L412" s="350"/>
      <c r="M412" s="350"/>
      <c r="N412" s="441"/>
      <c r="O412" s="441"/>
      <c r="P412" s="351"/>
      <c r="Q412" s="351"/>
      <c r="R412" s="349"/>
      <c r="S412" s="305"/>
    </row>
    <row r="413" spans="1:19" x14ac:dyDescent="0.2">
      <c r="A413" s="305"/>
      <c r="B413" s="349"/>
      <c r="C413" s="349"/>
      <c r="D413" s="305"/>
      <c r="E413" s="305"/>
      <c r="F413" s="305"/>
      <c r="G413" s="349"/>
      <c r="H413" s="305"/>
      <c r="I413" s="305"/>
      <c r="J413" s="305"/>
      <c r="K413" s="349"/>
      <c r="L413" s="350"/>
      <c r="M413" s="350"/>
      <c r="N413" s="441"/>
      <c r="O413" s="441"/>
      <c r="P413" s="351"/>
      <c r="Q413" s="351"/>
      <c r="R413" s="349"/>
      <c r="S413" s="305"/>
    </row>
    <row r="414" spans="1:19" x14ac:dyDescent="0.2">
      <c r="A414" s="305"/>
      <c r="B414" s="349"/>
      <c r="C414" s="349"/>
      <c r="D414" s="305"/>
      <c r="E414" s="305"/>
      <c r="F414" s="305"/>
      <c r="G414" s="349"/>
      <c r="H414" s="305"/>
      <c r="I414" s="305"/>
      <c r="J414" s="305"/>
      <c r="K414" s="349"/>
      <c r="L414" s="350"/>
      <c r="M414" s="350"/>
      <c r="N414" s="441"/>
      <c r="O414" s="441"/>
      <c r="P414" s="351"/>
      <c r="Q414" s="351"/>
      <c r="R414" s="349"/>
      <c r="S414" s="305"/>
    </row>
    <row r="415" spans="1:19" x14ac:dyDescent="0.2">
      <c r="A415" s="305"/>
      <c r="B415" s="349"/>
      <c r="C415" s="349"/>
      <c r="D415" s="305"/>
      <c r="E415" s="305"/>
      <c r="F415" s="305"/>
      <c r="G415" s="349"/>
      <c r="H415" s="305"/>
      <c r="I415" s="305"/>
      <c r="J415" s="305"/>
      <c r="K415" s="349"/>
      <c r="L415" s="350"/>
      <c r="M415" s="350"/>
      <c r="N415" s="441"/>
      <c r="O415" s="441"/>
      <c r="P415" s="351"/>
      <c r="Q415" s="351"/>
      <c r="R415" s="349"/>
      <c r="S415" s="305"/>
    </row>
    <row r="416" spans="1:19" x14ac:dyDescent="0.2">
      <c r="A416" s="305"/>
      <c r="B416" s="349"/>
      <c r="C416" s="349"/>
      <c r="D416" s="305"/>
      <c r="E416" s="305"/>
      <c r="F416" s="305"/>
      <c r="G416" s="349"/>
      <c r="H416" s="305"/>
      <c r="I416" s="305"/>
      <c r="J416" s="305"/>
      <c r="K416" s="349"/>
      <c r="L416" s="350"/>
      <c r="M416" s="350"/>
      <c r="N416" s="441"/>
      <c r="O416" s="441"/>
      <c r="P416" s="351"/>
      <c r="Q416" s="351"/>
      <c r="R416" s="349"/>
      <c r="S416" s="305"/>
    </row>
    <row r="417" spans="1:19" x14ac:dyDescent="0.2">
      <c r="A417" s="305"/>
      <c r="B417" s="349"/>
      <c r="C417" s="349"/>
      <c r="D417" s="305"/>
      <c r="E417" s="305"/>
      <c r="F417" s="305"/>
      <c r="G417" s="349"/>
      <c r="H417" s="305"/>
      <c r="I417" s="305"/>
      <c r="J417" s="305"/>
      <c r="K417" s="349"/>
      <c r="L417" s="350"/>
      <c r="M417" s="350"/>
      <c r="N417" s="441"/>
      <c r="O417" s="441"/>
      <c r="P417" s="351"/>
      <c r="Q417" s="351"/>
      <c r="R417" s="349"/>
      <c r="S417" s="305"/>
    </row>
    <row r="418" spans="1:19" x14ac:dyDescent="0.2">
      <c r="A418" s="305"/>
      <c r="B418" s="349"/>
      <c r="C418" s="349"/>
      <c r="D418" s="305"/>
      <c r="E418" s="305"/>
      <c r="F418" s="305"/>
      <c r="G418" s="349"/>
      <c r="H418" s="305"/>
      <c r="I418" s="305"/>
      <c r="J418" s="305"/>
      <c r="K418" s="349"/>
      <c r="L418" s="350"/>
      <c r="M418" s="350"/>
      <c r="N418" s="441"/>
      <c r="O418" s="441"/>
      <c r="P418" s="351"/>
      <c r="Q418" s="351"/>
      <c r="R418" s="349"/>
      <c r="S418" s="305"/>
    </row>
    <row r="419" spans="1:19" x14ac:dyDescent="0.2">
      <c r="A419" s="305"/>
      <c r="B419" s="349"/>
      <c r="C419" s="349"/>
      <c r="D419" s="305"/>
      <c r="E419" s="305"/>
      <c r="F419" s="305"/>
      <c r="G419" s="349"/>
      <c r="H419" s="305"/>
      <c r="I419" s="305"/>
      <c r="J419" s="305"/>
      <c r="K419" s="349"/>
      <c r="L419" s="350"/>
      <c r="M419" s="350"/>
      <c r="N419" s="441"/>
      <c r="O419" s="441"/>
      <c r="P419" s="351"/>
      <c r="Q419" s="351"/>
      <c r="R419" s="349"/>
      <c r="S419" s="305"/>
    </row>
    <row r="420" spans="1:19" x14ac:dyDescent="0.2">
      <c r="A420" s="305"/>
      <c r="B420" s="349"/>
      <c r="C420" s="349"/>
      <c r="D420" s="305"/>
      <c r="E420" s="305"/>
      <c r="F420" s="305"/>
      <c r="G420" s="349"/>
      <c r="H420" s="305"/>
      <c r="I420" s="305"/>
      <c r="J420" s="305"/>
      <c r="K420" s="349"/>
      <c r="L420" s="350"/>
      <c r="M420" s="350"/>
      <c r="N420" s="441"/>
      <c r="O420" s="441"/>
      <c r="P420" s="351"/>
      <c r="Q420" s="351"/>
      <c r="R420" s="349"/>
      <c r="S420" s="305"/>
    </row>
    <row r="421" spans="1:19" x14ac:dyDescent="0.2">
      <c r="A421" s="305"/>
      <c r="B421" s="349"/>
      <c r="C421" s="349"/>
      <c r="D421" s="305"/>
      <c r="E421" s="305"/>
      <c r="F421" s="305"/>
      <c r="G421" s="349"/>
      <c r="H421" s="305"/>
      <c r="I421" s="305"/>
      <c r="J421" s="305"/>
      <c r="K421" s="349"/>
      <c r="L421" s="350"/>
      <c r="M421" s="350"/>
      <c r="N421" s="441"/>
      <c r="O421" s="441"/>
      <c r="P421" s="351"/>
      <c r="Q421" s="351"/>
      <c r="R421" s="349"/>
      <c r="S421" s="305"/>
    </row>
    <row r="422" spans="1:19" x14ac:dyDescent="0.2">
      <c r="A422" s="305"/>
      <c r="B422" s="349"/>
      <c r="C422" s="349"/>
      <c r="D422" s="305"/>
      <c r="E422" s="305"/>
      <c r="F422" s="305"/>
      <c r="G422" s="349"/>
      <c r="H422" s="305"/>
      <c r="I422" s="305"/>
      <c r="J422" s="305"/>
      <c r="K422" s="349"/>
      <c r="L422" s="350"/>
      <c r="M422" s="350"/>
      <c r="N422" s="441"/>
      <c r="O422" s="441"/>
      <c r="P422" s="351"/>
      <c r="Q422" s="351"/>
      <c r="R422" s="349"/>
      <c r="S422" s="305"/>
    </row>
    <row r="423" spans="1:19" x14ac:dyDescent="0.2">
      <c r="A423" s="305"/>
      <c r="B423" s="349"/>
      <c r="C423" s="349"/>
      <c r="D423" s="305"/>
      <c r="E423" s="305"/>
      <c r="F423" s="305"/>
      <c r="G423" s="349"/>
      <c r="H423" s="305"/>
      <c r="I423" s="305"/>
      <c r="J423" s="305"/>
      <c r="K423" s="349"/>
      <c r="L423" s="350"/>
      <c r="M423" s="350"/>
      <c r="N423" s="441"/>
      <c r="O423" s="441"/>
      <c r="P423" s="351"/>
      <c r="Q423" s="351"/>
      <c r="R423" s="349"/>
      <c r="S423" s="305"/>
    </row>
    <row r="424" spans="1:19" x14ac:dyDescent="0.2">
      <c r="A424" s="305"/>
      <c r="B424" s="349"/>
      <c r="C424" s="349"/>
      <c r="D424" s="305"/>
      <c r="E424" s="305"/>
      <c r="F424" s="305"/>
      <c r="G424" s="349"/>
      <c r="H424" s="305"/>
      <c r="I424" s="305"/>
      <c r="J424" s="305"/>
      <c r="K424" s="349"/>
      <c r="L424" s="350"/>
      <c r="M424" s="350"/>
      <c r="N424" s="441"/>
      <c r="O424" s="441"/>
      <c r="P424" s="351"/>
      <c r="Q424" s="351"/>
      <c r="R424" s="349"/>
      <c r="S424" s="305"/>
    </row>
    <row r="425" spans="1:19" x14ac:dyDescent="0.2">
      <c r="A425" s="305"/>
      <c r="B425" s="349"/>
      <c r="C425" s="349"/>
      <c r="D425" s="305"/>
      <c r="E425" s="305"/>
      <c r="F425" s="305"/>
      <c r="G425" s="349"/>
      <c r="H425" s="305"/>
      <c r="I425" s="305"/>
      <c r="J425" s="305"/>
      <c r="K425" s="349"/>
      <c r="L425" s="350"/>
      <c r="M425" s="350"/>
      <c r="N425" s="441"/>
      <c r="O425" s="441"/>
      <c r="P425" s="351"/>
      <c r="Q425" s="351"/>
      <c r="R425" s="349"/>
      <c r="S425" s="305"/>
    </row>
    <row r="426" spans="1:19" x14ac:dyDescent="0.2">
      <c r="A426" s="305"/>
      <c r="B426" s="349"/>
      <c r="C426" s="349"/>
      <c r="D426" s="305"/>
      <c r="E426" s="305"/>
      <c r="F426" s="305"/>
      <c r="G426" s="349"/>
      <c r="H426" s="305"/>
      <c r="I426" s="305"/>
      <c r="J426" s="305"/>
      <c r="K426" s="349"/>
      <c r="L426" s="350"/>
      <c r="M426" s="350"/>
      <c r="N426" s="441"/>
      <c r="O426" s="441"/>
      <c r="P426" s="351"/>
      <c r="Q426" s="351"/>
      <c r="R426" s="349"/>
      <c r="S426" s="305"/>
    </row>
    <row r="427" spans="1:19" x14ac:dyDescent="0.2">
      <c r="A427" s="305"/>
      <c r="B427" s="349"/>
      <c r="C427" s="349"/>
      <c r="D427" s="305"/>
      <c r="E427" s="305"/>
      <c r="F427" s="305"/>
      <c r="G427" s="349"/>
      <c r="H427" s="305"/>
      <c r="I427" s="305"/>
      <c r="J427" s="305"/>
      <c r="K427" s="349"/>
      <c r="L427" s="350"/>
      <c r="M427" s="350"/>
      <c r="N427" s="441"/>
      <c r="O427" s="441"/>
      <c r="P427" s="351"/>
      <c r="Q427" s="351"/>
      <c r="R427" s="349"/>
      <c r="S427" s="305"/>
    </row>
    <row r="428" spans="1:19" x14ac:dyDescent="0.2">
      <c r="A428" s="305"/>
      <c r="B428" s="349"/>
      <c r="C428" s="349"/>
      <c r="D428" s="305"/>
      <c r="E428" s="305"/>
      <c r="F428" s="305"/>
      <c r="G428" s="349"/>
      <c r="H428" s="305"/>
      <c r="I428" s="305"/>
      <c r="J428" s="305"/>
      <c r="K428" s="349"/>
      <c r="L428" s="350"/>
      <c r="M428" s="350"/>
      <c r="N428" s="441"/>
      <c r="O428" s="441"/>
      <c r="P428" s="351"/>
      <c r="Q428" s="351"/>
      <c r="R428" s="349"/>
      <c r="S428" s="305"/>
    </row>
    <row r="429" spans="1:19" x14ac:dyDescent="0.2">
      <c r="A429" s="305"/>
      <c r="B429" s="349"/>
      <c r="C429" s="349"/>
      <c r="D429" s="305"/>
      <c r="E429" s="305"/>
      <c r="F429" s="305"/>
      <c r="G429" s="349"/>
      <c r="H429" s="305"/>
      <c r="I429" s="305"/>
      <c r="J429" s="305"/>
      <c r="K429" s="349"/>
      <c r="L429" s="350"/>
      <c r="M429" s="350"/>
      <c r="N429" s="441"/>
      <c r="O429" s="441"/>
      <c r="P429" s="351"/>
      <c r="Q429" s="351"/>
      <c r="R429" s="349"/>
      <c r="S429" s="305"/>
    </row>
    <row r="430" spans="1:19" x14ac:dyDescent="0.2">
      <c r="A430" s="305"/>
      <c r="B430" s="349"/>
      <c r="C430" s="349"/>
      <c r="D430" s="305"/>
      <c r="E430" s="305"/>
      <c r="F430" s="305"/>
      <c r="G430" s="349"/>
      <c r="H430" s="305"/>
      <c r="I430" s="305"/>
      <c r="J430" s="305"/>
      <c r="K430" s="349"/>
      <c r="L430" s="350"/>
      <c r="M430" s="350"/>
      <c r="N430" s="441"/>
      <c r="O430" s="441"/>
      <c r="P430" s="351"/>
      <c r="Q430" s="351"/>
      <c r="R430" s="349"/>
      <c r="S430" s="305"/>
    </row>
    <row r="431" spans="1:19" x14ac:dyDescent="0.2">
      <c r="A431" s="305"/>
      <c r="B431" s="349"/>
      <c r="C431" s="349"/>
      <c r="D431" s="305"/>
      <c r="E431" s="305"/>
      <c r="F431" s="305"/>
      <c r="G431" s="349"/>
      <c r="H431" s="305"/>
      <c r="I431" s="305"/>
      <c r="J431" s="305"/>
      <c r="K431" s="349"/>
      <c r="L431" s="350"/>
      <c r="M431" s="350"/>
      <c r="N431" s="441"/>
      <c r="O431" s="441"/>
      <c r="P431" s="351"/>
      <c r="Q431" s="351"/>
      <c r="R431" s="349"/>
      <c r="S431" s="305"/>
    </row>
    <row r="432" spans="1:19" x14ac:dyDescent="0.2">
      <c r="A432" s="305"/>
      <c r="B432" s="349"/>
      <c r="C432" s="349"/>
      <c r="D432" s="305"/>
      <c r="E432" s="305"/>
      <c r="F432" s="305"/>
      <c r="G432" s="349"/>
      <c r="H432" s="305"/>
      <c r="I432" s="305"/>
      <c r="J432" s="305"/>
      <c r="K432" s="349"/>
      <c r="L432" s="350"/>
      <c r="M432" s="350"/>
      <c r="N432" s="441"/>
      <c r="O432" s="441"/>
      <c r="P432" s="351"/>
      <c r="Q432" s="351"/>
      <c r="R432" s="349"/>
      <c r="S432" s="305"/>
    </row>
    <row r="433" spans="1:19" x14ac:dyDescent="0.2">
      <c r="A433" s="305"/>
      <c r="B433" s="349"/>
      <c r="C433" s="349"/>
      <c r="D433" s="305"/>
      <c r="E433" s="305"/>
      <c r="F433" s="305"/>
      <c r="G433" s="349"/>
      <c r="H433" s="305"/>
      <c r="I433" s="305"/>
      <c r="J433" s="305"/>
      <c r="K433" s="349"/>
      <c r="L433" s="350"/>
      <c r="M433" s="350"/>
      <c r="N433" s="441"/>
      <c r="O433" s="441"/>
      <c r="P433" s="351"/>
      <c r="Q433" s="351"/>
      <c r="R433" s="349"/>
      <c r="S433" s="305"/>
    </row>
    <row r="434" spans="1:19" x14ac:dyDescent="0.2">
      <c r="A434" s="305"/>
      <c r="B434" s="349"/>
      <c r="C434" s="349"/>
      <c r="D434" s="305"/>
      <c r="E434" s="305"/>
      <c r="F434" s="305"/>
      <c r="G434" s="349"/>
      <c r="H434" s="305"/>
      <c r="I434" s="305"/>
      <c r="J434" s="305"/>
      <c r="K434" s="349"/>
      <c r="L434" s="350"/>
      <c r="M434" s="350"/>
      <c r="N434" s="441"/>
      <c r="O434" s="441"/>
      <c r="P434" s="351"/>
      <c r="Q434" s="351"/>
      <c r="R434" s="349"/>
      <c r="S434" s="305"/>
    </row>
    <row r="435" spans="1:19" x14ac:dyDescent="0.2">
      <c r="A435" s="305"/>
      <c r="B435" s="349"/>
      <c r="C435" s="349"/>
      <c r="D435" s="305"/>
      <c r="E435" s="305"/>
      <c r="F435" s="305"/>
      <c r="G435" s="349"/>
      <c r="H435" s="305"/>
      <c r="I435" s="305"/>
      <c r="J435" s="305"/>
      <c r="K435" s="349"/>
      <c r="L435" s="350"/>
      <c r="M435" s="350"/>
      <c r="N435" s="441"/>
      <c r="O435" s="441"/>
      <c r="P435" s="351"/>
      <c r="Q435" s="351"/>
      <c r="R435" s="349"/>
      <c r="S435" s="305"/>
    </row>
    <row r="436" spans="1:19" x14ac:dyDescent="0.2">
      <c r="A436" s="305"/>
      <c r="B436" s="349"/>
      <c r="C436" s="349"/>
      <c r="D436" s="305"/>
      <c r="E436" s="305"/>
      <c r="F436" s="305"/>
      <c r="G436" s="349"/>
      <c r="H436" s="305"/>
      <c r="I436" s="305"/>
      <c r="J436" s="305"/>
      <c r="K436" s="349"/>
      <c r="L436" s="350"/>
      <c r="M436" s="350"/>
      <c r="N436" s="441"/>
      <c r="O436" s="441"/>
      <c r="P436" s="351"/>
      <c r="Q436" s="351"/>
      <c r="R436" s="349"/>
      <c r="S436" s="305"/>
    </row>
    <row r="437" spans="1:19" x14ac:dyDescent="0.2">
      <c r="A437" s="305"/>
      <c r="B437" s="349"/>
      <c r="C437" s="349"/>
      <c r="D437" s="305"/>
      <c r="E437" s="305"/>
      <c r="F437" s="305"/>
      <c r="G437" s="349"/>
      <c r="H437" s="305"/>
      <c r="I437" s="305"/>
      <c r="J437" s="305"/>
      <c r="K437" s="349"/>
      <c r="L437" s="350"/>
      <c r="M437" s="350"/>
      <c r="N437" s="441"/>
      <c r="O437" s="441"/>
      <c r="P437" s="351"/>
      <c r="Q437" s="351"/>
      <c r="R437" s="349"/>
      <c r="S437" s="305"/>
    </row>
    <row r="438" spans="1:19" x14ac:dyDescent="0.2">
      <c r="A438" s="305"/>
      <c r="B438" s="349"/>
      <c r="C438" s="349"/>
      <c r="D438" s="305"/>
      <c r="E438" s="305"/>
      <c r="F438" s="305"/>
      <c r="G438" s="349"/>
      <c r="H438" s="305"/>
      <c r="I438" s="305"/>
      <c r="J438" s="305"/>
      <c r="K438" s="349"/>
      <c r="L438" s="350"/>
      <c r="M438" s="350"/>
      <c r="N438" s="441"/>
      <c r="O438" s="441"/>
      <c r="P438" s="351"/>
      <c r="Q438" s="351"/>
      <c r="R438" s="349"/>
      <c r="S438" s="305"/>
    </row>
    <row r="439" spans="1:19" x14ac:dyDescent="0.2">
      <c r="A439" s="305"/>
      <c r="B439" s="349"/>
      <c r="C439" s="349"/>
      <c r="D439" s="305"/>
      <c r="E439" s="305"/>
      <c r="F439" s="305"/>
      <c r="G439" s="349"/>
      <c r="H439" s="305"/>
      <c r="I439" s="305"/>
      <c r="J439" s="305"/>
      <c r="K439" s="349"/>
      <c r="L439" s="350"/>
      <c r="M439" s="350"/>
      <c r="N439" s="441"/>
      <c r="O439" s="441"/>
      <c r="P439" s="351"/>
      <c r="Q439" s="351"/>
      <c r="R439" s="349"/>
      <c r="S439" s="305"/>
    </row>
    <row r="440" spans="1:19" x14ac:dyDescent="0.2">
      <c r="A440" s="305"/>
      <c r="B440" s="349"/>
      <c r="C440" s="349"/>
      <c r="D440" s="305"/>
      <c r="E440" s="305"/>
      <c r="F440" s="305"/>
      <c r="G440" s="349"/>
      <c r="H440" s="305"/>
      <c r="I440" s="305"/>
      <c r="J440" s="305"/>
      <c r="K440" s="349"/>
      <c r="L440" s="350"/>
      <c r="M440" s="350"/>
      <c r="N440" s="441"/>
      <c r="O440" s="441"/>
      <c r="P440" s="351"/>
      <c r="Q440" s="351"/>
      <c r="R440" s="349"/>
      <c r="S440" s="305"/>
    </row>
    <row r="441" spans="1:19" x14ac:dyDescent="0.2">
      <c r="A441" s="305"/>
      <c r="B441" s="349"/>
      <c r="C441" s="349"/>
      <c r="D441" s="305"/>
      <c r="E441" s="305"/>
      <c r="F441" s="305"/>
      <c r="G441" s="349"/>
      <c r="H441" s="305"/>
      <c r="I441" s="305"/>
      <c r="J441" s="305"/>
      <c r="K441" s="349"/>
      <c r="L441" s="350"/>
      <c r="M441" s="350"/>
      <c r="N441" s="441"/>
      <c r="O441" s="441"/>
      <c r="P441" s="351"/>
      <c r="Q441" s="351"/>
      <c r="R441" s="349"/>
      <c r="S441" s="305"/>
    </row>
    <row r="442" spans="1:19" x14ac:dyDescent="0.2">
      <c r="A442" s="305"/>
      <c r="B442" s="349"/>
      <c r="C442" s="349"/>
      <c r="D442" s="305"/>
      <c r="E442" s="305"/>
      <c r="F442" s="305"/>
      <c r="G442" s="349"/>
      <c r="H442" s="305"/>
      <c r="I442" s="305"/>
      <c r="J442" s="305"/>
      <c r="K442" s="349"/>
      <c r="L442" s="350"/>
      <c r="M442" s="350"/>
      <c r="N442" s="441"/>
      <c r="O442" s="441"/>
      <c r="P442" s="351"/>
      <c r="Q442" s="351"/>
      <c r="R442" s="349"/>
      <c r="S442" s="305"/>
    </row>
    <row r="443" spans="1:19" x14ac:dyDescent="0.2">
      <c r="A443" s="305"/>
      <c r="B443" s="349"/>
      <c r="C443" s="349"/>
      <c r="D443" s="305"/>
      <c r="E443" s="305"/>
      <c r="F443" s="305"/>
      <c r="G443" s="349"/>
      <c r="H443" s="305"/>
      <c r="I443" s="305"/>
      <c r="J443" s="305"/>
      <c r="K443" s="349"/>
      <c r="L443" s="350"/>
      <c r="M443" s="350"/>
      <c r="N443" s="441"/>
      <c r="O443" s="441"/>
      <c r="P443" s="351"/>
      <c r="Q443" s="351"/>
      <c r="R443" s="349"/>
      <c r="S443" s="305"/>
    </row>
    <row r="444" spans="1:19" x14ac:dyDescent="0.2">
      <c r="A444" s="305"/>
      <c r="B444" s="349"/>
      <c r="C444" s="349"/>
      <c r="D444" s="305"/>
      <c r="E444" s="305"/>
      <c r="F444" s="305"/>
      <c r="G444" s="349"/>
      <c r="H444" s="305"/>
      <c r="I444" s="305"/>
      <c r="J444" s="305"/>
      <c r="K444" s="349"/>
      <c r="L444" s="350"/>
      <c r="M444" s="350"/>
      <c r="N444" s="441"/>
      <c r="O444" s="441"/>
      <c r="P444" s="351"/>
      <c r="Q444" s="351"/>
      <c r="R444" s="349"/>
      <c r="S444" s="305"/>
    </row>
    <row r="445" spans="1:19" x14ac:dyDescent="0.2">
      <c r="A445" s="305"/>
      <c r="B445" s="349"/>
      <c r="C445" s="349"/>
      <c r="D445" s="305"/>
      <c r="E445" s="305"/>
      <c r="F445" s="305"/>
      <c r="G445" s="349"/>
      <c r="H445" s="305"/>
      <c r="I445" s="305"/>
      <c r="J445" s="305"/>
      <c r="K445" s="349"/>
      <c r="L445" s="350"/>
      <c r="M445" s="350"/>
      <c r="N445" s="441"/>
      <c r="O445" s="441"/>
      <c r="P445" s="351"/>
      <c r="Q445" s="351"/>
      <c r="R445" s="349"/>
      <c r="S445" s="305"/>
    </row>
    <row r="446" spans="1:19" x14ac:dyDescent="0.2">
      <c r="A446" s="305"/>
      <c r="B446" s="349"/>
      <c r="C446" s="349"/>
      <c r="D446" s="305"/>
      <c r="E446" s="305"/>
      <c r="F446" s="305"/>
      <c r="G446" s="349"/>
      <c r="H446" s="305"/>
      <c r="I446" s="305"/>
      <c r="J446" s="305"/>
      <c r="K446" s="349"/>
      <c r="L446" s="350"/>
      <c r="M446" s="350"/>
      <c r="N446" s="441"/>
      <c r="O446" s="441"/>
      <c r="P446" s="351"/>
      <c r="Q446" s="351"/>
      <c r="R446" s="349"/>
      <c r="S446" s="305"/>
    </row>
    <row r="447" spans="1:19" x14ac:dyDescent="0.2">
      <c r="A447" s="305"/>
      <c r="B447" s="349"/>
      <c r="C447" s="349"/>
      <c r="D447" s="305"/>
      <c r="E447" s="305"/>
      <c r="F447" s="305"/>
      <c r="G447" s="349"/>
      <c r="H447" s="305"/>
      <c r="I447" s="305"/>
      <c r="J447" s="305"/>
      <c r="K447" s="349"/>
      <c r="L447" s="350"/>
      <c r="M447" s="350"/>
      <c r="N447" s="441"/>
      <c r="O447" s="441"/>
      <c r="P447" s="351"/>
      <c r="Q447" s="351"/>
      <c r="R447" s="349"/>
      <c r="S447" s="305"/>
    </row>
    <row r="448" spans="1:19" x14ac:dyDescent="0.2">
      <c r="A448" s="305"/>
      <c r="B448" s="349"/>
      <c r="C448" s="349"/>
      <c r="D448" s="305"/>
      <c r="E448" s="305"/>
      <c r="F448" s="305"/>
      <c r="G448" s="349"/>
      <c r="H448" s="305"/>
      <c r="I448" s="305"/>
      <c r="J448" s="305"/>
      <c r="K448" s="349"/>
      <c r="L448" s="350"/>
      <c r="M448" s="350"/>
      <c r="N448" s="441"/>
      <c r="O448" s="441"/>
      <c r="P448" s="351"/>
      <c r="Q448" s="351"/>
      <c r="R448" s="349"/>
      <c r="S448" s="305"/>
    </row>
    <row r="449" spans="1:19" x14ac:dyDescent="0.2">
      <c r="A449" s="305"/>
      <c r="B449" s="349"/>
      <c r="C449" s="349"/>
      <c r="D449" s="305"/>
      <c r="E449" s="305"/>
      <c r="F449" s="305"/>
      <c r="G449" s="349"/>
      <c r="H449" s="305"/>
      <c r="I449" s="305"/>
      <c r="J449" s="305"/>
      <c r="K449" s="349"/>
      <c r="L449" s="350"/>
      <c r="M449" s="350"/>
      <c r="N449" s="441"/>
      <c r="O449" s="441"/>
      <c r="P449" s="351"/>
      <c r="Q449" s="351"/>
      <c r="R449" s="349"/>
      <c r="S449" s="305"/>
    </row>
    <row r="450" spans="1:19" x14ac:dyDescent="0.2">
      <c r="A450" s="305"/>
      <c r="B450" s="349"/>
      <c r="C450" s="349"/>
      <c r="D450" s="305"/>
      <c r="E450" s="305"/>
      <c r="F450" s="305"/>
      <c r="G450" s="349"/>
      <c r="H450" s="305"/>
      <c r="I450" s="305"/>
      <c r="J450" s="305"/>
      <c r="K450" s="349"/>
      <c r="L450" s="350"/>
      <c r="M450" s="350"/>
      <c r="N450" s="441"/>
      <c r="O450" s="441"/>
      <c r="P450" s="351"/>
      <c r="Q450" s="351"/>
      <c r="R450" s="349"/>
      <c r="S450" s="305"/>
    </row>
    <row r="451" spans="1:19" x14ac:dyDescent="0.2">
      <c r="A451" s="305"/>
      <c r="B451" s="349"/>
      <c r="C451" s="349"/>
      <c r="D451" s="305"/>
      <c r="E451" s="305"/>
      <c r="F451" s="305"/>
      <c r="G451" s="349"/>
      <c r="H451" s="305"/>
      <c r="I451" s="305"/>
      <c r="J451" s="305"/>
      <c r="K451" s="349"/>
      <c r="L451" s="350"/>
      <c r="M451" s="350"/>
      <c r="N451" s="441"/>
      <c r="O451" s="441"/>
      <c r="P451" s="351"/>
      <c r="Q451" s="351"/>
      <c r="R451" s="349"/>
      <c r="S451" s="305"/>
    </row>
    <row r="452" spans="1:19" x14ac:dyDescent="0.2">
      <c r="A452" s="305"/>
      <c r="B452" s="349"/>
      <c r="C452" s="349"/>
      <c r="D452" s="305"/>
      <c r="E452" s="305"/>
      <c r="F452" s="305"/>
      <c r="G452" s="349"/>
      <c r="H452" s="305"/>
      <c r="I452" s="305"/>
      <c r="J452" s="305"/>
      <c r="K452" s="349"/>
      <c r="L452" s="350"/>
      <c r="M452" s="350"/>
      <c r="N452" s="441"/>
      <c r="O452" s="441"/>
      <c r="P452" s="351"/>
      <c r="Q452" s="351"/>
      <c r="R452" s="349"/>
      <c r="S452" s="305"/>
    </row>
    <row r="453" spans="1:19" x14ac:dyDescent="0.2">
      <c r="A453" s="305"/>
      <c r="B453" s="349"/>
      <c r="C453" s="349"/>
      <c r="D453" s="305"/>
      <c r="E453" s="305"/>
      <c r="F453" s="305"/>
      <c r="G453" s="349"/>
      <c r="H453" s="305"/>
      <c r="I453" s="305"/>
      <c r="J453" s="305"/>
      <c r="K453" s="349"/>
      <c r="L453" s="350"/>
      <c r="M453" s="350"/>
      <c r="N453" s="441"/>
      <c r="O453" s="441"/>
      <c r="P453" s="351"/>
      <c r="Q453" s="351"/>
      <c r="R453" s="349"/>
      <c r="S453" s="305"/>
    </row>
    <row r="454" spans="1:19" x14ac:dyDescent="0.2">
      <c r="A454" s="305"/>
      <c r="B454" s="349"/>
      <c r="C454" s="349"/>
      <c r="D454" s="305"/>
      <c r="E454" s="305"/>
      <c r="F454" s="305"/>
      <c r="G454" s="349"/>
      <c r="H454" s="305"/>
      <c r="I454" s="305"/>
      <c r="J454" s="305"/>
      <c r="K454" s="349"/>
      <c r="L454" s="350"/>
      <c r="M454" s="350"/>
      <c r="N454" s="441"/>
      <c r="O454" s="441"/>
      <c r="P454" s="351"/>
      <c r="Q454" s="351"/>
      <c r="R454" s="349"/>
      <c r="S454" s="305"/>
    </row>
    <row r="455" spans="1:19" x14ac:dyDescent="0.2">
      <c r="A455" s="305"/>
      <c r="B455" s="349"/>
      <c r="C455" s="349"/>
      <c r="D455" s="305"/>
      <c r="E455" s="305"/>
      <c r="F455" s="305"/>
      <c r="G455" s="349"/>
      <c r="H455" s="305"/>
      <c r="I455" s="305"/>
      <c r="J455" s="305"/>
      <c r="K455" s="349"/>
      <c r="L455" s="350"/>
      <c r="M455" s="350"/>
      <c r="N455" s="441"/>
      <c r="O455" s="441"/>
      <c r="P455" s="351"/>
      <c r="Q455" s="351"/>
      <c r="R455" s="349"/>
      <c r="S455" s="305"/>
    </row>
    <row r="456" spans="1:19" x14ac:dyDescent="0.2">
      <c r="A456" s="305"/>
      <c r="B456" s="349"/>
      <c r="C456" s="349"/>
      <c r="D456" s="305"/>
      <c r="E456" s="305"/>
      <c r="F456" s="305"/>
      <c r="G456" s="349"/>
      <c r="H456" s="305"/>
      <c r="I456" s="305"/>
      <c r="J456" s="305"/>
      <c r="K456" s="349"/>
      <c r="L456" s="350"/>
      <c r="M456" s="350"/>
      <c r="N456" s="441"/>
      <c r="O456" s="441"/>
      <c r="P456" s="351"/>
      <c r="Q456" s="351"/>
      <c r="R456" s="349"/>
      <c r="S456" s="305"/>
    </row>
    <row r="457" spans="1:19" x14ac:dyDescent="0.2">
      <c r="A457" s="305"/>
      <c r="B457" s="349"/>
      <c r="C457" s="349"/>
      <c r="D457" s="305"/>
      <c r="E457" s="305"/>
      <c r="F457" s="305"/>
      <c r="G457" s="349"/>
      <c r="H457" s="305"/>
      <c r="I457" s="305"/>
      <c r="J457" s="305"/>
      <c r="K457" s="349"/>
      <c r="L457" s="350"/>
      <c r="M457" s="350"/>
      <c r="N457" s="441"/>
      <c r="O457" s="441"/>
      <c r="P457" s="351"/>
      <c r="Q457" s="351"/>
      <c r="R457" s="349"/>
      <c r="S457" s="305"/>
    </row>
    <row r="458" spans="1:19" x14ac:dyDescent="0.2">
      <c r="A458" s="305"/>
      <c r="B458" s="349"/>
      <c r="C458" s="349"/>
      <c r="D458" s="305"/>
      <c r="E458" s="305"/>
      <c r="F458" s="305"/>
      <c r="G458" s="349"/>
      <c r="H458" s="305"/>
      <c r="I458" s="305"/>
      <c r="J458" s="305"/>
      <c r="K458" s="349"/>
      <c r="L458" s="350"/>
      <c r="M458" s="350"/>
      <c r="N458" s="441"/>
      <c r="O458" s="441"/>
      <c r="P458" s="351"/>
      <c r="Q458" s="351"/>
      <c r="R458" s="349"/>
      <c r="S458" s="305"/>
    </row>
    <row r="459" spans="1:19" x14ac:dyDescent="0.2">
      <c r="A459" s="305"/>
      <c r="B459" s="349"/>
      <c r="C459" s="349"/>
      <c r="D459" s="305"/>
      <c r="E459" s="305"/>
      <c r="F459" s="305"/>
      <c r="G459" s="349"/>
      <c r="H459" s="305"/>
      <c r="I459" s="305"/>
      <c r="J459" s="305"/>
      <c r="K459" s="349"/>
      <c r="L459" s="350"/>
      <c r="M459" s="350"/>
      <c r="N459" s="441"/>
      <c r="O459" s="441"/>
      <c r="P459" s="351"/>
      <c r="Q459" s="351"/>
      <c r="R459" s="349"/>
      <c r="S459" s="305"/>
    </row>
    <row r="460" spans="1:19" x14ac:dyDescent="0.2">
      <c r="A460" s="305"/>
      <c r="B460" s="349"/>
      <c r="C460" s="349"/>
      <c r="D460" s="305"/>
      <c r="E460" s="305"/>
      <c r="F460" s="305"/>
      <c r="G460" s="349"/>
      <c r="H460" s="305"/>
      <c r="I460" s="305"/>
      <c r="J460" s="305"/>
      <c r="K460" s="349"/>
      <c r="L460" s="350"/>
      <c r="M460" s="350"/>
      <c r="N460" s="441"/>
      <c r="O460" s="441"/>
      <c r="P460" s="351"/>
      <c r="Q460" s="351"/>
      <c r="R460" s="349"/>
      <c r="S460" s="305"/>
    </row>
    <row r="461" spans="1:19" x14ac:dyDescent="0.2">
      <c r="A461" s="305"/>
      <c r="B461" s="349"/>
      <c r="C461" s="349"/>
      <c r="D461" s="305"/>
      <c r="E461" s="305"/>
      <c r="F461" s="305"/>
      <c r="G461" s="349"/>
      <c r="H461" s="305"/>
      <c r="I461" s="305"/>
      <c r="J461" s="305"/>
      <c r="K461" s="349"/>
      <c r="L461" s="350"/>
      <c r="M461" s="350"/>
      <c r="N461" s="441"/>
      <c r="O461" s="441"/>
      <c r="P461" s="351"/>
      <c r="Q461" s="351"/>
      <c r="R461" s="349"/>
      <c r="S461" s="305"/>
    </row>
    <row r="462" spans="1:19" x14ac:dyDescent="0.2">
      <c r="A462" s="305"/>
      <c r="B462" s="349"/>
      <c r="C462" s="349"/>
      <c r="D462" s="305"/>
      <c r="E462" s="305"/>
      <c r="F462" s="305"/>
      <c r="G462" s="349"/>
      <c r="H462" s="305"/>
      <c r="I462" s="305"/>
      <c r="J462" s="305"/>
      <c r="K462" s="349"/>
      <c r="L462" s="350"/>
      <c r="M462" s="350"/>
      <c r="N462" s="441"/>
      <c r="O462" s="441"/>
      <c r="P462" s="351"/>
      <c r="Q462" s="351"/>
      <c r="R462" s="349"/>
      <c r="S462" s="305"/>
    </row>
    <row r="463" spans="1:19" x14ac:dyDescent="0.2">
      <c r="A463" s="305"/>
      <c r="B463" s="349"/>
      <c r="C463" s="349"/>
      <c r="D463" s="305"/>
      <c r="E463" s="305"/>
      <c r="F463" s="305"/>
      <c r="G463" s="349"/>
      <c r="H463" s="305"/>
      <c r="I463" s="305"/>
      <c r="J463" s="305"/>
      <c r="K463" s="349"/>
      <c r="L463" s="350"/>
      <c r="M463" s="350"/>
      <c r="N463" s="441"/>
      <c r="O463" s="441"/>
      <c r="P463" s="351"/>
      <c r="Q463" s="351"/>
      <c r="R463" s="349"/>
      <c r="S463" s="305"/>
    </row>
    <row r="464" spans="1:19" x14ac:dyDescent="0.2">
      <c r="A464" s="305"/>
      <c r="B464" s="349"/>
      <c r="C464" s="349"/>
      <c r="D464" s="305"/>
      <c r="E464" s="305"/>
      <c r="F464" s="305"/>
      <c r="G464" s="349"/>
      <c r="H464" s="305"/>
      <c r="I464" s="305"/>
      <c r="J464" s="305"/>
      <c r="K464" s="349"/>
      <c r="L464" s="350"/>
      <c r="M464" s="350"/>
      <c r="N464" s="441"/>
      <c r="O464" s="441"/>
      <c r="P464" s="351"/>
      <c r="Q464" s="351"/>
      <c r="R464" s="349"/>
      <c r="S464" s="305"/>
    </row>
  </sheetData>
  <autoFilter ref="A3:IO138" xr:uid="{00000000-0001-0000-0100-000000000000}"/>
  <mergeCells count="1">
    <mergeCell ref="A147:C148"/>
  </mergeCells>
  <pageMargins left="0.7" right="0.7" top="0.78740157499999996" bottom="0.78740157499999996" header="0.3" footer="0.3"/>
  <pageSetup scale="36" fitToHeight="0" orientation="landscape" r:id="rId1"/>
  <headerFooter alignWithMargins="0"/>
  <colBreaks count="1" manualBreakCount="1">
    <brk id="158" max="1048575" man="1"/>
  </colBreaks>
  <ignoredErrors>
    <ignoredError sqref="M4:M14 M29:M35 M67:M81 M96:M104 M106:M111 M115:M118 M119:M122 M132:M137 M62:M64 M84:M94 M37 M130:M131 M16 M18:M28 M39:M54 M56:M60 M142:M14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L492"/>
  <sheetViews>
    <sheetView showGridLines="0" zoomScale="85" zoomScaleNormal="85" workbookViewId="0">
      <pane xSplit="2" ySplit="4" topLeftCell="C349" activePane="bottomRight" state="frozen"/>
      <selection activeCell="C51" sqref="C51"/>
      <selection pane="topRight" activeCell="C51" sqref="C51"/>
      <selection pane="bottomLeft" activeCell="C51" sqref="C51"/>
      <selection pane="bottomRight" activeCell="A358" sqref="A358"/>
    </sheetView>
  </sheetViews>
  <sheetFormatPr defaultColWidth="11.85546875" defaultRowHeight="33" customHeight="1" x14ac:dyDescent="0.2"/>
  <cols>
    <col min="1" max="1" width="4.42578125" style="54" customWidth="1"/>
    <col min="2" max="2" width="22" style="191" customWidth="1"/>
    <col min="3" max="3" width="21.42578125" style="191" customWidth="1"/>
    <col min="4" max="4" width="11.85546875" style="54"/>
    <col min="5" max="6" width="12" style="54" customWidth="1"/>
    <col min="7" max="7" width="11.85546875" style="191"/>
    <col min="8" max="8" width="15.28515625" style="160" bestFit="1" customWidth="1"/>
    <col min="9" max="9" width="11.85546875" style="160"/>
    <col min="10" max="10" width="11.85546875" style="191"/>
    <col min="11" max="11" width="39.7109375" style="192" customWidth="1"/>
    <col min="12" max="12" width="12.42578125" style="193" customWidth="1"/>
    <col min="13" max="13" width="12.42578125" style="196" customWidth="1"/>
    <col min="14" max="15" width="12" style="54" customWidth="1"/>
    <col min="16" max="23" width="11.85546875" style="195"/>
    <col min="24" max="24" width="5.85546875" style="195" customWidth="1"/>
    <col min="25" max="25" width="15.85546875" style="191" customWidth="1"/>
    <col min="26" max="26" width="11.85546875" style="54"/>
    <col min="27" max="244" width="11.85546875" style="47"/>
    <col min="245" max="16384" width="11.85546875" style="54"/>
  </cols>
  <sheetData>
    <row r="1" spans="1:116" ht="12" thickBot="1" x14ac:dyDescent="0.25">
      <c r="A1" s="104" t="s">
        <v>347</v>
      </c>
      <c r="B1" s="105"/>
      <c r="C1" s="105"/>
      <c r="D1" s="105"/>
      <c r="E1" s="105"/>
      <c r="F1" s="105"/>
      <c r="G1" s="105"/>
      <c r="H1" s="105"/>
      <c r="I1" s="105"/>
      <c r="J1" s="105"/>
      <c r="K1" s="105"/>
      <c r="L1" s="105"/>
      <c r="M1" s="105"/>
      <c r="N1" s="105"/>
      <c r="O1" s="105"/>
      <c r="P1" s="105"/>
      <c r="Q1" s="105"/>
      <c r="R1" s="105"/>
      <c r="S1" s="105"/>
      <c r="T1" s="105"/>
      <c r="U1" s="105"/>
      <c r="V1" s="105"/>
      <c r="W1" s="105"/>
      <c r="X1" s="105"/>
      <c r="Y1" s="105"/>
      <c r="Z1" s="106"/>
    </row>
    <row r="2" spans="1:116" ht="45.75" thickBot="1" x14ac:dyDescent="0.25">
      <c r="A2" s="90" t="s">
        <v>40</v>
      </c>
      <c r="B2" s="107" t="s">
        <v>41</v>
      </c>
      <c r="C2" s="108"/>
      <c r="D2" s="108"/>
      <c r="E2" s="108"/>
      <c r="F2" s="109"/>
      <c r="G2" s="110" t="s">
        <v>42</v>
      </c>
      <c r="H2" s="111" t="s">
        <v>348</v>
      </c>
      <c r="I2" s="85" t="s">
        <v>44</v>
      </c>
      <c r="J2" s="112" t="s">
        <v>45</v>
      </c>
      <c r="K2" s="113" t="s">
        <v>46</v>
      </c>
      <c r="L2" s="114" t="s">
        <v>349</v>
      </c>
      <c r="M2" s="115"/>
      <c r="N2" s="116" t="s">
        <v>47</v>
      </c>
      <c r="O2" s="117"/>
      <c r="P2" s="118" t="s">
        <v>48</v>
      </c>
      <c r="Q2" s="119"/>
      <c r="R2" s="119"/>
      <c r="S2" s="119"/>
      <c r="T2" s="119"/>
      <c r="U2" s="119"/>
      <c r="V2" s="119"/>
      <c r="W2" s="120"/>
      <c r="X2" s="120"/>
      <c r="Y2" s="121" t="s">
        <v>49</v>
      </c>
      <c r="Z2" s="122"/>
    </row>
    <row r="3" spans="1:116" ht="56.25" x14ac:dyDescent="0.2">
      <c r="A3" s="91"/>
      <c r="B3" s="110" t="s">
        <v>50</v>
      </c>
      <c r="C3" s="123" t="s">
        <v>51</v>
      </c>
      <c r="D3" s="124" t="s">
        <v>52</v>
      </c>
      <c r="E3" s="124" t="s">
        <v>53</v>
      </c>
      <c r="F3" s="125" t="s">
        <v>54</v>
      </c>
      <c r="G3" s="126"/>
      <c r="H3" s="127"/>
      <c r="I3" s="89"/>
      <c r="J3" s="128"/>
      <c r="K3" s="129"/>
      <c r="L3" s="130" t="s">
        <v>55</v>
      </c>
      <c r="M3" s="131" t="s">
        <v>350</v>
      </c>
      <c r="N3" s="132" t="s">
        <v>57</v>
      </c>
      <c r="O3" s="133" t="s">
        <v>58</v>
      </c>
      <c r="P3" s="134" t="s">
        <v>351</v>
      </c>
      <c r="Q3" s="135"/>
      <c r="R3" s="135"/>
      <c r="S3" s="136"/>
      <c r="T3" s="137" t="s">
        <v>352</v>
      </c>
      <c r="U3" s="138" t="s">
        <v>353</v>
      </c>
      <c r="V3" s="138" t="s">
        <v>354</v>
      </c>
      <c r="W3" s="137" t="s">
        <v>355</v>
      </c>
      <c r="X3" s="93" t="s">
        <v>356</v>
      </c>
      <c r="Y3" s="139" t="s">
        <v>59</v>
      </c>
      <c r="Z3" s="140" t="s">
        <v>60</v>
      </c>
    </row>
    <row r="4" spans="1:116" ht="37.5" thickBot="1" x14ac:dyDescent="0.25">
      <c r="A4" s="92"/>
      <c r="B4" s="141"/>
      <c r="C4" s="142"/>
      <c r="D4" s="143"/>
      <c r="E4" s="143"/>
      <c r="F4" s="144"/>
      <c r="G4" s="141"/>
      <c r="H4" s="145"/>
      <c r="I4" s="86"/>
      <c r="J4" s="146"/>
      <c r="K4" s="147"/>
      <c r="L4" s="148"/>
      <c r="M4" s="149"/>
      <c r="N4" s="150"/>
      <c r="O4" s="151"/>
      <c r="P4" s="152" t="s">
        <v>357</v>
      </c>
      <c r="Q4" s="153" t="s">
        <v>358</v>
      </c>
      <c r="R4" s="153" t="s">
        <v>359</v>
      </c>
      <c r="S4" s="154" t="s">
        <v>360</v>
      </c>
      <c r="T4" s="155"/>
      <c r="U4" s="156"/>
      <c r="V4" s="156"/>
      <c r="W4" s="155"/>
      <c r="X4" s="94"/>
      <c r="Y4" s="157"/>
      <c r="Z4" s="158"/>
    </row>
    <row r="5" spans="1:116" ht="56.25" x14ac:dyDescent="0.2">
      <c r="A5" s="277">
        <v>1</v>
      </c>
      <c r="B5" s="278" t="s">
        <v>361</v>
      </c>
      <c r="C5" s="278" t="s">
        <v>326</v>
      </c>
      <c r="D5" s="279">
        <v>61955647</v>
      </c>
      <c r="E5" s="279">
        <v>600134229</v>
      </c>
      <c r="F5" s="279"/>
      <c r="G5" s="278" t="s">
        <v>362</v>
      </c>
      <c r="H5" s="280" t="s">
        <v>24</v>
      </c>
      <c r="I5" s="281" t="s">
        <v>292</v>
      </c>
      <c r="J5" s="282" t="s">
        <v>326</v>
      </c>
      <c r="K5" s="283" t="s">
        <v>363</v>
      </c>
      <c r="L5" s="363">
        <v>10800000</v>
      </c>
      <c r="M5" s="251">
        <f t="shared" ref="M5:M13" si="0">L5/100*85</f>
        <v>9180000</v>
      </c>
      <c r="N5" s="284">
        <v>2021</v>
      </c>
      <c r="O5" s="284">
        <v>2023</v>
      </c>
      <c r="P5" s="455" t="s">
        <v>139</v>
      </c>
      <c r="Q5" s="455" t="s">
        <v>139</v>
      </c>
      <c r="R5" s="455" t="s">
        <v>139</v>
      </c>
      <c r="S5" s="455" t="s">
        <v>139</v>
      </c>
      <c r="T5" s="455"/>
      <c r="U5" s="455"/>
      <c r="V5" s="455"/>
      <c r="W5" s="455"/>
      <c r="X5" s="455" t="s">
        <v>139</v>
      </c>
      <c r="Y5" s="791" t="s">
        <v>1505</v>
      </c>
      <c r="Z5" s="285"/>
    </row>
    <row r="6" spans="1:116" ht="33.75" x14ac:dyDescent="0.2">
      <c r="A6" s="248">
        <v>2</v>
      </c>
      <c r="B6" s="59" t="s">
        <v>361</v>
      </c>
      <c r="C6" s="59" t="s">
        <v>326</v>
      </c>
      <c r="D6" s="35">
        <v>61955647</v>
      </c>
      <c r="E6" s="35">
        <v>600134229</v>
      </c>
      <c r="F6" s="35"/>
      <c r="G6" s="59" t="s">
        <v>365</v>
      </c>
      <c r="H6" s="49" t="s">
        <v>24</v>
      </c>
      <c r="I6" s="100" t="s">
        <v>292</v>
      </c>
      <c r="J6" s="99" t="s">
        <v>326</v>
      </c>
      <c r="K6" s="34" t="s">
        <v>366</v>
      </c>
      <c r="L6" s="255">
        <v>500000</v>
      </c>
      <c r="M6" s="252">
        <f t="shared" si="0"/>
        <v>425000</v>
      </c>
      <c r="N6" s="258">
        <v>2021</v>
      </c>
      <c r="O6" s="258">
        <v>2025</v>
      </c>
      <c r="P6" s="102"/>
      <c r="Q6" s="102"/>
      <c r="R6" s="102"/>
      <c r="S6" s="102"/>
      <c r="T6" s="102"/>
      <c r="U6" s="102" t="s">
        <v>139</v>
      </c>
      <c r="V6" s="102"/>
      <c r="W6" s="102"/>
      <c r="X6" s="102"/>
      <c r="Y6" s="59" t="s">
        <v>364</v>
      </c>
      <c r="Z6" s="245"/>
    </row>
    <row r="7" spans="1:116" ht="33.75" x14ac:dyDescent="0.2">
      <c r="A7" s="248">
        <v>3</v>
      </c>
      <c r="B7" s="59" t="s">
        <v>361</v>
      </c>
      <c r="C7" s="59" t="s">
        <v>326</v>
      </c>
      <c r="D7" s="35">
        <v>61955647</v>
      </c>
      <c r="E7" s="35">
        <v>600134229</v>
      </c>
      <c r="F7" s="35"/>
      <c r="G7" s="99" t="s">
        <v>367</v>
      </c>
      <c r="H7" s="49" t="s">
        <v>24</v>
      </c>
      <c r="I7" s="100" t="s">
        <v>292</v>
      </c>
      <c r="J7" s="99" t="s">
        <v>326</v>
      </c>
      <c r="K7" s="34" t="s">
        <v>368</v>
      </c>
      <c r="L7" s="255">
        <v>3000000</v>
      </c>
      <c r="M7" s="252">
        <f t="shared" si="0"/>
        <v>2550000</v>
      </c>
      <c r="N7" s="258">
        <v>2021</v>
      </c>
      <c r="O7" s="258">
        <v>2027</v>
      </c>
      <c r="P7" s="102"/>
      <c r="Q7" s="102"/>
      <c r="R7" s="102"/>
      <c r="S7" s="102"/>
      <c r="T7" s="102"/>
      <c r="U7" s="102"/>
      <c r="V7" s="102"/>
      <c r="W7" s="102" t="s">
        <v>139</v>
      </c>
      <c r="X7" s="102"/>
      <c r="Y7" s="99"/>
      <c r="Z7" s="245"/>
    </row>
    <row r="8" spans="1:116" ht="33.75" x14ac:dyDescent="0.2">
      <c r="A8" s="248">
        <v>4</v>
      </c>
      <c r="B8" s="59" t="s">
        <v>361</v>
      </c>
      <c r="C8" s="59" t="s">
        <v>326</v>
      </c>
      <c r="D8" s="35">
        <v>61955647</v>
      </c>
      <c r="E8" s="35">
        <v>600134229</v>
      </c>
      <c r="F8" s="35"/>
      <c r="G8" s="59" t="s">
        <v>362</v>
      </c>
      <c r="H8" s="49" t="s">
        <v>24</v>
      </c>
      <c r="I8" s="100" t="s">
        <v>292</v>
      </c>
      <c r="J8" s="99" t="s">
        <v>326</v>
      </c>
      <c r="K8" s="34" t="s">
        <v>369</v>
      </c>
      <c r="L8" s="255">
        <v>6800000</v>
      </c>
      <c r="M8" s="252">
        <f t="shared" si="0"/>
        <v>5780000</v>
      </c>
      <c r="N8" s="258">
        <v>2021</v>
      </c>
      <c r="O8" s="258">
        <v>2025</v>
      </c>
      <c r="P8" s="102" t="s">
        <v>139</v>
      </c>
      <c r="Q8" s="102" t="s">
        <v>139</v>
      </c>
      <c r="R8" s="102"/>
      <c r="S8" s="102" t="s">
        <v>139</v>
      </c>
      <c r="T8" s="102"/>
      <c r="U8" s="102"/>
      <c r="V8" s="102"/>
      <c r="W8" s="102"/>
      <c r="X8" s="102" t="s">
        <v>139</v>
      </c>
      <c r="Y8" s="59" t="s">
        <v>370</v>
      </c>
      <c r="Z8" s="245"/>
    </row>
    <row r="9" spans="1:116" ht="45" x14ac:dyDescent="0.2">
      <c r="A9" s="248">
        <v>5</v>
      </c>
      <c r="B9" s="99" t="s">
        <v>371</v>
      </c>
      <c r="C9" s="99" t="s">
        <v>62</v>
      </c>
      <c r="D9" s="35">
        <v>61989088</v>
      </c>
      <c r="E9" s="35">
        <v>600145069</v>
      </c>
      <c r="F9" s="35">
        <v>102832951</v>
      </c>
      <c r="G9" s="99" t="s">
        <v>372</v>
      </c>
      <c r="H9" s="100" t="s">
        <v>64</v>
      </c>
      <c r="I9" s="100" t="s">
        <v>65</v>
      </c>
      <c r="J9" s="99" t="s">
        <v>62</v>
      </c>
      <c r="K9" s="34" t="s">
        <v>373</v>
      </c>
      <c r="L9" s="255">
        <v>2000000</v>
      </c>
      <c r="M9" s="252">
        <f t="shared" si="0"/>
        <v>1700000</v>
      </c>
      <c r="N9" s="629">
        <v>2024</v>
      </c>
      <c r="O9" s="258">
        <v>2027</v>
      </c>
      <c r="P9" s="102" t="s">
        <v>74</v>
      </c>
      <c r="Q9" s="102" t="s">
        <v>74</v>
      </c>
      <c r="R9" s="102"/>
      <c r="S9" s="102"/>
      <c r="T9" s="102"/>
      <c r="U9" s="102"/>
      <c r="V9" s="102"/>
      <c r="W9" s="102"/>
      <c r="X9" s="102" t="s">
        <v>74</v>
      </c>
      <c r="Y9" s="99"/>
      <c r="Z9" s="245"/>
    </row>
    <row r="10" spans="1:116" ht="54.75" customHeight="1" x14ac:dyDescent="0.2">
      <c r="A10" s="248">
        <v>6</v>
      </c>
      <c r="B10" s="99" t="s">
        <v>374</v>
      </c>
      <c r="C10" s="99" t="s">
        <v>62</v>
      </c>
      <c r="D10" s="35">
        <v>70933901</v>
      </c>
      <c r="E10" s="35">
        <v>102508208</v>
      </c>
      <c r="F10" s="35">
        <v>600145140</v>
      </c>
      <c r="G10" s="59" t="s">
        <v>375</v>
      </c>
      <c r="H10" s="100" t="s">
        <v>64</v>
      </c>
      <c r="I10" s="100" t="s">
        <v>65</v>
      </c>
      <c r="J10" s="99" t="s">
        <v>62</v>
      </c>
      <c r="K10" s="34" t="s">
        <v>376</v>
      </c>
      <c r="L10" s="255">
        <v>24000000</v>
      </c>
      <c r="M10" s="252">
        <f t="shared" si="0"/>
        <v>20400000</v>
      </c>
      <c r="N10" s="258">
        <v>2024</v>
      </c>
      <c r="O10" s="258">
        <v>2027</v>
      </c>
      <c r="P10" s="102" t="s">
        <v>74</v>
      </c>
      <c r="Q10" s="102" t="s">
        <v>74</v>
      </c>
      <c r="R10" s="102" t="s">
        <v>74</v>
      </c>
      <c r="S10" s="102" t="s">
        <v>74</v>
      </c>
      <c r="T10" s="102"/>
      <c r="U10" s="102" t="s">
        <v>74</v>
      </c>
      <c r="V10" s="102"/>
      <c r="W10" s="102" t="s">
        <v>74</v>
      </c>
      <c r="X10" s="102" t="s">
        <v>74</v>
      </c>
      <c r="Y10" s="99" t="s">
        <v>66</v>
      </c>
      <c r="Z10" s="245"/>
    </row>
    <row r="11" spans="1:116" ht="67.5" x14ac:dyDescent="0.2">
      <c r="A11" s="248">
        <v>7</v>
      </c>
      <c r="B11" s="99" t="s">
        <v>374</v>
      </c>
      <c r="C11" s="99" t="s">
        <v>62</v>
      </c>
      <c r="D11" s="35">
        <v>70933901</v>
      </c>
      <c r="E11" s="35">
        <v>102508208</v>
      </c>
      <c r="F11" s="35">
        <v>600145140</v>
      </c>
      <c r="G11" s="59" t="s">
        <v>377</v>
      </c>
      <c r="H11" s="100" t="s">
        <v>64</v>
      </c>
      <c r="I11" s="100" t="s">
        <v>65</v>
      </c>
      <c r="J11" s="99" t="s">
        <v>62</v>
      </c>
      <c r="K11" s="34" t="s">
        <v>1127</v>
      </c>
      <c r="L11" s="255">
        <v>10000000</v>
      </c>
      <c r="M11" s="252">
        <f t="shared" si="0"/>
        <v>8500000</v>
      </c>
      <c r="N11" s="258">
        <v>2025</v>
      </c>
      <c r="O11" s="258">
        <v>2027</v>
      </c>
      <c r="P11" s="102" t="s">
        <v>74</v>
      </c>
      <c r="Q11" s="102" t="s">
        <v>74</v>
      </c>
      <c r="R11" s="102" t="s">
        <v>74</v>
      </c>
      <c r="S11" s="102" t="s">
        <v>74</v>
      </c>
      <c r="T11" s="102"/>
      <c r="U11" s="102" t="s">
        <v>74</v>
      </c>
      <c r="V11" s="102"/>
      <c r="W11" s="102" t="s">
        <v>74</v>
      </c>
      <c r="X11" s="102" t="s">
        <v>74</v>
      </c>
      <c r="Y11" s="99" t="s">
        <v>66</v>
      </c>
      <c r="Z11" s="245"/>
    </row>
    <row r="12" spans="1:116" ht="45" x14ac:dyDescent="0.2">
      <c r="A12" s="248">
        <v>8</v>
      </c>
      <c r="B12" s="99" t="s">
        <v>374</v>
      </c>
      <c r="C12" s="99" t="s">
        <v>62</v>
      </c>
      <c r="D12" s="35">
        <v>70933901</v>
      </c>
      <c r="E12" s="35">
        <v>102508208</v>
      </c>
      <c r="F12" s="35">
        <v>600145140</v>
      </c>
      <c r="G12" s="59" t="s">
        <v>378</v>
      </c>
      <c r="H12" s="100" t="s">
        <v>64</v>
      </c>
      <c r="I12" s="100" t="s">
        <v>65</v>
      </c>
      <c r="J12" s="99" t="s">
        <v>62</v>
      </c>
      <c r="K12" s="34" t="s">
        <v>379</v>
      </c>
      <c r="L12" s="255">
        <v>4000000</v>
      </c>
      <c r="M12" s="252">
        <f t="shared" si="0"/>
        <v>3400000</v>
      </c>
      <c r="N12" s="258">
        <v>2022</v>
      </c>
      <c r="O12" s="258">
        <v>2027</v>
      </c>
      <c r="P12" s="102"/>
      <c r="Q12" s="102"/>
      <c r="R12" s="102"/>
      <c r="S12" s="102"/>
      <c r="T12" s="102"/>
      <c r="U12" s="102"/>
      <c r="V12" s="102"/>
      <c r="W12" s="102" t="s">
        <v>74</v>
      </c>
      <c r="X12" s="102"/>
      <c r="Y12" s="99"/>
      <c r="Z12" s="245"/>
    </row>
    <row r="13" spans="1:116" ht="48" customHeight="1" x14ac:dyDescent="0.2">
      <c r="A13" s="248">
        <v>9</v>
      </c>
      <c r="B13" s="99" t="s">
        <v>374</v>
      </c>
      <c r="C13" s="99" t="s">
        <v>62</v>
      </c>
      <c r="D13" s="35">
        <v>70933901</v>
      </c>
      <c r="E13" s="35">
        <v>102508208</v>
      </c>
      <c r="F13" s="35">
        <v>600145140</v>
      </c>
      <c r="G13" s="59" t="s">
        <v>380</v>
      </c>
      <c r="H13" s="100" t="s">
        <v>64</v>
      </c>
      <c r="I13" s="100" t="s">
        <v>65</v>
      </c>
      <c r="J13" s="99" t="s">
        <v>62</v>
      </c>
      <c r="K13" s="34" t="s">
        <v>381</v>
      </c>
      <c r="L13" s="255">
        <v>5000000</v>
      </c>
      <c r="M13" s="252">
        <f t="shared" si="0"/>
        <v>4250000</v>
      </c>
      <c r="N13" s="258">
        <v>2022</v>
      </c>
      <c r="O13" s="258">
        <v>2027</v>
      </c>
      <c r="P13" s="102"/>
      <c r="Q13" s="102"/>
      <c r="R13" s="102"/>
      <c r="S13" s="102"/>
      <c r="T13" s="102"/>
      <c r="U13" s="102"/>
      <c r="V13" s="102"/>
      <c r="W13" s="102" t="s">
        <v>74</v>
      </c>
      <c r="X13" s="102"/>
      <c r="Y13" s="99"/>
      <c r="Z13" s="245"/>
    </row>
    <row r="14" spans="1:116" ht="60.75" customHeight="1" x14ac:dyDescent="0.2">
      <c r="A14" s="248">
        <v>10</v>
      </c>
      <c r="B14" s="99" t="s">
        <v>374</v>
      </c>
      <c r="C14" s="99" t="s">
        <v>62</v>
      </c>
      <c r="D14" s="35">
        <v>70933901</v>
      </c>
      <c r="E14" s="35">
        <v>102508208</v>
      </c>
      <c r="F14" s="35">
        <v>600145140</v>
      </c>
      <c r="G14" s="59" t="s">
        <v>382</v>
      </c>
      <c r="H14" s="100" t="s">
        <v>64</v>
      </c>
      <c r="I14" s="100" t="s">
        <v>65</v>
      </c>
      <c r="J14" s="99" t="s">
        <v>62</v>
      </c>
      <c r="K14" s="34" t="s">
        <v>383</v>
      </c>
      <c r="L14" s="255">
        <v>1200000</v>
      </c>
      <c r="M14" s="260">
        <v>0</v>
      </c>
      <c r="N14" s="629">
        <v>2025</v>
      </c>
      <c r="O14" s="258">
        <v>2027</v>
      </c>
      <c r="P14" s="102"/>
      <c r="Q14" s="102" t="s">
        <v>74</v>
      </c>
      <c r="R14" s="102"/>
      <c r="S14" s="102"/>
      <c r="T14" s="102"/>
      <c r="U14" s="102"/>
      <c r="V14" s="102"/>
      <c r="W14" s="102" t="s">
        <v>74</v>
      </c>
      <c r="X14" s="102"/>
      <c r="Y14" s="99" t="s">
        <v>384</v>
      </c>
      <c r="Z14" s="245"/>
    </row>
    <row r="15" spans="1:116" s="160" customFormat="1" ht="67.5" x14ac:dyDescent="0.2">
      <c r="A15" s="248">
        <v>11</v>
      </c>
      <c r="B15" s="99" t="s">
        <v>385</v>
      </c>
      <c r="C15" s="100" t="s">
        <v>62</v>
      </c>
      <c r="D15" s="35">
        <v>70933928</v>
      </c>
      <c r="E15" s="35">
        <v>102508119</v>
      </c>
      <c r="F15" s="35">
        <v>600145298</v>
      </c>
      <c r="G15" s="49" t="s">
        <v>386</v>
      </c>
      <c r="H15" s="100" t="s">
        <v>64</v>
      </c>
      <c r="I15" s="100" t="s">
        <v>65</v>
      </c>
      <c r="J15" s="100" t="s">
        <v>62</v>
      </c>
      <c r="K15" s="34" t="s">
        <v>1128</v>
      </c>
      <c r="L15" s="255">
        <v>52000000</v>
      </c>
      <c r="M15" s="260">
        <v>0</v>
      </c>
      <c r="N15" s="629">
        <v>2024</v>
      </c>
      <c r="O15" s="258">
        <v>2027</v>
      </c>
      <c r="P15" s="102"/>
      <c r="Q15" s="102"/>
      <c r="R15" s="102"/>
      <c r="S15" s="102"/>
      <c r="T15" s="102"/>
      <c r="U15" s="102"/>
      <c r="V15" s="102"/>
      <c r="W15" s="102"/>
      <c r="X15" s="102"/>
      <c r="Y15" s="99" t="s">
        <v>384</v>
      </c>
      <c r="Z15" s="245" t="s">
        <v>69</v>
      </c>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row>
    <row r="16" spans="1:116" s="160" customFormat="1" ht="49.7" customHeight="1" x14ac:dyDescent="0.2">
      <c r="A16" s="248">
        <v>12</v>
      </c>
      <c r="B16" s="99" t="s">
        <v>385</v>
      </c>
      <c r="C16" s="100" t="s">
        <v>62</v>
      </c>
      <c r="D16" s="35">
        <v>70933928</v>
      </c>
      <c r="E16" s="35">
        <v>102508119</v>
      </c>
      <c r="F16" s="35">
        <v>600145298</v>
      </c>
      <c r="G16" s="49" t="s">
        <v>362</v>
      </c>
      <c r="H16" s="100" t="s">
        <v>64</v>
      </c>
      <c r="I16" s="100" t="s">
        <v>65</v>
      </c>
      <c r="J16" s="100" t="s">
        <v>62</v>
      </c>
      <c r="K16" s="417" t="s">
        <v>387</v>
      </c>
      <c r="L16" s="255">
        <v>15000000</v>
      </c>
      <c r="M16" s="252">
        <f t="shared" ref="M16:M21" si="1">L16/100*85</f>
        <v>12750000</v>
      </c>
      <c r="N16" s="258">
        <v>2022</v>
      </c>
      <c r="O16" s="258">
        <v>2027</v>
      </c>
      <c r="P16" s="102" t="s">
        <v>74</v>
      </c>
      <c r="Q16" s="102" t="s">
        <v>74</v>
      </c>
      <c r="R16" s="102" t="s">
        <v>74</v>
      </c>
      <c r="S16" s="102" t="s">
        <v>74</v>
      </c>
      <c r="T16" s="102"/>
      <c r="U16" s="102"/>
      <c r="V16" s="102"/>
      <c r="W16" s="102"/>
      <c r="X16" s="102"/>
      <c r="Y16" s="99" t="s">
        <v>388</v>
      </c>
      <c r="Z16" s="245" t="s">
        <v>88</v>
      </c>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row>
    <row r="17" spans="1:244" ht="38.25" customHeight="1" x14ac:dyDescent="0.2">
      <c r="A17" s="248">
        <v>13</v>
      </c>
      <c r="B17" s="99" t="s">
        <v>389</v>
      </c>
      <c r="C17" s="99" t="s">
        <v>62</v>
      </c>
      <c r="D17" s="35">
        <v>61989061</v>
      </c>
      <c r="E17" s="35">
        <v>102508071</v>
      </c>
      <c r="F17" s="35">
        <v>600145051</v>
      </c>
      <c r="G17" s="59" t="s">
        <v>390</v>
      </c>
      <c r="H17" s="100" t="s">
        <v>64</v>
      </c>
      <c r="I17" s="100" t="s">
        <v>65</v>
      </c>
      <c r="J17" s="99" t="s">
        <v>62</v>
      </c>
      <c r="K17" s="34" t="s">
        <v>391</v>
      </c>
      <c r="L17" s="255">
        <v>30000000</v>
      </c>
      <c r="M17" s="252">
        <f t="shared" si="1"/>
        <v>25500000</v>
      </c>
      <c r="N17" s="629">
        <v>2025</v>
      </c>
      <c r="O17" s="258">
        <v>2027</v>
      </c>
      <c r="P17" s="102" t="s">
        <v>74</v>
      </c>
      <c r="Q17" s="102" t="s">
        <v>74</v>
      </c>
      <c r="R17" s="102" t="s">
        <v>74</v>
      </c>
      <c r="S17" s="102" t="s">
        <v>74</v>
      </c>
      <c r="T17" s="102"/>
      <c r="U17" s="102"/>
      <c r="V17" s="102"/>
      <c r="W17" s="102"/>
      <c r="X17" s="102" t="s">
        <v>74</v>
      </c>
      <c r="Y17" s="99" t="s">
        <v>66</v>
      </c>
      <c r="Z17" s="245" t="s">
        <v>69</v>
      </c>
    </row>
    <row r="18" spans="1:244" ht="33.75" x14ac:dyDescent="0.2">
      <c r="A18" s="248">
        <v>14</v>
      </c>
      <c r="B18" s="99" t="s">
        <v>389</v>
      </c>
      <c r="C18" s="99" t="s">
        <v>62</v>
      </c>
      <c r="D18" s="35">
        <v>61989061</v>
      </c>
      <c r="E18" s="35">
        <v>102508071</v>
      </c>
      <c r="F18" s="35">
        <v>600145051</v>
      </c>
      <c r="G18" s="59" t="s">
        <v>392</v>
      </c>
      <c r="H18" s="100" t="s">
        <v>64</v>
      </c>
      <c r="I18" s="100" t="s">
        <v>65</v>
      </c>
      <c r="J18" s="99" t="s">
        <v>62</v>
      </c>
      <c r="K18" s="34" t="s">
        <v>393</v>
      </c>
      <c r="L18" s="255">
        <v>5000000</v>
      </c>
      <c r="M18" s="252">
        <f t="shared" si="1"/>
        <v>4250000</v>
      </c>
      <c r="N18" s="629">
        <v>2025</v>
      </c>
      <c r="O18" s="258">
        <v>2027</v>
      </c>
      <c r="P18" s="102"/>
      <c r="Q18" s="102"/>
      <c r="R18" s="102"/>
      <c r="S18" s="102"/>
      <c r="T18" s="102"/>
      <c r="U18" s="102"/>
      <c r="V18" s="102"/>
      <c r="W18" s="102"/>
      <c r="X18" s="102" t="s">
        <v>74</v>
      </c>
      <c r="Y18" s="99" t="s">
        <v>66</v>
      </c>
      <c r="Z18" s="245" t="s">
        <v>69</v>
      </c>
    </row>
    <row r="19" spans="1:244" ht="33.75" x14ac:dyDescent="0.2">
      <c r="A19" s="248">
        <v>15</v>
      </c>
      <c r="B19" s="99" t="s">
        <v>394</v>
      </c>
      <c r="C19" s="99" t="s">
        <v>62</v>
      </c>
      <c r="D19" s="35">
        <v>70933979</v>
      </c>
      <c r="E19" s="35">
        <v>102508046</v>
      </c>
      <c r="F19" s="35">
        <v>600145000</v>
      </c>
      <c r="G19" s="59" t="s">
        <v>395</v>
      </c>
      <c r="H19" s="100" t="s">
        <v>64</v>
      </c>
      <c r="I19" s="100" t="s">
        <v>65</v>
      </c>
      <c r="J19" s="99" t="s">
        <v>62</v>
      </c>
      <c r="K19" s="34" t="s">
        <v>396</v>
      </c>
      <c r="L19" s="255">
        <v>5000000</v>
      </c>
      <c r="M19" s="252">
        <f t="shared" si="1"/>
        <v>4250000</v>
      </c>
      <c r="N19" s="258">
        <v>2022</v>
      </c>
      <c r="O19" s="258">
        <v>2027</v>
      </c>
      <c r="P19" s="102" t="s">
        <v>74</v>
      </c>
      <c r="Q19" s="102" t="s">
        <v>74</v>
      </c>
      <c r="R19" s="102" t="s">
        <v>74</v>
      </c>
      <c r="S19" s="102" t="s">
        <v>74</v>
      </c>
      <c r="T19" s="102"/>
      <c r="U19" s="102" t="s">
        <v>74</v>
      </c>
      <c r="V19" s="102"/>
      <c r="W19" s="102"/>
      <c r="X19" s="102" t="s">
        <v>74</v>
      </c>
      <c r="Y19" s="99"/>
      <c r="Z19" s="245"/>
    </row>
    <row r="20" spans="1:244" ht="22.5" x14ac:dyDescent="0.2">
      <c r="A20" s="248">
        <v>16</v>
      </c>
      <c r="B20" s="99" t="s">
        <v>394</v>
      </c>
      <c r="C20" s="99" t="s">
        <v>62</v>
      </c>
      <c r="D20" s="35">
        <v>70933979</v>
      </c>
      <c r="E20" s="35">
        <v>102508046</v>
      </c>
      <c r="F20" s="35">
        <v>600145000</v>
      </c>
      <c r="G20" s="59" t="s">
        <v>397</v>
      </c>
      <c r="H20" s="100" t="s">
        <v>64</v>
      </c>
      <c r="I20" s="100" t="s">
        <v>65</v>
      </c>
      <c r="J20" s="99" t="s">
        <v>62</v>
      </c>
      <c r="K20" s="34" t="s">
        <v>398</v>
      </c>
      <c r="L20" s="255">
        <v>2000000</v>
      </c>
      <c r="M20" s="252">
        <f t="shared" si="1"/>
        <v>1700000</v>
      </c>
      <c r="N20" s="258">
        <v>2022</v>
      </c>
      <c r="O20" s="258">
        <v>2027</v>
      </c>
      <c r="P20" s="102"/>
      <c r="Q20" s="102" t="s">
        <v>74</v>
      </c>
      <c r="R20" s="102" t="s">
        <v>74</v>
      </c>
      <c r="S20" s="102"/>
      <c r="T20" s="102"/>
      <c r="U20" s="102"/>
      <c r="V20" s="102"/>
      <c r="W20" s="102"/>
      <c r="X20" s="102" t="s">
        <v>74</v>
      </c>
      <c r="Y20" s="99"/>
      <c r="Z20" s="245"/>
    </row>
    <row r="21" spans="1:244" ht="90" x14ac:dyDescent="0.2">
      <c r="A21" s="248">
        <v>17</v>
      </c>
      <c r="B21" s="99" t="s">
        <v>399</v>
      </c>
      <c r="C21" s="99" t="s">
        <v>62</v>
      </c>
      <c r="D21" s="35">
        <v>61989037</v>
      </c>
      <c r="E21" s="35">
        <v>102508011</v>
      </c>
      <c r="F21" s="35">
        <v>600145123</v>
      </c>
      <c r="G21" s="59" t="s">
        <v>400</v>
      </c>
      <c r="H21" s="100" t="s">
        <v>64</v>
      </c>
      <c r="I21" s="100" t="s">
        <v>65</v>
      </c>
      <c r="J21" s="99" t="s">
        <v>62</v>
      </c>
      <c r="K21" s="240" t="s">
        <v>1210</v>
      </c>
      <c r="L21" s="255">
        <v>85000000</v>
      </c>
      <c r="M21" s="252">
        <f t="shared" si="1"/>
        <v>72250000</v>
      </c>
      <c r="N21" s="629">
        <v>2024</v>
      </c>
      <c r="O21" s="258">
        <v>2028</v>
      </c>
      <c r="P21" s="102"/>
      <c r="Q21" s="102"/>
      <c r="R21" s="102"/>
      <c r="S21" s="102"/>
      <c r="T21" s="102"/>
      <c r="U21" s="102"/>
      <c r="V21" s="102"/>
      <c r="W21" s="102"/>
      <c r="X21" s="102" t="s">
        <v>74</v>
      </c>
      <c r="Y21" s="99"/>
      <c r="Z21" s="245"/>
    </row>
    <row r="22" spans="1:244" s="868" customFormat="1" ht="409.5" x14ac:dyDescent="0.2">
      <c r="A22" s="841">
        <v>18</v>
      </c>
      <c r="B22" s="863" t="s">
        <v>399</v>
      </c>
      <c r="C22" s="863" t="s">
        <v>62</v>
      </c>
      <c r="D22" s="843">
        <v>61989037</v>
      </c>
      <c r="E22" s="843">
        <v>102508011</v>
      </c>
      <c r="F22" s="843">
        <v>600145123</v>
      </c>
      <c r="G22" s="864" t="s">
        <v>401</v>
      </c>
      <c r="H22" s="865" t="s">
        <v>64</v>
      </c>
      <c r="I22" s="865" t="s">
        <v>65</v>
      </c>
      <c r="J22" s="863" t="s">
        <v>62</v>
      </c>
      <c r="K22" s="857" t="s">
        <v>1129</v>
      </c>
      <c r="L22" s="845">
        <v>3360000</v>
      </c>
      <c r="M22" s="858">
        <v>0</v>
      </c>
      <c r="N22" s="846">
        <v>2022</v>
      </c>
      <c r="O22" s="846">
        <v>2027</v>
      </c>
      <c r="P22" s="866" t="s">
        <v>139</v>
      </c>
      <c r="Q22" s="866" t="s">
        <v>139</v>
      </c>
      <c r="R22" s="866" t="s">
        <v>139</v>
      </c>
      <c r="S22" s="866" t="s">
        <v>139</v>
      </c>
      <c r="T22" s="866"/>
      <c r="U22" s="866"/>
      <c r="V22" s="866"/>
      <c r="W22" s="866"/>
      <c r="X22" s="866" t="s">
        <v>74</v>
      </c>
      <c r="Y22" s="863"/>
      <c r="Z22" s="848"/>
      <c r="AA22" s="867"/>
      <c r="AB22" s="867"/>
      <c r="AC22" s="867"/>
      <c r="AD22" s="867"/>
      <c r="AE22" s="867"/>
      <c r="AF22" s="867"/>
      <c r="AG22" s="867"/>
      <c r="AH22" s="867"/>
      <c r="AI22" s="867"/>
      <c r="AJ22" s="867"/>
      <c r="AK22" s="867"/>
      <c r="AL22" s="867"/>
      <c r="AM22" s="867"/>
      <c r="AN22" s="867"/>
      <c r="AO22" s="867"/>
      <c r="AP22" s="867"/>
      <c r="AQ22" s="867"/>
      <c r="AR22" s="867"/>
      <c r="AS22" s="867"/>
      <c r="AT22" s="867"/>
      <c r="AU22" s="867"/>
      <c r="AV22" s="867"/>
      <c r="AW22" s="867"/>
      <c r="AX22" s="867"/>
      <c r="AY22" s="867"/>
      <c r="AZ22" s="867"/>
      <c r="BA22" s="867"/>
      <c r="BB22" s="867"/>
      <c r="BC22" s="867"/>
      <c r="BD22" s="867"/>
      <c r="BE22" s="867"/>
      <c r="BF22" s="867"/>
      <c r="BG22" s="867"/>
      <c r="BH22" s="867"/>
      <c r="BI22" s="867"/>
      <c r="BJ22" s="867"/>
      <c r="BK22" s="867"/>
      <c r="BL22" s="867"/>
      <c r="BM22" s="867"/>
      <c r="BN22" s="867"/>
      <c r="BO22" s="867"/>
      <c r="BP22" s="867"/>
      <c r="BQ22" s="867"/>
      <c r="BR22" s="867"/>
      <c r="BS22" s="867"/>
      <c r="BT22" s="867"/>
      <c r="BU22" s="867"/>
      <c r="BV22" s="867"/>
      <c r="BW22" s="867"/>
      <c r="BX22" s="867"/>
      <c r="BY22" s="867"/>
      <c r="BZ22" s="867"/>
      <c r="CA22" s="867"/>
      <c r="CB22" s="867"/>
      <c r="CC22" s="867"/>
      <c r="CD22" s="867"/>
      <c r="CE22" s="867"/>
      <c r="CF22" s="867"/>
      <c r="CG22" s="867"/>
      <c r="CH22" s="867"/>
      <c r="CI22" s="867"/>
      <c r="CJ22" s="867"/>
      <c r="CK22" s="867"/>
      <c r="CL22" s="867"/>
      <c r="CM22" s="867"/>
      <c r="CN22" s="867"/>
      <c r="CO22" s="867"/>
      <c r="CP22" s="867"/>
      <c r="CQ22" s="867"/>
      <c r="CR22" s="867"/>
      <c r="CS22" s="867"/>
      <c r="CT22" s="867"/>
      <c r="CU22" s="867"/>
      <c r="CV22" s="867"/>
      <c r="CW22" s="867"/>
      <c r="CX22" s="867"/>
      <c r="CY22" s="867"/>
      <c r="CZ22" s="867"/>
      <c r="DA22" s="867"/>
      <c r="DB22" s="867"/>
      <c r="DC22" s="867"/>
      <c r="DD22" s="867"/>
      <c r="DE22" s="867"/>
      <c r="DF22" s="867"/>
      <c r="DG22" s="867"/>
      <c r="DH22" s="867"/>
      <c r="DI22" s="867"/>
      <c r="DJ22" s="867"/>
      <c r="DK22" s="867"/>
      <c r="DL22" s="867"/>
      <c r="DM22" s="867"/>
      <c r="DN22" s="867"/>
      <c r="DO22" s="867"/>
      <c r="DP22" s="867"/>
      <c r="DQ22" s="867"/>
      <c r="DR22" s="867"/>
      <c r="DS22" s="867"/>
      <c r="DT22" s="867"/>
      <c r="DU22" s="867"/>
      <c r="DV22" s="867"/>
      <c r="DW22" s="867"/>
      <c r="DX22" s="867"/>
      <c r="DY22" s="867"/>
      <c r="DZ22" s="867"/>
      <c r="EA22" s="867"/>
      <c r="EB22" s="867"/>
      <c r="EC22" s="867"/>
      <c r="ED22" s="867"/>
      <c r="EE22" s="867"/>
      <c r="EF22" s="867"/>
      <c r="EG22" s="867"/>
      <c r="EH22" s="867"/>
      <c r="EI22" s="867"/>
      <c r="EJ22" s="867"/>
      <c r="EK22" s="867"/>
      <c r="EL22" s="867"/>
      <c r="EM22" s="867"/>
      <c r="EN22" s="867"/>
      <c r="EO22" s="867"/>
      <c r="EP22" s="867"/>
      <c r="EQ22" s="867"/>
      <c r="ER22" s="867"/>
      <c r="ES22" s="867"/>
      <c r="ET22" s="867"/>
      <c r="EU22" s="867"/>
      <c r="EV22" s="867"/>
      <c r="EW22" s="867"/>
      <c r="EX22" s="867"/>
      <c r="EY22" s="867"/>
      <c r="EZ22" s="867"/>
      <c r="FA22" s="867"/>
      <c r="FB22" s="867"/>
      <c r="FC22" s="867"/>
      <c r="FD22" s="867"/>
      <c r="FE22" s="867"/>
      <c r="FF22" s="867"/>
      <c r="FG22" s="867"/>
      <c r="FH22" s="867"/>
      <c r="FI22" s="867"/>
      <c r="FJ22" s="867"/>
      <c r="FK22" s="867"/>
      <c r="FL22" s="867"/>
      <c r="FM22" s="867"/>
      <c r="FN22" s="867"/>
      <c r="FO22" s="867"/>
      <c r="FP22" s="867"/>
      <c r="FQ22" s="867"/>
      <c r="FR22" s="867"/>
      <c r="FS22" s="867"/>
      <c r="FT22" s="867"/>
      <c r="FU22" s="867"/>
      <c r="FV22" s="867"/>
      <c r="FW22" s="867"/>
      <c r="FX22" s="867"/>
      <c r="FY22" s="867"/>
      <c r="FZ22" s="867"/>
      <c r="GA22" s="867"/>
      <c r="GB22" s="867"/>
      <c r="GC22" s="867"/>
      <c r="GD22" s="867"/>
      <c r="GE22" s="867"/>
      <c r="GF22" s="867"/>
      <c r="GG22" s="867"/>
      <c r="GH22" s="867"/>
      <c r="GI22" s="867"/>
      <c r="GJ22" s="867"/>
      <c r="GK22" s="867"/>
      <c r="GL22" s="867"/>
      <c r="GM22" s="867"/>
      <c r="GN22" s="867"/>
      <c r="GO22" s="867"/>
      <c r="GP22" s="867"/>
      <c r="GQ22" s="867"/>
      <c r="GR22" s="867"/>
      <c r="GS22" s="867"/>
      <c r="GT22" s="867"/>
      <c r="GU22" s="867"/>
      <c r="GV22" s="867"/>
      <c r="GW22" s="867"/>
      <c r="GX22" s="867"/>
      <c r="GY22" s="867"/>
      <c r="GZ22" s="867"/>
      <c r="HA22" s="867"/>
      <c r="HB22" s="867"/>
      <c r="HC22" s="867"/>
      <c r="HD22" s="867"/>
      <c r="HE22" s="867"/>
      <c r="HF22" s="867"/>
      <c r="HG22" s="867"/>
      <c r="HH22" s="867"/>
      <c r="HI22" s="867"/>
      <c r="HJ22" s="867"/>
      <c r="HK22" s="867"/>
      <c r="HL22" s="867"/>
      <c r="HM22" s="867"/>
      <c r="HN22" s="867"/>
      <c r="HO22" s="867"/>
      <c r="HP22" s="867"/>
      <c r="HQ22" s="867"/>
      <c r="HR22" s="867"/>
      <c r="HS22" s="867"/>
      <c r="HT22" s="867"/>
      <c r="HU22" s="867"/>
      <c r="HV22" s="867"/>
      <c r="HW22" s="867"/>
      <c r="HX22" s="867"/>
      <c r="HY22" s="867"/>
      <c r="HZ22" s="867"/>
      <c r="IA22" s="867"/>
      <c r="IB22" s="867"/>
      <c r="IC22" s="867"/>
      <c r="ID22" s="867"/>
      <c r="IE22" s="867"/>
      <c r="IF22" s="867"/>
      <c r="IG22" s="867"/>
      <c r="IH22" s="867"/>
      <c r="II22" s="867"/>
      <c r="IJ22" s="867"/>
    </row>
    <row r="23" spans="1:244" s="868" customFormat="1" ht="78.75" x14ac:dyDescent="0.2">
      <c r="A23" s="841">
        <v>19</v>
      </c>
      <c r="B23" s="863" t="s">
        <v>399</v>
      </c>
      <c r="C23" s="863" t="s">
        <v>62</v>
      </c>
      <c r="D23" s="843">
        <v>61989037</v>
      </c>
      <c r="E23" s="843">
        <v>102508011</v>
      </c>
      <c r="F23" s="843">
        <v>600145123</v>
      </c>
      <c r="G23" s="864" t="s">
        <v>402</v>
      </c>
      <c r="H23" s="865" t="s">
        <v>64</v>
      </c>
      <c r="I23" s="865" t="s">
        <v>65</v>
      </c>
      <c r="J23" s="863" t="s">
        <v>62</v>
      </c>
      <c r="K23" s="857" t="s">
        <v>1130</v>
      </c>
      <c r="L23" s="845">
        <v>500000</v>
      </c>
      <c r="M23" s="845">
        <v>0</v>
      </c>
      <c r="N23" s="846">
        <v>2022</v>
      </c>
      <c r="O23" s="846">
        <v>2027</v>
      </c>
      <c r="P23" s="866" t="s">
        <v>139</v>
      </c>
      <c r="Q23" s="866"/>
      <c r="R23" s="866" t="s">
        <v>139</v>
      </c>
      <c r="S23" s="866"/>
      <c r="T23" s="866"/>
      <c r="U23" s="866"/>
      <c r="V23" s="866"/>
      <c r="W23" s="866"/>
      <c r="X23" s="866" t="s">
        <v>74</v>
      </c>
      <c r="Y23" s="863"/>
      <c r="Z23" s="848"/>
      <c r="AA23" s="867"/>
      <c r="AB23" s="867"/>
      <c r="AC23" s="867"/>
      <c r="AD23" s="867"/>
      <c r="AE23" s="867"/>
      <c r="AF23" s="867"/>
      <c r="AG23" s="867"/>
      <c r="AH23" s="867"/>
      <c r="AI23" s="867"/>
      <c r="AJ23" s="867"/>
      <c r="AK23" s="867"/>
      <c r="AL23" s="867"/>
      <c r="AM23" s="867"/>
      <c r="AN23" s="867"/>
      <c r="AO23" s="867"/>
      <c r="AP23" s="867"/>
      <c r="AQ23" s="867"/>
      <c r="AR23" s="867"/>
      <c r="AS23" s="867"/>
      <c r="AT23" s="867"/>
      <c r="AU23" s="867"/>
      <c r="AV23" s="867"/>
      <c r="AW23" s="867"/>
      <c r="AX23" s="867"/>
      <c r="AY23" s="867"/>
      <c r="AZ23" s="867"/>
      <c r="BA23" s="867"/>
      <c r="BB23" s="867"/>
      <c r="BC23" s="867"/>
      <c r="BD23" s="867"/>
      <c r="BE23" s="867"/>
      <c r="BF23" s="867"/>
      <c r="BG23" s="867"/>
      <c r="BH23" s="867"/>
      <c r="BI23" s="867"/>
      <c r="BJ23" s="867"/>
      <c r="BK23" s="867"/>
      <c r="BL23" s="867"/>
      <c r="BM23" s="867"/>
      <c r="BN23" s="867"/>
      <c r="BO23" s="867"/>
      <c r="BP23" s="867"/>
      <c r="BQ23" s="867"/>
      <c r="BR23" s="867"/>
      <c r="BS23" s="867"/>
      <c r="BT23" s="867"/>
      <c r="BU23" s="867"/>
      <c r="BV23" s="867"/>
      <c r="BW23" s="867"/>
      <c r="BX23" s="867"/>
      <c r="BY23" s="867"/>
      <c r="BZ23" s="867"/>
      <c r="CA23" s="867"/>
      <c r="CB23" s="867"/>
      <c r="CC23" s="867"/>
      <c r="CD23" s="867"/>
      <c r="CE23" s="867"/>
      <c r="CF23" s="867"/>
      <c r="CG23" s="867"/>
      <c r="CH23" s="867"/>
      <c r="CI23" s="867"/>
      <c r="CJ23" s="867"/>
      <c r="CK23" s="867"/>
      <c r="CL23" s="867"/>
      <c r="CM23" s="867"/>
      <c r="CN23" s="867"/>
      <c r="CO23" s="867"/>
      <c r="CP23" s="867"/>
      <c r="CQ23" s="867"/>
      <c r="CR23" s="867"/>
      <c r="CS23" s="867"/>
      <c r="CT23" s="867"/>
      <c r="CU23" s="867"/>
      <c r="CV23" s="867"/>
      <c r="CW23" s="867"/>
      <c r="CX23" s="867"/>
      <c r="CY23" s="867"/>
      <c r="CZ23" s="867"/>
      <c r="DA23" s="867"/>
      <c r="DB23" s="867"/>
      <c r="DC23" s="867"/>
      <c r="DD23" s="867"/>
      <c r="DE23" s="867"/>
      <c r="DF23" s="867"/>
      <c r="DG23" s="867"/>
      <c r="DH23" s="867"/>
      <c r="DI23" s="867"/>
      <c r="DJ23" s="867"/>
      <c r="DK23" s="867"/>
      <c r="DL23" s="867"/>
      <c r="DM23" s="867"/>
      <c r="DN23" s="867"/>
      <c r="DO23" s="867"/>
      <c r="DP23" s="867"/>
      <c r="DQ23" s="867"/>
      <c r="DR23" s="867"/>
      <c r="DS23" s="867"/>
      <c r="DT23" s="867"/>
      <c r="DU23" s="867"/>
      <c r="DV23" s="867"/>
      <c r="DW23" s="867"/>
      <c r="DX23" s="867"/>
      <c r="DY23" s="867"/>
      <c r="DZ23" s="867"/>
      <c r="EA23" s="867"/>
      <c r="EB23" s="867"/>
      <c r="EC23" s="867"/>
      <c r="ED23" s="867"/>
      <c r="EE23" s="867"/>
      <c r="EF23" s="867"/>
      <c r="EG23" s="867"/>
      <c r="EH23" s="867"/>
      <c r="EI23" s="867"/>
      <c r="EJ23" s="867"/>
      <c r="EK23" s="867"/>
      <c r="EL23" s="867"/>
      <c r="EM23" s="867"/>
      <c r="EN23" s="867"/>
      <c r="EO23" s="867"/>
      <c r="EP23" s="867"/>
      <c r="EQ23" s="867"/>
      <c r="ER23" s="867"/>
      <c r="ES23" s="867"/>
      <c r="ET23" s="867"/>
      <c r="EU23" s="867"/>
      <c r="EV23" s="867"/>
      <c r="EW23" s="867"/>
      <c r="EX23" s="867"/>
      <c r="EY23" s="867"/>
      <c r="EZ23" s="867"/>
      <c r="FA23" s="867"/>
      <c r="FB23" s="867"/>
      <c r="FC23" s="867"/>
      <c r="FD23" s="867"/>
      <c r="FE23" s="867"/>
      <c r="FF23" s="867"/>
      <c r="FG23" s="867"/>
      <c r="FH23" s="867"/>
      <c r="FI23" s="867"/>
      <c r="FJ23" s="867"/>
      <c r="FK23" s="867"/>
      <c r="FL23" s="867"/>
      <c r="FM23" s="867"/>
      <c r="FN23" s="867"/>
      <c r="FO23" s="867"/>
      <c r="FP23" s="867"/>
      <c r="FQ23" s="867"/>
      <c r="FR23" s="867"/>
      <c r="FS23" s="867"/>
      <c r="FT23" s="867"/>
      <c r="FU23" s="867"/>
      <c r="FV23" s="867"/>
      <c r="FW23" s="867"/>
      <c r="FX23" s="867"/>
      <c r="FY23" s="867"/>
      <c r="FZ23" s="867"/>
      <c r="GA23" s="867"/>
      <c r="GB23" s="867"/>
      <c r="GC23" s="867"/>
      <c r="GD23" s="867"/>
      <c r="GE23" s="867"/>
      <c r="GF23" s="867"/>
      <c r="GG23" s="867"/>
      <c r="GH23" s="867"/>
      <c r="GI23" s="867"/>
      <c r="GJ23" s="867"/>
      <c r="GK23" s="867"/>
      <c r="GL23" s="867"/>
      <c r="GM23" s="867"/>
      <c r="GN23" s="867"/>
      <c r="GO23" s="867"/>
      <c r="GP23" s="867"/>
      <c r="GQ23" s="867"/>
      <c r="GR23" s="867"/>
      <c r="GS23" s="867"/>
      <c r="GT23" s="867"/>
      <c r="GU23" s="867"/>
      <c r="GV23" s="867"/>
      <c r="GW23" s="867"/>
      <c r="GX23" s="867"/>
      <c r="GY23" s="867"/>
      <c r="GZ23" s="867"/>
      <c r="HA23" s="867"/>
      <c r="HB23" s="867"/>
      <c r="HC23" s="867"/>
      <c r="HD23" s="867"/>
      <c r="HE23" s="867"/>
      <c r="HF23" s="867"/>
      <c r="HG23" s="867"/>
      <c r="HH23" s="867"/>
      <c r="HI23" s="867"/>
      <c r="HJ23" s="867"/>
      <c r="HK23" s="867"/>
      <c r="HL23" s="867"/>
      <c r="HM23" s="867"/>
      <c r="HN23" s="867"/>
      <c r="HO23" s="867"/>
      <c r="HP23" s="867"/>
      <c r="HQ23" s="867"/>
      <c r="HR23" s="867"/>
      <c r="HS23" s="867"/>
      <c r="HT23" s="867"/>
      <c r="HU23" s="867"/>
      <c r="HV23" s="867"/>
      <c r="HW23" s="867"/>
      <c r="HX23" s="867"/>
      <c r="HY23" s="867"/>
      <c r="HZ23" s="867"/>
      <c r="IA23" s="867"/>
      <c r="IB23" s="867"/>
      <c r="IC23" s="867"/>
      <c r="ID23" s="867"/>
      <c r="IE23" s="867"/>
      <c r="IF23" s="867"/>
      <c r="IG23" s="867"/>
      <c r="IH23" s="867"/>
      <c r="II23" s="867"/>
      <c r="IJ23" s="867"/>
    </row>
    <row r="24" spans="1:244" s="868" customFormat="1" ht="180" x14ac:dyDescent="0.2">
      <c r="A24" s="841">
        <v>20</v>
      </c>
      <c r="B24" s="863" t="s">
        <v>399</v>
      </c>
      <c r="C24" s="863" t="s">
        <v>62</v>
      </c>
      <c r="D24" s="843">
        <v>61989037</v>
      </c>
      <c r="E24" s="843">
        <v>102508011</v>
      </c>
      <c r="F24" s="843">
        <v>600145123</v>
      </c>
      <c r="G24" s="864" t="s">
        <v>397</v>
      </c>
      <c r="H24" s="865" t="s">
        <v>64</v>
      </c>
      <c r="I24" s="865" t="s">
        <v>65</v>
      </c>
      <c r="J24" s="863" t="s">
        <v>62</v>
      </c>
      <c r="K24" s="857" t="s">
        <v>1131</v>
      </c>
      <c r="L24" s="845">
        <v>2250000</v>
      </c>
      <c r="M24" s="858">
        <v>0</v>
      </c>
      <c r="N24" s="846">
        <v>2022</v>
      </c>
      <c r="O24" s="846">
        <v>2027</v>
      </c>
      <c r="P24" s="866" t="s">
        <v>139</v>
      </c>
      <c r="Q24" s="866" t="s">
        <v>139</v>
      </c>
      <c r="R24" s="866" t="s">
        <v>139</v>
      </c>
      <c r="S24" s="866" t="s">
        <v>139</v>
      </c>
      <c r="T24" s="866"/>
      <c r="U24" s="866"/>
      <c r="V24" s="866"/>
      <c r="W24" s="866"/>
      <c r="X24" s="866" t="s">
        <v>74</v>
      </c>
      <c r="Y24" s="863"/>
      <c r="Z24" s="848"/>
      <c r="AA24" s="867"/>
      <c r="AB24" s="867"/>
      <c r="AC24" s="867"/>
      <c r="AD24" s="867"/>
      <c r="AE24" s="867"/>
      <c r="AF24" s="867"/>
      <c r="AG24" s="867"/>
      <c r="AH24" s="867"/>
      <c r="AI24" s="867"/>
      <c r="AJ24" s="867"/>
      <c r="AK24" s="867"/>
      <c r="AL24" s="867"/>
      <c r="AM24" s="867"/>
      <c r="AN24" s="867"/>
      <c r="AO24" s="867"/>
      <c r="AP24" s="867"/>
      <c r="AQ24" s="867"/>
      <c r="AR24" s="867"/>
      <c r="AS24" s="867"/>
      <c r="AT24" s="867"/>
      <c r="AU24" s="867"/>
      <c r="AV24" s="867"/>
      <c r="AW24" s="867"/>
      <c r="AX24" s="867"/>
      <c r="AY24" s="867"/>
      <c r="AZ24" s="867"/>
      <c r="BA24" s="867"/>
      <c r="BB24" s="867"/>
      <c r="BC24" s="867"/>
      <c r="BD24" s="867"/>
      <c r="BE24" s="867"/>
      <c r="BF24" s="867"/>
      <c r="BG24" s="867"/>
      <c r="BH24" s="867"/>
      <c r="BI24" s="867"/>
      <c r="BJ24" s="867"/>
      <c r="BK24" s="867"/>
      <c r="BL24" s="867"/>
      <c r="BM24" s="867"/>
      <c r="BN24" s="867"/>
      <c r="BO24" s="867"/>
      <c r="BP24" s="867"/>
      <c r="BQ24" s="867"/>
      <c r="BR24" s="867"/>
      <c r="BS24" s="867"/>
      <c r="BT24" s="867"/>
      <c r="BU24" s="867"/>
      <c r="BV24" s="867"/>
      <c r="BW24" s="867"/>
      <c r="BX24" s="867"/>
      <c r="BY24" s="867"/>
      <c r="BZ24" s="867"/>
      <c r="CA24" s="867"/>
      <c r="CB24" s="867"/>
      <c r="CC24" s="867"/>
      <c r="CD24" s="867"/>
      <c r="CE24" s="867"/>
      <c r="CF24" s="867"/>
      <c r="CG24" s="867"/>
      <c r="CH24" s="867"/>
      <c r="CI24" s="867"/>
      <c r="CJ24" s="867"/>
      <c r="CK24" s="867"/>
      <c r="CL24" s="867"/>
      <c r="CM24" s="867"/>
      <c r="CN24" s="867"/>
      <c r="CO24" s="867"/>
      <c r="CP24" s="867"/>
      <c r="CQ24" s="867"/>
      <c r="CR24" s="867"/>
      <c r="CS24" s="867"/>
      <c r="CT24" s="867"/>
      <c r="CU24" s="867"/>
      <c r="CV24" s="867"/>
      <c r="CW24" s="867"/>
      <c r="CX24" s="867"/>
      <c r="CY24" s="867"/>
      <c r="CZ24" s="867"/>
      <c r="DA24" s="867"/>
      <c r="DB24" s="867"/>
      <c r="DC24" s="867"/>
      <c r="DD24" s="867"/>
      <c r="DE24" s="867"/>
      <c r="DF24" s="867"/>
      <c r="DG24" s="867"/>
      <c r="DH24" s="867"/>
      <c r="DI24" s="867"/>
      <c r="DJ24" s="867"/>
      <c r="DK24" s="867"/>
      <c r="DL24" s="867"/>
      <c r="DM24" s="867"/>
      <c r="DN24" s="867"/>
      <c r="DO24" s="867"/>
      <c r="DP24" s="867"/>
      <c r="DQ24" s="867"/>
      <c r="DR24" s="867"/>
      <c r="DS24" s="867"/>
      <c r="DT24" s="867"/>
      <c r="DU24" s="867"/>
      <c r="DV24" s="867"/>
      <c r="DW24" s="867"/>
      <c r="DX24" s="867"/>
      <c r="DY24" s="867"/>
      <c r="DZ24" s="867"/>
      <c r="EA24" s="867"/>
      <c r="EB24" s="867"/>
      <c r="EC24" s="867"/>
      <c r="ED24" s="867"/>
      <c r="EE24" s="867"/>
      <c r="EF24" s="867"/>
      <c r="EG24" s="867"/>
      <c r="EH24" s="867"/>
      <c r="EI24" s="867"/>
      <c r="EJ24" s="867"/>
      <c r="EK24" s="867"/>
      <c r="EL24" s="867"/>
      <c r="EM24" s="867"/>
      <c r="EN24" s="867"/>
      <c r="EO24" s="867"/>
      <c r="EP24" s="867"/>
      <c r="EQ24" s="867"/>
      <c r="ER24" s="867"/>
      <c r="ES24" s="867"/>
      <c r="ET24" s="867"/>
      <c r="EU24" s="867"/>
      <c r="EV24" s="867"/>
      <c r="EW24" s="867"/>
      <c r="EX24" s="867"/>
      <c r="EY24" s="867"/>
      <c r="EZ24" s="867"/>
      <c r="FA24" s="867"/>
      <c r="FB24" s="867"/>
      <c r="FC24" s="867"/>
      <c r="FD24" s="867"/>
      <c r="FE24" s="867"/>
      <c r="FF24" s="867"/>
      <c r="FG24" s="867"/>
      <c r="FH24" s="867"/>
      <c r="FI24" s="867"/>
      <c r="FJ24" s="867"/>
      <c r="FK24" s="867"/>
      <c r="FL24" s="867"/>
      <c r="FM24" s="867"/>
      <c r="FN24" s="867"/>
      <c r="FO24" s="867"/>
      <c r="FP24" s="867"/>
      <c r="FQ24" s="867"/>
      <c r="FR24" s="867"/>
      <c r="FS24" s="867"/>
      <c r="FT24" s="867"/>
      <c r="FU24" s="867"/>
      <c r="FV24" s="867"/>
      <c r="FW24" s="867"/>
      <c r="FX24" s="867"/>
      <c r="FY24" s="867"/>
      <c r="FZ24" s="867"/>
      <c r="GA24" s="867"/>
      <c r="GB24" s="867"/>
      <c r="GC24" s="867"/>
      <c r="GD24" s="867"/>
      <c r="GE24" s="867"/>
      <c r="GF24" s="867"/>
      <c r="GG24" s="867"/>
      <c r="GH24" s="867"/>
      <c r="GI24" s="867"/>
      <c r="GJ24" s="867"/>
      <c r="GK24" s="867"/>
      <c r="GL24" s="867"/>
      <c r="GM24" s="867"/>
      <c r="GN24" s="867"/>
      <c r="GO24" s="867"/>
      <c r="GP24" s="867"/>
      <c r="GQ24" s="867"/>
      <c r="GR24" s="867"/>
      <c r="GS24" s="867"/>
      <c r="GT24" s="867"/>
      <c r="GU24" s="867"/>
      <c r="GV24" s="867"/>
      <c r="GW24" s="867"/>
      <c r="GX24" s="867"/>
      <c r="GY24" s="867"/>
      <c r="GZ24" s="867"/>
      <c r="HA24" s="867"/>
      <c r="HB24" s="867"/>
      <c r="HC24" s="867"/>
      <c r="HD24" s="867"/>
      <c r="HE24" s="867"/>
      <c r="HF24" s="867"/>
      <c r="HG24" s="867"/>
      <c r="HH24" s="867"/>
      <c r="HI24" s="867"/>
      <c r="HJ24" s="867"/>
      <c r="HK24" s="867"/>
      <c r="HL24" s="867"/>
      <c r="HM24" s="867"/>
      <c r="HN24" s="867"/>
      <c r="HO24" s="867"/>
      <c r="HP24" s="867"/>
      <c r="HQ24" s="867"/>
      <c r="HR24" s="867"/>
      <c r="HS24" s="867"/>
      <c r="HT24" s="867"/>
      <c r="HU24" s="867"/>
      <c r="HV24" s="867"/>
      <c r="HW24" s="867"/>
      <c r="HX24" s="867"/>
      <c r="HY24" s="867"/>
      <c r="HZ24" s="867"/>
      <c r="IA24" s="867"/>
      <c r="IB24" s="867"/>
      <c r="IC24" s="867"/>
      <c r="ID24" s="867"/>
      <c r="IE24" s="867"/>
      <c r="IF24" s="867"/>
      <c r="IG24" s="867"/>
      <c r="IH24" s="867"/>
      <c r="II24" s="867"/>
      <c r="IJ24" s="867"/>
    </row>
    <row r="25" spans="1:244" s="868" customFormat="1" ht="112.5" x14ac:dyDescent="0.2">
      <c r="A25" s="841">
        <v>21</v>
      </c>
      <c r="B25" s="863" t="s">
        <v>94</v>
      </c>
      <c r="C25" s="863" t="s">
        <v>62</v>
      </c>
      <c r="D25" s="843">
        <v>61989037</v>
      </c>
      <c r="E25" s="843">
        <v>102508011</v>
      </c>
      <c r="F25" s="843">
        <v>600145123</v>
      </c>
      <c r="G25" s="864" t="s">
        <v>1289</v>
      </c>
      <c r="H25" s="865" t="s">
        <v>64</v>
      </c>
      <c r="I25" s="865" t="s">
        <v>65</v>
      </c>
      <c r="J25" s="863" t="s">
        <v>62</v>
      </c>
      <c r="K25" s="857" t="s">
        <v>1132</v>
      </c>
      <c r="L25" s="845">
        <v>2500000</v>
      </c>
      <c r="M25" s="858">
        <v>0</v>
      </c>
      <c r="N25" s="846">
        <v>2022</v>
      </c>
      <c r="O25" s="846" t="s">
        <v>1121</v>
      </c>
      <c r="P25" s="866"/>
      <c r="Q25" s="866" t="s">
        <v>139</v>
      </c>
      <c r="R25" s="866" t="s">
        <v>139</v>
      </c>
      <c r="S25" s="866" t="s">
        <v>139</v>
      </c>
      <c r="T25" s="866"/>
      <c r="U25" s="866"/>
      <c r="V25" s="866"/>
      <c r="W25" s="866" t="s">
        <v>74</v>
      </c>
      <c r="X25" s="866"/>
      <c r="Y25" s="863" t="s">
        <v>1290</v>
      </c>
      <c r="Z25" s="848"/>
      <c r="AA25" s="867"/>
      <c r="AB25" s="867"/>
      <c r="AC25" s="867"/>
      <c r="AD25" s="867"/>
      <c r="AE25" s="867"/>
      <c r="AF25" s="867"/>
      <c r="AG25" s="867"/>
      <c r="AH25" s="867"/>
      <c r="AI25" s="867"/>
      <c r="AJ25" s="867"/>
      <c r="AK25" s="867"/>
      <c r="AL25" s="867"/>
      <c r="AM25" s="867"/>
      <c r="AN25" s="867"/>
      <c r="AO25" s="867"/>
      <c r="AP25" s="867"/>
      <c r="AQ25" s="867"/>
      <c r="AR25" s="867"/>
      <c r="AS25" s="867"/>
      <c r="AT25" s="867"/>
      <c r="AU25" s="867"/>
      <c r="AV25" s="867"/>
      <c r="AW25" s="867"/>
      <c r="AX25" s="867"/>
      <c r="AY25" s="867"/>
      <c r="AZ25" s="867"/>
      <c r="BA25" s="867"/>
      <c r="BB25" s="867"/>
      <c r="BC25" s="867"/>
      <c r="BD25" s="867"/>
      <c r="BE25" s="867"/>
      <c r="BF25" s="867"/>
      <c r="BG25" s="867"/>
      <c r="BH25" s="867"/>
      <c r="BI25" s="867"/>
      <c r="BJ25" s="867"/>
      <c r="BK25" s="867"/>
      <c r="BL25" s="867"/>
      <c r="BM25" s="867"/>
      <c r="BN25" s="867"/>
      <c r="BO25" s="867"/>
      <c r="BP25" s="867"/>
      <c r="BQ25" s="867"/>
      <c r="BR25" s="867"/>
      <c r="BS25" s="867"/>
      <c r="BT25" s="867"/>
      <c r="BU25" s="867"/>
      <c r="BV25" s="867"/>
      <c r="BW25" s="867"/>
      <c r="BX25" s="867"/>
      <c r="BY25" s="867"/>
      <c r="BZ25" s="867"/>
      <c r="CA25" s="867"/>
      <c r="CB25" s="867"/>
      <c r="CC25" s="867"/>
      <c r="CD25" s="867"/>
      <c r="CE25" s="867"/>
      <c r="CF25" s="867"/>
      <c r="CG25" s="867"/>
      <c r="CH25" s="867"/>
      <c r="CI25" s="867"/>
      <c r="CJ25" s="867"/>
      <c r="CK25" s="867"/>
      <c r="CL25" s="867"/>
      <c r="CM25" s="867"/>
      <c r="CN25" s="867"/>
      <c r="CO25" s="867"/>
      <c r="CP25" s="867"/>
      <c r="CQ25" s="867"/>
      <c r="CR25" s="867"/>
      <c r="CS25" s="867"/>
      <c r="CT25" s="867"/>
      <c r="CU25" s="867"/>
      <c r="CV25" s="867"/>
      <c r="CW25" s="867"/>
      <c r="CX25" s="867"/>
      <c r="CY25" s="867"/>
      <c r="CZ25" s="867"/>
      <c r="DA25" s="867"/>
      <c r="DB25" s="867"/>
      <c r="DC25" s="867"/>
      <c r="DD25" s="867"/>
      <c r="DE25" s="867"/>
      <c r="DF25" s="867"/>
      <c r="DG25" s="867"/>
      <c r="DH25" s="867"/>
      <c r="DI25" s="867"/>
      <c r="DJ25" s="867"/>
      <c r="DK25" s="867"/>
      <c r="DL25" s="867"/>
      <c r="DM25" s="867"/>
      <c r="DN25" s="867"/>
      <c r="DO25" s="867"/>
      <c r="DP25" s="867"/>
      <c r="DQ25" s="867"/>
      <c r="DR25" s="867"/>
      <c r="DS25" s="867"/>
      <c r="DT25" s="867"/>
      <c r="DU25" s="867"/>
      <c r="DV25" s="867"/>
      <c r="DW25" s="867"/>
      <c r="DX25" s="867"/>
      <c r="DY25" s="867"/>
      <c r="DZ25" s="867"/>
      <c r="EA25" s="867"/>
      <c r="EB25" s="867"/>
      <c r="EC25" s="867"/>
      <c r="ED25" s="867"/>
      <c r="EE25" s="867"/>
      <c r="EF25" s="867"/>
      <c r="EG25" s="867"/>
      <c r="EH25" s="867"/>
      <c r="EI25" s="867"/>
      <c r="EJ25" s="867"/>
      <c r="EK25" s="867"/>
      <c r="EL25" s="867"/>
      <c r="EM25" s="867"/>
      <c r="EN25" s="867"/>
      <c r="EO25" s="867"/>
      <c r="EP25" s="867"/>
      <c r="EQ25" s="867"/>
      <c r="ER25" s="867"/>
      <c r="ES25" s="867"/>
      <c r="ET25" s="867"/>
      <c r="EU25" s="867"/>
      <c r="EV25" s="867"/>
      <c r="EW25" s="867"/>
      <c r="EX25" s="867"/>
      <c r="EY25" s="867"/>
      <c r="EZ25" s="867"/>
      <c r="FA25" s="867"/>
      <c r="FB25" s="867"/>
      <c r="FC25" s="867"/>
      <c r="FD25" s="867"/>
      <c r="FE25" s="867"/>
      <c r="FF25" s="867"/>
      <c r="FG25" s="867"/>
      <c r="FH25" s="867"/>
      <c r="FI25" s="867"/>
      <c r="FJ25" s="867"/>
      <c r="FK25" s="867"/>
      <c r="FL25" s="867"/>
      <c r="FM25" s="867"/>
      <c r="FN25" s="867"/>
      <c r="FO25" s="867"/>
      <c r="FP25" s="867"/>
      <c r="FQ25" s="867"/>
      <c r="FR25" s="867"/>
      <c r="FS25" s="867"/>
      <c r="FT25" s="867"/>
      <c r="FU25" s="867"/>
      <c r="FV25" s="867"/>
      <c r="FW25" s="867"/>
      <c r="FX25" s="867"/>
      <c r="FY25" s="867"/>
      <c r="FZ25" s="867"/>
      <c r="GA25" s="867"/>
      <c r="GB25" s="867"/>
      <c r="GC25" s="867"/>
      <c r="GD25" s="867"/>
      <c r="GE25" s="867"/>
      <c r="GF25" s="867"/>
      <c r="GG25" s="867"/>
      <c r="GH25" s="867"/>
      <c r="GI25" s="867"/>
      <c r="GJ25" s="867"/>
      <c r="GK25" s="867"/>
      <c r="GL25" s="867"/>
      <c r="GM25" s="867"/>
      <c r="GN25" s="867"/>
      <c r="GO25" s="867"/>
      <c r="GP25" s="867"/>
      <c r="GQ25" s="867"/>
      <c r="GR25" s="867"/>
      <c r="GS25" s="867"/>
      <c r="GT25" s="867"/>
      <c r="GU25" s="867"/>
      <c r="GV25" s="867"/>
      <c r="GW25" s="867"/>
      <c r="GX25" s="867"/>
      <c r="GY25" s="867"/>
      <c r="GZ25" s="867"/>
      <c r="HA25" s="867"/>
      <c r="HB25" s="867"/>
      <c r="HC25" s="867"/>
      <c r="HD25" s="867"/>
      <c r="HE25" s="867"/>
      <c r="HF25" s="867"/>
      <c r="HG25" s="867"/>
      <c r="HH25" s="867"/>
      <c r="HI25" s="867"/>
      <c r="HJ25" s="867"/>
      <c r="HK25" s="867"/>
      <c r="HL25" s="867"/>
      <c r="HM25" s="867"/>
      <c r="HN25" s="867"/>
      <c r="HO25" s="867"/>
      <c r="HP25" s="867"/>
      <c r="HQ25" s="867"/>
      <c r="HR25" s="867"/>
      <c r="HS25" s="867"/>
      <c r="HT25" s="867"/>
      <c r="HU25" s="867"/>
      <c r="HV25" s="867"/>
      <c r="HW25" s="867"/>
      <c r="HX25" s="867"/>
      <c r="HY25" s="867"/>
      <c r="HZ25" s="867"/>
      <c r="IA25" s="867"/>
      <c r="IB25" s="867"/>
      <c r="IC25" s="867"/>
      <c r="ID25" s="867"/>
      <c r="IE25" s="867"/>
      <c r="IF25" s="867"/>
      <c r="IG25" s="867"/>
      <c r="IH25" s="867"/>
      <c r="II25" s="867"/>
      <c r="IJ25" s="867"/>
    </row>
    <row r="26" spans="1:244" ht="56.25" x14ac:dyDescent="0.2">
      <c r="A26" s="248">
        <v>22</v>
      </c>
      <c r="B26" s="99" t="s">
        <v>399</v>
      </c>
      <c r="C26" s="99" t="s">
        <v>62</v>
      </c>
      <c r="D26" s="35">
        <v>61989037</v>
      </c>
      <c r="E26" s="35">
        <v>102508011</v>
      </c>
      <c r="F26" s="35">
        <v>600145123</v>
      </c>
      <c r="G26" s="59" t="s">
        <v>403</v>
      </c>
      <c r="H26" s="100" t="s">
        <v>64</v>
      </c>
      <c r="I26" s="100" t="s">
        <v>65</v>
      </c>
      <c r="J26" s="99" t="s">
        <v>62</v>
      </c>
      <c r="K26" s="240" t="s">
        <v>404</v>
      </c>
      <c r="L26" s="255">
        <v>1250000</v>
      </c>
      <c r="M26" s="252">
        <f t="shared" ref="M26:M27" si="2">L26/100*85</f>
        <v>1062500</v>
      </c>
      <c r="N26" s="629">
        <v>2024</v>
      </c>
      <c r="O26" s="258">
        <v>2027</v>
      </c>
      <c r="P26" s="102" t="s">
        <v>74</v>
      </c>
      <c r="Q26" s="102"/>
      <c r="R26" s="102"/>
      <c r="S26" s="102" t="s">
        <v>74</v>
      </c>
      <c r="T26" s="102"/>
      <c r="U26" s="102"/>
      <c r="V26" s="102"/>
      <c r="W26" s="102" t="s">
        <v>74</v>
      </c>
      <c r="X26" s="102"/>
      <c r="Y26" s="99"/>
      <c r="Z26" s="245"/>
    </row>
    <row r="27" spans="1:244" ht="22.5" x14ac:dyDescent="0.2">
      <c r="A27" s="248">
        <v>23</v>
      </c>
      <c r="B27" s="99" t="s">
        <v>405</v>
      </c>
      <c r="C27" s="99" t="s">
        <v>62</v>
      </c>
      <c r="D27" s="35">
        <v>70933944</v>
      </c>
      <c r="E27" s="35">
        <v>102508097</v>
      </c>
      <c r="F27" s="35">
        <v>600145018</v>
      </c>
      <c r="G27" s="59" t="s">
        <v>406</v>
      </c>
      <c r="H27" s="100" t="s">
        <v>64</v>
      </c>
      <c r="I27" s="100" t="s">
        <v>65</v>
      </c>
      <c r="J27" s="99" t="s">
        <v>62</v>
      </c>
      <c r="K27" s="34" t="s">
        <v>407</v>
      </c>
      <c r="L27" s="255">
        <v>30000000</v>
      </c>
      <c r="M27" s="252">
        <f t="shared" si="2"/>
        <v>25500000</v>
      </c>
      <c r="N27" s="258">
        <v>2022</v>
      </c>
      <c r="O27" s="258">
        <v>2027</v>
      </c>
      <c r="P27" s="102" t="s">
        <v>74</v>
      </c>
      <c r="Q27" s="102" t="s">
        <v>74</v>
      </c>
      <c r="R27" s="102" t="s">
        <v>74</v>
      </c>
      <c r="S27" s="102" t="s">
        <v>74</v>
      </c>
      <c r="T27" s="102"/>
      <c r="U27" s="102" t="s">
        <v>74</v>
      </c>
      <c r="V27" s="102"/>
      <c r="W27" s="102"/>
      <c r="X27" s="102" t="s">
        <v>74</v>
      </c>
      <c r="Y27" s="99"/>
      <c r="Z27" s="245" t="s">
        <v>69</v>
      </c>
    </row>
    <row r="28" spans="1:244" ht="123.75" x14ac:dyDescent="0.2">
      <c r="A28" s="286">
        <v>24</v>
      </c>
      <c r="B28" s="59" t="s">
        <v>408</v>
      </c>
      <c r="C28" s="59" t="s">
        <v>409</v>
      </c>
      <c r="D28" s="52">
        <v>61963691</v>
      </c>
      <c r="E28" s="52">
        <v>102092711</v>
      </c>
      <c r="F28" s="52">
        <v>600134482</v>
      </c>
      <c r="G28" s="59" t="s">
        <v>410</v>
      </c>
      <c r="H28" s="58" t="s">
        <v>24</v>
      </c>
      <c r="I28" s="58"/>
      <c r="J28" s="99" t="s">
        <v>411</v>
      </c>
      <c r="K28" s="34" t="s">
        <v>412</v>
      </c>
      <c r="L28" s="255">
        <v>25000000</v>
      </c>
      <c r="M28" s="252">
        <f t="shared" ref="M28:M32" si="3">L28/100*85</f>
        <v>21250000</v>
      </c>
      <c r="N28" s="258">
        <v>2022</v>
      </c>
      <c r="O28" s="258">
        <v>2025</v>
      </c>
      <c r="P28" s="102" t="s">
        <v>74</v>
      </c>
      <c r="Q28" s="102" t="s">
        <v>74</v>
      </c>
      <c r="R28" s="102" t="s">
        <v>74</v>
      </c>
      <c r="S28" s="102"/>
      <c r="T28" s="102"/>
      <c r="U28" s="102"/>
      <c r="V28" s="102"/>
      <c r="W28" s="102" t="s">
        <v>74</v>
      </c>
      <c r="X28" s="102"/>
      <c r="Y28" s="59" t="s">
        <v>1402</v>
      </c>
      <c r="Z28" s="634" t="s">
        <v>1403</v>
      </c>
    </row>
    <row r="29" spans="1:244" ht="33.75" x14ac:dyDescent="0.2">
      <c r="A29" s="286">
        <v>25</v>
      </c>
      <c r="B29" s="59" t="s">
        <v>408</v>
      </c>
      <c r="C29" s="59" t="s">
        <v>409</v>
      </c>
      <c r="D29" s="52">
        <v>61963691</v>
      </c>
      <c r="E29" s="52">
        <v>102092711</v>
      </c>
      <c r="F29" s="52">
        <v>600134482</v>
      </c>
      <c r="G29" s="99" t="s">
        <v>413</v>
      </c>
      <c r="H29" s="58" t="s">
        <v>24</v>
      </c>
      <c r="I29" s="58"/>
      <c r="J29" s="99" t="s">
        <v>411</v>
      </c>
      <c r="K29" s="34" t="s">
        <v>414</v>
      </c>
      <c r="L29" s="255">
        <v>12000000</v>
      </c>
      <c r="M29" s="252">
        <f t="shared" si="3"/>
        <v>10200000</v>
      </c>
      <c r="N29" s="258">
        <v>2022</v>
      </c>
      <c r="O29" s="258">
        <v>2024</v>
      </c>
      <c r="P29" s="102"/>
      <c r="Q29" s="102"/>
      <c r="R29" s="102"/>
      <c r="S29" s="102"/>
      <c r="T29" s="102"/>
      <c r="U29" s="102"/>
      <c r="V29" s="102" t="s">
        <v>74</v>
      </c>
      <c r="W29" s="102" t="s">
        <v>74</v>
      </c>
      <c r="X29" s="102"/>
      <c r="Y29" s="59" t="s">
        <v>415</v>
      </c>
      <c r="Z29" s="250" t="s">
        <v>88</v>
      </c>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row>
    <row r="30" spans="1:244" ht="45" x14ac:dyDescent="0.2">
      <c r="A30" s="286">
        <v>26</v>
      </c>
      <c r="B30" s="59" t="s">
        <v>416</v>
      </c>
      <c r="C30" s="59" t="s">
        <v>417</v>
      </c>
      <c r="D30" s="52">
        <v>61963691</v>
      </c>
      <c r="E30" s="52">
        <v>102092711</v>
      </c>
      <c r="F30" s="52">
        <v>600134482</v>
      </c>
      <c r="G30" s="59" t="s">
        <v>418</v>
      </c>
      <c r="H30" s="58" t="s">
        <v>24</v>
      </c>
      <c r="I30" s="58"/>
      <c r="J30" s="99" t="s">
        <v>411</v>
      </c>
      <c r="K30" s="34" t="s">
        <v>419</v>
      </c>
      <c r="L30" s="261">
        <v>3000000</v>
      </c>
      <c r="M30" s="252">
        <f t="shared" si="3"/>
        <v>2550000</v>
      </c>
      <c r="N30" s="258">
        <v>2022</v>
      </c>
      <c r="O30" s="258">
        <v>2024</v>
      </c>
      <c r="P30" s="102" t="s">
        <v>74</v>
      </c>
      <c r="Q30" s="102" t="s">
        <v>74</v>
      </c>
      <c r="R30" s="102"/>
      <c r="S30" s="161" t="s">
        <v>74</v>
      </c>
      <c r="T30" s="102"/>
      <c r="U30" s="102"/>
      <c r="V30" s="102"/>
      <c r="W30" s="102"/>
      <c r="X30" s="102"/>
      <c r="Y30" s="59" t="s">
        <v>415</v>
      </c>
      <c r="Z30" s="250" t="s">
        <v>88</v>
      </c>
    </row>
    <row r="31" spans="1:244" ht="112.5" x14ac:dyDescent="0.2">
      <c r="A31" s="286">
        <v>27</v>
      </c>
      <c r="B31" s="59" t="s">
        <v>420</v>
      </c>
      <c r="C31" s="59" t="s">
        <v>421</v>
      </c>
      <c r="D31" s="52">
        <v>70641871</v>
      </c>
      <c r="E31" s="75">
        <v>102832625</v>
      </c>
      <c r="F31" s="75">
        <v>600144925</v>
      </c>
      <c r="G31" s="59" t="s">
        <v>422</v>
      </c>
      <c r="H31" s="58" t="s">
        <v>24</v>
      </c>
      <c r="I31" s="58" t="s">
        <v>423</v>
      </c>
      <c r="J31" s="99" t="s">
        <v>423</v>
      </c>
      <c r="K31" s="34" t="s">
        <v>424</v>
      </c>
      <c r="L31" s="255">
        <v>10000000</v>
      </c>
      <c r="M31" s="252">
        <f t="shared" si="3"/>
        <v>8500000</v>
      </c>
      <c r="N31" s="268">
        <v>2023</v>
      </c>
      <c r="O31" s="268">
        <v>2025</v>
      </c>
      <c r="P31" s="102"/>
      <c r="Q31" s="102"/>
      <c r="R31" s="102"/>
      <c r="S31" s="102"/>
      <c r="T31" s="102"/>
      <c r="U31" s="102"/>
      <c r="V31" s="38" t="s">
        <v>425</v>
      </c>
      <c r="W31" s="38" t="s">
        <v>426</v>
      </c>
      <c r="X31" s="102"/>
      <c r="Y31" s="59" t="s">
        <v>427</v>
      </c>
      <c r="Z31" s="140" t="s">
        <v>69</v>
      </c>
    </row>
    <row r="32" spans="1:244" ht="33.75" x14ac:dyDescent="0.2">
      <c r="A32" s="248">
        <v>28</v>
      </c>
      <c r="B32" s="59" t="s">
        <v>428</v>
      </c>
      <c r="C32" s="99" t="s">
        <v>64</v>
      </c>
      <c r="D32" s="35">
        <v>601977</v>
      </c>
      <c r="E32" s="35">
        <v>600026825</v>
      </c>
      <c r="F32" s="35">
        <v>600026825</v>
      </c>
      <c r="G32" s="99" t="s">
        <v>429</v>
      </c>
      <c r="H32" s="100" t="s">
        <v>64</v>
      </c>
      <c r="I32" s="100" t="s">
        <v>65</v>
      </c>
      <c r="J32" s="99" t="s">
        <v>65</v>
      </c>
      <c r="K32" s="33" t="s">
        <v>430</v>
      </c>
      <c r="L32" s="255">
        <v>4500000</v>
      </c>
      <c r="M32" s="252">
        <f t="shared" si="3"/>
        <v>3825000</v>
      </c>
      <c r="N32" s="269">
        <v>44562</v>
      </c>
      <c r="O32" s="269">
        <v>45444</v>
      </c>
      <c r="P32" s="102"/>
      <c r="Q32" s="102" t="s">
        <v>431</v>
      </c>
      <c r="R32" s="102" t="s">
        <v>431</v>
      </c>
      <c r="S32" s="102" t="s">
        <v>431</v>
      </c>
      <c r="T32" s="102"/>
      <c r="U32" s="102"/>
      <c r="V32" s="102"/>
      <c r="W32" s="102"/>
      <c r="X32" s="102" t="s">
        <v>431</v>
      </c>
      <c r="Y32" s="99"/>
      <c r="Z32" s="245" t="s">
        <v>190</v>
      </c>
    </row>
    <row r="33" spans="1:244" ht="33.75" x14ac:dyDescent="0.2">
      <c r="A33" s="248">
        <v>29</v>
      </c>
      <c r="B33" s="59" t="s">
        <v>428</v>
      </c>
      <c r="C33" s="99" t="s">
        <v>64</v>
      </c>
      <c r="D33" s="35">
        <v>601977</v>
      </c>
      <c r="E33" s="35">
        <v>600026825</v>
      </c>
      <c r="F33" s="35">
        <v>600026825</v>
      </c>
      <c r="G33" s="99" t="s">
        <v>432</v>
      </c>
      <c r="H33" s="100" t="s">
        <v>64</v>
      </c>
      <c r="I33" s="100" t="s">
        <v>65</v>
      </c>
      <c r="J33" s="99" t="s">
        <v>65</v>
      </c>
      <c r="K33" s="34" t="s">
        <v>433</v>
      </c>
      <c r="L33" s="255">
        <v>4000000</v>
      </c>
      <c r="M33" s="252">
        <f t="shared" ref="M33:M40" si="4">L33/100*85</f>
        <v>3400000</v>
      </c>
      <c r="N33" s="269">
        <v>44562</v>
      </c>
      <c r="O33" s="269">
        <v>45444</v>
      </c>
      <c r="P33" s="102"/>
      <c r="Q33" s="102"/>
      <c r="R33" s="102" t="s">
        <v>431</v>
      </c>
      <c r="S33" s="102"/>
      <c r="T33" s="102"/>
      <c r="U33" s="102"/>
      <c r="V33" s="102"/>
      <c r="W33" s="102"/>
      <c r="X33" s="102"/>
      <c r="Y33" s="99"/>
      <c r="Z33" s="245" t="s">
        <v>190</v>
      </c>
    </row>
    <row r="34" spans="1:244" ht="33.75" x14ac:dyDescent="0.2">
      <c r="A34" s="248">
        <v>30</v>
      </c>
      <c r="B34" s="59" t="s">
        <v>428</v>
      </c>
      <c r="C34" s="99" t="s">
        <v>64</v>
      </c>
      <c r="D34" s="35">
        <v>601977</v>
      </c>
      <c r="E34" s="35">
        <v>600026825</v>
      </c>
      <c r="F34" s="35">
        <v>600026825</v>
      </c>
      <c r="G34" s="59" t="s">
        <v>434</v>
      </c>
      <c r="H34" s="100" t="s">
        <v>64</v>
      </c>
      <c r="I34" s="100" t="s">
        <v>65</v>
      </c>
      <c r="J34" s="99" t="s">
        <v>65</v>
      </c>
      <c r="K34" s="34" t="s">
        <v>435</v>
      </c>
      <c r="L34" s="255">
        <v>3500000</v>
      </c>
      <c r="M34" s="252">
        <f t="shared" si="4"/>
        <v>2975000</v>
      </c>
      <c r="N34" s="269">
        <v>44927</v>
      </c>
      <c r="O34" s="269">
        <v>45809</v>
      </c>
      <c r="P34" s="102"/>
      <c r="Q34" s="102" t="s">
        <v>431</v>
      </c>
      <c r="R34" s="102" t="s">
        <v>431</v>
      </c>
      <c r="S34" s="102"/>
      <c r="T34" s="102"/>
      <c r="U34" s="102"/>
      <c r="V34" s="102"/>
      <c r="W34" s="102"/>
      <c r="X34" s="102"/>
      <c r="Y34" s="99"/>
      <c r="Z34" s="245" t="s">
        <v>190</v>
      </c>
    </row>
    <row r="35" spans="1:244" ht="33.75" x14ac:dyDescent="0.2">
      <c r="A35" s="248">
        <v>31</v>
      </c>
      <c r="B35" s="59" t="s">
        <v>428</v>
      </c>
      <c r="C35" s="99" t="s">
        <v>64</v>
      </c>
      <c r="D35" s="35">
        <v>601977</v>
      </c>
      <c r="E35" s="35">
        <v>600026825</v>
      </c>
      <c r="F35" s="35">
        <v>600026825</v>
      </c>
      <c r="G35" s="99" t="s">
        <v>397</v>
      </c>
      <c r="H35" s="100" t="s">
        <v>64</v>
      </c>
      <c r="I35" s="100" t="s">
        <v>65</v>
      </c>
      <c r="J35" s="99" t="s">
        <v>65</v>
      </c>
      <c r="K35" s="34" t="s">
        <v>436</v>
      </c>
      <c r="L35" s="255">
        <v>4000000</v>
      </c>
      <c r="M35" s="252">
        <f t="shared" si="4"/>
        <v>3400000</v>
      </c>
      <c r="N35" s="269">
        <v>44927</v>
      </c>
      <c r="O35" s="269">
        <v>45444</v>
      </c>
      <c r="P35" s="102"/>
      <c r="Q35" s="102" t="s">
        <v>431</v>
      </c>
      <c r="R35" s="102" t="s">
        <v>431</v>
      </c>
      <c r="S35" s="102"/>
      <c r="T35" s="102"/>
      <c r="U35" s="102"/>
      <c r="V35" s="102"/>
      <c r="W35" s="102"/>
      <c r="X35" s="102"/>
      <c r="Y35" s="99"/>
      <c r="Z35" s="245" t="s">
        <v>190</v>
      </c>
    </row>
    <row r="36" spans="1:244" ht="78.75" x14ac:dyDescent="0.2">
      <c r="A36" s="248">
        <v>32</v>
      </c>
      <c r="B36" s="59" t="s">
        <v>437</v>
      </c>
      <c r="C36" s="59" t="s">
        <v>438</v>
      </c>
      <c r="D36" s="101">
        <v>75026970</v>
      </c>
      <c r="E36" s="74" t="s">
        <v>439</v>
      </c>
      <c r="F36" s="74" t="s">
        <v>440</v>
      </c>
      <c r="G36" s="59" t="s">
        <v>441</v>
      </c>
      <c r="H36" s="100" t="s">
        <v>24</v>
      </c>
      <c r="I36" s="100" t="s">
        <v>65</v>
      </c>
      <c r="J36" s="99" t="s">
        <v>442</v>
      </c>
      <c r="K36" s="34" t="s">
        <v>443</v>
      </c>
      <c r="L36" s="255">
        <v>4500000</v>
      </c>
      <c r="M36" s="252">
        <f t="shared" si="4"/>
        <v>3825000</v>
      </c>
      <c r="N36" s="258">
        <v>2023</v>
      </c>
      <c r="O36" s="258">
        <v>2025</v>
      </c>
      <c r="P36" s="102" t="s">
        <v>139</v>
      </c>
      <c r="Q36" s="102" t="s">
        <v>139</v>
      </c>
      <c r="R36" s="102"/>
      <c r="S36" s="102" t="s">
        <v>139</v>
      </c>
      <c r="T36" s="102"/>
      <c r="U36" s="102" t="s">
        <v>139</v>
      </c>
      <c r="V36" s="102" t="s">
        <v>139</v>
      </c>
      <c r="W36" s="102"/>
      <c r="X36" s="102"/>
      <c r="Y36" s="59" t="s">
        <v>444</v>
      </c>
      <c r="Z36" s="245" t="s">
        <v>190</v>
      </c>
    </row>
    <row r="37" spans="1:244" ht="45" x14ac:dyDescent="0.2">
      <c r="A37" s="248">
        <v>33</v>
      </c>
      <c r="B37" s="59" t="s">
        <v>437</v>
      </c>
      <c r="C37" s="59" t="s">
        <v>438</v>
      </c>
      <c r="D37" s="101">
        <v>75026970</v>
      </c>
      <c r="E37" s="74" t="s">
        <v>439</v>
      </c>
      <c r="F37" s="74" t="s">
        <v>440</v>
      </c>
      <c r="G37" s="59" t="s">
        <v>445</v>
      </c>
      <c r="H37" s="100" t="s">
        <v>24</v>
      </c>
      <c r="I37" s="100" t="s">
        <v>65</v>
      </c>
      <c r="J37" s="99" t="s">
        <v>442</v>
      </c>
      <c r="K37" s="34" t="s">
        <v>446</v>
      </c>
      <c r="L37" s="255">
        <v>25000000</v>
      </c>
      <c r="M37" s="252">
        <f t="shared" si="4"/>
        <v>21250000</v>
      </c>
      <c r="N37" s="258">
        <v>2023</v>
      </c>
      <c r="O37" s="258">
        <v>2025</v>
      </c>
      <c r="P37" s="102"/>
      <c r="Q37" s="102"/>
      <c r="R37" s="102"/>
      <c r="S37" s="102"/>
      <c r="T37" s="102"/>
      <c r="U37" s="102"/>
      <c r="V37" s="102"/>
      <c r="W37" s="102"/>
      <c r="X37" s="102"/>
      <c r="Y37" s="59" t="s">
        <v>444</v>
      </c>
      <c r="Z37" s="245" t="s">
        <v>190</v>
      </c>
    </row>
    <row r="38" spans="1:244" ht="67.5" x14ac:dyDescent="0.2">
      <c r="A38" s="246">
        <v>34</v>
      </c>
      <c r="B38" s="163" t="s">
        <v>120</v>
      </c>
      <c r="C38" s="163" t="s">
        <v>121</v>
      </c>
      <c r="D38" s="164">
        <v>75027666</v>
      </c>
      <c r="E38" s="164">
        <v>102232741</v>
      </c>
      <c r="F38" s="164">
        <v>600138101</v>
      </c>
      <c r="G38" s="163" t="s">
        <v>447</v>
      </c>
      <c r="H38" s="165" t="s">
        <v>448</v>
      </c>
      <c r="I38" s="166" t="s">
        <v>123</v>
      </c>
      <c r="J38" s="167" t="s">
        <v>124</v>
      </c>
      <c r="K38" s="168" t="s">
        <v>1133</v>
      </c>
      <c r="L38" s="253" t="s">
        <v>449</v>
      </c>
      <c r="M38" s="252">
        <f t="shared" si="4"/>
        <v>10200000</v>
      </c>
      <c r="N38" s="257">
        <v>45292</v>
      </c>
      <c r="O38" s="257">
        <v>46722</v>
      </c>
      <c r="P38" s="456"/>
      <c r="Q38" s="456" t="s">
        <v>139</v>
      </c>
      <c r="R38" s="457" t="s">
        <v>139</v>
      </c>
      <c r="S38" s="456" t="s">
        <v>139</v>
      </c>
      <c r="T38" s="456"/>
      <c r="U38" s="456"/>
      <c r="V38" s="456"/>
      <c r="W38" s="456" t="s">
        <v>139</v>
      </c>
      <c r="X38" s="456" t="s">
        <v>139</v>
      </c>
      <c r="Y38" s="163" t="s">
        <v>125</v>
      </c>
      <c r="Z38" s="247" t="s">
        <v>88</v>
      </c>
    </row>
    <row r="39" spans="1:244" ht="33.75" x14ac:dyDescent="0.2">
      <c r="A39" s="287">
        <v>35</v>
      </c>
      <c r="B39" s="56" t="s">
        <v>450</v>
      </c>
      <c r="C39" s="56" t="s">
        <v>128</v>
      </c>
      <c r="D39" s="6">
        <v>70987700</v>
      </c>
      <c r="E39" s="6">
        <v>102508488</v>
      </c>
      <c r="F39" s="6">
        <v>102508488</v>
      </c>
      <c r="G39" s="56" t="s">
        <v>451</v>
      </c>
      <c r="H39" s="169" t="s">
        <v>24</v>
      </c>
      <c r="I39" s="65" t="s">
        <v>65</v>
      </c>
      <c r="J39" s="56" t="s">
        <v>130</v>
      </c>
      <c r="K39" s="8" t="s">
        <v>452</v>
      </c>
      <c r="L39" s="262">
        <v>2070000</v>
      </c>
      <c r="M39" s="252">
        <f t="shared" si="4"/>
        <v>1759500</v>
      </c>
      <c r="N39" s="270">
        <v>2019</v>
      </c>
      <c r="O39" s="270">
        <v>2027</v>
      </c>
      <c r="P39" s="77"/>
      <c r="Q39" s="77" t="s">
        <v>74</v>
      </c>
      <c r="R39" s="77"/>
      <c r="S39" s="77" t="s">
        <v>74</v>
      </c>
      <c r="T39" s="77"/>
      <c r="U39" s="77"/>
      <c r="V39" s="77"/>
      <c r="W39" s="77"/>
      <c r="X39" s="77" t="s">
        <v>74</v>
      </c>
      <c r="Y39" s="56"/>
      <c r="Z39" s="288"/>
    </row>
    <row r="40" spans="1:244" ht="45" x14ac:dyDescent="0.2">
      <c r="A40" s="287">
        <v>36</v>
      </c>
      <c r="B40" s="56" t="s">
        <v>450</v>
      </c>
      <c r="C40" s="56" t="s">
        <v>128</v>
      </c>
      <c r="D40" s="6">
        <v>70987700</v>
      </c>
      <c r="E40" s="6">
        <v>102508488</v>
      </c>
      <c r="F40" s="6">
        <v>650026322</v>
      </c>
      <c r="G40" s="56" t="s">
        <v>453</v>
      </c>
      <c r="H40" s="169" t="s">
        <v>24</v>
      </c>
      <c r="I40" s="65" t="s">
        <v>65</v>
      </c>
      <c r="J40" s="56" t="s">
        <v>130</v>
      </c>
      <c r="K40" s="8" t="s">
        <v>454</v>
      </c>
      <c r="L40" s="262">
        <v>266000</v>
      </c>
      <c r="M40" s="252">
        <f t="shared" si="4"/>
        <v>226100</v>
      </c>
      <c r="N40" s="270">
        <v>2019</v>
      </c>
      <c r="O40" s="270">
        <v>2027</v>
      </c>
      <c r="P40" s="77" t="s">
        <v>74</v>
      </c>
      <c r="Q40" s="77"/>
      <c r="R40" s="77"/>
      <c r="S40" s="77" t="s">
        <v>74</v>
      </c>
      <c r="T40" s="77"/>
      <c r="U40" s="77"/>
      <c r="V40" s="77"/>
      <c r="W40" s="77"/>
      <c r="X40" s="77" t="s">
        <v>74</v>
      </c>
      <c r="Y40" s="56"/>
      <c r="Z40" s="288"/>
    </row>
    <row r="41" spans="1:244" s="868" customFormat="1" ht="33.75" x14ac:dyDescent="0.2">
      <c r="A41" s="869">
        <v>37</v>
      </c>
      <c r="B41" s="870" t="s">
        <v>450</v>
      </c>
      <c r="C41" s="870" t="s">
        <v>128</v>
      </c>
      <c r="D41" s="871">
        <v>70987700</v>
      </c>
      <c r="E41" s="871">
        <v>102508488</v>
      </c>
      <c r="F41" s="871">
        <v>102508488</v>
      </c>
      <c r="G41" s="870" t="s">
        <v>455</v>
      </c>
      <c r="H41" s="872" t="s">
        <v>24</v>
      </c>
      <c r="I41" s="872" t="s">
        <v>65</v>
      </c>
      <c r="J41" s="870" t="s">
        <v>130</v>
      </c>
      <c r="K41" s="873" t="s">
        <v>456</v>
      </c>
      <c r="L41" s="874">
        <v>455299</v>
      </c>
      <c r="M41" s="874"/>
      <c r="N41" s="875">
        <v>2022</v>
      </c>
      <c r="O41" s="875">
        <v>2027</v>
      </c>
      <c r="P41" s="876"/>
      <c r="Q41" s="876" t="s">
        <v>74</v>
      </c>
      <c r="R41" s="876"/>
      <c r="S41" s="876"/>
      <c r="T41" s="876"/>
      <c r="U41" s="876"/>
      <c r="V41" s="876"/>
      <c r="W41" s="876"/>
      <c r="X41" s="877" t="s">
        <v>74</v>
      </c>
      <c r="Y41" s="870" t="s">
        <v>189</v>
      </c>
      <c r="Z41" s="878"/>
      <c r="AA41" s="867"/>
      <c r="AB41" s="867"/>
      <c r="AC41" s="867"/>
      <c r="AD41" s="867"/>
      <c r="AE41" s="867"/>
      <c r="AF41" s="867"/>
      <c r="AG41" s="867"/>
      <c r="AH41" s="867"/>
      <c r="AI41" s="867"/>
      <c r="AJ41" s="867"/>
      <c r="AK41" s="867"/>
      <c r="AL41" s="867"/>
      <c r="AM41" s="867"/>
      <c r="AN41" s="867"/>
      <c r="AO41" s="867"/>
      <c r="AP41" s="867"/>
      <c r="AQ41" s="867"/>
      <c r="AR41" s="867"/>
      <c r="AS41" s="867"/>
      <c r="AT41" s="867"/>
      <c r="AU41" s="867"/>
      <c r="AV41" s="867"/>
      <c r="AW41" s="867"/>
      <c r="AX41" s="867"/>
      <c r="AY41" s="867"/>
      <c r="AZ41" s="867"/>
      <c r="BA41" s="867"/>
      <c r="BB41" s="867"/>
      <c r="BC41" s="867"/>
      <c r="BD41" s="867"/>
      <c r="BE41" s="867"/>
      <c r="BF41" s="867"/>
      <c r="BG41" s="867"/>
      <c r="BH41" s="867"/>
      <c r="BI41" s="867"/>
      <c r="BJ41" s="867"/>
      <c r="BK41" s="867"/>
      <c r="BL41" s="867"/>
      <c r="BM41" s="867"/>
      <c r="BN41" s="867"/>
      <c r="BO41" s="867"/>
      <c r="BP41" s="867"/>
      <c r="BQ41" s="867"/>
      <c r="BR41" s="867"/>
      <c r="BS41" s="867"/>
      <c r="BT41" s="867"/>
      <c r="BU41" s="867"/>
      <c r="BV41" s="867"/>
      <c r="BW41" s="867"/>
      <c r="BX41" s="867"/>
      <c r="BY41" s="867"/>
      <c r="BZ41" s="867"/>
      <c r="CA41" s="867"/>
      <c r="CB41" s="867"/>
      <c r="CC41" s="867"/>
      <c r="CD41" s="867"/>
      <c r="CE41" s="867"/>
      <c r="CF41" s="867"/>
      <c r="CG41" s="867"/>
      <c r="CH41" s="867"/>
      <c r="CI41" s="867"/>
      <c r="CJ41" s="867"/>
      <c r="CK41" s="867"/>
      <c r="CL41" s="867"/>
      <c r="CM41" s="867"/>
      <c r="CN41" s="867"/>
      <c r="CO41" s="867"/>
      <c r="CP41" s="867"/>
      <c r="CQ41" s="867"/>
      <c r="CR41" s="867"/>
      <c r="CS41" s="867"/>
      <c r="CT41" s="867"/>
      <c r="CU41" s="867"/>
      <c r="CV41" s="867"/>
      <c r="CW41" s="867"/>
      <c r="CX41" s="867"/>
      <c r="CY41" s="867"/>
      <c r="CZ41" s="867"/>
      <c r="DA41" s="867"/>
      <c r="DB41" s="867"/>
      <c r="DC41" s="867"/>
      <c r="DD41" s="867"/>
      <c r="DE41" s="867"/>
      <c r="DF41" s="867"/>
      <c r="DG41" s="867"/>
      <c r="DH41" s="867"/>
      <c r="DI41" s="867"/>
      <c r="DJ41" s="867"/>
      <c r="DK41" s="867"/>
      <c r="DL41" s="867"/>
      <c r="DM41" s="867"/>
      <c r="DN41" s="867"/>
      <c r="DO41" s="867"/>
      <c r="DP41" s="867"/>
      <c r="DQ41" s="867"/>
      <c r="DR41" s="867"/>
      <c r="DS41" s="867"/>
      <c r="DT41" s="867"/>
      <c r="DU41" s="867"/>
      <c r="DV41" s="867"/>
      <c r="DW41" s="867"/>
      <c r="DX41" s="867"/>
      <c r="DY41" s="867"/>
      <c r="DZ41" s="867"/>
      <c r="EA41" s="867"/>
      <c r="EB41" s="867"/>
      <c r="EC41" s="867"/>
      <c r="ED41" s="867"/>
      <c r="EE41" s="867"/>
      <c r="EF41" s="867"/>
      <c r="EG41" s="867"/>
      <c r="EH41" s="867"/>
      <c r="EI41" s="867"/>
      <c r="EJ41" s="867"/>
      <c r="EK41" s="867"/>
      <c r="EL41" s="867"/>
      <c r="EM41" s="867"/>
      <c r="EN41" s="867"/>
      <c r="EO41" s="867"/>
      <c r="EP41" s="867"/>
      <c r="EQ41" s="867"/>
      <c r="ER41" s="867"/>
      <c r="ES41" s="867"/>
      <c r="ET41" s="867"/>
      <c r="EU41" s="867"/>
      <c r="EV41" s="867"/>
      <c r="EW41" s="867"/>
      <c r="EX41" s="867"/>
      <c r="EY41" s="867"/>
      <c r="EZ41" s="867"/>
      <c r="FA41" s="867"/>
      <c r="FB41" s="867"/>
      <c r="FC41" s="867"/>
      <c r="FD41" s="867"/>
      <c r="FE41" s="867"/>
      <c r="FF41" s="867"/>
      <c r="FG41" s="867"/>
      <c r="FH41" s="867"/>
      <c r="FI41" s="867"/>
      <c r="FJ41" s="867"/>
      <c r="FK41" s="867"/>
      <c r="FL41" s="867"/>
      <c r="FM41" s="867"/>
      <c r="FN41" s="867"/>
      <c r="FO41" s="867"/>
      <c r="FP41" s="867"/>
      <c r="FQ41" s="867"/>
      <c r="FR41" s="867"/>
      <c r="FS41" s="867"/>
      <c r="FT41" s="867"/>
      <c r="FU41" s="867"/>
      <c r="FV41" s="867"/>
      <c r="FW41" s="867"/>
      <c r="FX41" s="867"/>
      <c r="FY41" s="867"/>
      <c r="FZ41" s="867"/>
      <c r="GA41" s="867"/>
      <c r="GB41" s="867"/>
      <c r="GC41" s="867"/>
      <c r="GD41" s="867"/>
      <c r="GE41" s="867"/>
      <c r="GF41" s="867"/>
      <c r="GG41" s="867"/>
      <c r="GH41" s="867"/>
      <c r="GI41" s="867"/>
      <c r="GJ41" s="867"/>
      <c r="GK41" s="867"/>
      <c r="GL41" s="867"/>
      <c r="GM41" s="867"/>
      <c r="GN41" s="867"/>
      <c r="GO41" s="867"/>
      <c r="GP41" s="867"/>
      <c r="GQ41" s="867"/>
      <c r="GR41" s="867"/>
      <c r="GS41" s="867"/>
      <c r="GT41" s="867"/>
      <c r="GU41" s="867"/>
      <c r="GV41" s="867"/>
      <c r="GW41" s="867"/>
      <c r="GX41" s="867"/>
      <c r="GY41" s="867"/>
      <c r="GZ41" s="867"/>
      <c r="HA41" s="867"/>
      <c r="HB41" s="867"/>
      <c r="HC41" s="867"/>
      <c r="HD41" s="867"/>
      <c r="HE41" s="867"/>
      <c r="HF41" s="867"/>
      <c r="HG41" s="867"/>
      <c r="HH41" s="867"/>
      <c r="HI41" s="867"/>
      <c r="HJ41" s="867"/>
      <c r="HK41" s="867"/>
      <c r="HL41" s="867"/>
      <c r="HM41" s="867"/>
      <c r="HN41" s="867"/>
      <c r="HO41" s="867"/>
      <c r="HP41" s="867"/>
      <c r="HQ41" s="867"/>
      <c r="HR41" s="867"/>
      <c r="HS41" s="867"/>
      <c r="HT41" s="867"/>
      <c r="HU41" s="867"/>
      <c r="HV41" s="867"/>
      <c r="HW41" s="867"/>
      <c r="HX41" s="867"/>
      <c r="HY41" s="867"/>
      <c r="HZ41" s="867"/>
      <c r="IA41" s="867"/>
      <c r="IB41" s="867"/>
      <c r="IC41" s="867"/>
      <c r="ID41" s="867"/>
      <c r="IE41" s="867"/>
      <c r="IF41" s="867"/>
      <c r="IG41" s="867"/>
      <c r="IH41" s="867"/>
      <c r="II41" s="867"/>
      <c r="IJ41" s="867"/>
    </row>
    <row r="42" spans="1:244" s="868" customFormat="1" ht="33.75" x14ac:dyDescent="0.2">
      <c r="A42" s="869">
        <v>38</v>
      </c>
      <c r="B42" s="870" t="s">
        <v>450</v>
      </c>
      <c r="C42" s="870" t="s">
        <v>128</v>
      </c>
      <c r="D42" s="871">
        <v>70987700</v>
      </c>
      <c r="E42" s="871">
        <v>102508488</v>
      </c>
      <c r="F42" s="871">
        <v>102508488</v>
      </c>
      <c r="G42" s="879" t="s">
        <v>457</v>
      </c>
      <c r="H42" s="872" t="s">
        <v>24</v>
      </c>
      <c r="I42" s="872" t="s">
        <v>65</v>
      </c>
      <c r="J42" s="870" t="s">
        <v>130</v>
      </c>
      <c r="K42" s="873" t="s">
        <v>458</v>
      </c>
      <c r="L42" s="874">
        <v>418733</v>
      </c>
      <c r="M42" s="874"/>
      <c r="N42" s="875">
        <v>2022</v>
      </c>
      <c r="O42" s="875">
        <v>2027</v>
      </c>
      <c r="P42" s="876"/>
      <c r="Q42" s="876" t="s">
        <v>74</v>
      </c>
      <c r="R42" s="876"/>
      <c r="S42" s="876"/>
      <c r="T42" s="876"/>
      <c r="U42" s="876"/>
      <c r="V42" s="876"/>
      <c r="W42" s="876"/>
      <c r="X42" s="877" t="s">
        <v>74</v>
      </c>
      <c r="Y42" s="870" t="s">
        <v>189</v>
      </c>
      <c r="Z42" s="878"/>
      <c r="AA42" s="867"/>
      <c r="AB42" s="867"/>
      <c r="AC42" s="867"/>
      <c r="AD42" s="867"/>
      <c r="AE42" s="867"/>
      <c r="AF42" s="867"/>
      <c r="AG42" s="867"/>
      <c r="AH42" s="867"/>
      <c r="AI42" s="867"/>
      <c r="AJ42" s="867"/>
      <c r="AK42" s="867"/>
      <c r="AL42" s="867"/>
      <c r="AM42" s="867"/>
      <c r="AN42" s="867"/>
      <c r="AO42" s="867"/>
      <c r="AP42" s="867"/>
      <c r="AQ42" s="867"/>
      <c r="AR42" s="867"/>
      <c r="AS42" s="867"/>
      <c r="AT42" s="867"/>
      <c r="AU42" s="867"/>
      <c r="AV42" s="867"/>
      <c r="AW42" s="867"/>
      <c r="AX42" s="867"/>
      <c r="AY42" s="867"/>
      <c r="AZ42" s="867"/>
      <c r="BA42" s="867"/>
      <c r="BB42" s="867"/>
      <c r="BC42" s="867"/>
      <c r="BD42" s="867"/>
      <c r="BE42" s="867"/>
      <c r="BF42" s="867"/>
      <c r="BG42" s="867"/>
      <c r="BH42" s="867"/>
      <c r="BI42" s="867"/>
      <c r="BJ42" s="867"/>
      <c r="BK42" s="867"/>
      <c r="BL42" s="867"/>
      <c r="BM42" s="867"/>
      <c r="BN42" s="867"/>
      <c r="BO42" s="867"/>
      <c r="BP42" s="867"/>
      <c r="BQ42" s="867"/>
      <c r="BR42" s="867"/>
      <c r="BS42" s="867"/>
      <c r="BT42" s="867"/>
      <c r="BU42" s="867"/>
      <c r="BV42" s="867"/>
      <c r="BW42" s="867"/>
      <c r="BX42" s="867"/>
      <c r="BY42" s="867"/>
      <c r="BZ42" s="867"/>
      <c r="CA42" s="867"/>
      <c r="CB42" s="867"/>
      <c r="CC42" s="867"/>
      <c r="CD42" s="867"/>
      <c r="CE42" s="867"/>
      <c r="CF42" s="867"/>
      <c r="CG42" s="867"/>
      <c r="CH42" s="867"/>
      <c r="CI42" s="867"/>
      <c r="CJ42" s="867"/>
      <c r="CK42" s="867"/>
      <c r="CL42" s="867"/>
      <c r="CM42" s="867"/>
      <c r="CN42" s="867"/>
      <c r="CO42" s="867"/>
      <c r="CP42" s="867"/>
      <c r="CQ42" s="867"/>
      <c r="CR42" s="867"/>
      <c r="CS42" s="867"/>
      <c r="CT42" s="867"/>
      <c r="CU42" s="867"/>
      <c r="CV42" s="867"/>
      <c r="CW42" s="867"/>
      <c r="CX42" s="867"/>
      <c r="CY42" s="867"/>
      <c r="CZ42" s="867"/>
      <c r="DA42" s="867"/>
      <c r="DB42" s="867"/>
      <c r="DC42" s="867"/>
      <c r="DD42" s="867"/>
      <c r="DE42" s="867"/>
      <c r="DF42" s="867"/>
      <c r="DG42" s="867"/>
      <c r="DH42" s="867"/>
      <c r="DI42" s="867"/>
      <c r="DJ42" s="867"/>
      <c r="DK42" s="867"/>
      <c r="DL42" s="867"/>
      <c r="DM42" s="867"/>
      <c r="DN42" s="867"/>
      <c r="DO42" s="867"/>
      <c r="DP42" s="867"/>
      <c r="DQ42" s="867"/>
      <c r="DR42" s="867"/>
      <c r="DS42" s="867"/>
      <c r="DT42" s="867"/>
      <c r="DU42" s="867"/>
      <c r="DV42" s="867"/>
      <c r="DW42" s="867"/>
      <c r="DX42" s="867"/>
      <c r="DY42" s="867"/>
      <c r="DZ42" s="867"/>
      <c r="EA42" s="867"/>
      <c r="EB42" s="867"/>
      <c r="EC42" s="867"/>
      <c r="ED42" s="867"/>
      <c r="EE42" s="867"/>
      <c r="EF42" s="867"/>
      <c r="EG42" s="867"/>
      <c r="EH42" s="867"/>
      <c r="EI42" s="867"/>
      <c r="EJ42" s="867"/>
      <c r="EK42" s="867"/>
      <c r="EL42" s="867"/>
      <c r="EM42" s="867"/>
      <c r="EN42" s="867"/>
      <c r="EO42" s="867"/>
      <c r="EP42" s="867"/>
      <c r="EQ42" s="867"/>
      <c r="ER42" s="867"/>
      <c r="ES42" s="867"/>
      <c r="ET42" s="867"/>
      <c r="EU42" s="867"/>
      <c r="EV42" s="867"/>
      <c r="EW42" s="867"/>
      <c r="EX42" s="867"/>
      <c r="EY42" s="867"/>
      <c r="EZ42" s="867"/>
      <c r="FA42" s="867"/>
      <c r="FB42" s="867"/>
      <c r="FC42" s="867"/>
      <c r="FD42" s="867"/>
      <c r="FE42" s="867"/>
      <c r="FF42" s="867"/>
      <c r="FG42" s="867"/>
      <c r="FH42" s="867"/>
      <c r="FI42" s="867"/>
      <c r="FJ42" s="867"/>
      <c r="FK42" s="867"/>
      <c r="FL42" s="867"/>
      <c r="FM42" s="867"/>
      <c r="FN42" s="867"/>
      <c r="FO42" s="867"/>
      <c r="FP42" s="867"/>
      <c r="FQ42" s="867"/>
      <c r="FR42" s="867"/>
      <c r="FS42" s="867"/>
      <c r="FT42" s="867"/>
      <c r="FU42" s="867"/>
      <c r="FV42" s="867"/>
      <c r="FW42" s="867"/>
      <c r="FX42" s="867"/>
      <c r="FY42" s="867"/>
      <c r="FZ42" s="867"/>
      <c r="GA42" s="867"/>
      <c r="GB42" s="867"/>
      <c r="GC42" s="867"/>
      <c r="GD42" s="867"/>
      <c r="GE42" s="867"/>
      <c r="GF42" s="867"/>
      <c r="GG42" s="867"/>
      <c r="GH42" s="867"/>
      <c r="GI42" s="867"/>
      <c r="GJ42" s="867"/>
      <c r="GK42" s="867"/>
      <c r="GL42" s="867"/>
      <c r="GM42" s="867"/>
      <c r="GN42" s="867"/>
      <c r="GO42" s="867"/>
      <c r="GP42" s="867"/>
      <c r="GQ42" s="867"/>
      <c r="GR42" s="867"/>
      <c r="GS42" s="867"/>
      <c r="GT42" s="867"/>
      <c r="GU42" s="867"/>
      <c r="GV42" s="867"/>
      <c r="GW42" s="867"/>
      <c r="GX42" s="867"/>
      <c r="GY42" s="867"/>
      <c r="GZ42" s="867"/>
      <c r="HA42" s="867"/>
      <c r="HB42" s="867"/>
      <c r="HC42" s="867"/>
      <c r="HD42" s="867"/>
      <c r="HE42" s="867"/>
      <c r="HF42" s="867"/>
      <c r="HG42" s="867"/>
      <c r="HH42" s="867"/>
      <c r="HI42" s="867"/>
      <c r="HJ42" s="867"/>
      <c r="HK42" s="867"/>
      <c r="HL42" s="867"/>
      <c r="HM42" s="867"/>
      <c r="HN42" s="867"/>
      <c r="HO42" s="867"/>
      <c r="HP42" s="867"/>
      <c r="HQ42" s="867"/>
      <c r="HR42" s="867"/>
      <c r="HS42" s="867"/>
      <c r="HT42" s="867"/>
      <c r="HU42" s="867"/>
      <c r="HV42" s="867"/>
      <c r="HW42" s="867"/>
      <c r="HX42" s="867"/>
      <c r="HY42" s="867"/>
      <c r="HZ42" s="867"/>
      <c r="IA42" s="867"/>
      <c r="IB42" s="867"/>
      <c r="IC42" s="867"/>
      <c r="ID42" s="867"/>
      <c r="IE42" s="867"/>
      <c r="IF42" s="867"/>
      <c r="IG42" s="867"/>
      <c r="IH42" s="867"/>
      <c r="II42" s="867"/>
      <c r="IJ42" s="867"/>
    </row>
    <row r="43" spans="1:244" s="237" customFormat="1" ht="45" x14ac:dyDescent="0.2">
      <c r="A43" s="248">
        <v>39</v>
      </c>
      <c r="B43" s="49" t="s">
        <v>459</v>
      </c>
      <c r="C43" s="49" t="s">
        <v>460</v>
      </c>
      <c r="D43" s="35">
        <v>75027411</v>
      </c>
      <c r="E43" s="35">
        <v>102508526</v>
      </c>
      <c r="F43" s="35">
        <v>600145174</v>
      </c>
      <c r="G43" s="49" t="s">
        <v>461</v>
      </c>
      <c r="H43" s="49" t="s">
        <v>64</v>
      </c>
      <c r="I43" s="49" t="s">
        <v>65</v>
      </c>
      <c r="J43" s="49" t="s">
        <v>1172</v>
      </c>
      <c r="K43" s="418" t="s">
        <v>462</v>
      </c>
      <c r="L43" s="255">
        <v>12050000</v>
      </c>
      <c r="M43" s="252">
        <f t="shared" ref="M43" si="5">L43/100*85</f>
        <v>10242500</v>
      </c>
      <c r="N43" s="258">
        <v>2022</v>
      </c>
      <c r="O43" s="258">
        <v>2023</v>
      </c>
      <c r="P43" s="102"/>
      <c r="Q43" s="102" t="s">
        <v>139</v>
      </c>
      <c r="R43" s="102"/>
      <c r="S43" s="102" t="s">
        <v>139</v>
      </c>
      <c r="T43" s="102"/>
      <c r="U43" s="102" t="s">
        <v>139</v>
      </c>
      <c r="V43" s="102"/>
      <c r="W43" s="102"/>
      <c r="X43" s="102" t="s">
        <v>139</v>
      </c>
      <c r="Y43" s="49" t="s">
        <v>463</v>
      </c>
      <c r="Z43" s="245" t="s">
        <v>69</v>
      </c>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6"/>
      <c r="EQ43" s="236"/>
      <c r="ER43" s="236"/>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c r="GM43" s="236"/>
      <c r="GN43" s="236"/>
      <c r="GO43" s="236"/>
      <c r="GP43" s="236"/>
      <c r="GQ43" s="236"/>
      <c r="GR43" s="236"/>
      <c r="GS43" s="236"/>
      <c r="GT43" s="236"/>
      <c r="GU43" s="236"/>
      <c r="GV43" s="236"/>
      <c r="GW43" s="236"/>
      <c r="GX43" s="236"/>
      <c r="GY43" s="236"/>
      <c r="GZ43" s="236"/>
      <c r="HA43" s="236"/>
      <c r="HB43" s="236"/>
      <c r="HC43" s="236"/>
      <c r="HD43" s="236"/>
      <c r="HE43" s="236"/>
      <c r="HF43" s="236"/>
      <c r="HG43" s="236"/>
      <c r="HH43" s="236"/>
      <c r="HI43" s="236"/>
      <c r="HJ43" s="236"/>
      <c r="HK43" s="236"/>
      <c r="HL43" s="236"/>
      <c r="HM43" s="236"/>
      <c r="HN43" s="236"/>
      <c r="HO43" s="236"/>
      <c r="HP43" s="236"/>
      <c r="HQ43" s="236"/>
      <c r="HR43" s="236"/>
      <c r="HS43" s="236"/>
      <c r="HT43" s="236"/>
      <c r="HU43" s="236"/>
      <c r="HV43" s="236"/>
      <c r="HW43" s="236"/>
      <c r="HX43" s="236"/>
      <c r="HY43" s="236"/>
      <c r="HZ43" s="236"/>
      <c r="IA43" s="236"/>
      <c r="IB43" s="236"/>
      <c r="IC43" s="236"/>
      <c r="ID43" s="236"/>
      <c r="IE43" s="236"/>
      <c r="IF43" s="236"/>
      <c r="IG43" s="236"/>
      <c r="IH43" s="236"/>
      <c r="II43" s="236"/>
      <c r="IJ43" s="236"/>
    </row>
    <row r="44" spans="1:244" s="237" customFormat="1" ht="102" customHeight="1" x14ac:dyDescent="0.2">
      <c r="A44" s="248">
        <v>40</v>
      </c>
      <c r="B44" s="49" t="s">
        <v>459</v>
      </c>
      <c r="C44" s="49" t="s">
        <v>460</v>
      </c>
      <c r="D44" s="35">
        <v>75027411</v>
      </c>
      <c r="E44" s="35">
        <v>102508526</v>
      </c>
      <c r="F44" s="35">
        <v>600145174</v>
      </c>
      <c r="G44" s="49" t="s">
        <v>464</v>
      </c>
      <c r="H44" s="49" t="s">
        <v>64</v>
      </c>
      <c r="I44" s="49" t="s">
        <v>65</v>
      </c>
      <c r="J44" s="49" t="s">
        <v>1172</v>
      </c>
      <c r="K44" s="101" t="s">
        <v>464</v>
      </c>
      <c r="L44" s="255">
        <v>30000000</v>
      </c>
      <c r="M44" s="252">
        <f t="shared" ref="M44" si="6">L44/100*85</f>
        <v>25500000</v>
      </c>
      <c r="N44" s="258">
        <v>2022</v>
      </c>
      <c r="O44" s="258">
        <v>2024</v>
      </c>
      <c r="P44" s="102" t="s">
        <v>139</v>
      </c>
      <c r="Q44" s="102" t="s">
        <v>139</v>
      </c>
      <c r="R44" s="102" t="s">
        <v>139</v>
      </c>
      <c r="S44" s="102" t="s">
        <v>139</v>
      </c>
      <c r="T44" s="102"/>
      <c r="U44" s="102"/>
      <c r="V44" s="102"/>
      <c r="W44" s="102" t="s">
        <v>139</v>
      </c>
      <c r="X44" s="102" t="s">
        <v>139</v>
      </c>
      <c r="Y44" s="49" t="s">
        <v>465</v>
      </c>
      <c r="Z44" s="245"/>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6"/>
      <c r="BR44" s="236"/>
      <c r="BS44" s="236"/>
      <c r="BT44" s="236"/>
      <c r="BU44" s="236"/>
      <c r="BV44" s="236"/>
      <c r="BW44" s="236"/>
      <c r="BX44" s="236"/>
      <c r="BY44" s="236"/>
      <c r="BZ44" s="236"/>
      <c r="CA44" s="236"/>
      <c r="CB44" s="236"/>
      <c r="CC44" s="236"/>
      <c r="CD44" s="236"/>
      <c r="CE44" s="236"/>
      <c r="CF44" s="236"/>
      <c r="CG44" s="236"/>
      <c r="CH44" s="236"/>
      <c r="CI44" s="236"/>
      <c r="CJ44" s="236"/>
      <c r="CK44" s="236"/>
      <c r="CL44" s="236"/>
      <c r="CM44" s="236"/>
      <c r="CN44" s="236"/>
      <c r="CO44" s="236"/>
      <c r="CP44" s="236"/>
      <c r="CQ44" s="236"/>
      <c r="CR44" s="236"/>
      <c r="CS44" s="236"/>
      <c r="CT44" s="236"/>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6"/>
      <c r="GQ44" s="236"/>
      <c r="GR44" s="236"/>
      <c r="GS44" s="236"/>
      <c r="GT44" s="236"/>
      <c r="GU44" s="236"/>
      <c r="GV44" s="236"/>
      <c r="GW44" s="236"/>
      <c r="GX44" s="236"/>
      <c r="GY44" s="236"/>
      <c r="GZ44" s="236"/>
      <c r="HA44" s="236"/>
      <c r="HB44" s="236"/>
      <c r="HC44" s="236"/>
      <c r="HD44" s="236"/>
      <c r="HE44" s="236"/>
      <c r="HF44" s="236"/>
      <c r="HG44" s="236"/>
      <c r="HH44" s="236"/>
      <c r="HI44" s="236"/>
      <c r="HJ44" s="236"/>
      <c r="HK44" s="236"/>
      <c r="HL44" s="236"/>
      <c r="HM44" s="236"/>
      <c r="HN44" s="236"/>
      <c r="HO44" s="236"/>
      <c r="HP44" s="236"/>
      <c r="HQ44" s="236"/>
      <c r="HR44" s="236"/>
      <c r="HS44" s="236"/>
      <c r="HT44" s="236"/>
      <c r="HU44" s="236"/>
      <c r="HV44" s="236"/>
      <c r="HW44" s="236"/>
      <c r="HX44" s="236"/>
      <c r="HY44" s="236"/>
      <c r="HZ44" s="236"/>
      <c r="IA44" s="236"/>
      <c r="IB44" s="236"/>
      <c r="IC44" s="236"/>
      <c r="ID44" s="236"/>
      <c r="IE44" s="236"/>
      <c r="IF44" s="236"/>
      <c r="IG44" s="236"/>
      <c r="IH44" s="236"/>
      <c r="II44" s="236"/>
      <c r="IJ44" s="236"/>
    </row>
    <row r="45" spans="1:244" s="60" customFormat="1" ht="61.5" customHeight="1" x14ac:dyDescent="0.2">
      <c r="A45" s="289">
        <v>41</v>
      </c>
      <c r="B45" s="57" t="s">
        <v>466</v>
      </c>
      <c r="C45" s="57" t="s">
        <v>467</v>
      </c>
      <c r="D45" s="7">
        <v>71340912</v>
      </c>
      <c r="E45" s="69">
        <v>151040079</v>
      </c>
      <c r="F45" s="7">
        <v>651040060</v>
      </c>
      <c r="G45" s="57" t="s">
        <v>468</v>
      </c>
      <c r="H45" s="62" t="s">
        <v>24</v>
      </c>
      <c r="I45" s="62" t="s">
        <v>65</v>
      </c>
      <c r="J45" s="57" t="s">
        <v>469</v>
      </c>
      <c r="K45" s="37" t="s">
        <v>470</v>
      </c>
      <c r="L45" s="264">
        <v>30000000</v>
      </c>
      <c r="M45" s="252">
        <f>L45/100*85</f>
        <v>25500000</v>
      </c>
      <c r="N45" s="271" t="s">
        <v>471</v>
      </c>
      <c r="O45" s="272">
        <v>1.2022999999999999</v>
      </c>
      <c r="P45" s="66" t="s">
        <v>139</v>
      </c>
      <c r="Q45" s="66" t="s">
        <v>139</v>
      </c>
      <c r="R45" s="66" t="s">
        <v>139</v>
      </c>
      <c r="S45" s="66" t="s">
        <v>139</v>
      </c>
      <c r="T45" s="66"/>
      <c r="U45" s="66" t="s">
        <v>139</v>
      </c>
      <c r="V45" s="66" t="s">
        <v>139</v>
      </c>
      <c r="W45" s="66" t="s">
        <v>139</v>
      </c>
      <c r="X45" s="66" t="s">
        <v>139</v>
      </c>
      <c r="Y45" s="57" t="s">
        <v>472</v>
      </c>
      <c r="Z45" s="290" t="s">
        <v>88</v>
      </c>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c r="GJ45" s="71"/>
      <c r="GK45" s="71"/>
      <c r="GL45" s="71"/>
      <c r="GM45" s="71"/>
      <c r="GN45" s="71"/>
      <c r="GO45" s="71"/>
      <c r="GP45" s="71"/>
      <c r="GQ45" s="71"/>
      <c r="GR45" s="71"/>
      <c r="GS45" s="71"/>
      <c r="GT45" s="71"/>
      <c r="GU45" s="71"/>
      <c r="GV45" s="71"/>
      <c r="GW45" s="71"/>
      <c r="GX45" s="71"/>
      <c r="GY45" s="71"/>
      <c r="GZ45" s="71"/>
      <c r="HA45" s="71"/>
      <c r="HB45" s="71"/>
      <c r="HC45" s="71"/>
      <c r="HD45" s="71"/>
      <c r="HE45" s="71"/>
      <c r="HF45" s="71"/>
      <c r="HG45" s="71"/>
      <c r="HH45" s="71"/>
      <c r="HI45" s="71"/>
      <c r="HJ45" s="71"/>
      <c r="HK45" s="71"/>
      <c r="HL45" s="71"/>
      <c r="HM45" s="71"/>
      <c r="HN45" s="71"/>
      <c r="HO45" s="71"/>
      <c r="HP45" s="71"/>
      <c r="HQ45" s="71"/>
      <c r="HR45" s="71"/>
      <c r="HS45" s="71"/>
      <c r="HT45" s="71"/>
      <c r="HU45" s="71"/>
      <c r="HV45" s="71"/>
      <c r="HW45" s="71"/>
      <c r="HX45" s="71"/>
      <c r="HY45" s="71"/>
      <c r="HZ45" s="71"/>
      <c r="IA45" s="71"/>
      <c r="IB45" s="71"/>
      <c r="IC45" s="71"/>
      <c r="ID45" s="71"/>
      <c r="IE45" s="71"/>
      <c r="IF45" s="71"/>
      <c r="IG45" s="71"/>
      <c r="IH45" s="71"/>
      <c r="II45" s="71"/>
      <c r="IJ45" s="71"/>
    </row>
    <row r="46" spans="1:244" s="60" customFormat="1" ht="90" x14ac:dyDescent="0.2">
      <c r="A46" s="289">
        <v>42</v>
      </c>
      <c r="B46" s="57" t="s">
        <v>466</v>
      </c>
      <c r="C46" s="57" t="s">
        <v>467</v>
      </c>
      <c r="D46" s="7">
        <v>71340912</v>
      </c>
      <c r="E46" s="69">
        <v>151040079</v>
      </c>
      <c r="F46" s="7">
        <v>651040060</v>
      </c>
      <c r="G46" s="57" t="s">
        <v>473</v>
      </c>
      <c r="H46" s="62" t="s">
        <v>24</v>
      </c>
      <c r="I46" s="62" t="s">
        <v>65</v>
      </c>
      <c r="J46" s="57" t="s">
        <v>469</v>
      </c>
      <c r="K46" s="37" t="s">
        <v>474</v>
      </c>
      <c r="L46" s="264">
        <v>30000000</v>
      </c>
      <c r="M46" s="252">
        <f>L46/100*85</f>
        <v>25500000</v>
      </c>
      <c r="N46" s="272" t="s">
        <v>471</v>
      </c>
      <c r="O46" s="272" t="s">
        <v>475</v>
      </c>
      <c r="P46" s="66" t="s">
        <v>139</v>
      </c>
      <c r="Q46" s="66" t="s">
        <v>139</v>
      </c>
      <c r="R46" s="66" t="s">
        <v>139</v>
      </c>
      <c r="S46" s="66" t="s">
        <v>139</v>
      </c>
      <c r="T46" s="66"/>
      <c r="U46" s="66" t="s">
        <v>139</v>
      </c>
      <c r="V46" s="66" t="s">
        <v>139</v>
      </c>
      <c r="W46" s="66" t="s">
        <v>139</v>
      </c>
      <c r="X46" s="66" t="s">
        <v>139</v>
      </c>
      <c r="Y46" s="57" t="s">
        <v>472</v>
      </c>
      <c r="Z46" s="290" t="s">
        <v>88</v>
      </c>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c r="GJ46" s="71"/>
      <c r="GK46" s="71"/>
      <c r="GL46" s="71"/>
      <c r="GM46" s="71"/>
      <c r="GN46" s="71"/>
      <c r="GO46" s="71"/>
      <c r="GP46" s="71"/>
      <c r="GQ46" s="71"/>
      <c r="GR46" s="71"/>
      <c r="GS46" s="71"/>
      <c r="GT46" s="71"/>
      <c r="GU46" s="71"/>
      <c r="GV46" s="71"/>
      <c r="GW46" s="71"/>
      <c r="GX46" s="71"/>
      <c r="GY46" s="71"/>
      <c r="GZ46" s="71"/>
      <c r="HA46" s="71"/>
      <c r="HB46" s="71"/>
      <c r="HC46" s="71"/>
      <c r="HD46" s="71"/>
      <c r="HE46" s="71"/>
      <c r="HF46" s="71"/>
      <c r="HG46" s="71"/>
      <c r="HH46" s="71"/>
      <c r="HI46" s="71"/>
      <c r="HJ46" s="71"/>
      <c r="HK46" s="71"/>
      <c r="HL46" s="71"/>
      <c r="HM46" s="71"/>
      <c r="HN46" s="71"/>
      <c r="HO46" s="71"/>
      <c r="HP46" s="71"/>
      <c r="HQ46" s="71"/>
      <c r="HR46" s="71"/>
      <c r="HS46" s="71"/>
      <c r="HT46" s="71"/>
      <c r="HU46" s="71"/>
      <c r="HV46" s="71"/>
      <c r="HW46" s="71"/>
      <c r="HX46" s="71"/>
      <c r="HY46" s="71"/>
      <c r="HZ46" s="71"/>
      <c r="IA46" s="71"/>
      <c r="IB46" s="71"/>
      <c r="IC46" s="71"/>
      <c r="ID46" s="71"/>
      <c r="IE46" s="71"/>
      <c r="IF46" s="71"/>
      <c r="IG46" s="71"/>
      <c r="IH46" s="71"/>
      <c r="II46" s="71"/>
      <c r="IJ46" s="71"/>
    </row>
    <row r="47" spans="1:244" s="60" customFormat="1" ht="33.75" x14ac:dyDescent="0.2">
      <c r="A47" s="289">
        <v>43</v>
      </c>
      <c r="B47" s="57" t="s">
        <v>466</v>
      </c>
      <c r="C47" s="57" t="s">
        <v>467</v>
      </c>
      <c r="D47" s="7">
        <v>71340912</v>
      </c>
      <c r="E47" s="69">
        <v>151040079</v>
      </c>
      <c r="F47" s="7">
        <v>651040060</v>
      </c>
      <c r="G47" s="57" t="s">
        <v>476</v>
      </c>
      <c r="H47" s="62" t="s">
        <v>24</v>
      </c>
      <c r="I47" s="62" t="s">
        <v>65</v>
      </c>
      <c r="J47" s="57" t="s">
        <v>469</v>
      </c>
      <c r="K47" s="37" t="s">
        <v>477</v>
      </c>
      <c r="L47" s="264">
        <v>30000000</v>
      </c>
      <c r="M47" s="252">
        <f>L47/100*85</f>
        <v>25500000</v>
      </c>
      <c r="N47" s="272" t="s">
        <v>478</v>
      </c>
      <c r="O47" s="272" t="s">
        <v>479</v>
      </c>
      <c r="P47" s="66" t="s">
        <v>139</v>
      </c>
      <c r="Q47" s="66" t="s">
        <v>139</v>
      </c>
      <c r="R47" s="66" t="s">
        <v>139</v>
      </c>
      <c r="S47" s="66" t="s">
        <v>139</v>
      </c>
      <c r="T47" s="66"/>
      <c r="U47" s="66" t="s">
        <v>139</v>
      </c>
      <c r="V47" s="102" t="s">
        <v>139</v>
      </c>
      <c r="W47" s="66" t="s">
        <v>139</v>
      </c>
      <c r="X47" s="66" t="s">
        <v>139</v>
      </c>
      <c r="Y47" s="57" t="s">
        <v>472</v>
      </c>
      <c r="Z47" s="290" t="s">
        <v>88</v>
      </c>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c r="GJ47" s="71"/>
      <c r="GK47" s="71"/>
      <c r="GL47" s="71"/>
      <c r="GM47" s="71"/>
      <c r="GN47" s="71"/>
      <c r="GO47" s="71"/>
      <c r="GP47" s="71"/>
      <c r="GQ47" s="71"/>
      <c r="GR47" s="71"/>
      <c r="GS47" s="71"/>
      <c r="GT47" s="71"/>
      <c r="GU47" s="71"/>
      <c r="GV47" s="71"/>
      <c r="GW47" s="71"/>
      <c r="GX47" s="71"/>
      <c r="GY47" s="71"/>
      <c r="GZ47" s="71"/>
      <c r="HA47" s="71"/>
      <c r="HB47" s="71"/>
      <c r="HC47" s="71"/>
      <c r="HD47" s="71"/>
      <c r="HE47" s="71"/>
      <c r="HF47" s="71"/>
      <c r="HG47" s="71"/>
      <c r="HH47" s="71"/>
      <c r="HI47" s="71"/>
      <c r="HJ47" s="71"/>
      <c r="HK47" s="71"/>
      <c r="HL47" s="71"/>
      <c r="HM47" s="71"/>
      <c r="HN47" s="71"/>
      <c r="HO47" s="71"/>
      <c r="HP47" s="71"/>
      <c r="HQ47" s="71"/>
      <c r="HR47" s="71"/>
      <c r="HS47" s="71"/>
      <c r="HT47" s="71"/>
      <c r="HU47" s="71"/>
      <c r="HV47" s="71"/>
      <c r="HW47" s="71"/>
      <c r="HX47" s="71"/>
      <c r="HY47" s="71"/>
      <c r="HZ47" s="71"/>
      <c r="IA47" s="71"/>
      <c r="IB47" s="71"/>
      <c r="IC47" s="71"/>
      <c r="ID47" s="71"/>
      <c r="IE47" s="71"/>
      <c r="IF47" s="71"/>
      <c r="IG47" s="71"/>
      <c r="IH47" s="71"/>
      <c r="II47" s="71"/>
      <c r="IJ47" s="71"/>
    </row>
    <row r="48" spans="1:244" s="242" customFormat="1" ht="47.45" customHeight="1" x14ac:dyDescent="0.2">
      <c r="A48" s="289">
        <v>44</v>
      </c>
      <c r="B48" s="364" t="s">
        <v>1216</v>
      </c>
      <c r="C48" s="364" t="s">
        <v>144</v>
      </c>
      <c r="D48" s="365">
        <v>70995362</v>
      </c>
      <c r="E48" s="365">
        <v>102508313</v>
      </c>
      <c r="F48" s="365">
        <v>600145158</v>
      </c>
      <c r="G48" s="364" t="s">
        <v>480</v>
      </c>
      <c r="H48" s="365" t="s">
        <v>24</v>
      </c>
      <c r="I48" s="365" t="s">
        <v>65</v>
      </c>
      <c r="J48" s="365" t="s">
        <v>145</v>
      </c>
      <c r="K48" s="364" t="s">
        <v>481</v>
      </c>
      <c r="L48" s="366">
        <v>3000000</v>
      </c>
      <c r="M48" s="367">
        <f>L48/100*85</f>
        <v>2550000</v>
      </c>
      <c r="N48" s="273">
        <v>45292</v>
      </c>
      <c r="O48" s="273">
        <v>46022</v>
      </c>
      <c r="P48" s="368" t="s">
        <v>74</v>
      </c>
      <c r="Q48" s="368" t="s">
        <v>74</v>
      </c>
      <c r="R48" s="368"/>
      <c r="S48" s="368" t="s">
        <v>74</v>
      </c>
      <c r="T48" s="368"/>
      <c r="U48" s="368"/>
      <c r="V48" s="369"/>
      <c r="W48" s="369"/>
      <c r="X48" s="369"/>
      <c r="Y48" s="369"/>
      <c r="Z48" s="370" t="s">
        <v>337</v>
      </c>
    </row>
    <row r="49" spans="1:26" s="242" customFormat="1" ht="53.45" customHeight="1" x14ac:dyDescent="0.2">
      <c r="A49" s="289">
        <v>45</v>
      </c>
      <c r="B49" s="364" t="s">
        <v>1216</v>
      </c>
      <c r="C49" s="364" t="s">
        <v>144</v>
      </c>
      <c r="D49" s="365">
        <v>70995362</v>
      </c>
      <c r="E49" s="365">
        <v>102508313</v>
      </c>
      <c r="F49" s="365">
        <v>600145158</v>
      </c>
      <c r="G49" s="364" t="s">
        <v>482</v>
      </c>
      <c r="H49" s="365" t="s">
        <v>24</v>
      </c>
      <c r="I49" s="365" t="s">
        <v>65</v>
      </c>
      <c r="J49" s="365" t="s">
        <v>145</v>
      </c>
      <c r="K49" s="364" t="s">
        <v>483</v>
      </c>
      <c r="L49" s="366">
        <v>3200000</v>
      </c>
      <c r="M49" s="367">
        <f t="shared" ref="M49:M63" si="7">L49/100*85</f>
        <v>2720000</v>
      </c>
      <c r="N49" s="273">
        <v>45292</v>
      </c>
      <c r="O49" s="273">
        <v>46022</v>
      </c>
      <c r="P49" s="368"/>
      <c r="Q49" s="368" t="s">
        <v>74</v>
      </c>
      <c r="R49" s="368"/>
      <c r="S49" s="368" t="s">
        <v>74</v>
      </c>
      <c r="T49" s="368"/>
      <c r="U49" s="368"/>
      <c r="V49" s="369"/>
      <c r="W49" s="369"/>
      <c r="X49" s="369"/>
      <c r="Y49" s="369"/>
      <c r="Z49" s="370" t="s">
        <v>337</v>
      </c>
    </row>
    <row r="50" spans="1:26" s="242" customFormat="1" ht="46.9" customHeight="1" x14ac:dyDescent="0.2">
      <c r="A50" s="289">
        <v>46</v>
      </c>
      <c r="B50" s="364" t="s">
        <v>1216</v>
      </c>
      <c r="C50" s="364" t="s">
        <v>144</v>
      </c>
      <c r="D50" s="365">
        <v>70995362</v>
      </c>
      <c r="E50" s="365">
        <v>102508313</v>
      </c>
      <c r="F50" s="365">
        <v>600145158</v>
      </c>
      <c r="G50" s="364" t="s">
        <v>484</v>
      </c>
      <c r="H50" s="365" t="s">
        <v>24</v>
      </c>
      <c r="I50" s="365" t="s">
        <v>65</v>
      </c>
      <c r="J50" s="365" t="s">
        <v>145</v>
      </c>
      <c r="K50" s="364" t="s">
        <v>485</v>
      </c>
      <c r="L50" s="366">
        <v>2200000</v>
      </c>
      <c r="M50" s="367">
        <f t="shared" si="7"/>
        <v>1870000</v>
      </c>
      <c r="N50" s="273">
        <v>44927</v>
      </c>
      <c r="O50" s="273">
        <v>45657</v>
      </c>
      <c r="P50" s="368" t="s">
        <v>74</v>
      </c>
      <c r="Q50" s="368" t="s">
        <v>74</v>
      </c>
      <c r="R50" s="368"/>
      <c r="S50" s="368" t="s">
        <v>74</v>
      </c>
      <c r="T50" s="368"/>
      <c r="U50" s="368"/>
      <c r="V50" s="369"/>
      <c r="W50" s="369"/>
      <c r="X50" s="369"/>
      <c r="Y50" s="369"/>
      <c r="Z50" s="370" t="s">
        <v>337</v>
      </c>
    </row>
    <row r="51" spans="1:26" s="242" customFormat="1" ht="33.75" x14ac:dyDescent="0.2">
      <c r="A51" s="289">
        <v>47</v>
      </c>
      <c r="B51" s="364" t="s">
        <v>1216</v>
      </c>
      <c r="C51" s="364" t="s">
        <v>144</v>
      </c>
      <c r="D51" s="365">
        <v>70995362</v>
      </c>
      <c r="E51" s="365">
        <v>102508313</v>
      </c>
      <c r="F51" s="365">
        <v>600145158</v>
      </c>
      <c r="G51" s="364" t="s">
        <v>486</v>
      </c>
      <c r="H51" s="365" t="s">
        <v>24</v>
      </c>
      <c r="I51" s="365" t="s">
        <v>65</v>
      </c>
      <c r="J51" s="365" t="s">
        <v>145</v>
      </c>
      <c r="K51" s="364" t="s">
        <v>487</v>
      </c>
      <c r="L51" s="366">
        <v>2300000</v>
      </c>
      <c r="M51" s="367">
        <f t="shared" si="7"/>
        <v>1955000</v>
      </c>
      <c r="N51" s="273">
        <v>44927</v>
      </c>
      <c r="O51" s="273">
        <v>45291</v>
      </c>
      <c r="P51" s="368"/>
      <c r="Q51" s="368"/>
      <c r="R51" s="368" t="s">
        <v>74</v>
      </c>
      <c r="S51" s="368"/>
      <c r="T51" s="368"/>
      <c r="U51" s="368"/>
      <c r="V51" s="369"/>
      <c r="W51" s="369"/>
      <c r="X51" s="369"/>
      <c r="Y51" s="369" t="s">
        <v>146</v>
      </c>
      <c r="Z51" s="370" t="s">
        <v>337</v>
      </c>
    </row>
    <row r="52" spans="1:26" s="242" customFormat="1" ht="45" x14ac:dyDescent="0.2">
      <c r="A52" s="289">
        <v>48</v>
      </c>
      <c r="B52" s="364" t="s">
        <v>1216</v>
      </c>
      <c r="C52" s="364" t="s">
        <v>144</v>
      </c>
      <c r="D52" s="365">
        <v>70995362</v>
      </c>
      <c r="E52" s="365">
        <v>102508313</v>
      </c>
      <c r="F52" s="365">
        <v>600145158</v>
      </c>
      <c r="G52" s="364" t="s">
        <v>488</v>
      </c>
      <c r="H52" s="365" t="s">
        <v>24</v>
      </c>
      <c r="I52" s="365" t="s">
        <v>65</v>
      </c>
      <c r="J52" s="365" t="s">
        <v>145</v>
      </c>
      <c r="K52" s="364" t="s">
        <v>489</v>
      </c>
      <c r="L52" s="366">
        <v>1300000</v>
      </c>
      <c r="M52" s="367">
        <f t="shared" si="7"/>
        <v>1105000</v>
      </c>
      <c r="N52" s="273">
        <v>44927</v>
      </c>
      <c r="O52" s="273">
        <v>45291</v>
      </c>
      <c r="P52" s="368"/>
      <c r="Q52" s="368"/>
      <c r="R52" s="368"/>
      <c r="S52" s="368"/>
      <c r="T52" s="368"/>
      <c r="U52" s="368" t="s">
        <v>74</v>
      </c>
      <c r="V52" s="369"/>
      <c r="W52" s="369"/>
      <c r="X52" s="369"/>
      <c r="Y52" s="369" t="s">
        <v>146</v>
      </c>
      <c r="Z52" s="370" t="s">
        <v>337</v>
      </c>
    </row>
    <row r="53" spans="1:26" s="242" customFormat="1" ht="56.25" x14ac:dyDescent="0.2">
      <c r="A53" s="289">
        <v>49</v>
      </c>
      <c r="B53" s="364" t="s">
        <v>1217</v>
      </c>
      <c r="C53" s="364" t="s">
        <v>144</v>
      </c>
      <c r="D53" s="365">
        <v>70995371</v>
      </c>
      <c r="E53" s="365">
        <v>102508445</v>
      </c>
      <c r="F53" s="365">
        <v>600145166</v>
      </c>
      <c r="G53" s="364" t="s">
        <v>490</v>
      </c>
      <c r="H53" s="365" t="s">
        <v>24</v>
      </c>
      <c r="I53" s="365" t="s">
        <v>65</v>
      </c>
      <c r="J53" s="365" t="s">
        <v>145</v>
      </c>
      <c r="K53" s="364" t="s">
        <v>491</v>
      </c>
      <c r="L53" s="366">
        <v>1800000</v>
      </c>
      <c r="M53" s="367">
        <f t="shared" si="7"/>
        <v>1530000</v>
      </c>
      <c r="N53" s="273">
        <v>45292</v>
      </c>
      <c r="O53" s="273">
        <v>46022</v>
      </c>
      <c r="P53" s="368" t="s">
        <v>74</v>
      </c>
      <c r="Q53" s="368" t="s">
        <v>139</v>
      </c>
      <c r="R53" s="368"/>
      <c r="S53" s="368" t="s">
        <v>74</v>
      </c>
      <c r="T53" s="368"/>
      <c r="U53" s="368"/>
      <c r="V53" s="369"/>
      <c r="W53" s="369"/>
      <c r="X53" s="369"/>
      <c r="Y53" s="369"/>
      <c r="Z53" s="370" t="s">
        <v>337</v>
      </c>
    </row>
    <row r="54" spans="1:26" s="242" customFormat="1" ht="33.75" x14ac:dyDescent="0.2">
      <c r="A54" s="289">
        <v>50</v>
      </c>
      <c r="B54" s="364" t="s">
        <v>1217</v>
      </c>
      <c r="C54" s="364" t="s">
        <v>144</v>
      </c>
      <c r="D54" s="365">
        <v>70995371</v>
      </c>
      <c r="E54" s="365">
        <v>102508445</v>
      </c>
      <c r="F54" s="365">
        <v>600145166</v>
      </c>
      <c r="G54" s="364" t="s">
        <v>492</v>
      </c>
      <c r="H54" s="365" t="s">
        <v>24</v>
      </c>
      <c r="I54" s="365" t="s">
        <v>65</v>
      </c>
      <c r="J54" s="365" t="s">
        <v>145</v>
      </c>
      <c r="K54" s="364" t="s">
        <v>487</v>
      </c>
      <c r="L54" s="366">
        <v>1900000</v>
      </c>
      <c r="M54" s="367">
        <f t="shared" si="7"/>
        <v>1615000</v>
      </c>
      <c r="N54" s="273">
        <v>44927</v>
      </c>
      <c r="O54" s="273">
        <v>45291</v>
      </c>
      <c r="P54" s="368"/>
      <c r="Q54" s="368"/>
      <c r="R54" s="368" t="s">
        <v>74</v>
      </c>
      <c r="S54" s="368"/>
      <c r="T54" s="368"/>
      <c r="U54" s="368"/>
      <c r="V54" s="369"/>
      <c r="W54" s="369"/>
      <c r="X54" s="369"/>
      <c r="Y54" s="369" t="s">
        <v>146</v>
      </c>
      <c r="Z54" s="370" t="s">
        <v>493</v>
      </c>
    </row>
    <row r="55" spans="1:26" s="242" customFormat="1" ht="33.75" x14ac:dyDescent="0.2">
      <c r="A55" s="289">
        <v>51</v>
      </c>
      <c r="B55" s="364" t="s">
        <v>1217</v>
      </c>
      <c r="C55" s="364" t="s">
        <v>144</v>
      </c>
      <c r="D55" s="365">
        <v>70995371</v>
      </c>
      <c r="E55" s="365">
        <v>102508445</v>
      </c>
      <c r="F55" s="365">
        <v>600145166</v>
      </c>
      <c r="G55" s="364" t="s">
        <v>494</v>
      </c>
      <c r="H55" s="365" t="s">
        <v>24</v>
      </c>
      <c r="I55" s="365" t="s">
        <v>65</v>
      </c>
      <c r="J55" s="365" t="s">
        <v>145</v>
      </c>
      <c r="K55" s="364" t="s">
        <v>495</v>
      </c>
      <c r="L55" s="366">
        <v>1600000</v>
      </c>
      <c r="M55" s="367">
        <f t="shared" si="7"/>
        <v>1360000</v>
      </c>
      <c r="N55" s="273">
        <v>44927</v>
      </c>
      <c r="O55" s="273">
        <v>45291</v>
      </c>
      <c r="P55" s="368"/>
      <c r="Q55" s="368"/>
      <c r="R55" s="368" t="s">
        <v>74</v>
      </c>
      <c r="S55" s="368"/>
      <c r="T55" s="368"/>
      <c r="U55" s="368"/>
      <c r="V55" s="369"/>
      <c r="W55" s="369"/>
      <c r="X55" s="369"/>
      <c r="Y55" s="369" t="s">
        <v>146</v>
      </c>
      <c r="Z55" s="370" t="s">
        <v>337</v>
      </c>
    </row>
    <row r="56" spans="1:26" s="242" customFormat="1" ht="45" x14ac:dyDescent="0.2">
      <c r="A56" s="289">
        <v>52</v>
      </c>
      <c r="B56" s="364" t="s">
        <v>1218</v>
      </c>
      <c r="C56" s="364" t="s">
        <v>144</v>
      </c>
      <c r="D56" s="365">
        <v>70995427</v>
      </c>
      <c r="E56" s="365">
        <v>102508348</v>
      </c>
      <c r="F56" s="365">
        <v>600145310</v>
      </c>
      <c r="G56" s="364" t="s">
        <v>496</v>
      </c>
      <c r="H56" s="365" t="s">
        <v>24</v>
      </c>
      <c r="I56" s="365" t="s">
        <v>65</v>
      </c>
      <c r="J56" s="365" t="s">
        <v>145</v>
      </c>
      <c r="K56" s="364" t="s">
        <v>497</v>
      </c>
      <c r="L56" s="366">
        <v>3600000</v>
      </c>
      <c r="M56" s="367">
        <f t="shared" si="7"/>
        <v>3060000</v>
      </c>
      <c r="N56" s="273">
        <v>44927</v>
      </c>
      <c r="O56" s="273">
        <v>45657</v>
      </c>
      <c r="P56" s="368" t="s">
        <v>74</v>
      </c>
      <c r="Q56" s="368" t="s">
        <v>74</v>
      </c>
      <c r="R56" s="368"/>
      <c r="S56" s="368" t="s">
        <v>74</v>
      </c>
      <c r="T56" s="368"/>
      <c r="U56" s="368"/>
      <c r="V56" s="369"/>
      <c r="W56" s="369"/>
      <c r="X56" s="369"/>
      <c r="Y56" s="369"/>
      <c r="Z56" s="370" t="s">
        <v>337</v>
      </c>
    </row>
    <row r="57" spans="1:26" s="242" customFormat="1" ht="33.75" x14ac:dyDescent="0.2">
      <c r="A57" s="289">
        <v>53</v>
      </c>
      <c r="B57" s="364" t="s">
        <v>1218</v>
      </c>
      <c r="C57" s="364" t="s">
        <v>144</v>
      </c>
      <c r="D57" s="365">
        <v>70995427</v>
      </c>
      <c r="E57" s="365">
        <v>102508348</v>
      </c>
      <c r="F57" s="365">
        <v>600145310</v>
      </c>
      <c r="G57" s="364" t="s">
        <v>498</v>
      </c>
      <c r="H57" s="365" t="s">
        <v>24</v>
      </c>
      <c r="I57" s="365" t="s">
        <v>65</v>
      </c>
      <c r="J57" s="365" t="s">
        <v>145</v>
      </c>
      <c r="K57" s="364" t="s">
        <v>487</v>
      </c>
      <c r="L57" s="366">
        <v>600000</v>
      </c>
      <c r="M57" s="367">
        <f t="shared" si="7"/>
        <v>510000</v>
      </c>
      <c r="N57" s="273">
        <v>44927</v>
      </c>
      <c r="O57" s="273">
        <v>45291</v>
      </c>
      <c r="P57" s="368"/>
      <c r="Q57" s="368"/>
      <c r="R57" s="368" t="s">
        <v>74</v>
      </c>
      <c r="S57" s="368"/>
      <c r="T57" s="368"/>
      <c r="U57" s="368"/>
      <c r="V57" s="369"/>
      <c r="W57" s="369"/>
      <c r="X57" s="369"/>
      <c r="Y57" s="369" t="s">
        <v>146</v>
      </c>
      <c r="Z57" s="370" t="s">
        <v>337</v>
      </c>
    </row>
    <row r="58" spans="1:26" s="242" customFormat="1" ht="56.25" x14ac:dyDescent="0.2">
      <c r="A58" s="289">
        <v>54</v>
      </c>
      <c r="B58" s="364" t="s">
        <v>1218</v>
      </c>
      <c r="C58" s="364" t="s">
        <v>144</v>
      </c>
      <c r="D58" s="365">
        <v>70995427</v>
      </c>
      <c r="E58" s="365">
        <v>102508348</v>
      </c>
      <c r="F58" s="365">
        <v>600145310</v>
      </c>
      <c r="G58" s="364" t="s">
        <v>499</v>
      </c>
      <c r="H58" s="365" t="s">
        <v>24</v>
      </c>
      <c r="I58" s="365" t="s">
        <v>65</v>
      </c>
      <c r="J58" s="365" t="s">
        <v>145</v>
      </c>
      <c r="K58" s="364" t="s">
        <v>491</v>
      </c>
      <c r="L58" s="366">
        <v>1600000</v>
      </c>
      <c r="M58" s="367">
        <f t="shared" si="7"/>
        <v>1360000</v>
      </c>
      <c r="N58" s="273">
        <v>45292</v>
      </c>
      <c r="O58" s="273">
        <v>46022</v>
      </c>
      <c r="P58" s="368" t="s">
        <v>74</v>
      </c>
      <c r="Q58" s="368" t="s">
        <v>74</v>
      </c>
      <c r="R58" s="368"/>
      <c r="S58" s="368" t="s">
        <v>74</v>
      </c>
      <c r="T58" s="368"/>
      <c r="U58" s="368"/>
      <c r="V58" s="369"/>
      <c r="W58" s="369"/>
      <c r="X58" s="369"/>
      <c r="Y58" s="369"/>
      <c r="Z58" s="370" t="s">
        <v>337</v>
      </c>
    </row>
    <row r="59" spans="1:26" s="242" customFormat="1" ht="45" x14ac:dyDescent="0.2">
      <c r="A59" s="289">
        <v>55</v>
      </c>
      <c r="B59" s="364" t="s">
        <v>976</v>
      </c>
      <c r="C59" s="364" t="s">
        <v>144</v>
      </c>
      <c r="D59" s="243" t="s">
        <v>500</v>
      </c>
      <c r="E59" s="365">
        <v>181106566</v>
      </c>
      <c r="F59" s="365">
        <v>691013578</v>
      </c>
      <c r="G59" s="364" t="s">
        <v>501</v>
      </c>
      <c r="H59" s="365" t="s">
        <v>24</v>
      </c>
      <c r="I59" s="365" t="s">
        <v>65</v>
      </c>
      <c r="J59" s="365" t="s">
        <v>145</v>
      </c>
      <c r="K59" s="364" t="s">
        <v>497</v>
      </c>
      <c r="L59" s="366">
        <v>3900000</v>
      </c>
      <c r="M59" s="367">
        <f t="shared" si="7"/>
        <v>3315000</v>
      </c>
      <c r="N59" s="273">
        <v>44927</v>
      </c>
      <c r="O59" s="273">
        <v>45657</v>
      </c>
      <c r="P59" s="368" t="s">
        <v>74</v>
      </c>
      <c r="Q59" s="368" t="s">
        <v>74</v>
      </c>
      <c r="R59" s="368"/>
      <c r="S59" s="368" t="s">
        <v>74</v>
      </c>
      <c r="T59" s="368"/>
      <c r="U59" s="368"/>
      <c r="V59" s="369"/>
      <c r="W59" s="369"/>
      <c r="X59" s="369"/>
      <c r="Y59" s="369"/>
      <c r="Z59" s="370" t="s">
        <v>337</v>
      </c>
    </row>
    <row r="60" spans="1:26" s="242" customFormat="1" ht="56.25" x14ac:dyDescent="0.2">
      <c r="A60" s="289">
        <v>56</v>
      </c>
      <c r="B60" s="364" t="s">
        <v>976</v>
      </c>
      <c r="C60" s="364" t="s">
        <v>144</v>
      </c>
      <c r="D60" s="371" t="s">
        <v>500</v>
      </c>
      <c r="E60" s="365">
        <v>181106566</v>
      </c>
      <c r="F60" s="365">
        <v>691013578</v>
      </c>
      <c r="G60" s="364" t="s">
        <v>502</v>
      </c>
      <c r="H60" s="365" t="s">
        <v>24</v>
      </c>
      <c r="I60" s="365" t="s">
        <v>65</v>
      </c>
      <c r="J60" s="365" t="s">
        <v>145</v>
      </c>
      <c r="K60" s="364" t="s">
        <v>503</v>
      </c>
      <c r="L60" s="366">
        <v>2100000</v>
      </c>
      <c r="M60" s="367">
        <f t="shared" si="7"/>
        <v>1785000</v>
      </c>
      <c r="N60" s="273">
        <v>44927</v>
      </c>
      <c r="O60" s="273">
        <v>45657</v>
      </c>
      <c r="P60" s="368" t="s">
        <v>74</v>
      </c>
      <c r="Q60" s="368" t="s">
        <v>74</v>
      </c>
      <c r="R60" s="368"/>
      <c r="S60" s="368" t="s">
        <v>74</v>
      </c>
      <c r="T60" s="368"/>
      <c r="U60" s="368"/>
      <c r="V60" s="369"/>
      <c r="W60" s="369"/>
      <c r="X60" s="369"/>
      <c r="Y60" s="369"/>
      <c r="Z60" s="370" t="s">
        <v>337</v>
      </c>
    </row>
    <row r="61" spans="1:26" s="242" customFormat="1" ht="33.75" x14ac:dyDescent="0.2">
      <c r="A61" s="289">
        <v>57</v>
      </c>
      <c r="B61" s="364" t="s">
        <v>976</v>
      </c>
      <c r="C61" s="364" t="s">
        <v>144</v>
      </c>
      <c r="D61" s="371" t="s">
        <v>504</v>
      </c>
      <c r="E61" s="365">
        <v>181106566</v>
      </c>
      <c r="F61" s="365">
        <v>691013578</v>
      </c>
      <c r="G61" s="364" t="s">
        <v>505</v>
      </c>
      <c r="H61" s="365" t="s">
        <v>24</v>
      </c>
      <c r="I61" s="365" t="s">
        <v>65</v>
      </c>
      <c r="J61" s="365" t="s">
        <v>145</v>
      </c>
      <c r="K61" s="364" t="s">
        <v>495</v>
      </c>
      <c r="L61" s="366">
        <v>1550000</v>
      </c>
      <c r="M61" s="367">
        <f t="shared" si="7"/>
        <v>1317500</v>
      </c>
      <c r="N61" s="273">
        <v>44927</v>
      </c>
      <c r="O61" s="273">
        <v>45291</v>
      </c>
      <c r="P61" s="368"/>
      <c r="Q61" s="368"/>
      <c r="R61" s="368" t="s">
        <v>74</v>
      </c>
      <c r="S61" s="368"/>
      <c r="T61" s="368"/>
      <c r="U61" s="368"/>
      <c r="V61" s="369"/>
      <c r="W61" s="369"/>
      <c r="X61" s="369"/>
      <c r="Y61" s="369" t="s">
        <v>146</v>
      </c>
      <c r="Z61" s="370" t="s">
        <v>337</v>
      </c>
    </row>
    <row r="62" spans="1:26" s="242" customFormat="1" ht="33.75" x14ac:dyDescent="0.2">
      <c r="A62" s="289">
        <v>58</v>
      </c>
      <c r="B62" s="364" t="s">
        <v>976</v>
      </c>
      <c r="C62" s="364" t="s">
        <v>144</v>
      </c>
      <c r="D62" s="371" t="s">
        <v>500</v>
      </c>
      <c r="E62" s="365">
        <v>181106566</v>
      </c>
      <c r="F62" s="365">
        <v>691013578</v>
      </c>
      <c r="G62" s="364" t="s">
        <v>506</v>
      </c>
      <c r="H62" s="365" t="s">
        <v>24</v>
      </c>
      <c r="I62" s="365" t="s">
        <v>65</v>
      </c>
      <c r="J62" s="365" t="s">
        <v>145</v>
      </c>
      <c r="K62" s="364" t="s">
        <v>487</v>
      </c>
      <c r="L62" s="366">
        <v>2000000</v>
      </c>
      <c r="M62" s="367">
        <f t="shared" si="7"/>
        <v>1700000</v>
      </c>
      <c r="N62" s="273">
        <v>44927</v>
      </c>
      <c r="O62" s="273">
        <v>45291</v>
      </c>
      <c r="P62" s="368"/>
      <c r="Q62" s="368"/>
      <c r="R62" s="368" t="s">
        <v>74</v>
      </c>
      <c r="S62" s="368"/>
      <c r="T62" s="368"/>
      <c r="U62" s="368"/>
      <c r="V62" s="369"/>
      <c r="W62" s="369"/>
      <c r="X62" s="369"/>
      <c r="Y62" s="369" t="s">
        <v>146</v>
      </c>
      <c r="Z62" s="370" t="s">
        <v>337</v>
      </c>
    </row>
    <row r="63" spans="1:26" s="234" customFormat="1" ht="112.5" x14ac:dyDescent="0.2">
      <c r="A63" s="7">
        <v>59</v>
      </c>
      <c r="B63" s="65" t="s">
        <v>507</v>
      </c>
      <c r="C63" s="65" t="s">
        <v>508</v>
      </c>
      <c r="D63" s="50">
        <v>1721836</v>
      </c>
      <c r="E63" s="50">
        <v>181054566</v>
      </c>
      <c r="F63" s="50">
        <v>691006326</v>
      </c>
      <c r="G63" s="65" t="s">
        <v>509</v>
      </c>
      <c r="H63" s="65" t="s">
        <v>24</v>
      </c>
      <c r="I63" s="65" t="s">
        <v>65</v>
      </c>
      <c r="J63" s="65" t="s">
        <v>65</v>
      </c>
      <c r="K63" s="50" t="s">
        <v>1182</v>
      </c>
      <c r="L63" s="378">
        <v>30000000</v>
      </c>
      <c r="M63" s="367">
        <f t="shared" si="7"/>
        <v>25500000</v>
      </c>
      <c r="N63" s="640" t="s">
        <v>1421</v>
      </c>
      <c r="O63" s="640" t="s">
        <v>1422</v>
      </c>
      <c r="P63" s="38" t="s">
        <v>139</v>
      </c>
      <c r="Q63" s="38" t="s">
        <v>139</v>
      </c>
      <c r="R63" s="38" t="s">
        <v>139</v>
      </c>
      <c r="S63" s="38" t="s">
        <v>139</v>
      </c>
      <c r="T63" s="38"/>
      <c r="U63" s="38" t="s">
        <v>139</v>
      </c>
      <c r="V63" s="38" t="s">
        <v>510</v>
      </c>
      <c r="W63" s="38" t="s">
        <v>139</v>
      </c>
      <c r="X63" s="38" t="s">
        <v>139</v>
      </c>
      <c r="Y63" s="58" t="s">
        <v>511</v>
      </c>
      <c r="Z63" s="641" t="s">
        <v>69</v>
      </c>
    </row>
    <row r="64" spans="1:26" s="867" customFormat="1" ht="45" x14ac:dyDescent="0.2">
      <c r="A64" s="880">
        <v>60</v>
      </c>
      <c r="B64" s="881" t="s">
        <v>513</v>
      </c>
      <c r="C64" s="881" t="s">
        <v>514</v>
      </c>
      <c r="D64" s="882">
        <v>70641862</v>
      </c>
      <c r="E64" s="882">
        <v>102508259</v>
      </c>
      <c r="F64" s="882">
        <v>600144691</v>
      </c>
      <c r="G64" s="881" t="s">
        <v>515</v>
      </c>
      <c r="H64" s="883" t="s">
        <v>448</v>
      </c>
      <c r="I64" s="883" t="s">
        <v>65</v>
      </c>
      <c r="J64" s="881" t="s">
        <v>516</v>
      </c>
      <c r="K64" s="884" t="s">
        <v>517</v>
      </c>
      <c r="L64" s="885">
        <v>3800000</v>
      </c>
      <c r="M64" s="886"/>
      <c r="N64" s="887">
        <v>2024</v>
      </c>
      <c r="O64" s="887">
        <v>2027</v>
      </c>
      <c r="P64" s="888"/>
      <c r="Q64" s="888" t="s">
        <v>74</v>
      </c>
      <c r="R64" s="888" t="s">
        <v>74</v>
      </c>
      <c r="S64" s="888"/>
      <c r="T64" s="888"/>
      <c r="U64" s="888"/>
      <c r="V64" s="888"/>
      <c r="W64" s="888"/>
      <c r="X64" s="888"/>
      <c r="Y64" s="881" t="s">
        <v>1219</v>
      </c>
      <c r="Z64" s="889" t="s">
        <v>518</v>
      </c>
    </row>
    <row r="65" spans="1:244" s="867" customFormat="1" ht="45" x14ac:dyDescent="0.2">
      <c r="A65" s="880">
        <v>61</v>
      </c>
      <c r="B65" s="879" t="s">
        <v>513</v>
      </c>
      <c r="C65" s="879" t="s">
        <v>514</v>
      </c>
      <c r="D65" s="890">
        <v>70641862</v>
      </c>
      <c r="E65" s="890">
        <v>102508259</v>
      </c>
      <c r="F65" s="890">
        <v>600144691</v>
      </c>
      <c r="G65" s="879" t="s">
        <v>519</v>
      </c>
      <c r="H65" s="891" t="s">
        <v>448</v>
      </c>
      <c r="I65" s="891" t="s">
        <v>65</v>
      </c>
      <c r="J65" s="879" t="s">
        <v>516</v>
      </c>
      <c r="K65" s="892" t="s">
        <v>520</v>
      </c>
      <c r="L65" s="874">
        <v>2600000</v>
      </c>
      <c r="M65" s="824"/>
      <c r="N65" s="875">
        <v>2023</v>
      </c>
      <c r="O65" s="875">
        <v>2027</v>
      </c>
      <c r="P65" s="876"/>
      <c r="Q65" s="876" t="s">
        <v>74</v>
      </c>
      <c r="R65" s="876" t="s">
        <v>74</v>
      </c>
      <c r="S65" s="876" t="s">
        <v>74</v>
      </c>
      <c r="T65" s="876"/>
      <c r="U65" s="876"/>
      <c r="V65" s="876"/>
      <c r="W65" s="876"/>
      <c r="X65" s="876"/>
      <c r="Y65" s="879" t="s">
        <v>521</v>
      </c>
      <c r="Z65" s="878" t="s">
        <v>518</v>
      </c>
    </row>
    <row r="66" spans="1:244" s="62" customFormat="1" ht="67.5" x14ac:dyDescent="0.2">
      <c r="A66" s="289">
        <v>62</v>
      </c>
      <c r="B66" s="57" t="s">
        <v>1185</v>
      </c>
      <c r="C66" s="57" t="s">
        <v>523</v>
      </c>
      <c r="D66" s="171" t="s">
        <v>524</v>
      </c>
      <c r="E66" s="6">
        <v>102520585</v>
      </c>
      <c r="F66" s="6">
        <v>600144909</v>
      </c>
      <c r="G66" s="56" t="s">
        <v>1186</v>
      </c>
      <c r="H66" s="169" t="s">
        <v>64</v>
      </c>
      <c r="I66" s="169" t="s">
        <v>525</v>
      </c>
      <c r="J66" s="169" t="s">
        <v>526</v>
      </c>
      <c r="K66" s="34" t="s">
        <v>527</v>
      </c>
      <c r="L66" s="264">
        <v>5000000</v>
      </c>
      <c r="M66" s="252">
        <f>L66/100*85</f>
        <v>4250000</v>
      </c>
      <c r="N66" s="272">
        <v>2023</v>
      </c>
      <c r="O66" s="272">
        <v>2025</v>
      </c>
      <c r="P66" s="66" t="s">
        <v>139</v>
      </c>
      <c r="Q66" s="66" t="s">
        <v>139</v>
      </c>
      <c r="R66" s="66" t="s">
        <v>139</v>
      </c>
      <c r="S66" s="66" t="s">
        <v>74</v>
      </c>
      <c r="T66" s="66"/>
      <c r="U66" s="66"/>
      <c r="V66" s="66"/>
      <c r="W66" s="66"/>
      <c r="X66" s="66" t="s">
        <v>139</v>
      </c>
      <c r="Y66" s="776" t="s">
        <v>1498</v>
      </c>
      <c r="Z66" s="291" t="s">
        <v>528</v>
      </c>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59"/>
      <c r="BR66" s="159"/>
      <c r="BS66" s="159"/>
      <c r="BT66" s="159"/>
      <c r="BU66" s="159"/>
      <c r="BV66" s="159"/>
      <c r="BW66" s="159"/>
      <c r="BX66" s="159"/>
      <c r="BY66" s="159"/>
      <c r="BZ66" s="159"/>
      <c r="CA66" s="159"/>
      <c r="CB66" s="159"/>
      <c r="CC66" s="159"/>
      <c r="CD66" s="159"/>
      <c r="CE66" s="159"/>
      <c r="CF66" s="159"/>
      <c r="CG66" s="159"/>
      <c r="CH66" s="159"/>
      <c r="CI66" s="159"/>
      <c r="CJ66" s="159"/>
      <c r="CK66" s="159"/>
      <c r="CL66" s="159"/>
      <c r="CM66" s="159"/>
      <c r="CN66" s="159"/>
      <c r="CO66" s="159"/>
      <c r="CP66" s="159"/>
      <c r="CQ66" s="159"/>
      <c r="CR66" s="159"/>
      <c r="CS66" s="159"/>
      <c r="CT66" s="159"/>
      <c r="CU66" s="159"/>
      <c r="CV66" s="159"/>
      <c r="CW66" s="159"/>
      <c r="CX66" s="159"/>
      <c r="CY66" s="159"/>
      <c r="CZ66" s="159"/>
      <c r="DA66" s="159"/>
      <c r="DB66" s="159"/>
      <c r="DC66" s="159"/>
      <c r="DD66" s="159"/>
      <c r="DE66" s="159"/>
      <c r="DF66" s="159"/>
      <c r="DG66" s="159"/>
      <c r="DH66" s="159"/>
      <c r="DI66" s="159"/>
      <c r="DJ66" s="159"/>
      <c r="DK66" s="159"/>
      <c r="DL66" s="159"/>
      <c r="DM66" s="159"/>
      <c r="DN66" s="159"/>
      <c r="DO66" s="159"/>
      <c r="DP66" s="159"/>
      <c r="DQ66" s="159"/>
      <c r="DR66" s="159"/>
      <c r="DS66" s="159"/>
      <c r="DT66" s="159"/>
      <c r="DU66" s="159"/>
      <c r="DV66" s="159"/>
      <c r="DW66" s="159"/>
      <c r="DX66" s="159"/>
      <c r="DY66" s="159"/>
      <c r="DZ66" s="159"/>
      <c r="EA66" s="159"/>
      <c r="EB66" s="159"/>
      <c r="EC66" s="159"/>
      <c r="ED66" s="159"/>
      <c r="EE66" s="159"/>
      <c r="EF66" s="159"/>
      <c r="EG66" s="159"/>
      <c r="EH66" s="159"/>
      <c r="EI66" s="159"/>
      <c r="EJ66" s="159"/>
      <c r="EK66" s="159"/>
      <c r="EL66" s="159"/>
      <c r="EM66" s="159"/>
      <c r="EN66" s="159"/>
      <c r="EO66" s="159"/>
      <c r="EP66" s="159"/>
      <c r="EQ66" s="159"/>
      <c r="ER66" s="159"/>
      <c r="ES66" s="159"/>
      <c r="ET66" s="159"/>
      <c r="EU66" s="159"/>
      <c r="EV66" s="159"/>
      <c r="EW66" s="159"/>
      <c r="EX66" s="159"/>
      <c r="EY66" s="159"/>
      <c r="EZ66" s="159"/>
      <c r="FA66" s="159"/>
      <c r="FB66" s="159"/>
      <c r="FC66" s="159"/>
      <c r="FD66" s="159"/>
      <c r="FE66" s="159"/>
      <c r="FF66" s="159"/>
      <c r="FG66" s="159"/>
      <c r="FH66" s="159"/>
      <c r="FI66" s="159"/>
      <c r="FJ66" s="159"/>
      <c r="FK66" s="159"/>
      <c r="FL66" s="159"/>
      <c r="FM66" s="159"/>
      <c r="FN66" s="159"/>
      <c r="FO66" s="159"/>
      <c r="FP66" s="159"/>
      <c r="FQ66" s="159"/>
      <c r="FR66" s="159"/>
      <c r="FS66" s="159"/>
      <c r="FT66" s="159"/>
      <c r="FU66" s="159"/>
      <c r="FV66" s="159"/>
      <c r="FW66" s="159"/>
      <c r="FX66" s="159"/>
      <c r="FY66" s="159"/>
      <c r="FZ66" s="159"/>
      <c r="GA66" s="159"/>
      <c r="GB66" s="159"/>
      <c r="GC66" s="159"/>
      <c r="GD66" s="159"/>
      <c r="GE66" s="159"/>
      <c r="GF66" s="159"/>
      <c r="GG66" s="159"/>
      <c r="GH66" s="159"/>
      <c r="GI66" s="159"/>
      <c r="GJ66" s="159"/>
      <c r="GK66" s="159"/>
      <c r="GL66" s="159"/>
      <c r="GM66" s="159"/>
      <c r="GN66" s="159"/>
      <c r="GO66" s="159"/>
      <c r="GP66" s="159"/>
      <c r="GQ66" s="159"/>
      <c r="GR66" s="159"/>
      <c r="GS66" s="159"/>
      <c r="GT66" s="159"/>
      <c r="GU66" s="159"/>
      <c r="GV66" s="159"/>
      <c r="GW66" s="159"/>
      <c r="GX66" s="159"/>
      <c r="GY66" s="159"/>
      <c r="GZ66" s="159"/>
      <c r="HA66" s="172"/>
    </row>
    <row r="67" spans="1:244" s="894" customFormat="1" ht="33.75" x14ac:dyDescent="0.2">
      <c r="A67" s="880">
        <v>63</v>
      </c>
      <c r="B67" s="870" t="s">
        <v>529</v>
      </c>
      <c r="C67" s="879" t="s">
        <v>530</v>
      </c>
      <c r="D67" s="890">
        <v>26829690</v>
      </c>
      <c r="E67" s="890">
        <v>691000565</v>
      </c>
      <c r="F67" s="890">
        <v>181007878</v>
      </c>
      <c r="G67" s="870" t="s">
        <v>531</v>
      </c>
      <c r="H67" s="891" t="s">
        <v>24</v>
      </c>
      <c r="I67" s="891" t="s">
        <v>65</v>
      </c>
      <c r="J67" s="879" t="s">
        <v>65</v>
      </c>
      <c r="K67" s="873" t="s">
        <v>532</v>
      </c>
      <c r="L67" s="874">
        <v>44000000</v>
      </c>
      <c r="M67" s="824"/>
      <c r="N67" s="893" t="s">
        <v>533</v>
      </c>
      <c r="O67" s="893" t="s">
        <v>534</v>
      </c>
      <c r="P67" s="876"/>
      <c r="Q67" s="876"/>
      <c r="R67" s="876"/>
      <c r="S67" s="876"/>
      <c r="T67" s="876"/>
      <c r="U67" s="876"/>
      <c r="V67" s="876" t="s">
        <v>139</v>
      </c>
      <c r="W67" s="876" t="s">
        <v>139</v>
      </c>
      <c r="X67" s="876"/>
      <c r="Y67" s="870" t="s">
        <v>189</v>
      </c>
      <c r="Z67" s="878"/>
      <c r="AA67" s="867"/>
      <c r="AB67" s="867"/>
      <c r="AC67" s="867"/>
      <c r="AD67" s="867"/>
      <c r="AE67" s="867"/>
      <c r="AF67" s="867"/>
      <c r="AG67" s="867"/>
      <c r="AH67" s="867"/>
      <c r="AI67" s="867"/>
      <c r="AJ67" s="867"/>
      <c r="AK67" s="867"/>
      <c r="AL67" s="867"/>
      <c r="AM67" s="867"/>
      <c r="AN67" s="867"/>
      <c r="AO67" s="867"/>
      <c r="AP67" s="867"/>
      <c r="AQ67" s="867"/>
      <c r="AR67" s="867"/>
      <c r="AS67" s="867"/>
      <c r="AT67" s="867"/>
      <c r="AU67" s="867"/>
      <c r="AV67" s="867"/>
      <c r="AW67" s="867"/>
      <c r="AX67" s="867"/>
      <c r="AY67" s="867"/>
      <c r="AZ67" s="867"/>
      <c r="BA67" s="867"/>
      <c r="BB67" s="867"/>
      <c r="BC67" s="867"/>
      <c r="BD67" s="867"/>
      <c r="BE67" s="867"/>
      <c r="BF67" s="867"/>
      <c r="BG67" s="867"/>
      <c r="BH67" s="867"/>
      <c r="BI67" s="867"/>
      <c r="BJ67" s="867"/>
      <c r="BK67" s="867"/>
      <c r="BL67" s="867"/>
      <c r="BM67" s="867"/>
      <c r="BN67" s="867"/>
      <c r="BO67" s="867"/>
      <c r="BP67" s="867"/>
      <c r="BQ67" s="867"/>
      <c r="BR67" s="867"/>
      <c r="BS67" s="867"/>
      <c r="BT67" s="867"/>
      <c r="BU67" s="867"/>
      <c r="BV67" s="867"/>
      <c r="BW67" s="867"/>
      <c r="BX67" s="867"/>
      <c r="BY67" s="867"/>
      <c r="BZ67" s="867"/>
      <c r="CA67" s="867"/>
      <c r="CB67" s="867"/>
      <c r="CC67" s="867"/>
      <c r="CD67" s="867"/>
      <c r="CE67" s="867"/>
      <c r="CF67" s="867"/>
      <c r="CG67" s="867"/>
      <c r="CH67" s="867"/>
      <c r="CI67" s="867"/>
      <c r="CJ67" s="867"/>
      <c r="CK67" s="867"/>
      <c r="CL67" s="867"/>
      <c r="CM67" s="867"/>
      <c r="CN67" s="867"/>
      <c r="CO67" s="867"/>
      <c r="CP67" s="867"/>
      <c r="CQ67" s="867"/>
      <c r="CR67" s="867"/>
      <c r="CS67" s="867"/>
      <c r="CT67" s="867"/>
      <c r="CU67" s="867"/>
      <c r="CV67" s="867"/>
      <c r="CW67" s="867"/>
      <c r="CX67" s="867"/>
      <c r="CY67" s="867"/>
      <c r="CZ67" s="867"/>
      <c r="DA67" s="867"/>
      <c r="DB67" s="867"/>
      <c r="DC67" s="867"/>
      <c r="DD67" s="867"/>
      <c r="DE67" s="867"/>
      <c r="DF67" s="867"/>
      <c r="DG67" s="867"/>
      <c r="DH67" s="867"/>
      <c r="DI67" s="867"/>
      <c r="DJ67" s="867"/>
      <c r="DK67" s="867"/>
      <c r="DL67" s="867"/>
      <c r="DM67" s="867"/>
      <c r="DN67" s="867"/>
      <c r="DO67" s="867"/>
      <c r="DP67" s="867"/>
      <c r="DQ67" s="867"/>
      <c r="DR67" s="867"/>
      <c r="DS67" s="867"/>
      <c r="DT67" s="867"/>
      <c r="DU67" s="867"/>
      <c r="DV67" s="867"/>
      <c r="DW67" s="867"/>
      <c r="DX67" s="867"/>
      <c r="DY67" s="867"/>
      <c r="DZ67" s="867"/>
      <c r="EA67" s="867"/>
      <c r="EB67" s="867"/>
      <c r="EC67" s="867"/>
      <c r="ED67" s="867"/>
      <c r="EE67" s="867"/>
      <c r="EF67" s="867"/>
      <c r="EG67" s="867"/>
      <c r="EH67" s="867"/>
      <c r="EI67" s="867"/>
      <c r="EJ67" s="867"/>
      <c r="EK67" s="867"/>
      <c r="EL67" s="867"/>
      <c r="EM67" s="867"/>
      <c r="EN67" s="867"/>
      <c r="EO67" s="867"/>
      <c r="EP67" s="867"/>
      <c r="EQ67" s="867"/>
      <c r="ER67" s="867"/>
      <c r="ES67" s="867"/>
      <c r="ET67" s="867"/>
      <c r="EU67" s="867"/>
      <c r="EV67" s="867"/>
      <c r="EW67" s="867"/>
      <c r="EX67" s="867"/>
      <c r="EY67" s="867"/>
      <c r="EZ67" s="867"/>
      <c r="FA67" s="867"/>
      <c r="FB67" s="867"/>
      <c r="FC67" s="867"/>
      <c r="FD67" s="867"/>
      <c r="FE67" s="867"/>
      <c r="FF67" s="867"/>
      <c r="FG67" s="867"/>
      <c r="FH67" s="867"/>
      <c r="FI67" s="867"/>
      <c r="FJ67" s="867"/>
      <c r="FK67" s="867"/>
      <c r="FL67" s="867"/>
      <c r="FM67" s="867"/>
      <c r="FN67" s="867"/>
      <c r="FO67" s="867"/>
      <c r="FP67" s="867"/>
      <c r="FQ67" s="867"/>
      <c r="FR67" s="867"/>
      <c r="FS67" s="867"/>
      <c r="FT67" s="867"/>
      <c r="FU67" s="867"/>
      <c r="FV67" s="867"/>
      <c r="FW67" s="867"/>
      <c r="FX67" s="867"/>
      <c r="FY67" s="867"/>
      <c r="FZ67" s="867"/>
      <c r="GA67" s="867"/>
      <c r="GB67" s="867"/>
      <c r="GC67" s="867"/>
      <c r="GD67" s="867"/>
      <c r="GE67" s="867"/>
      <c r="GF67" s="867"/>
      <c r="GG67" s="867"/>
      <c r="GH67" s="867"/>
      <c r="GI67" s="867"/>
      <c r="GJ67" s="867"/>
      <c r="GK67" s="867"/>
      <c r="GL67" s="867"/>
      <c r="GM67" s="867"/>
      <c r="GN67" s="867"/>
      <c r="GO67" s="867"/>
      <c r="GP67" s="867"/>
      <c r="GQ67" s="867"/>
      <c r="GR67" s="867"/>
      <c r="GS67" s="867"/>
      <c r="GT67" s="867"/>
      <c r="GU67" s="867"/>
      <c r="GV67" s="867"/>
      <c r="GW67" s="867"/>
      <c r="GX67" s="867"/>
      <c r="GY67" s="867"/>
      <c r="GZ67" s="867"/>
      <c r="HA67" s="867"/>
      <c r="HB67" s="867"/>
      <c r="HC67" s="867"/>
      <c r="HD67" s="867"/>
      <c r="HE67" s="867"/>
      <c r="HF67" s="867"/>
      <c r="HG67" s="867"/>
      <c r="HH67" s="867"/>
      <c r="HI67" s="867"/>
      <c r="HJ67" s="867"/>
      <c r="HK67" s="867"/>
      <c r="HL67" s="867"/>
      <c r="HM67" s="867"/>
      <c r="HN67" s="867"/>
      <c r="HO67" s="867"/>
      <c r="HP67" s="867"/>
      <c r="HQ67" s="867"/>
      <c r="HR67" s="867"/>
      <c r="HS67" s="867"/>
      <c r="HT67" s="867"/>
      <c r="HU67" s="867"/>
      <c r="HV67" s="867"/>
      <c r="HW67" s="867"/>
      <c r="HX67" s="867"/>
      <c r="HY67" s="867"/>
      <c r="HZ67" s="867"/>
      <c r="IA67" s="867"/>
      <c r="IB67" s="867"/>
      <c r="IC67" s="867"/>
      <c r="ID67" s="867"/>
      <c r="IE67" s="867"/>
      <c r="IF67" s="867"/>
      <c r="IG67" s="867"/>
      <c r="IH67" s="867"/>
      <c r="II67" s="867"/>
      <c r="IJ67" s="867"/>
    </row>
    <row r="68" spans="1:244" ht="68.25" customHeight="1" x14ac:dyDescent="0.2">
      <c r="A68" s="289">
        <v>64</v>
      </c>
      <c r="B68" s="59" t="s">
        <v>529</v>
      </c>
      <c r="C68" s="99" t="s">
        <v>530</v>
      </c>
      <c r="D68" s="35">
        <v>26829690</v>
      </c>
      <c r="E68" s="35">
        <v>691000565</v>
      </c>
      <c r="F68" s="35">
        <v>181007878</v>
      </c>
      <c r="G68" s="235" t="s">
        <v>535</v>
      </c>
      <c r="H68" s="100" t="s">
        <v>24</v>
      </c>
      <c r="I68" s="100" t="s">
        <v>65</v>
      </c>
      <c r="J68" s="99" t="s">
        <v>65</v>
      </c>
      <c r="K68" s="34" t="s">
        <v>536</v>
      </c>
      <c r="L68" s="261">
        <v>53000000</v>
      </c>
      <c r="M68" s="252">
        <f>L68/100*85</f>
        <v>45050000</v>
      </c>
      <c r="N68" s="274" t="s">
        <v>537</v>
      </c>
      <c r="O68" s="274" t="s">
        <v>538</v>
      </c>
      <c r="P68" s="102" t="s">
        <v>139</v>
      </c>
      <c r="Q68" s="102"/>
      <c r="R68" s="102"/>
      <c r="S68" s="102"/>
      <c r="T68" s="102"/>
      <c r="U68" s="102"/>
      <c r="V68" s="102" t="s">
        <v>139</v>
      </c>
      <c r="W68" s="102" t="s">
        <v>139</v>
      </c>
      <c r="X68" s="102"/>
      <c r="Y68" s="235" t="s">
        <v>539</v>
      </c>
      <c r="Z68" s="245" t="s">
        <v>88</v>
      </c>
    </row>
    <row r="69" spans="1:244" s="894" customFormat="1" ht="33.75" x14ac:dyDescent="0.2">
      <c r="A69" s="895">
        <v>65</v>
      </c>
      <c r="B69" s="870" t="s">
        <v>529</v>
      </c>
      <c r="C69" s="879" t="s">
        <v>530</v>
      </c>
      <c r="D69" s="890">
        <v>26829690</v>
      </c>
      <c r="E69" s="890">
        <v>691000565</v>
      </c>
      <c r="F69" s="890">
        <v>181007878</v>
      </c>
      <c r="G69" s="870" t="s">
        <v>540</v>
      </c>
      <c r="H69" s="891" t="s">
        <v>24</v>
      </c>
      <c r="I69" s="891" t="s">
        <v>65</v>
      </c>
      <c r="J69" s="879" t="s">
        <v>65</v>
      </c>
      <c r="K69" s="873" t="s">
        <v>541</v>
      </c>
      <c r="L69" s="874">
        <v>4000000</v>
      </c>
      <c r="M69" s="824"/>
      <c r="N69" s="893" t="s">
        <v>537</v>
      </c>
      <c r="O69" s="893" t="s">
        <v>538</v>
      </c>
      <c r="P69" s="876"/>
      <c r="Q69" s="876"/>
      <c r="R69" s="876"/>
      <c r="S69" s="876"/>
      <c r="T69" s="876"/>
      <c r="U69" s="876"/>
      <c r="V69" s="876"/>
      <c r="W69" s="876" t="s">
        <v>139</v>
      </c>
      <c r="X69" s="876"/>
      <c r="Y69" s="870" t="s">
        <v>542</v>
      </c>
      <c r="Z69" s="878"/>
      <c r="AA69" s="867"/>
      <c r="AB69" s="867"/>
      <c r="AC69" s="867"/>
      <c r="AD69" s="867"/>
      <c r="AE69" s="867"/>
      <c r="AF69" s="867"/>
      <c r="AG69" s="867"/>
      <c r="AH69" s="867"/>
      <c r="AI69" s="867"/>
      <c r="AJ69" s="867"/>
      <c r="AK69" s="867"/>
      <c r="AL69" s="867"/>
      <c r="AM69" s="867"/>
      <c r="AN69" s="867"/>
      <c r="AO69" s="867"/>
      <c r="AP69" s="867"/>
      <c r="AQ69" s="867"/>
      <c r="AR69" s="867"/>
      <c r="AS69" s="867"/>
      <c r="AT69" s="867"/>
      <c r="AU69" s="867"/>
      <c r="AV69" s="867"/>
      <c r="AW69" s="867"/>
      <c r="AX69" s="867"/>
      <c r="AY69" s="867"/>
      <c r="AZ69" s="867"/>
      <c r="BA69" s="867"/>
      <c r="BB69" s="867"/>
      <c r="BC69" s="867"/>
      <c r="BD69" s="867"/>
      <c r="BE69" s="867"/>
      <c r="BF69" s="867"/>
      <c r="BG69" s="867"/>
      <c r="BH69" s="867"/>
      <c r="BI69" s="867"/>
      <c r="BJ69" s="867"/>
      <c r="BK69" s="867"/>
      <c r="BL69" s="867"/>
      <c r="BM69" s="867"/>
      <c r="BN69" s="867"/>
      <c r="BO69" s="867"/>
      <c r="BP69" s="867"/>
      <c r="BQ69" s="867"/>
      <c r="BR69" s="867"/>
      <c r="BS69" s="867"/>
      <c r="BT69" s="867"/>
      <c r="BU69" s="867"/>
      <c r="BV69" s="867"/>
      <c r="BW69" s="867"/>
      <c r="BX69" s="867"/>
      <c r="BY69" s="867"/>
      <c r="BZ69" s="867"/>
      <c r="CA69" s="867"/>
      <c r="CB69" s="867"/>
      <c r="CC69" s="867"/>
      <c r="CD69" s="867"/>
      <c r="CE69" s="867"/>
      <c r="CF69" s="867"/>
      <c r="CG69" s="867"/>
      <c r="CH69" s="867"/>
      <c r="CI69" s="867"/>
      <c r="CJ69" s="867"/>
      <c r="CK69" s="867"/>
      <c r="CL69" s="867"/>
      <c r="CM69" s="867"/>
      <c r="CN69" s="867"/>
      <c r="CO69" s="867"/>
      <c r="CP69" s="867"/>
      <c r="CQ69" s="867"/>
      <c r="CR69" s="867"/>
      <c r="CS69" s="867"/>
      <c r="CT69" s="867"/>
      <c r="CU69" s="867"/>
      <c r="CV69" s="867"/>
      <c r="CW69" s="867"/>
      <c r="CX69" s="867"/>
      <c r="CY69" s="867"/>
      <c r="CZ69" s="867"/>
      <c r="DA69" s="867"/>
      <c r="DB69" s="867"/>
      <c r="DC69" s="867"/>
      <c r="DD69" s="867"/>
      <c r="DE69" s="867"/>
      <c r="DF69" s="867"/>
      <c r="DG69" s="867"/>
      <c r="DH69" s="867"/>
      <c r="DI69" s="867"/>
      <c r="DJ69" s="867"/>
      <c r="DK69" s="867"/>
      <c r="DL69" s="867"/>
      <c r="DM69" s="867"/>
      <c r="DN69" s="867"/>
      <c r="DO69" s="867"/>
      <c r="DP69" s="867"/>
      <c r="DQ69" s="867"/>
      <c r="DR69" s="867"/>
      <c r="DS69" s="867"/>
      <c r="DT69" s="867"/>
      <c r="DU69" s="867"/>
      <c r="DV69" s="867"/>
      <c r="DW69" s="867"/>
      <c r="DX69" s="867"/>
      <c r="DY69" s="867"/>
      <c r="DZ69" s="867"/>
      <c r="EA69" s="867"/>
      <c r="EB69" s="867"/>
      <c r="EC69" s="867"/>
      <c r="ED69" s="867"/>
      <c r="EE69" s="867"/>
      <c r="EF69" s="867"/>
      <c r="EG69" s="867"/>
      <c r="EH69" s="867"/>
      <c r="EI69" s="867"/>
      <c r="EJ69" s="867"/>
      <c r="EK69" s="867"/>
      <c r="EL69" s="867"/>
      <c r="EM69" s="867"/>
      <c r="EN69" s="867"/>
      <c r="EO69" s="867"/>
      <c r="EP69" s="867"/>
      <c r="EQ69" s="867"/>
      <c r="ER69" s="867"/>
      <c r="ES69" s="867"/>
      <c r="ET69" s="867"/>
      <c r="EU69" s="867"/>
      <c r="EV69" s="867"/>
      <c r="EW69" s="867"/>
      <c r="EX69" s="867"/>
      <c r="EY69" s="867"/>
      <c r="EZ69" s="867"/>
      <c r="FA69" s="867"/>
      <c r="FB69" s="867"/>
      <c r="FC69" s="867"/>
      <c r="FD69" s="867"/>
      <c r="FE69" s="867"/>
      <c r="FF69" s="867"/>
      <c r="FG69" s="867"/>
      <c r="FH69" s="867"/>
      <c r="FI69" s="867"/>
      <c r="FJ69" s="867"/>
      <c r="FK69" s="867"/>
      <c r="FL69" s="867"/>
      <c r="FM69" s="867"/>
      <c r="FN69" s="867"/>
      <c r="FO69" s="867"/>
      <c r="FP69" s="867"/>
      <c r="FQ69" s="867"/>
      <c r="FR69" s="867"/>
      <c r="FS69" s="867"/>
      <c r="FT69" s="867"/>
      <c r="FU69" s="867"/>
      <c r="FV69" s="867"/>
      <c r="FW69" s="867"/>
      <c r="FX69" s="867"/>
      <c r="FY69" s="867"/>
      <c r="FZ69" s="867"/>
      <c r="GA69" s="867"/>
      <c r="GB69" s="867"/>
      <c r="GC69" s="867"/>
      <c r="GD69" s="867"/>
      <c r="GE69" s="867"/>
      <c r="GF69" s="867"/>
      <c r="GG69" s="867"/>
      <c r="GH69" s="867"/>
      <c r="GI69" s="867"/>
      <c r="GJ69" s="867"/>
      <c r="GK69" s="867"/>
      <c r="GL69" s="867"/>
      <c r="GM69" s="867"/>
      <c r="GN69" s="867"/>
      <c r="GO69" s="867"/>
      <c r="GP69" s="867"/>
      <c r="GQ69" s="867"/>
      <c r="GR69" s="867"/>
      <c r="GS69" s="867"/>
      <c r="GT69" s="867"/>
      <c r="GU69" s="867"/>
      <c r="GV69" s="867"/>
      <c r="GW69" s="867"/>
      <c r="GX69" s="867"/>
      <c r="GY69" s="867"/>
      <c r="GZ69" s="867"/>
      <c r="HA69" s="867"/>
      <c r="HB69" s="867"/>
      <c r="HC69" s="867"/>
      <c r="HD69" s="867"/>
      <c r="HE69" s="867"/>
      <c r="HF69" s="867"/>
      <c r="HG69" s="867"/>
      <c r="HH69" s="867"/>
      <c r="HI69" s="867"/>
      <c r="HJ69" s="867"/>
      <c r="HK69" s="867"/>
      <c r="HL69" s="867"/>
      <c r="HM69" s="867"/>
      <c r="HN69" s="867"/>
      <c r="HO69" s="867"/>
      <c r="HP69" s="867"/>
      <c r="HQ69" s="867"/>
      <c r="HR69" s="867"/>
      <c r="HS69" s="867"/>
      <c r="HT69" s="867"/>
      <c r="HU69" s="867"/>
      <c r="HV69" s="867"/>
      <c r="HW69" s="867"/>
      <c r="HX69" s="867"/>
      <c r="HY69" s="867"/>
      <c r="HZ69" s="867"/>
      <c r="IA69" s="867"/>
      <c r="IB69" s="867"/>
      <c r="IC69" s="867"/>
      <c r="ID69" s="867"/>
      <c r="IE69" s="867"/>
      <c r="IF69" s="867"/>
      <c r="IG69" s="867"/>
      <c r="IH69" s="867"/>
      <c r="II69" s="867"/>
      <c r="IJ69" s="867"/>
    </row>
    <row r="70" spans="1:244" s="47" customFormat="1" ht="40.5" customHeight="1" x14ac:dyDescent="0.2">
      <c r="A70" s="249">
        <v>66</v>
      </c>
      <c r="B70" s="56" t="s">
        <v>543</v>
      </c>
      <c r="C70" s="56" t="s">
        <v>174</v>
      </c>
      <c r="D70" s="426">
        <v>70631786</v>
      </c>
      <c r="E70" s="429">
        <v>102832650</v>
      </c>
      <c r="F70" s="430">
        <v>600145115</v>
      </c>
      <c r="G70" s="56" t="s">
        <v>544</v>
      </c>
      <c r="H70" s="431" t="s">
        <v>64</v>
      </c>
      <c r="I70" s="431" t="s">
        <v>123</v>
      </c>
      <c r="J70" s="57" t="s">
        <v>65</v>
      </c>
      <c r="K70" s="8" t="s">
        <v>545</v>
      </c>
      <c r="L70" s="264">
        <v>4500000</v>
      </c>
      <c r="M70" s="252">
        <f t="shared" ref="M70:M81" si="8">L70/100*85</f>
        <v>3825000</v>
      </c>
      <c r="N70" s="272">
        <v>2023</v>
      </c>
      <c r="O70" s="272">
        <v>2027</v>
      </c>
      <c r="P70" s="66" t="s">
        <v>139</v>
      </c>
      <c r="Q70" s="66" t="s">
        <v>139</v>
      </c>
      <c r="R70" s="66"/>
      <c r="S70" s="66" t="s">
        <v>139</v>
      </c>
      <c r="T70" s="66"/>
      <c r="U70" s="66"/>
      <c r="V70" s="66"/>
      <c r="W70" s="66"/>
      <c r="X70" s="66" t="s">
        <v>139</v>
      </c>
      <c r="Y70" s="57" t="s">
        <v>66</v>
      </c>
      <c r="Z70" s="435" t="s">
        <v>190</v>
      </c>
    </row>
    <row r="71" spans="1:244" s="47" customFormat="1" ht="36.75" customHeight="1" x14ac:dyDescent="0.2">
      <c r="A71" s="249">
        <v>67</v>
      </c>
      <c r="B71" s="56" t="s">
        <v>184</v>
      </c>
      <c r="C71" s="56" t="s">
        <v>174</v>
      </c>
      <c r="D71" s="427" t="s">
        <v>185</v>
      </c>
      <c r="E71" s="426">
        <v>107630915</v>
      </c>
      <c r="F71" s="426">
        <v>600145093</v>
      </c>
      <c r="G71" s="56" t="s">
        <v>544</v>
      </c>
      <c r="H71" s="431" t="s">
        <v>64</v>
      </c>
      <c r="I71" s="431" t="s">
        <v>123</v>
      </c>
      <c r="J71" s="57" t="s">
        <v>65</v>
      </c>
      <c r="K71" s="8" t="s">
        <v>545</v>
      </c>
      <c r="L71" s="264">
        <v>4700000</v>
      </c>
      <c r="M71" s="252">
        <f t="shared" si="8"/>
        <v>3995000</v>
      </c>
      <c r="N71" s="272">
        <v>2023</v>
      </c>
      <c r="O71" s="272">
        <v>2027</v>
      </c>
      <c r="P71" s="66" t="s">
        <v>74</v>
      </c>
      <c r="Q71" s="66" t="s">
        <v>74</v>
      </c>
      <c r="R71" s="66"/>
      <c r="S71" s="66" t="s">
        <v>74</v>
      </c>
      <c r="T71" s="66"/>
      <c r="U71" s="66"/>
      <c r="V71" s="66"/>
      <c r="W71" s="66"/>
      <c r="X71" s="66" t="s">
        <v>74</v>
      </c>
      <c r="Y71" s="57" t="s">
        <v>66</v>
      </c>
      <c r="Z71" s="435" t="s">
        <v>190</v>
      </c>
    </row>
    <row r="72" spans="1:244" s="47" customFormat="1" ht="33.75" x14ac:dyDescent="0.2">
      <c r="A72" s="249">
        <v>68</v>
      </c>
      <c r="B72" s="56" t="s">
        <v>546</v>
      </c>
      <c r="C72" s="56" t="s">
        <v>174</v>
      </c>
      <c r="D72" s="426">
        <v>70631778</v>
      </c>
      <c r="E72" s="426">
        <v>102520135</v>
      </c>
      <c r="F72" s="426">
        <v>600145255</v>
      </c>
      <c r="G72" s="56" t="s">
        <v>544</v>
      </c>
      <c r="H72" s="431" t="s">
        <v>64</v>
      </c>
      <c r="I72" s="431" t="s">
        <v>123</v>
      </c>
      <c r="J72" s="57" t="s">
        <v>65</v>
      </c>
      <c r="K72" s="8" t="s">
        <v>545</v>
      </c>
      <c r="L72" s="264">
        <v>5200000</v>
      </c>
      <c r="M72" s="252">
        <f t="shared" si="8"/>
        <v>4420000</v>
      </c>
      <c r="N72" s="272">
        <v>2023</v>
      </c>
      <c r="O72" s="272">
        <v>2027</v>
      </c>
      <c r="P72" s="66" t="s">
        <v>74</v>
      </c>
      <c r="Q72" s="66" t="s">
        <v>74</v>
      </c>
      <c r="R72" s="66"/>
      <c r="S72" s="66" t="s">
        <v>74</v>
      </c>
      <c r="T72" s="66"/>
      <c r="U72" s="66"/>
      <c r="V72" s="66"/>
      <c r="W72" s="66"/>
      <c r="X72" s="66" t="s">
        <v>74</v>
      </c>
      <c r="Y72" s="57" t="s">
        <v>66</v>
      </c>
      <c r="Z72" s="435" t="s">
        <v>190</v>
      </c>
    </row>
    <row r="73" spans="1:244" s="47" customFormat="1" ht="45" x14ac:dyDescent="0.2">
      <c r="A73" s="249">
        <v>69</v>
      </c>
      <c r="B73" s="56" t="s">
        <v>547</v>
      </c>
      <c r="C73" s="56" t="s">
        <v>174</v>
      </c>
      <c r="D73" s="426">
        <v>70978352</v>
      </c>
      <c r="E73" s="37">
        <v>108034127</v>
      </c>
      <c r="F73" s="426">
        <v>600145034</v>
      </c>
      <c r="G73" s="56" t="s">
        <v>544</v>
      </c>
      <c r="H73" s="431" t="s">
        <v>64</v>
      </c>
      <c r="I73" s="431" t="s">
        <v>123</v>
      </c>
      <c r="J73" s="57" t="s">
        <v>65</v>
      </c>
      <c r="K73" s="8" t="s">
        <v>545</v>
      </c>
      <c r="L73" s="264">
        <v>5100000</v>
      </c>
      <c r="M73" s="252">
        <f t="shared" si="8"/>
        <v>4335000</v>
      </c>
      <c r="N73" s="272">
        <v>2023</v>
      </c>
      <c r="O73" s="272">
        <v>2027</v>
      </c>
      <c r="P73" s="66" t="s">
        <v>74</v>
      </c>
      <c r="Q73" s="66" t="s">
        <v>74</v>
      </c>
      <c r="R73" s="66"/>
      <c r="S73" s="66" t="s">
        <v>74</v>
      </c>
      <c r="T73" s="66"/>
      <c r="U73" s="66"/>
      <c r="V73" s="66"/>
      <c r="W73" s="66"/>
      <c r="X73" s="66" t="s">
        <v>74</v>
      </c>
      <c r="Y73" s="57" t="s">
        <v>66</v>
      </c>
      <c r="Z73" s="435" t="s">
        <v>190</v>
      </c>
    </row>
    <row r="74" spans="1:244" s="47" customFormat="1" ht="45" x14ac:dyDescent="0.2">
      <c r="A74" s="292">
        <v>70</v>
      </c>
      <c r="B74" s="56" t="s">
        <v>548</v>
      </c>
      <c r="C74" s="56" t="s">
        <v>174</v>
      </c>
      <c r="D74" s="432" t="s">
        <v>549</v>
      </c>
      <c r="E74" s="426">
        <v>102508755</v>
      </c>
      <c r="F74" s="426">
        <v>600144747</v>
      </c>
      <c r="G74" s="56" t="s">
        <v>544</v>
      </c>
      <c r="H74" s="431" t="s">
        <v>64</v>
      </c>
      <c r="I74" s="431" t="s">
        <v>123</v>
      </c>
      <c r="J74" s="57" t="s">
        <v>65</v>
      </c>
      <c r="K74" s="8" t="s">
        <v>545</v>
      </c>
      <c r="L74" s="264">
        <v>4800000</v>
      </c>
      <c r="M74" s="252">
        <f t="shared" si="8"/>
        <v>4080000</v>
      </c>
      <c r="N74" s="272">
        <v>2023</v>
      </c>
      <c r="O74" s="272">
        <v>2027</v>
      </c>
      <c r="P74" s="66" t="s">
        <v>74</v>
      </c>
      <c r="Q74" s="66" t="s">
        <v>74</v>
      </c>
      <c r="R74" s="66"/>
      <c r="S74" s="66" t="s">
        <v>74</v>
      </c>
      <c r="T74" s="66"/>
      <c r="U74" s="66"/>
      <c r="V74" s="66"/>
      <c r="W74" s="66"/>
      <c r="X74" s="66" t="s">
        <v>74</v>
      </c>
      <c r="Y74" s="57" t="s">
        <v>66</v>
      </c>
      <c r="Z74" s="435" t="s">
        <v>190</v>
      </c>
    </row>
    <row r="75" spans="1:244" s="47" customFormat="1" ht="45" x14ac:dyDescent="0.2">
      <c r="A75" s="292">
        <v>71</v>
      </c>
      <c r="B75" s="56" t="s">
        <v>543</v>
      </c>
      <c r="C75" s="56" t="s">
        <v>174</v>
      </c>
      <c r="D75" s="426">
        <v>70631786</v>
      </c>
      <c r="E75" s="429">
        <v>102832650</v>
      </c>
      <c r="F75" s="430">
        <v>600145115</v>
      </c>
      <c r="G75" s="56" t="s">
        <v>550</v>
      </c>
      <c r="H75" s="431" t="s">
        <v>64</v>
      </c>
      <c r="I75" s="431" t="s">
        <v>123</v>
      </c>
      <c r="J75" s="57" t="s">
        <v>65</v>
      </c>
      <c r="K75" s="8" t="s">
        <v>551</v>
      </c>
      <c r="L75" s="264">
        <v>5100000</v>
      </c>
      <c r="M75" s="252">
        <f t="shared" si="8"/>
        <v>4335000</v>
      </c>
      <c r="N75" s="272">
        <v>2023</v>
      </c>
      <c r="O75" s="272">
        <v>2027</v>
      </c>
      <c r="P75" s="66" t="s">
        <v>139</v>
      </c>
      <c r="Q75" s="66" t="s">
        <v>139</v>
      </c>
      <c r="R75" s="66"/>
      <c r="S75" s="66" t="s">
        <v>139</v>
      </c>
      <c r="T75" s="66"/>
      <c r="U75" s="66"/>
      <c r="V75" s="66"/>
      <c r="W75" s="66"/>
      <c r="X75" s="66"/>
      <c r="Y75" s="57" t="s">
        <v>66</v>
      </c>
      <c r="Z75" s="435" t="s">
        <v>190</v>
      </c>
    </row>
    <row r="76" spans="1:244" s="47" customFormat="1" ht="33.75" x14ac:dyDescent="0.2">
      <c r="A76" s="292">
        <v>72</v>
      </c>
      <c r="B76" s="56" t="s">
        <v>546</v>
      </c>
      <c r="C76" s="56" t="s">
        <v>174</v>
      </c>
      <c r="D76" s="426">
        <v>70631778</v>
      </c>
      <c r="E76" s="426">
        <v>102520135</v>
      </c>
      <c r="F76" s="426">
        <v>600145255</v>
      </c>
      <c r="G76" s="56" t="s">
        <v>550</v>
      </c>
      <c r="H76" s="431" t="s">
        <v>64</v>
      </c>
      <c r="I76" s="431" t="s">
        <v>123</v>
      </c>
      <c r="J76" s="57" t="s">
        <v>65</v>
      </c>
      <c r="K76" s="8" t="s">
        <v>551</v>
      </c>
      <c r="L76" s="264">
        <v>5500000</v>
      </c>
      <c r="M76" s="252">
        <f t="shared" si="8"/>
        <v>4675000</v>
      </c>
      <c r="N76" s="272">
        <v>2023</v>
      </c>
      <c r="O76" s="272">
        <v>2027</v>
      </c>
      <c r="P76" s="66" t="s">
        <v>139</v>
      </c>
      <c r="Q76" s="66" t="s">
        <v>139</v>
      </c>
      <c r="R76" s="66"/>
      <c r="S76" s="66" t="s">
        <v>139</v>
      </c>
      <c r="T76" s="66"/>
      <c r="U76" s="66"/>
      <c r="V76" s="66"/>
      <c r="W76" s="66"/>
      <c r="X76" s="66"/>
      <c r="Y76" s="57" t="s">
        <v>66</v>
      </c>
      <c r="Z76" s="435" t="s">
        <v>190</v>
      </c>
    </row>
    <row r="77" spans="1:244" s="47" customFormat="1" ht="45" x14ac:dyDescent="0.2">
      <c r="A77" s="292">
        <v>73</v>
      </c>
      <c r="B77" s="56" t="s">
        <v>547</v>
      </c>
      <c r="C77" s="56" t="s">
        <v>174</v>
      </c>
      <c r="D77" s="426">
        <v>70978352</v>
      </c>
      <c r="E77" s="37">
        <v>108034127</v>
      </c>
      <c r="F77" s="426">
        <v>600145034</v>
      </c>
      <c r="G77" s="56" t="s">
        <v>550</v>
      </c>
      <c r="H77" s="431" t="s">
        <v>64</v>
      </c>
      <c r="I77" s="431" t="s">
        <v>123</v>
      </c>
      <c r="J77" s="57" t="s">
        <v>65</v>
      </c>
      <c r="K77" s="8" t="s">
        <v>551</v>
      </c>
      <c r="L77" s="264">
        <v>5700000</v>
      </c>
      <c r="M77" s="252">
        <f t="shared" si="8"/>
        <v>4845000</v>
      </c>
      <c r="N77" s="272">
        <v>2023</v>
      </c>
      <c r="O77" s="272">
        <v>2027</v>
      </c>
      <c r="P77" s="66" t="s">
        <v>74</v>
      </c>
      <c r="Q77" s="66" t="s">
        <v>74</v>
      </c>
      <c r="R77" s="66"/>
      <c r="S77" s="66" t="s">
        <v>74</v>
      </c>
      <c r="T77" s="66"/>
      <c r="U77" s="66"/>
      <c r="V77" s="66"/>
      <c r="W77" s="66"/>
      <c r="X77" s="66"/>
      <c r="Y77" s="57" t="s">
        <v>66</v>
      </c>
      <c r="Z77" s="435" t="s">
        <v>190</v>
      </c>
    </row>
    <row r="78" spans="1:244" s="47" customFormat="1" ht="33.75" x14ac:dyDescent="0.2">
      <c r="A78" s="292">
        <v>74</v>
      </c>
      <c r="B78" s="56" t="s">
        <v>1243</v>
      </c>
      <c r="C78" s="56" t="s">
        <v>174</v>
      </c>
      <c r="D78" s="426">
        <v>70978361</v>
      </c>
      <c r="E78" s="426">
        <v>181003015</v>
      </c>
      <c r="F78" s="426">
        <v>600145212</v>
      </c>
      <c r="G78" s="56" t="s">
        <v>550</v>
      </c>
      <c r="H78" s="431" t="s">
        <v>64</v>
      </c>
      <c r="I78" s="431" t="s">
        <v>123</v>
      </c>
      <c r="J78" s="57" t="s">
        <v>65</v>
      </c>
      <c r="K78" s="8" t="s">
        <v>551</v>
      </c>
      <c r="L78" s="264">
        <v>5900000</v>
      </c>
      <c r="M78" s="252">
        <f t="shared" si="8"/>
        <v>5015000</v>
      </c>
      <c r="N78" s="272">
        <v>2023</v>
      </c>
      <c r="O78" s="272">
        <v>2027</v>
      </c>
      <c r="P78" s="66" t="s">
        <v>74</v>
      </c>
      <c r="Q78" s="66" t="s">
        <v>74</v>
      </c>
      <c r="R78" s="66"/>
      <c r="S78" s="66" t="s">
        <v>74</v>
      </c>
      <c r="T78" s="66"/>
      <c r="U78" s="66"/>
      <c r="V78" s="66"/>
      <c r="W78" s="66"/>
      <c r="X78" s="66"/>
      <c r="Y78" s="57" t="s">
        <v>66</v>
      </c>
      <c r="Z78" s="435" t="s">
        <v>190</v>
      </c>
    </row>
    <row r="79" spans="1:244" s="47" customFormat="1" ht="33.75" x14ac:dyDescent="0.2">
      <c r="A79" s="292">
        <v>75</v>
      </c>
      <c r="B79" s="56" t="s">
        <v>552</v>
      </c>
      <c r="C79" s="56" t="s">
        <v>174</v>
      </c>
      <c r="D79" s="426">
        <v>70631778</v>
      </c>
      <c r="E79" s="426">
        <v>102520135</v>
      </c>
      <c r="F79" s="426">
        <v>600145255</v>
      </c>
      <c r="G79" s="56" t="s">
        <v>553</v>
      </c>
      <c r="H79" s="431" t="s">
        <v>64</v>
      </c>
      <c r="I79" s="431" t="s">
        <v>123</v>
      </c>
      <c r="J79" s="57" t="s">
        <v>65</v>
      </c>
      <c r="K79" s="8" t="s">
        <v>554</v>
      </c>
      <c r="L79" s="264">
        <v>4000000</v>
      </c>
      <c r="M79" s="252">
        <f t="shared" si="8"/>
        <v>3400000</v>
      </c>
      <c r="N79" s="272">
        <v>2023</v>
      </c>
      <c r="O79" s="272">
        <v>2027</v>
      </c>
      <c r="P79" s="66" t="s">
        <v>74</v>
      </c>
      <c r="Q79" s="66" t="s">
        <v>74</v>
      </c>
      <c r="R79" s="66"/>
      <c r="S79" s="66" t="s">
        <v>74</v>
      </c>
      <c r="T79" s="66"/>
      <c r="U79" s="66"/>
      <c r="V79" s="66"/>
      <c r="W79" s="66"/>
      <c r="X79" s="66"/>
      <c r="Y79" s="57" t="s">
        <v>66</v>
      </c>
      <c r="Z79" s="435" t="s">
        <v>190</v>
      </c>
    </row>
    <row r="80" spans="1:244" s="47" customFormat="1" ht="45" x14ac:dyDescent="0.2">
      <c r="A80" s="292">
        <v>76</v>
      </c>
      <c r="B80" s="56" t="s">
        <v>1244</v>
      </c>
      <c r="C80" s="56" t="s">
        <v>174</v>
      </c>
      <c r="D80" s="426">
        <v>70978361</v>
      </c>
      <c r="E80" s="426">
        <v>181003015</v>
      </c>
      <c r="F80" s="426">
        <v>600145212</v>
      </c>
      <c r="G80" s="56" t="s">
        <v>553</v>
      </c>
      <c r="H80" s="431" t="s">
        <v>64</v>
      </c>
      <c r="I80" s="431" t="s">
        <v>123</v>
      </c>
      <c r="J80" s="57" t="s">
        <v>65</v>
      </c>
      <c r="K80" s="8" t="s">
        <v>554</v>
      </c>
      <c r="L80" s="264">
        <v>6200000</v>
      </c>
      <c r="M80" s="252">
        <f t="shared" si="8"/>
        <v>5270000</v>
      </c>
      <c r="N80" s="272">
        <v>2023</v>
      </c>
      <c r="O80" s="272">
        <v>2027</v>
      </c>
      <c r="P80" s="66" t="s">
        <v>74</v>
      </c>
      <c r="Q80" s="66" t="s">
        <v>74</v>
      </c>
      <c r="R80" s="66"/>
      <c r="S80" s="66" t="s">
        <v>74</v>
      </c>
      <c r="T80" s="66"/>
      <c r="U80" s="66"/>
      <c r="V80" s="66"/>
      <c r="W80" s="66"/>
      <c r="X80" s="66"/>
      <c r="Y80" s="57" t="s">
        <v>66</v>
      </c>
      <c r="Z80" s="435" t="s">
        <v>190</v>
      </c>
    </row>
    <row r="81" spans="1:26" s="47" customFormat="1" ht="45" x14ac:dyDescent="0.2">
      <c r="A81" s="292">
        <v>77</v>
      </c>
      <c r="B81" s="56" t="s">
        <v>548</v>
      </c>
      <c r="C81" s="56" t="s">
        <v>174</v>
      </c>
      <c r="D81" s="432" t="s">
        <v>549</v>
      </c>
      <c r="E81" s="426">
        <v>102508755</v>
      </c>
      <c r="F81" s="426">
        <v>600144747</v>
      </c>
      <c r="G81" s="56" t="s">
        <v>553</v>
      </c>
      <c r="H81" s="431" t="s">
        <v>64</v>
      </c>
      <c r="I81" s="431" t="s">
        <v>123</v>
      </c>
      <c r="J81" s="57" t="s">
        <v>65</v>
      </c>
      <c r="K81" s="8" t="s">
        <v>554</v>
      </c>
      <c r="L81" s="264">
        <v>4700000</v>
      </c>
      <c r="M81" s="252">
        <f t="shared" si="8"/>
        <v>3995000</v>
      </c>
      <c r="N81" s="272">
        <v>2023</v>
      </c>
      <c r="O81" s="272">
        <v>2027</v>
      </c>
      <c r="P81" s="66" t="s">
        <v>139</v>
      </c>
      <c r="Q81" s="66" t="s">
        <v>139</v>
      </c>
      <c r="R81" s="66"/>
      <c r="S81" s="66" t="s">
        <v>139</v>
      </c>
      <c r="T81" s="66"/>
      <c r="U81" s="66"/>
      <c r="V81" s="66"/>
      <c r="W81" s="66"/>
      <c r="X81" s="66"/>
      <c r="Y81" s="57" t="s">
        <v>66</v>
      </c>
      <c r="Z81" s="435" t="s">
        <v>190</v>
      </c>
    </row>
    <row r="82" spans="1:26" s="47" customFormat="1" ht="123.75" x14ac:dyDescent="0.2">
      <c r="A82" s="248">
        <v>78</v>
      </c>
      <c r="B82" s="56" t="s">
        <v>173</v>
      </c>
      <c r="C82" s="56" t="s">
        <v>174</v>
      </c>
      <c r="D82" s="426">
        <v>70978336</v>
      </c>
      <c r="E82" s="426">
        <v>120100967</v>
      </c>
      <c r="F82" s="426">
        <v>600145239</v>
      </c>
      <c r="G82" s="57" t="s">
        <v>555</v>
      </c>
      <c r="H82" s="431" t="s">
        <v>24</v>
      </c>
      <c r="I82" s="431" t="s">
        <v>123</v>
      </c>
      <c r="J82" s="57" t="s">
        <v>65</v>
      </c>
      <c r="K82" s="8" t="s">
        <v>556</v>
      </c>
      <c r="L82" s="264">
        <v>3000000</v>
      </c>
      <c r="M82" s="252">
        <v>2550000</v>
      </c>
      <c r="N82" s="272">
        <v>2023</v>
      </c>
      <c r="O82" s="272">
        <v>2027</v>
      </c>
      <c r="P82" s="66"/>
      <c r="Q82" s="66"/>
      <c r="R82" s="66"/>
      <c r="S82" s="66"/>
      <c r="T82" s="66"/>
      <c r="U82" s="66"/>
      <c r="V82" s="66" t="s">
        <v>74</v>
      </c>
      <c r="W82" s="66"/>
      <c r="X82" s="66"/>
      <c r="Y82" s="56" t="s">
        <v>557</v>
      </c>
      <c r="Z82" s="435" t="s">
        <v>88</v>
      </c>
    </row>
    <row r="83" spans="1:26" s="47" customFormat="1" ht="202.5" x14ac:dyDescent="0.2">
      <c r="A83" s="248">
        <v>79</v>
      </c>
      <c r="B83" s="56" t="s">
        <v>173</v>
      </c>
      <c r="C83" s="56" t="s">
        <v>174</v>
      </c>
      <c r="D83" s="426">
        <v>70978336</v>
      </c>
      <c r="E83" s="426">
        <v>120100363</v>
      </c>
      <c r="F83" s="426">
        <v>600145239</v>
      </c>
      <c r="G83" s="56" t="s">
        <v>558</v>
      </c>
      <c r="H83" s="431" t="s">
        <v>24</v>
      </c>
      <c r="I83" s="431" t="s">
        <v>123</v>
      </c>
      <c r="J83" s="57" t="s">
        <v>65</v>
      </c>
      <c r="K83" s="241" t="s">
        <v>1134</v>
      </c>
      <c r="L83" s="264">
        <v>300000</v>
      </c>
      <c r="M83" s="252">
        <v>255000</v>
      </c>
      <c r="N83" s="272">
        <v>2023</v>
      </c>
      <c r="O83" s="272">
        <v>2027</v>
      </c>
      <c r="P83" s="66"/>
      <c r="Q83" s="66"/>
      <c r="R83" s="66" t="s">
        <v>74</v>
      </c>
      <c r="S83" s="66" t="s">
        <v>74</v>
      </c>
      <c r="T83" s="66"/>
      <c r="U83" s="66"/>
      <c r="V83" s="66" t="s">
        <v>74</v>
      </c>
      <c r="W83" s="66" t="s">
        <v>74</v>
      </c>
      <c r="X83" s="66"/>
      <c r="Y83" s="56" t="s">
        <v>557</v>
      </c>
      <c r="Z83" s="435" t="s">
        <v>88</v>
      </c>
    </row>
    <row r="84" spans="1:26" s="867" customFormat="1" ht="123.75" x14ac:dyDescent="0.2">
      <c r="A84" s="896">
        <v>80</v>
      </c>
      <c r="B84" s="870" t="s">
        <v>173</v>
      </c>
      <c r="C84" s="870" t="s">
        <v>174</v>
      </c>
      <c r="D84" s="897">
        <v>70978336</v>
      </c>
      <c r="E84" s="897">
        <v>102508917</v>
      </c>
      <c r="F84" s="897">
        <v>600145239</v>
      </c>
      <c r="G84" s="870" t="s">
        <v>559</v>
      </c>
      <c r="H84" s="898" t="s">
        <v>24</v>
      </c>
      <c r="I84" s="898" t="s">
        <v>123</v>
      </c>
      <c r="J84" s="879" t="s">
        <v>65</v>
      </c>
      <c r="K84" s="873" t="s">
        <v>560</v>
      </c>
      <c r="L84" s="874">
        <v>300000</v>
      </c>
      <c r="M84" s="824"/>
      <c r="N84" s="875">
        <v>2022</v>
      </c>
      <c r="O84" s="875">
        <v>2026</v>
      </c>
      <c r="P84" s="876" t="s">
        <v>74</v>
      </c>
      <c r="Q84" s="876"/>
      <c r="R84" s="876" t="s">
        <v>74</v>
      </c>
      <c r="S84" s="876" t="s">
        <v>74</v>
      </c>
      <c r="T84" s="876"/>
      <c r="U84" s="876"/>
      <c r="V84" s="876" t="s">
        <v>74</v>
      </c>
      <c r="W84" s="876" t="s">
        <v>74</v>
      </c>
      <c r="X84" s="876"/>
      <c r="Y84" s="870" t="s">
        <v>557</v>
      </c>
      <c r="Z84" s="899" t="s">
        <v>88</v>
      </c>
    </row>
    <row r="85" spans="1:26" s="47" customFormat="1" ht="123.75" x14ac:dyDescent="0.2">
      <c r="A85" s="248">
        <v>81</v>
      </c>
      <c r="B85" s="56" t="s">
        <v>173</v>
      </c>
      <c r="C85" s="56" t="s">
        <v>174</v>
      </c>
      <c r="D85" s="426">
        <v>70978336</v>
      </c>
      <c r="E85" s="426">
        <v>102508917</v>
      </c>
      <c r="F85" s="426">
        <v>600145239</v>
      </c>
      <c r="G85" s="57" t="s">
        <v>561</v>
      </c>
      <c r="H85" s="431" t="s">
        <v>24</v>
      </c>
      <c r="I85" s="431" t="s">
        <v>123</v>
      </c>
      <c r="J85" s="57" t="s">
        <v>65</v>
      </c>
      <c r="K85" s="241" t="s">
        <v>1135</v>
      </c>
      <c r="L85" s="264">
        <v>2000000</v>
      </c>
      <c r="M85" s="252">
        <f t="shared" ref="M85:M90" si="9">L85/100*85</f>
        <v>1700000</v>
      </c>
      <c r="N85" s="272">
        <v>2023</v>
      </c>
      <c r="O85" s="272">
        <v>2027</v>
      </c>
      <c r="P85" s="66"/>
      <c r="Q85" s="66"/>
      <c r="R85" s="66" t="s">
        <v>74</v>
      </c>
      <c r="S85" s="66" t="s">
        <v>74</v>
      </c>
      <c r="T85" s="66"/>
      <c r="U85" s="66"/>
      <c r="V85" s="66" t="s">
        <v>74</v>
      </c>
      <c r="W85" s="66"/>
      <c r="X85" s="66"/>
      <c r="Y85" s="56" t="s">
        <v>557</v>
      </c>
      <c r="Z85" s="435" t="s">
        <v>88</v>
      </c>
    </row>
    <row r="86" spans="1:26" s="47" customFormat="1" ht="123.75" x14ac:dyDescent="0.2">
      <c r="A86" s="248">
        <v>82</v>
      </c>
      <c r="B86" s="56" t="s">
        <v>173</v>
      </c>
      <c r="C86" s="56" t="s">
        <v>174</v>
      </c>
      <c r="D86" s="426">
        <v>70978336</v>
      </c>
      <c r="E86" s="426">
        <v>102508917</v>
      </c>
      <c r="F86" s="426">
        <v>600145239</v>
      </c>
      <c r="G86" s="57" t="s">
        <v>562</v>
      </c>
      <c r="H86" s="431" t="s">
        <v>24</v>
      </c>
      <c r="I86" s="431" t="s">
        <v>123</v>
      </c>
      <c r="J86" s="57" t="s">
        <v>65</v>
      </c>
      <c r="K86" s="241" t="s">
        <v>1136</v>
      </c>
      <c r="L86" s="264">
        <v>2000000</v>
      </c>
      <c r="M86" s="252">
        <f t="shared" si="9"/>
        <v>1700000</v>
      </c>
      <c r="N86" s="272">
        <v>2023</v>
      </c>
      <c r="O86" s="272">
        <v>2027</v>
      </c>
      <c r="P86" s="66"/>
      <c r="Q86" s="66"/>
      <c r="R86" s="66" t="s">
        <v>74</v>
      </c>
      <c r="S86" s="66" t="s">
        <v>74</v>
      </c>
      <c r="T86" s="66"/>
      <c r="U86" s="66"/>
      <c r="V86" s="66" t="s">
        <v>74</v>
      </c>
      <c r="W86" s="66"/>
      <c r="X86" s="66"/>
      <c r="Y86" s="56" t="s">
        <v>557</v>
      </c>
      <c r="Z86" s="435" t="s">
        <v>88</v>
      </c>
    </row>
    <row r="87" spans="1:26" s="47" customFormat="1" ht="135" x14ac:dyDescent="0.2">
      <c r="A87" s="248">
        <v>83</v>
      </c>
      <c r="B87" s="56" t="s">
        <v>173</v>
      </c>
      <c r="C87" s="56" t="s">
        <v>174</v>
      </c>
      <c r="D87" s="426">
        <v>70978336</v>
      </c>
      <c r="E87" s="426">
        <v>102508917</v>
      </c>
      <c r="F87" s="426">
        <v>600145239</v>
      </c>
      <c r="G87" s="57" t="s">
        <v>563</v>
      </c>
      <c r="H87" s="431" t="s">
        <v>24</v>
      </c>
      <c r="I87" s="431" t="s">
        <v>123</v>
      </c>
      <c r="J87" s="57" t="s">
        <v>65</v>
      </c>
      <c r="K87" s="241" t="s">
        <v>1137</v>
      </c>
      <c r="L87" s="264">
        <v>3000000</v>
      </c>
      <c r="M87" s="252">
        <f t="shared" si="9"/>
        <v>2550000</v>
      </c>
      <c r="N87" s="272">
        <v>2023</v>
      </c>
      <c r="O87" s="272">
        <v>2027</v>
      </c>
      <c r="P87" s="66"/>
      <c r="Q87" s="66" t="s">
        <v>74</v>
      </c>
      <c r="R87" s="66" t="s">
        <v>74</v>
      </c>
      <c r="S87" s="66" t="s">
        <v>74</v>
      </c>
      <c r="T87" s="66"/>
      <c r="U87" s="66"/>
      <c r="V87" s="66" t="s">
        <v>74</v>
      </c>
      <c r="W87" s="66" t="s">
        <v>74</v>
      </c>
      <c r="X87" s="66"/>
      <c r="Y87" s="56" t="s">
        <v>557</v>
      </c>
      <c r="Z87" s="435" t="s">
        <v>88</v>
      </c>
    </row>
    <row r="88" spans="1:26" s="47" customFormat="1" ht="123.75" x14ac:dyDescent="0.2">
      <c r="A88" s="248">
        <v>84</v>
      </c>
      <c r="B88" s="56" t="s">
        <v>173</v>
      </c>
      <c r="C88" s="56" t="s">
        <v>174</v>
      </c>
      <c r="D88" s="426">
        <v>70978336</v>
      </c>
      <c r="E88" s="426">
        <v>102508917</v>
      </c>
      <c r="F88" s="426">
        <v>600145239</v>
      </c>
      <c r="G88" s="56" t="s">
        <v>564</v>
      </c>
      <c r="H88" s="431" t="s">
        <v>24</v>
      </c>
      <c r="I88" s="431" t="s">
        <v>123</v>
      </c>
      <c r="J88" s="57" t="s">
        <v>65</v>
      </c>
      <c r="K88" s="241" t="s">
        <v>565</v>
      </c>
      <c r="L88" s="264">
        <v>500000</v>
      </c>
      <c r="M88" s="252">
        <f t="shared" si="9"/>
        <v>425000</v>
      </c>
      <c r="N88" s="272">
        <v>2023</v>
      </c>
      <c r="O88" s="272">
        <v>2027</v>
      </c>
      <c r="P88" s="66"/>
      <c r="Q88" s="66" t="s">
        <v>74</v>
      </c>
      <c r="R88" s="66" t="s">
        <v>74</v>
      </c>
      <c r="S88" s="66" t="s">
        <v>74</v>
      </c>
      <c r="T88" s="66"/>
      <c r="U88" s="66"/>
      <c r="V88" s="66" t="s">
        <v>74</v>
      </c>
      <c r="W88" s="66" t="s">
        <v>74</v>
      </c>
      <c r="X88" s="66"/>
      <c r="Y88" s="56" t="s">
        <v>557</v>
      </c>
      <c r="Z88" s="435" t="s">
        <v>88</v>
      </c>
    </row>
    <row r="89" spans="1:26" s="47" customFormat="1" ht="123.75" x14ac:dyDescent="0.2">
      <c r="A89" s="248">
        <v>85</v>
      </c>
      <c r="B89" s="56" t="s">
        <v>173</v>
      </c>
      <c r="C89" s="56" t="s">
        <v>174</v>
      </c>
      <c r="D89" s="426">
        <v>70978336</v>
      </c>
      <c r="E89" s="426">
        <v>102508917</v>
      </c>
      <c r="F89" s="426">
        <v>600145239</v>
      </c>
      <c r="G89" s="57" t="s">
        <v>566</v>
      </c>
      <c r="H89" s="431" t="s">
        <v>24</v>
      </c>
      <c r="I89" s="431" t="s">
        <v>123</v>
      </c>
      <c r="J89" s="57" t="s">
        <v>65</v>
      </c>
      <c r="K89" s="241" t="s">
        <v>1138</v>
      </c>
      <c r="L89" s="264">
        <v>4000000</v>
      </c>
      <c r="M89" s="252">
        <f t="shared" si="9"/>
        <v>3400000</v>
      </c>
      <c r="N89" s="272">
        <v>2023</v>
      </c>
      <c r="O89" s="272">
        <v>2027</v>
      </c>
      <c r="P89" s="66" t="s">
        <v>74</v>
      </c>
      <c r="Q89" s="66" t="s">
        <v>74</v>
      </c>
      <c r="R89" s="66" t="s">
        <v>74</v>
      </c>
      <c r="S89" s="66" t="s">
        <v>74</v>
      </c>
      <c r="T89" s="66"/>
      <c r="U89" s="66"/>
      <c r="V89" s="66" t="s">
        <v>74</v>
      </c>
      <c r="W89" s="66"/>
      <c r="X89" s="66" t="s">
        <v>74</v>
      </c>
      <c r="Y89" s="56" t="s">
        <v>557</v>
      </c>
      <c r="Z89" s="435" t="s">
        <v>88</v>
      </c>
    </row>
    <row r="90" spans="1:26" s="47" customFormat="1" ht="123.75" x14ac:dyDescent="0.2">
      <c r="A90" s="248">
        <v>86</v>
      </c>
      <c r="B90" s="56" t="s">
        <v>173</v>
      </c>
      <c r="C90" s="56" t="s">
        <v>174</v>
      </c>
      <c r="D90" s="426">
        <v>70978336</v>
      </c>
      <c r="E90" s="426">
        <v>102508917</v>
      </c>
      <c r="F90" s="426">
        <v>600145239</v>
      </c>
      <c r="G90" s="56" t="s">
        <v>567</v>
      </c>
      <c r="H90" s="431" t="s">
        <v>24</v>
      </c>
      <c r="I90" s="431" t="s">
        <v>123</v>
      </c>
      <c r="J90" s="57" t="s">
        <v>65</v>
      </c>
      <c r="K90" s="241" t="s">
        <v>1139</v>
      </c>
      <c r="L90" s="264">
        <v>2000000</v>
      </c>
      <c r="M90" s="252">
        <f t="shared" si="9"/>
        <v>1700000</v>
      </c>
      <c r="N90" s="272">
        <v>2023</v>
      </c>
      <c r="O90" s="272">
        <v>2027</v>
      </c>
      <c r="P90" s="66" t="s">
        <v>74</v>
      </c>
      <c r="Q90" s="66" t="s">
        <v>74</v>
      </c>
      <c r="R90" s="66" t="s">
        <v>74</v>
      </c>
      <c r="S90" s="66" t="s">
        <v>74</v>
      </c>
      <c r="T90" s="66"/>
      <c r="U90" s="66"/>
      <c r="V90" s="66" t="s">
        <v>74</v>
      </c>
      <c r="W90" s="66" t="s">
        <v>74</v>
      </c>
      <c r="X90" s="66" t="s">
        <v>74</v>
      </c>
      <c r="Y90" s="56" t="s">
        <v>557</v>
      </c>
      <c r="Z90" s="435" t="s">
        <v>88</v>
      </c>
    </row>
    <row r="91" spans="1:26" s="47" customFormat="1" ht="191.25" x14ac:dyDescent="0.2">
      <c r="A91" s="248">
        <v>87</v>
      </c>
      <c r="B91" s="56" t="s">
        <v>173</v>
      </c>
      <c r="C91" s="56" t="s">
        <v>174</v>
      </c>
      <c r="D91" s="426">
        <v>70978336</v>
      </c>
      <c r="E91" s="426">
        <v>102508917</v>
      </c>
      <c r="F91" s="426">
        <v>600145239</v>
      </c>
      <c r="G91" s="56" t="s">
        <v>568</v>
      </c>
      <c r="H91" s="431" t="s">
        <v>24</v>
      </c>
      <c r="I91" s="431" t="s">
        <v>123</v>
      </c>
      <c r="J91" s="57" t="s">
        <v>65</v>
      </c>
      <c r="K91" s="241" t="s">
        <v>1140</v>
      </c>
      <c r="L91" s="264">
        <v>7500000</v>
      </c>
      <c r="M91" s="252">
        <f t="shared" ref="M91:M96" si="10">L91/100*85</f>
        <v>6375000</v>
      </c>
      <c r="N91" s="272">
        <v>2023</v>
      </c>
      <c r="O91" s="272">
        <v>2027</v>
      </c>
      <c r="P91" s="66"/>
      <c r="Q91" s="66" t="s">
        <v>74</v>
      </c>
      <c r="R91" s="66" t="s">
        <v>74</v>
      </c>
      <c r="S91" s="66" t="s">
        <v>74</v>
      </c>
      <c r="T91" s="66"/>
      <c r="U91" s="66" t="s">
        <v>74</v>
      </c>
      <c r="V91" s="66" t="s">
        <v>74</v>
      </c>
      <c r="W91" s="66"/>
      <c r="X91" s="66"/>
      <c r="Y91" s="56" t="s">
        <v>557</v>
      </c>
      <c r="Z91" s="435" t="s">
        <v>88</v>
      </c>
    </row>
    <row r="92" spans="1:26" s="47" customFormat="1" ht="150" customHeight="1" x14ac:dyDescent="0.2">
      <c r="A92" s="248">
        <v>88</v>
      </c>
      <c r="B92" s="56" t="s">
        <v>173</v>
      </c>
      <c r="C92" s="56" t="s">
        <v>174</v>
      </c>
      <c r="D92" s="426">
        <v>70978336</v>
      </c>
      <c r="E92" s="426">
        <v>102508917</v>
      </c>
      <c r="F92" s="426">
        <v>600145239</v>
      </c>
      <c r="G92" s="56" t="s">
        <v>569</v>
      </c>
      <c r="H92" s="431" t="s">
        <v>24</v>
      </c>
      <c r="I92" s="431" t="s">
        <v>123</v>
      </c>
      <c r="J92" s="57" t="s">
        <v>65</v>
      </c>
      <c r="K92" s="8" t="s">
        <v>1141</v>
      </c>
      <c r="L92" s="264">
        <v>4000000</v>
      </c>
      <c r="M92" s="252">
        <f t="shared" si="10"/>
        <v>3400000</v>
      </c>
      <c r="N92" s="272">
        <v>2023</v>
      </c>
      <c r="O92" s="272">
        <v>2027</v>
      </c>
      <c r="P92" s="66"/>
      <c r="Q92" s="66" t="s">
        <v>74</v>
      </c>
      <c r="R92" s="66" t="s">
        <v>74</v>
      </c>
      <c r="S92" s="66" t="s">
        <v>74</v>
      </c>
      <c r="T92" s="66"/>
      <c r="U92" s="66" t="s">
        <v>74</v>
      </c>
      <c r="V92" s="66" t="s">
        <v>74</v>
      </c>
      <c r="W92" s="66"/>
      <c r="X92" s="66"/>
      <c r="Y92" s="56" t="s">
        <v>557</v>
      </c>
      <c r="Z92" s="435" t="s">
        <v>88</v>
      </c>
    </row>
    <row r="93" spans="1:26" s="47" customFormat="1" ht="123.75" x14ac:dyDescent="0.2">
      <c r="A93" s="248">
        <v>89</v>
      </c>
      <c r="B93" s="56" t="s">
        <v>173</v>
      </c>
      <c r="C93" s="56" t="s">
        <v>174</v>
      </c>
      <c r="D93" s="426">
        <v>70978336</v>
      </c>
      <c r="E93" s="426">
        <v>102508917</v>
      </c>
      <c r="F93" s="426">
        <v>600145239</v>
      </c>
      <c r="G93" s="417" t="s">
        <v>570</v>
      </c>
      <c r="H93" s="431" t="s">
        <v>24</v>
      </c>
      <c r="I93" s="431" t="s">
        <v>123</v>
      </c>
      <c r="J93" s="57" t="s">
        <v>65</v>
      </c>
      <c r="K93" s="8" t="s">
        <v>1142</v>
      </c>
      <c r="L93" s="264">
        <v>10000000</v>
      </c>
      <c r="M93" s="252">
        <f t="shared" si="10"/>
        <v>8500000</v>
      </c>
      <c r="N93" s="272">
        <v>2023</v>
      </c>
      <c r="O93" s="272">
        <v>2027</v>
      </c>
      <c r="P93" s="66" t="s">
        <v>74</v>
      </c>
      <c r="Q93" s="66" t="s">
        <v>74</v>
      </c>
      <c r="R93" s="66" t="s">
        <v>74</v>
      </c>
      <c r="S93" s="66" t="s">
        <v>74</v>
      </c>
      <c r="T93" s="66"/>
      <c r="U93" s="66"/>
      <c r="V93" s="66" t="s">
        <v>74</v>
      </c>
      <c r="W93" s="66" t="s">
        <v>74</v>
      </c>
      <c r="X93" s="66"/>
      <c r="Y93" s="56" t="s">
        <v>557</v>
      </c>
      <c r="Z93" s="435" t="s">
        <v>88</v>
      </c>
    </row>
    <row r="94" spans="1:26" s="47" customFormat="1" ht="123.75" x14ac:dyDescent="0.2">
      <c r="A94" s="248">
        <v>90</v>
      </c>
      <c r="B94" s="56" t="s">
        <v>173</v>
      </c>
      <c r="C94" s="56" t="s">
        <v>174</v>
      </c>
      <c r="D94" s="426">
        <v>70978336</v>
      </c>
      <c r="E94" s="426">
        <v>102508917</v>
      </c>
      <c r="F94" s="426">
        <v>600145239</v>
      </c>
      <c r="G94" s="57" t="s">
        <v>571</v>
      </c>
      <c r="H94" s="431" t="s">
        <v>24</v>
      </c>
      <c r="I94" s="431" t="s">
        <v>123</v>
      </c>
      <c r="J94" s="57" t="s">
        <v>65</v>
      </c>
      <c r="K94" s="241" t="s">
        <v>1143</v>
      </c>
      <c r="L94" s="264">
        <v>2000000</v>
      </c>
      <c r="M94" s="252">
        <f t="shared" si="10"/>
        <v>1700000</v>
      </c>
      <c r="N94" s="272">
        <v>2023</v>
      </c>
      <c r="O94" s="272">
        <v>2027</v>
      </c>
      <c r="P94" s="66" t="s">
        <v>74</v>
      </c>
      <c r="Q94" s="66"/>
      <c r="R94" s="66"/>
      <c r="S94" s="66" t="s">
        <v>74</v>
      </c>
      <c r="T94" s="66"/>
      <c r="U94" s="66"/>
      <c r="V94" s="66" t="s">
        <v>74</v>
      </c>
      <c r="W94" s="66"/>
      <c r="X94" s="66"/>
      <c r="Y94" s="56" t="s">
        <v>557</v>
      </c>
      <c r="Z94" s="435" t="s">
        <v>88</v>
      </c>
    </row>
    <row r="95" spans="1:26" s="47" customFormat="1" ht="123.75" x14ac:dyDescent="0.2">
      <c r="A95" s="248">
        <v>91</v>
      </c>
      <c r="B95" s="59" t="s">
        <v>173</v>
      </c>
      <c r="C95" s="56" t="s">
        <v>174</v>
      </c>
      <c r="D95" s="426">
        <v>70978336</v>
      </c>
      <c r="E95" s="426">
        <v>102508917</v>
      </c>
      <c r="F95" s="426">
        <v>600145239</v>
      </c>
      <c r="G95" s="57" t="s">
        <v>572</v>
      </c>
      <c r="H95" s="431" t="s">
        <v>24</v>
      </c>
      <c r="I95" s="431" t="s">
        <v>123</v>
      </c>
      <c r="J95" s="57" t="s">
        <v>65</v>
      </c>
      <c r="K95" s="241" t="s">
        <v>1144</v>
      </c>
      <c r="L95" s="264">
        <v>1000000</v>
      </c>
      <c r="M95" s="252">
        <f t="shared" si="10"/>
        <v>850000</v>
      </c>
      <c r="N95" s="272">
        <v>2023</v>
      </c>
      <c r="O95" s="272">
        <v>2027</v>
      </c>
      <c r="P95" s="66" t="s">
        <v>74</v>
      </c>
      <c r="Q95" s="66"/>
      <c r="R95" s="66"/>
      <c r="S95" s="66" t="s">
        <v>74</v>
      </c>
      <c r="T95" s="66"/>
      <c r="U95" s="66"/>
      <c r="V95" s="66" t="s">
        <v>74</v>
      </c>
      <c r="W95" s="66"/>
      <c r="X95" s="66"/>
      <c r="Y95" s="56" t="s">
        <v>557</v>
      </c>
      <c r="Z95" s="435" t="s">
        <v>88</v>
      </c>
    </row>
    <row r="96" spans="1:26" s="47" customFormat="1" ht="168.75" x14ac:dyDescent="0.2">
      <c r="A96" s="248">
        <v>92</v>
      </c>
      <c r="B96" s="59" t="s">
        <v>173</v>
      </c>
      <c r="C96" s="56" t="s">
        <v>174</v>
      </c>
      <c r="D96" s="426">
        <v>70978336</v>
      </c>
      <c r="E96" s="426">
        <v>102508917</v>
      </c>
      <c r="F96" s="426">
        <v>600145239</v>
      </c>
      <c r="G96" s="57" t="s">
        <v>573</v>
      </c>
      <c r="H96" s="431" t="s">
        <v>24</v>
      </c>
      <c r="I96" s="431" t="s">
        <v>123</v>
      </c>
      <c r="J96" s="57" t="s">
        <v>65</v>
      </c>
      <c r="K96" s="241" t="s">
        <v>1145</v>
      </c>
      <c r="L96" s="264">
        <v>3000000</v>
      </c>
      <c r="M96" s="252">
        <f t="shared" si="10"/>
        <v>2550000</v>
      </c>
      <c r="N96" s="272">
        <v>2023</v>
      </c>
      <c r="O96" s="272">
        <v>2027</v>
      </c>
      <c r="P96" s="66"/>
      <c r="Q96" s="66" t="s">
        <v>74</v>
      </c>
      <c r="R96" s="66" t="s">
        <v>74</v>
      </c>
      <c r="S96" s="66" t="s">
        <v>74</v>
      </c>
      <c r="T96" s="66"/>
      <c r="U96" s="66"/>
      <c r="V96" s="66" t="s">
        <v>74</v>
      </c>
      <c r="W96" s="66"/>
      <c r="X96" s="66"/>
      <c r="Y96" s="56" t="s">
        <v>557</v>
      </c>
      <c r="Z96" s="435" t="s">
        <v>88</v>
      </c>
    </row>
    <row r="97" spans="1:26" s="946" customFormat="1" ht="93.75" customHeight="1" x14ac:dyDescent="0.2">
      <c r="A97" s="931">
        <v>93</v>
      </c>
      <c r="B97" s="932" t="s">
        <v>173</v>
      </c>
      <c r="C97" s="932" t="s">
        <v>174</v>
      </c>
      <c r="D97" s="933">
        <v>70978336</v>
      </c>
      <c r="E97" s="933">
        <v>102508917</v>
      </c>
      <c r="F97" s="933">
        <v>600145239</v>
      </c>
      <c r="G97" s="932" t="s">
        <v>574</v>
      </c>
      <c r="H97" s="937" t="s">
        <v>24</v>
      </c>
      <c r="I97" s="937" t="s">
        <v>123</v>
      </c>
      <c r="J97" s="936" t="s">
        <v>65</v>
      </c>
      <c r="K97" s="944" t="s">
        <v>1146</v>
      </c>
      <c r="L97" s="939">
        <v>2000000</v>
      </c>
      <c r="M97" s="940"/>
      <c r="N97" s="941">
        <v>2023</v>
      </c>
      <c r="O97" s="941">
        <v>2027</v>
      </c>
      <c r="P97" s="942"/>
      <c r="Q97" s="942" t="s">
        <v>74</v>
      </c>
      <c r="R97" s="942" t="s">
        <v>74</v>
      </c>
      <c r="S97" s="942" t="s">
        <v>74</v>
      </c>
      <c r="T97" s="942"/>
      <c r="U97" s="942"/>
      <c r="V97" s="942" t="s">
        <v>74</v>
      </c>
      <c r="W97" s="942"/>
      <c r="X97" s="942"/>
      <c r="Y97" s="932" t="s">
        <v>557</v>
      </c>
      <c r="Z97" s="945" t="s">
        <v>88</v>
      </c>
    </row>
    <row r="98" spans="1:26" s="47" customFormat="1" ht="123.75" x14ac:dyDescent="0.2">
      <c r="A98" s="248">
        <v>94</v>
      </c>
      <c r="B98" s="59" t="s">
        <v>173</v>
      </c>
      <c r="C98" s="56" t="s">
        <v>174</v>
      </c>
      <c r="D98" s="426">
        <v>70978336</v>
      </c>
      <c r="E98" s="426">
        <v>107630281</v>
      </c>
      <c r="F98" s="426">
        <v>600145239</v>
      </c>
      <c r="G98" s="56" t="s">
        <v>575</v>
      </c>
      <c r="H98" s="431" t="s">
        <v>24</v>
      </c>
      <c r="I98" s="431" t="s">
        <v>123</v>
      </c>
      <c r="J98" s="57" t="s">
        <v>65</v>
      </c>
      <c r="K98" s="241" t="s">
        <v>576</v>
      </c>
      <c r="L98" s="264">
        <v>35000000</v>
      </c>
      <c r="M98" s="252">
        <v>29750000</v>
      </c>
      <c r="N98" s="272">
        <v>2023</v>
      </c>
      <c r="O98" s="272">
        <v>2027</v>
      </c>
      <c r="P98" s="66"/>
      <c r="Q98" s="66"/>
      <c r="R98" s="66"/>
      <c r="S98" s="66"/>
      <c r="T98" s="66"/>
      <c r="U98" s="66"/>
      <c r="V98" s="66" t="s">
        <v>74</v>
      </c>
      <c r="W98" s="66"/>
      <c r="X98" s="66"/>
      <c r="Y98" s="56" t="s">
        <v>557</v>
      </c>
      <c r="Z98" s="435" t="s">
        <v>88</v>
      </c>
    </row>
    <row r="99" spans="1:26" s="47" customFormat="1" ht="123.75" x14ac:dyDescent="0.2">
      <c r="A99" s="248">
        <v>95</v>
      </c>
      <c r="B99" s="56" t="s">
        <v>173</v>
      </c>
      <c r="C99" s="56" t="s">
        <v>174</v>
      </c>
      <c r="D99" s="426">
        <v>70978336</v>
      </c>
      <c r="E99" s="426">
        <v>102508917</v>
      </c>
      <c r="F99" s="426">
        <v>600145239</v>
      </c>
      <c r="G99" s="56" t="s">
        <v>577</v>
      </c>
      <c r="H99" s="431" t="s">
        <v>24</v>
      </c>
      <c r="I99" s="431" t="s">
        <v>123</v>
      </c>
      <c r="J99" s="57" t="s">
        <v>65</v>
      </c>
      <c r="K99" s="241" t="s">
        <v>1147</v>
      </c>
      <c r="L99" s="264">
        <v>3000000</v>
      </c>
      <c r="M99" s="252">
        <v>2550000</v>
      </c>
      <c r="N99" s="272">
        <v>2023</v>
      </c>
      <c r="O99" s="272">
        <v>2027</v>
      </c>
      <c r="P99" s="66"/>
      <c r="Q99" s="66" t="s">
        <v>74</v>
      </c>
      <c r="R99" s="66" t="s">
        <v>74</v>
      </c>
      <c r="S99" s="66" t="s">
        <v>74</v>
      </c>
      <c r="T99" s="66"/>
      <c r="U99" s="66"/>
      <c r="V99" s="66" t="s">
        <v>74</v>
      </c>
      <c r="W99" s="66"/>
      <c r="X99" s="66" t="s">
        <v>74</v>
      </c>
      <c r="Y99" s="56" t="s">
        <v>557</v>
      </c>
      <c r="Z99" s="435" t="s">
        <v>88</v>
      </c>
    </row>
    <row r="100" spans="1:26" s="946" customFormat="1" ht="129" customHeight="1" x14ac:dyDescent="0.2">
      <c r="A100" s="931">
        <v>96</v>
      </c>
      <c r="B100" s="932" t="s">
        <v>173</v>
      </c>
      <c r="C100" s="932" t="s">
        <v>174</v>
      </c>
      <c r="D100" s="933">
        <v>70978336</v>
      </c>
      <c r="E100" s="933">
        <v>102508917</v>
      </c>
      <c r="F100" s="933">
        <v>600145239</v>
      </c>
      <c r="G100" s="932" t="s">
        <v>578</v>
      </c>
      <c r="H100" s="937" t="s">
        <v>24</v>
      </c>
      <c r="I100" s="937" t="s">
        <v>123</v>
      </c>
      <c r="J100" s="936" t="s">
        <v>65</v>
      </c>
      <c r="K100" s="944" t="s">
        <v>1148</v>
      </c>
      <c r="L100" s="939">
        <v>3000000</v>
      </c>
      <c r="M100" s="940"/>
      <c r="N100" s="941">
        <v>2023</v>
      </c>
      <c r="O100" s="941">
        <v>2027</v>
      </c>
      <c r="P100" s="942"/>
      <c r="Q100" s="942" t="s">
        <v>74</v>
      </c>
      <c r="R100" s="942" t="s">
        <v>74</v>
      </c>
      <c r="S100" s="942" t="s">
        <v>74</v>
      </c>
      <c r="T100" s="942"/>
      <c r="U100" s="942"/>
      <c r="V100" s="942" t="s">
        <v>74</v>
      </c>
      <c r="W100" s="942" t="s">
        <v>74</v>
      </c>
      <c r="X100" s="942"/>
      <c r="Y100" s="932" t="s">
        <v>557</v>
      </c>
      <c r="Z100" s="945" t="s">
        <v>88</v>
      </c>
    </row>
    <row r="101" spans="1:26" s="47" customFormat="1" ht="53.25" customHeight="1" x14ac:dyDescent="0.2">
      <c r="A101" s="248">
        <v>97</v>
      </c>
      <c r="B101" s="56" t="s">
        <v>579</v>
      </c>
      <c r="C101" s="56" t="s">
        <v>174</v>
      </c>
      <c r="D101" s="426">
        <v>70944661</v>
      </c>
      <c r="E101" s="426">
        <v>130000302</v>
      </c>
      <c r="F101" s="426">
        <v>600145280</v>
      </c>
      <c r="G101" s="56" t="s">
        <v>580</v>
      </c>
      <c r="H101" s="431" t="s">
        <v>64</v>
      </c>
      <c r="I101" s="431" t="s">
        <v>123</v>
      </c>
      <c r="J101" s="57" t="s">
        <v>65</v>
      </c>
      <c r="K101" s="8" t="s">
        <v>581</v>
      </c>
      <c r="L101" s="262">
        <v>2800000</v>
      </c>
      <c r="M101" s="252">
        <f t="shared" ref="M101:M152" si="11">L101/100*85</f>
        <v>2380000</v>
      </c>
      <c r="N101" s="270">
        <v>2022</v>
      </c>
      <c r="O101" s="272">
        <v>2025</v>
      </c>
      <c r="P101" s="66" t="s">
        <v>74</v>
      </c>
      <c r="Q101" s="66" t="s">
        <v>74</v>
      </c>
      <c r="R101" s="66" t="s">
        <v>74</v>
      </c>
      <c r="S101" s="66" t="s">
        <v>74</v>
      </c>
      <c r="T101" s="66"/>
      <c r="U101" s="66"/>
      <c r="V101" s="66" t="s">
        <v>74</v>
      </c>
      <c r="W101" s="66" t="s">
        <v>74</v>
      </c>
      <c r="X101" s="66" t="s">
        <v>74</v>
      </c>
      <c r="Y101" s="56" t="s">
        <v>582</v>
      </c>
      <c r="Z101" s="435"/>
    </row>
    <row r="102" spans="1:26" s="47" customFormat="1" ht="78.75" x14ac:dyDescent="0.2">
      <c r="A102" s="248">
        <v>98</v>
      </c>
      <c r="B102" s="56" t="s">
        <v>579</v>
      </c>
      <c r="C102" s="56" t="s">
        <v>174</v>
      </c>
      <c r="D102" s="426">
        <v>70944661</v>
      </c>
      <c r="E102" s="426">
        <v>130000302</v>
      </c>
      <c r="F102" s="426">
        <v>600145280</v>
      </c>
      <c r="G102" s="56" t="s">
        <v>583</v>
      </c>
      <c r="H102" s="431" t="s">
        <v>64</v>
      </c>
      <c r="I102" s="431" t="s">
        <v>123</v>
      </c>
      <c r="J102" s="57" t="s">
        <v>65</v>
      </c>
      <c r="K102" s="241" t="s">
        <v>1149</v>
      </c>
      <c r="L102" s="264">
        <v>2500000</v>
      </c>
      <c r="M102" s="252">
        <f t="shared" si="11"/>
        <v>2125000</v>
      </c>
      <c r="N102" s="434" t="s">
        <v>179</v>
      </c>
      <c r="O102" s="434" t="s">
        <v>180</v>
      </c>
      <c r="P102" s="66" t="s">
        <v>74</v>
      </c>
      <c r="Q102" s="66" t="s">
        <v>74</v>
      </c>
      <c r="R102" s="66" t="s">
        <v>74</v>
      </c>
      <c r="S102" s="66" t="s">
        <v>74</v>
      </c>
      <c r="T102" s="66"/>
      <c r="U102" s="66"/>
      <c r="V102" s="66" t="s">
        <v>74</v>
      </c>
      <c r="W102" s="66" t="s">
        <v>74</v>
      </c>
      <c r="X102" s="66" t="s">
        <v>74</v>
      </c>
      <c r="Y102" s="56" t="s">
        <v>66</v>
      </c>
      <c r="Z102" s="435"/>
    </row>
    <row r="103" spans="1:26" s="47" customFormat="1" ht="61.5" customHeight="1" x14ac:dyDescent="0.2">
      <c r="A103" s="248">
        <v>99</v>
      </c>
      <c r="B103" s="56" t="s">
        <v>579</v>
      </c>
      <c r="C103" s="56" t="s">
        <v>174</v>
      </c>
      <c r="D103" s="426">
        <v>70944661</v>
      </c>
      <c r="E103" s="426">
        <v>130000302</v>
      </c>
      <c r="F103" s="426">
        <v>600145280</v>
      </c>
      <c r="G103" s="56" t="s">
        <v>584</v>
      </c>
      <c r="H103" s="431" t="s">
        <v>64</v>
      </c>
      <c r="I103" s="431" t="s">
        <v>123</v>
      </c>
      <c r="J103" s="57" t="s">
        <v>65</v>
      </c>
      <c r="K103" s="241" t="s">
        <v>585</v>
      </c>
      <c r="L103" s="264">
        <v>4100000</v>
      </c>
      <c r="M103" s="252">
        <f t="shared" si="11"/>
        <v>3485000</v>
      </c>
      <c r="N103" s="434" t="s">
        <v>214</v>
      </c>
      <c r="O103" s="434" t="s">
        <v>215</v>
      </c>
      <c r="P103" s="66" t="s">
        <v>74</v>
      </c>
      <c r="Q103" s="66" t="s">
        <v>74</v>
      </c>
      <c r="R103" s="66" t="s">
        <v>74</v>
      </c>
      <c r="S103" s="66" t="s">
        <v>74</v>
      </c>
      <c r="T103" s="66"/>
      <c r="U103" s="66"/>
      <c r="V103" s="66" t="s">
        <v>74</v>
      </c>
      <c r="W103" s="66" t="s">
        <v>74</v>
      </c>
      <c r="X103" s="66" t="s">
        <v>74</v>
      </c>
      <c r="Y103" s="56" t="s">
        <v>66</v>
      </c>
      <c r="Z103" s="435"/>
    </row>
    <row r="104" spans="1:26" s="47" customFormat="1" ht="90" x14ac:dyDescent="0.2">
      <c r="A104" s="248">
        <v>100</v>
      </c>
      <c r="B104" s="56" t="s">
        <v>184</v>
      </c>
      <c r="C104" s="56" t="s">
        <v>174</v>
      </c>
      <c r="D104" s="427" t="s">
        <v>185</v>
      </c>
      <c r="E104" s="426">
        <v>107630915</v>
      </c>
      <c r="F104" s="426">
        <v>600145093</v>
      </c>
      <c r="G104" s="57" t="s">
        <v>586</v>
      </c>
      <c r="H104" s="431" t="s">
        <v>64</v>
      </c>
      <c r="I104" s="431" t="s">
        <v>123</v>
      </c>
      <c r="J104" s="57" t="s">
        <v>65</v>
      </c>
      <c r="K104" s="8" t="s">
        <v>587</v>
      </c>
      <c r="L104" s="264">
        <v>15000000</v>
      </c>
      <c r="M104" s="252">
        <f t="shared" si="11"/>
        <v>12750000</v>
      </c>
      <c r="N104" s="434" t="s">
        <v>179</v>
      </c>
      <c r="O104" s="434" t="s">
        <v>188</v>
      </c>
      <c r="P104" s="66" t="s">
        <v>74</v>
      </c>
      <c r="Q104" s="66" t="s">
        <v>74</v>
      </c>
      <c r="R104" s="66" t="s">
        <v>74</v>
      </c>
      <c r="S104" s="66" t="s">
        <v>74</v>
      </c>
      <c r="T104" s="66"/>
      <c r="U104" s="66"/>
      <c r="V104" s="66"/>
      <c r="W104" s="66"/>
      <c r="X104" s="66" t="s">
        <v>74</v>
      </c>
      <c r="Y104" s="56" t="s">
        <v>189</v>
      </c>
      <c r="Z104" s="435" t="s">
        <v>190</v>
      </c>
    </row>
    <row r="105" spans="1:26" s="47" customFormat="1" ht="45" x14ac:dyDescent="0.2">
      <c r="A105" s="248">
        <v>101</v>
      </c>
      <c r="B105" s="56" t="s">
        <v>184</v>
      </c>
      <c r="C105" s="56" t="s">
        <v>174</v>
      </c>
      <c r="D105" s="427" t="s">
        <v>185</v>
      </c>
      <c r="E105" s="426">
        <v>107630915</v>
      </c>
      <c r="F105" s="426">
        <v>600145093</v>
      </c>
      <c r="G105" s="57" t="s">
        <v>588</v>
      </c>
      <c r="H105" s="431" t="s">
        <v>64</v>
      </c>
      <c r="I105" s="431" t="s">
        <v>123</v>
      </c>
      <c r="J105" s="57" t="s">
        <v>65</v>
      </c>
      <c r="K105" s="8" t="s">
        <v>589</v>
      </c>
      <c r="L105" s="264">
        <v>30000000</v>
      </c>
      <c r="M105" s="252">
        <f t="shared" si="11"/>
        <v>25500000</v>
      </c>
      <c r="N105" s="434" t="s">
        <v>179</v>
      </c>
      <c r="O105" s="434" t="s">
        <v>188</v>
      </c>
      <c r="P105" s="66" t="s">
        <v>74</v>
      </c>
      <c r="Q105" s="66"/>
      <c r="R105" s="66"/>
      <c r="S105" s="66"/>
      <c r="T105" s="66"/>
      <c r="U105" s="66" t="s">
        <v>74</v>
      </c>
      <c r="V105" s="66" t="s">
        <v>74</v>
      </c>
      <c r="W105" s="66" t="s">
        <v>74</v>
      </c>
      <c r="X105" s="66"/>
      <c r="Y105" s="57" t="s">
        <v>590</v>
      </c>
      <c r="Z105" s="435" t="s">
        <v>591</v>
      </c>
    </row>
    <row r="106" spans="1:26" s="47" customFormat="1" ht="180" x14ac:dyDescent="0.2">
      <c r="A106" s="248">
        <v>102</v>
      </c>
      <c r="B106" s="56" t="s">
        <v>302</v>
      </c>
      <c r="C106" s="56" t="s">
        <v>174</v>
      </c>
      <c r="D106" s="428" t="s">
        <v>303</v>
      </c>
      <c r="E106" s="37">
        <v>102508801</v>
      </c>
      <c r="F106" s="426">
        <v>600145077</v>
      </c>
      <c r="G106" s="57" t="s">
        <v>592</v>
      </c>
      <c r="H106" s="431" t="s">
        <v>64</v>
      </c>
      <c r="I106" s="431" t="s">
        <v>123</v>
      </c>
      <c r="J106" s="57" t="s">
        <v>65</v>
      </c>
      <c r="K106" s="241" t="s">
        <v>1150</v>
      </c>
      <c r="L106" s="405">
        <v>8000000</v>
      </c>
      <c r="M106" s="252">
        <f t="shared" si="11"/>
        <v>6800000</v>
      </c>
      <c r="N106" s="272">
        <v>2022</v>
      </c>
      <c r="O106" s="272">
        <v>2024</v>
      </c>
      <c r="P106" s="66" t="s">
        <v>74</v>
      </c>
      <c r="Q106" s="66"/>
      <c r="R106" s="66"/>
      <c r="S106" s="66" t="s">
        <v>74</v>
      </c>
      <c r="T106" s="66"/>
      <c r="U106" s="66"/>
      <c r="V106" s="66" t="s">
        <v>74</v>
      </c>
      <c r="W106" s="66"/>
      <c r="X106" s="66"/>
      <c r="Y106" s="56" t="s">
        <v>593</v>
      </c>
      <c r="Z106" s="435" t="s">
        <v>88</v>
      </c>
    </row>
    <row r="107" spans="1:26" s="47" customFormat="1" ht="112.5" x14ac:dyDescent="0.2">
      <c r="A107" s="248">
        <v>103</v>
      </c>
      <c r="B107" s="56" t="s">
        <v>302</v>
      </c>
      <c r="C107" s="56" t="s">
        <v>174</v>
      </c>
      <c r="D107" s="428" t="s">
        <v>303</v>
      </c>
      <c r="E107" s="37">
        <v>102508801</v>
      </c>
      <c r="F107" s="426">
        <v>600145077</v>
      </c>
      <c r="G107" s="56" t="s">
        <v>594</v>
      </c>
      <c r="H107" s="431" t="s">
        <v>64</v>
      </c>
      <c r="I107" s="431" t="s">
        <v>123</v>
      </c>
      <c r="J107" s="57" t="s">
        <v>65</v>
      </c>
      <c r="K107" s="241" t="s">
        <v>1151</v>
      </c>
      <c r="L107" s="264">
        <v>5000000</v>
      </c>
      <c r="M107" s="252">
        <f t="shared" si="11"/>
        <v>4250000</v>
      </c>
      <c r="N107" s="272">
        <v>2022</v>
      </c>
      <c r="O107" s="272">
        <v>2024</v>
      </c>
      <c r="P107" s="66"/>
      <c r="Q107" s="66" t="s">
        <v>74</v>
      </c>
      <c r="R107" s="66"/>
      <c r="S107" s="66"/>
      <c r="T107" s="66"/>
      <c r="U107" s="66"/>
      <c r="V107" s="66" t="s">
        <v>74</v>
      </c>
      <c r="W107" s="66"/>
      <c r="X107" s="66"/>
      <c r="Y107" s="56" t="s">
        <v>593</v>
      </c>
      <c r="Z107" s="435" t="s">
        <v>88</v>
      </c>
    </row>
    <row r="108" spans="1:26" s="47" customFormat="1" ht="146.25" x14ac:dyDescent="0.2">
      <c r="A108" s="248">
        <v>104</v>
      </c>
      <c r="B108" s="56" t="s">
        <v>302</v>
      </c>
      <c r="C108" s="56" t="s">
        <v>174</v>
      </c>
      <c r="D108" s="428" t="s">
        <v>303</v>
      </c>
      <c r="E108" s="37">
        <v>102508801</v>
      </c>
      <c r="F108" s="426">
        <v>600145077</v>
      </c>
      <c r="G108" s="57" t="s">
        <v>595</v>
      </c>
      <c r="H108" s="431" t="s">
        <v>64</v>
      </c>
      <c r="I108" s="431" t="s">
        <v>123</v>
      </c>
      <c r="J108" s="57" t="s">
        <v>65</v>
      </c>
      <c r="K108" s="8" t="s">
        <v>1202</v>
      </c>
      <c r="L108" s="264">
        <v>10000000</v>
      </c>
      <c r="M108" s="252">
        <f t="shared" si="11"/>
        <v>8500000</v>
      </c>
      <c r="N108" s="272">
        <v>2023</v>
      </c>
      <c r="O108" s="272">
        <v>2026</v>
      </c>
      <c r="P108" s="66" t="s">
        <v>74</v>
      </c>
      <c r="Q108" s="66"/>
      <c r="R108" s="66"/>
      <c r="S108" s="66" t="s">
        <v>74</v>
      </c>
      <c r="T108" s="66"/>
      <c r="U108" s="66"/>
      <c r="V108" s="66" t="s">
        <v>74</v>
      </c>
      <c r="W108" s="66"/>
      <c r="X108" s="66"/>
      <c r="Y108" s="56" t="s">
        <v>593</v>
      </c>
      <c r="Z108" s="435" t="s">
        <v>88</v>
      </c>
    </row>
    <row r="109" spans="1:26" s="47" customFormat="1" ht="146.25" x14ac:dyDescent="0.2">
      <c r="A109" s="248">
        <v>105</v>
      </c>
      <c r="B109" s="56" t="s">
        <v>302</v>
      </c>
      <c r="C109" s="56" t="s">
        <v>174</v>
      </c>
      <c r="D109" s="428" t="s">
        <v>303</v>
      </c>
      <c r="E109" s="37">
        <v>102508801</v>
      </c>
      <c r="F109" s="426">
        <v>600145077</v>
      </c>
      <c r="G109" s="56" t="s">
        <v>596</v>
      </c>
      <c r="H109" s="431" t="s">
        <v>64</v>
      </c>
      <c r="I109" s="431" t="s">
        <v>123</v>
      </c>
      <c r="J109" s="57" t="s">
        <v>65</v>
      </c>
      <c r="K109" s="241" t="s">
        <v>1152</v>
      </c>
      <c r="L109" s="264">
        <v>7000000</v>
      </c>
      <c r="M109" s="252">
        <f t="shared" si="11"/>
        <v>5950000</v>
      </c>
      <c r="N109" s="272">
        <v>2023</v>
      </c>
      <c r="O109" s="272">
        <v>2026</v>
      </c>
      <c r="P109" s="66"/>
      <c r="Q109" s="66"/>
      <c r="R109" s="66" t="s">
        <v>74</v>
      </c>
      <c r="S109" s="66"/>
      <c r="T109" s="66"/>
      <c r="U109" s="66"/>
      <c r="V109" s="66" t="s">
        <v>74</v>
      </c>
      <c r="W109" s="66"/>
      <c r="X109" s="66"/>
      <c r="Y109" s="56" t="s">
        <v>593</v>
      </c>
      <c r="Z109" s="435" t="s">
        <v>88</v>
      </c>
    </row>
    <row r="110" spans="1:26" s="47" customFormat="1" ht="202.5" x14ac:dyDescent="0.2">
      <c r="A110" s="248">
        <v>106</v>
      </c>
      <c r="B110" s="56" t="s">
        <v>302</v>
      </c>
      <c r="C110" s="56" t="s">
        <v>174</v>
      </c>
      <c r="D110" s="428" t="s">
        <v>303</v>
      </c>
      <c r="E110" s="37">
        <v>102508801</v>
      </c>
      <c r="F110" s="426">
        <v>600145077</v>
      </c>
      <c r="G110" s="56" t="s">
        <v>597</v>
      </c>
      <c r="H110" s="431" t="s">
        <v>64</v>
      </c>
      <c r="I110" s="431" t="s">
        <v>123</v>
      </c>
      <c r="J110" s="57" t="s">
        <v>65</v>
      </c>
      <c r="K110" s="241" t="s">
        <v>1153</v>
      </c>
      <c r="L110" s="264">
        <v>12000000</v>
      </c>
      <c r="M110" s="252">
        <f t="shared" si="11"/>
        <v>10200000</v>
      </c>
      <c r="N110" s="272">
        <v>2022</v>
      </c>
      <c r="O110" s="272">
        <v>2024</v>
      </c>
      <c r="P110" s="66"/>
      <c r="Q110" s="66"/>
      <c r="R110" s="66"/>
      <c r="S110" s="66"/>
      <c r="T110" s="66"/>
      <c r="U110" s="66"/>
      <c r="V110" s="66" t="s">
        <v>74</v>
      </c>
      <c r="W110" s="66" t="s">
        <v>74</v>
      </c>
      <c r="X110" s="66"/>
      <c r="Y110" s="56" t="s">
        <v>593</v>
      </c>
      <c r="Z110" s="435" t="s">
        <v>88</v>
      </c>
    </row>
    <row r="111" spans="1:26" s="47" customFormat="1" ht="56.25" x14ac:dyDescent="0.2">
      <c r="A111" s="248">
        <v>107</v>
      </c>
      <c r="B111" s="56" t="s">
        <v>598</v>
      </c>
      <c r="C111" s="56" t="s">
        <v>174</v>
      </c>
      <c r="D111" s="426">
        <v>70631778</v>
      </c>
      <c r="E111" s="426">
        <v>102520135</v>
      </c>
      <c r="F111" s="426">
        <v>600145255</v>
      </c>
      <c r="G111" s="57" t="s">
        <v>599</v>
      </c>
      <c r="H111" s="431" t="s">
        <v>64</v>
      </c>
      <c r="I111" s="431" t="s">
        <v>123</v>
      </c>
      <c r="J111" s="57" t="s">
        <v>65</v>
      </c>
      <c r="K111" s="37" t="s">
        <v>600</v>
      </c>
      <c r="L111" s="264">
        <v>1500000</v>
      </c>
      <c r="M111" s="252">
        <f t="shared" si="11"/>
        <v>1275000</v>
      </c>
      <c r="N111" s="272">
        <v>2021</v>
      </c>
      <c r="O111" s="272">
        <v>2027</v>
      </c>
      <c r="P111" s="66"/>
      <c r="Q111" s="66" t="s">
        <v>139</v>
      </c>
      <c r="R111" s="66"/>
      <c r="S111" s="66" t="s">
        <v>139</v>
      </c>
      <c r="T111" s="66"/>
      <c r="U111" s="66"/>
      <c r="V111" s="66"/>
      <c r="W111" s="66"/>
      <c r="X111" s="66"/>
      <c r="Y111" s="57" t="s">
        <v>601</v>
      </c>
      <c r="Z111" s="290"/>
    </row>
    <row r="112" spans="1:26" s="47" customFormat="1" ht="56.25" x14ac:dyDescent="0.2">
      <c r="A112" s="248">
        <v>108</v>
      </c>
      <c r="B112" s="56" t="s">
        <v>598</v>
      </c>
      <c r="C112" s="56" t="s">
        <v>174</v>
      </c>
      <c r="D112" s="426">
        <v>70631778</v>
      </c>
      <c r="E112" s="426">
        <v>102520135</v>
      </c>
      <c r="F112" s="426">
        <v>600145255</v>
      </c>
      <c r="G112" s="56" t="s">
        <v>599</v>
      </c>
      <c r="H112" s="431" t="s">
        <v>64</v>
      </c>
      <c r="I112" s="431" t="s">
        <v>123</v>
      </c>
      <c r="J112" s="57" t="s">
        <v>65</v>
      </c>
      <c r="K112" s="37" t="s">
        <v>602</v>
      </c>
      <c r="L112" s="264">
        <v>3200000</v>
      </c>
      <c r="M112" s="252">
        <f t="shared" si="11"/>
        <v>2720000</v>
      </c>
      <c r="N112" s="272">
        <v>2021</v>
      </c>
      <c r="O112" s="272">
        <v>2027</v>
      </c>
      <c r="P112" s="66"/>
      <c r="Q112" s="66" t="s">
        <v>139</v>
      </c>
      <c r="R112" s="66"/>
      <c r="S112" s="66" t="s">
        <v>139</v>
      </c>
      <c r="T112" s="66"/>
      <c r="U112" s="66"/>
      <c r="V112" s="66"/>
      <c r="W112" s="66"/>
      <c r="X112" s="66"/>
      <c r="Y112" s="57" t="s">
        <v>601</v>
      </c>
      <c r="Z112" s="290"/>
    </row>
    <row r="113" spans="1:26" s="47" customFormat="1" ht="56.25" x14ac:dyDescent="0.2">
      <c r="A113" s="248">
        <v>109</v>
      </c>
      <c r="B113" s="56" t="s">
        <v>598</v>
      </c>
      <c r="C113" s="56" t="s">
        <v>174</v>
      </c>
      <c r="D113" s="426">
        <v>70631778</v>
      </c>
      <c r="E113" s="426">
        <v>102520135</v>
      </c>
      <c r="F113" s="426">
        <v>600145255</v>
      </c>
      <c r="G113" s="56" t="s">
        <v>599</v>
      </c>
      <c r="H113" s="431" t="s">
        <v>64</v>
      </c>
      <c r="I113" s="431" t="s">
        <v>123</v>
      </c>
      <c r="J113" s="57" t="s">
        <v>65</v>
      </c>
      <c r="K113" s="37" t="s">
        <v>603</v>
      </c>
      <c r="L113" s="264">
        <v>1900000</v>
      </c>
      <c r="M113" s="252">
        <f t="shared" si="11"/>
        <v>1615000</v>
      </c>
      <c r="N113" s="272">
        <v>2021</v>
      </c>
      <c r="O113" s="272">
        <v>2027</v>
      </c>
      <c r="P113" s="66" t="s">
        <v>139</v>
      </c>
      <c r="Q113" s="66"/>
      <c r="R113" s="66"/>
      <c r="S113" s="66" t="s">
        <v>139</v>
      </c>
      <c r="T113" s="66"/>
      <c r="U113" s="66"/>
      <c r="V113" s="66"/>
      <c r="W113" s="66"/>
      <c r="X113" s="66"/>
      <c r="Y113" s="57" t="s">
        <v>601</v>
      </c>
      <c r="Z113" s="290"/>
    </row>
    <row r="114" spans="1:26" s="47" customFormat="1" ht="45" x14ac:dyDescent="0.2">
      <c r="A114" s="248">
        <v>110</v>
      </c>
      <c r="B114" s="56" t="s">
        <v>598</v>
      </c>
      <c r="C114" s="56" t="s">
        <v>174</v>
      </c>
      <c r="D114" s="426">
        <v>70631778</v>
      </c>
      <c r="E114" s="426">
        <v>102520135</v>
      </c>
      <c r="F114" s="426">
        <v>600145255</v>
      </c>
      <c r="G114" s="56" t="s">
        <v>604</v>
      </c>
      <c r="H114" s="431" t="s">
        <v>64</v>
      </c>
      <c r="I114" s="431" t="s">
        <v>123</v>
      </c>
      <c r="J114" s="57" t="s">
        <v>65</v>
      </c>
      <c r="K114" s="37" t="s">
        <v>605</v>
      </c>
      <c r="L114" s="264">
        <v>1500000</v>
      </c>
      <c r="M114" s="252">
        <f t="shared" si="11"/>
        <v>1275000</v>
      </c>
      <c r="N114" s="272">
        <v>2021</v>
      </c>
      <c r="O114" s="272">
        <v>2027</v>
      </c>
      <c r="P114" s="66"/>
      <c r="Q114" s="66" t="s">
        <v>139</v>
      </c>
      <c r="R114" s="66"/>
      <c r="S114" s="66"/>
      <c r="T114" s="66"/>
      <c r="U114" s="66"/>
      <c r="V114" s="66"/>
      <c r="W114" s="66"/>
      <c r="X114" s="66"/>
      <c r="Y114" s="57" t="s">
        <v>601</v>
      </c>
      <c r="Z114" s="290"/>
    </row>
    <row r="115" spans="1:26" s="47" customFormat="1" ht="56.25" x14ac:dyDescent="0.2">
      <c r="A115" s="248">
        <v>111</v>
      </c>
      <c r="B115" s="56" t="s">
        <v>598</v>
      </c>
      <c r="C115" s="56" t="s">
        <v>174</v>
      </c>
      <c r="D115" s="426">
        <v>70631778</v>
      </c>
      <c r="E115" s="426">
        <v>102520135</v>
      </c>
      <c r="F115" s="426">
        <v>600145255</v>
      </c>
      <c r="G115" s="56" t="s">
        <v>599</v>
      </c>
      <c r="H115" s="431" t="s">
        <v>64</v>
      </c>
      <c r="I115" s="431" t="s">
        <v>123</v>
      </c>
      <c r="J115" s="57" t="s">
        <v>65</v>
      </c>
      <c r="K115" s="37" t="s">
        <v>606</v>
      </c>
      <c r="L115" s="264">
        <v>2200000</v>
      </c>
      <c r="M115" s="252">
        <f t="shared" si="11"/>
        <v>1870000</v>
      </c>
      <c r="N115" s="272">
        <v>2021</v>
      </c>
      <c r="O115" s="272">
        <v>2027</v>
      </c>
      <c r="P115" s="66"/>
      <c r="Q115" s="66" t="s">
        <v>139</v>
      </c>
      <c r="R115" s="66"/>
      <c r="S115" s="66" t="s">
        <v>139</v>
      </c>
      <c r="T115" s="66"/>
      <c r="U115" s="66"/>
      <c r="V115" s="66"/>
      <c r="W115" s="66"/>
      <c r="X115" s="66"/>
      <c r="Y115" s="57"/>
      <c r="Z115" s="290"/>
    </row>
    <row r="116" spans="1:26" s="47" customFormat="1" ht="33.75" x14ac:dyDescent="0.2">
      <c r="A116" s="248">
        <v>112</v>
      </c>
      <c r="B116" s="56" t="s">
        <v>598</v>
      </c>
      <c r="C116" s="56" t="s">
        <v>174</v>
      </c>
      <c r="D116" s="426">
        <v>70631778</v>
      </c>
      <c r="E116" s="426">
        <v>102520135</v>
      </c>
      <c r="F116" s="426">
        <v>600145255</v>
      </c>
      <c r="G116" s="57" t="s">
        <v>607</v>
      </c>
      <c r="H116" s="431" t="s">
        <v>64</v>
      </c>
      <c r="I116" s="431" t="s">
        <v>123</v>
      </c>
      <c r="J116" s="57" t="s">
        <v>65</v>
      </c>
      <c r="K116" s="37" t="s">
        <v>608</v>
      </c>
      <c r="L116" s="264">
        <v>1500000</v>
      </c>
      <c r="M116" s="252">
        <f t="shared" si="11"/>
        <v>1275000</v>
      </c>
      <c r="N116" s="272">
        <v>2021</v>
      </c>
      <c r="O116" s="272">
        <v>2027</v>
      </c>
      <c r="P116" s="66"/>
      <c r="Q116" s="66"/>
      <c r="R116" s="66"/>
      <c r="S116" s="66" t="s">
        <v>139</v>
      </c>
      <c r="T116" s="66"/>
      <c r="U116" s="66"/>
      <c r="V116" s="66"/>
      <c r="W116" s="66"/>
      <c r="X116" s="66"/>
      <c r="Y116" s="57"/>
      <c r="Z116" s="290"/>
    </row>
    <row r="117" spans="1:26" s="47" customFormat="1" ht="33.75" x14ac:dyDescent="0.2">
      <c r="A117" s="248">
        <v>113</v>
      </c>
      <c r="B117" s="56" t="s">
        <v>598</v>
      </c>
      <c r="C117" s="56" t="s">
        <v>174</v>
      </c>
      <c r="D117" s="426">
        <v>70631778</v>
      </c>
      <c r="E117" s="426">
        <v>102520135</v>
      </c>
      <c r="F117" s="426">
        <v>600145255</v>
      </c>
      <c r="G117" s="57" t="s">
        <v>609</v>
      </c>
      <c r="H117" s="431" t="s">
        <v>64</v>
      </c>
      <c r="I117" s="431" t="s">
        <v>123</v>
      </c>
      <c r="J117" s="57" t="s">
        <v>65</v>
      </c>
      <c r="K117" s="37" t="s">
        <v>610</v>
      </c>
      <c r="L117" s="264">
        <v>2000000</v>
      </c>
      <c r="M117" s="252">
        <f t="shared" si="11"/>
        <v>1700000</v>
      </c>
      <c r="N117" s="272">
        <v>2021</v>
      </c>
      <c r="O117" s="272">
        <v>2027</v>
      </c>
      <c r="P117" s="66"/>
      <c r="Q117" s="66"/>
      <c r="R117" s="66" t="s">
        <v>139</v>
      </c>
      <c r="S117" s="66"/>
      <c r="T117" s="66"/>
      <c r="U117" s="66"/>
      <c r="V117" s="66"/>
      <c r="W117" s="66" t="s">
        <v>139</v>
      </c>
      <c r="X117" s="66"/>
      <c r="Y117" s="57"/>
      <c r="Z117" s="290"/>
    </row>
    <row r="118" spans="1:26" s="47" customFormat="1" ht="33.75" x14ac:dyDescent="0.2">
      <c r="A118" s="248">
        <v>114</v>
      </c>
      <c r="B118" s="56" t="s">
        <v>598</v>
      </c>
      <c r="C118" s="56" t="s">
        <v>174</v>
      </c>
      <c r="D118" s="426">
        <v>70631778</v>
      </c>
      <c r="E118" s="426">
        <v>102520135</v>
      </c>
      <c r="F118" s="426">
        <v>600145255</v>
      </c>
      <c r="G118" s="57" t="s">
        <v>607</v>
      </c>
      <c r="H118" s="431" t="s">
        <v>64</v>
      </c>
      <c r="I118" s="431" t="s">
        <v>123</v>
      </c>
      <c r="J118" s="57" t="s">
        <v>65</v>
      </c>
      <c r="K118" s="37" t="s">
        <v>608</v>
      </c>
      <c r="L118" s="264">
        <v>2800000</v>
      </c>
      <c r="M118" s="252">
        <f t="shared" si="11"/>
        <v>2380000</v>
      </c>
      <c r="N118" s="272">
        <v>2021</v>
      </c>
      <c r="O118" s="272">
        <v>2027</v>
      </c>
      <c r="P118" s="66"/>
      <c r="Q118" s="66"/>
      <c r="R118" s="66"/>
      <c r="S118" s="66" t="s">
        <v>139</v>
      </c>
      <c r="T118" s="66"/>
      <c r="U118" s="66"/>
      <c r="V118" s="66"/>
      <c r="W118" s="66"/>
      <c r="X118" s="66"/>
      <c r="Y118" s="57"/>
      <c r="Z118" s="290"/>
    </row>
    <row r="119" spans="1:26" s="47" customFormat="1" ht="45" x14ac:dyDescent="0.2">
      <c r="A119" s="248">
        <v>115</v>
      </c>
      <c r="B119" s="56" t="s">
        <v>598</v>
      </c>
      <c r="C119" s="56" t="s">
        <v>174</v>
      </c>
      <c r="D119" s="426">
        <v>70631778</v>
      </c>
      <c r="E119" s="426">
        <v>102520135</v>
      </c>
      <c r="F119" s="426">
        <v>600145255</v>
      </c>
      <c r="G119" s="56" t="s">
        <v>611</v>
      </c>
      <c r="H119" s="431" t="s">
        <v>64</v>
      </c>
      <c r="I119" s="431" t="s">
        <v>123</v>
      </c>
      <c r="J119" s="57" t="s">
        <v>65</v>
      </c>
      <c r="K119" s="37" t="s">
        <v>605</v>
      </c>
      <c r="L119" s="264">
        <v>1400000</v>
      </c>
      <c r="M119" s="252">
        <f t="shared" si="11"/>
        <v>1190000</v>
      </c>
      <c r="N119" s="272">
        <v>2021</v>
      </c>
      <c r="O119" s="272">
        <v>2027</v>
      </c>
      <c r="P119" s="66"/>
      <c r="Q119" s="66" t="s">
        <v>139</v>
      </c>
      <c r="R119" s="66"/>
      <c r="S119" s="66"/>
      <c r="T119" s="66"/>
      <c r="U119" s="66"/>
      <c r="V119" s="66"/>
      <c r="W119" s="66" t="s">
        <v>139</v>
      </c>
      <c r="X119" s="66"/>
      <c r="Y119" s="57"/>
      <c r="Z119" s="290"/>
    </row>
    <row r="120" spans="1:26" s="947" customFormat="1" ht="33.75" x14ac:dyDescent="0.2">
      <c r="A120" s="880">
        <v>116</v>
      </c>
      <c r="B120" s="870" t="s">
        <v>612</v>
      </c>
      <c r="C120" s="870" t="s">
        <v>174</v>
      </c>
      <c r="D120" s="900" t="s">
        <v>613</v>
      </c>
      <c r="E120" s="897">
        <v>102508560</v>
      </c>
      <c r="F120" s="897">
        <v>600145182</v>
      </c>
      <c r="G120" s="879" t="s">
        <v>614</v>
      </c>
      <c r="H120" s="898" t="s">
        <v>64</v>
      </c>
      <c r="I120" s="898" t="s">
        <v>123</v>
      </c>
      <c r="J120" s="879" t="s">
        <v>65</v>
      </c>
      <c r="K120" s="873" t="s">
        <v>615</v>
      </c>
      <c r="L120" s="874">
        <v>9000000</v>
      </c>
      <c r="M120" s="824"/>
      <c r="N120" s="875">
        <v>2023</v>
      </c>
      <c r="O120" s="875">
        <v>2024</v>
      </c>
      <c r="P120" s="876" t="s">
        <v>74</v>
      </c>
      <c r="Q120" s="876" t="s">
        <v>74</v>
      </c>
      <c r="R120" s="876" t="s">
        <v>74</v>
      </c>
      <c r="S120" s="876" t="s">
        <v>74</v>
      </c>
      <c r="T120" s="876"/>
      <c r="U120" s="876"/>
      <c r="V120" s="876" t="s">
        <v>74</v>
      </c>
      <c r="W120" s="876"/>
      <c r="X120" s="876" t="s">
        <v>74</v>
      </c>
      <c r="Y120" s="879" t="s">
        <v>616</v>
      </c>
      <c r="Z120" s="899" t="s">
        <v>190</v>
      </c>
    </row>
    <row r="121" spans="1:26" s="47" customFormat="1" ht="45" x14ac:dyDescent="0.2">
      <c r="A121" s="248">
        <v>117</v>
      </c>
      <c r="B121" s="56" t="s">
        <v>612</v>
      </c>
      <c r="C121" s="56" t="s">
        <v>174</v>
      </c>
      <c r="D121" s="427" t="s">
        <v>613</v>
      </c>
      <c r="E121" s="426">
        <v>102508560</v>
      </c>
      <c r="F121" s="426">
        <v>600145182</v>
      </c>
      <c r="G121" s="57" t="s">
        <v>617</v>
      </c>
      <c r="H121" s="431" t="s">
        <v>64</v>
      </c>
      <c r="I121" s="431" t="s">
        <v>123</v>
      </c>
      <c r="J121" s="57" t="s">
        <v>65</v>
      </c>
      <c r="K121" s="8" t="s">
        <v>618</v>
      </c>
      <c r="L121" s="264">
        <v>100000000</v>
      </c>
      <c r="M121" s="260">
        <v>85000000</v>
      </c>
      <c r="N121" s="272">
        <v>2025</v>
      </c>
      <c r="O121" s="272">
        <v>2030</v>
      </c>
      <c r="P121" s="66" t="s">
        <v>74</v>
      </c>
      <c r="Q121" s="66" t="s">
        <v>74</v>
      </c>
      <c r="R121" s="66" t="s">
        <v>74</v>
      </c>
      <c r="S121" s="66" t="s">
        <v>74</v>
      </c>
      <c r="T121" s="66"/>
      <c r="U121" s="66"/>
      <c r="V121" s="66" t="s">
        <v>74</v>
      </c>
      <c r="W121" s="66" t="s">
        <v>74</v>
      </c>
      <c r="X121" s="66" t="s">
        <v>74</v>
      </c>
      <c r="Y121" s="57"/>
      <c r="Z121" s="435" t="s">
        <v>190</v>
      </c>
    </row>
    <row r="122" spans="1:26" s="47" customFormat="1" ht="36" customHeight="1" x14ac:dyDescent="0.2">
      <c r="A122" s="248">
        <v>118</v>
      </c>
      <c r="B122" s="56" t="s">
        <v>612</v>
      </c>
      <c r="C122" s="56" t="s">
        <v>174</v>
      </c>
      <c r="D122" s="427" t="s">
        <v>613</v>
      </c>
      <c r="E122" s="426">
        <v>102508560</v>
      </c>
      <c r="F122" s="426">
        <v>600145182</v>
      </c>
      <c r="G122" s="57" t="s">
        <v>619</v>
      </c>
      <c r="H122" s="431" t="s">
        <v>64</v>
      </c>
      <c r="I122" s="431" t="s">
        <v>123</v>
      </c>
      <c r="J122" s="57" t="s">
        <v>65</v>
      </c>
      <c r="K122" s="8" t="s">
        <v>615</v>
      </c>
      <c r="L122" s="264">
        <v>2000000</v>
      </c>
      <c r="M122" s="260">
        <v>1700000</v>
      </c>
      <c r="N122" s="272">
        <v>2024</v>
      </c>
      <c r="O122" s="272">
        <v>2026</v>
      </c>
      <c r="P122" s="66" t="s">
        <v>74</v>
      </c>
      <c r="Q122" s="66" t="s">
        <v>74</v>
      </c>
      <c r="R122" s="66" t="s">
        <v>74</v>
      </c>
      <c r="S122" s="66" t="s">
        <v>74</v>
      </c>
      <c r="T122" s="66"/>
      <c r="U122" s="66"/>
      <c r="V122" s="66" t="s">
        <v>74</v>
      </c>
      <c r="W122" s="66" t="s">
        <v>74</v>
      </c>
      <c r="X122" s="66" t="s">
        <v>74</v>
      </c>
      <c r="Y122" s="57"/>
      <c r="Z122" s="435" t="s">
        <v>190</v>
      </c>
    </row>
    <row r="123" spans="1:26" s="47" customFormat="1" ht="38.25" customHeight="1" x14ac:dyDescent="0.2">
      <c r="A123" s="248">
        <v>119</v>
      </c>
      <c r="B123" s="56" t="s">
        <v>612</v>
      </c>
      <c r="C123" s="56" t="s">
        <v>174</v>
      </c>
      <c r="D123" s="427" t="s">
        <v>613</v>
      </c>
      <c r="E123" s="426">
        <v>102508560</v>
      </c>
      <c r="F123" s="426">
        <v>600145182</v>
      </c>
      <c r="G123" s="57" t="s">
        <v>620</v>
      </c>
      <c r="H123" s="431" t="s">
        <v>64</v>
      </c>
      <c r="I123" s="431" t="s">
        <v>123</v>
      </c>
      <c r="J123" s="57" t="s">
        <v>65</v>
      </c>
      <c r="K123" s="8" t="s">
        <v>621</v>
      </c>
      <c r="L123" s="264">
        <v>8000000</v>
      </c>
      <c r="M123" s="260">
        <v>6800000</v>
      </c>
      <c r="N123" s="272">
        <v>2024</v>
      </c>
      <c r="O123" s="272">
        <v>2026</v>
      </c>
      <c r="P123" s="66" t="s">
        <v>74</v>
      </c>
      <c r="Q123" s="66" t="s">
        <v>74</v>
      </c>
      <c r="R123" s="66" t="s">
        <v>74</v>
      </c>
      <c r="S123" s="66" t="s">
        <v>74</v>
      </c>
      <c r="T123" s="66"/>
      <c r="U123" s="66"/>
      <c r="V123" s="66" t="s">
        <v>74</v>
      </c>
      <c r="W123" s="66" t="s">
        <v>74</v>
      </c>
      <c r="X123" s="66" t="s">
        <v>74</v>
      </c>
      <c r="Y123" s="57"/>
      <c r="Z123" s="435" t="s">
        <v>190</v>
      </c>
    </row>
    <row r="124" spans="1:26" s="47" customFormat="1" ht="40.5" customHeight="1" x14ac:dyDescent="0.2">
      <c r="A124" s="248">
        <v>120</v>
      </c>
      <c r="B124" s="56" t="s">
        <v>612</v>
      </c>
      <c r="C124" s="56" t="s">
        <v>174</v>
      </c>
      <c r="D124" s="427" t="s">
        <v>613</v>
      </c>
      <c r="E124" s="426">
        <v>102508560</v>
      </c>
      <c r="F124" s="426">
        <v>600145182</v>
      </c>
      <c r="G124" s="57" t="s">
        <v>622</v>
      </c>
      <c r="H124" s="431" t="s">
        <v>64</v>
      </c>
      <c r="I124" s="431" t="s">
        <v>123</v>
      </c>
      <c r="J124" s="57" t="s">
        <v>65</v>
      </c>
      <c r="K124" s="8" t="s">
        <v>623</v>
      </c>
      <c r="L124" s="264">
        <v>6000000</v>
      </c>
      <c r="M124" s="260">
        <v>5100000</v>
      </c>
      <c r="N124" s="272">
        <v>2025</v>
      </c>
      <c r="O124" s="272">
        <v>2026</v>
      </c>
      <c r="P124" s="66" t="s">
        <v>74</v>
      </c>
      <c r="Q124" s="66" t="s">
        <v>74</v>
      </c>
      <c r="R124" s="66" t="s">
        <v>74</v>
      </c>
      <c r="S124" s="66"/>
      <c r="T124" s="66"/>
      <c r="U124" s="66"/>
      <c r="V124" s="66" t="s">
        <v>74</v>
      </c>
      <c r="W124" s="66" t="s">
        <v>74</v>
      </c>
      <c r="X124" s="66"/>
      <c r="Y124" s="57"/>
      <c r="Z124" s="435" t="s">
        <v>190</v>
      </c>
    </row>
    <row r="125" spans="1:26" s="867" customFormat="1" ht="33.75" x14ac:dyDescent="0.2">
      <c r="A125" s="880">
        <v>121</v>
      </c>
      <c r="B125" s="870" t="s">
        <v>612</v>
      </c>
      <c r="C125" s="870" t="s">
        <v>174</v>
      </c>
      <c r="D125" s="900" t="s">
        <v>613</v>
      </c>
      <c r="E125" s="897">
        <v>102508560</v>
      </c>
      <c r="F125" s="897">
        <v>600145182</v>
      </c>
      <c r="G125" s="870" t="s">
        <v>624</v>
      </c>
      <c r="H125" s="898" t="s">
        <v>64</v>
      </c>
      <c r="I125" s="898" t="s">
        <v>123</v>
      </c>
      <c r="J125" s="879" t="s">
        <v>65</v>
      </c>
      <c r="K125" s="873" t="s">
        <v>625</v>
      </c>
      <c r="L125" s="874">
        <v>6000000</v>
      </c>
      <c r="M125" s="824"/>
      <c r="N125" s="875">
        <v>2023</v>
      </c>
      <c r="O125" s="875">
        <v>2025</v>
      </c>
      <c r="P125" s="876" t="s">
        <v>74</v>
      </c>
      <c r="Q125" s="876" t="s">
        <v>74</v>
      </c>
      <c r="R125" s="876" t="s">
        <v>74</v>
      </c>
      <c r="S125" s="876" t="s">
        <v>74</v>
      </c>
      <c r="T125" s="876"/>
      <c r="U125" s="876" t="s">
        <v>74</v>
      </c>
      <c r="V125" s="876" t="s">
        <v>74</v>
      </c>
      <c r="W125" s="876" t="s">
        <v>74</v>
      </c>
      <c r="X125" s="876" t="s">
        <v>74</v>
      </c>
      <c r="Y125" s="879"/>
      <c r="Z125" s="899" t="s">
        <v>190</v>
      </c>
    </row>
    <row r="126" spans="1:26" s="47" customFormat="1" ht="33.75" x14ac:dyDescent="0.2">
      <c r="A126" s="248">
        <v>122</v>
      </c>
      <c r="B126" s="56" t="s">
        <v>612</v>
      </c>
      <c r="C126" s="56" t="s">
        <v>174</v>
      </c>
      <c r="D126" s="427" t="s">
        <v>613</v>
      </c>
      <c r="E126" s="426">
        <v>102508560</v>
      </c>
      <c r="F126" s="426">
        <v>600145182</v>
      </c>
      <c r="G126" s="56" t="s">
        <v>626</v>
      </c>
      <c r="H126" s="431" t="s">
        <v>64</v>
      </c>
      <c r="I126" s="431" t="s">
        <v>123</v>
      </c>
      <c r="J126" s="57" t="s">
        <v>65</v>
      </c>
      <c r="K126" s="8" t="s">
        <v>627</v>
      </c>
      <c r="L126" s="264">
        <v>30000000</v>
      </c>
      <c r="M126" s="260">
        <v>25500000</v>
      </c>
      <c r="N126" s="272">
        <v>2025</v>
      </c>
      <c r="O126" s="272">
        <v>2028</v>
      </c>
      <c r="P126" s="66" t="s">
        <v>74</v>
      </c>
      <c r="Q126" s="66" t="s">
        <v>74</v>
      </c>
      <c r="R126" s="66" t="s">
        <v>74</v>
      </c>
      <c r="S126" s="66" t="s">
        <v>74</v>
      </c>
      <c r="T126" s="66"/>
      <c r="U126" s="66"/>
      <c r="V126" s="66" t="s">
        <v>74</v>
      </c>
      <c r="W126" s="66" t="s">
        <v>74</v>
      </c>
      <c r="X126" s="66" t="s">
        <v>74</v>
      </c>
      <c r="Y126" s="57"/>
      <c r="Z126" s="435" t="s">
        <v>190</v>
      </c>
    </row>
    <row r="127" spans="1:26" s="47" customFormat="1" ht="67.5" x14ac:dyDescent="0.2">
      <c r="A127" s="248">
        <v>123</v>
      </c>
      <c r="B127" s="56" t="s">
        <v>612</v>
      </c>
      <c r="C127" s="56" t="s">
        <v>174</v>
      </c>
      <c r="D127" s="427" t="s">
        <v>613</v>
      </c>
      <c r="E127" s="426">
        <v>102508560</v>
      </c>
      <c r="F127" s="426">
        <v>600145182</v>
      </c>
      <c r="G127" s="56" t="s">
        <v>628</v>
      </c>
      <c r="H127" s="431" t="s">
        <v>64</v>
      </c>
      <c r="I127" s="431" t="s">
        <v>123</v>
      </c>
      <c r="J127" s="57" t="s">
        <v>65</v>
      </c>
      <c r="K127" s="8" t="s">
        <v>629</v>
      </c>
      <c r="L127" s="264">
        <v>50000000</v>
      </c>
      <c r="M127" s="260">
        <v>42500000</v>
      </c>
      <c r="N127" s="272">
        <v>2024</v>
      </c>
      <c r="O127" s="272">
        <v>2027</v>
      </c>
      <c r="P127" s="66" t="s">
        <v>74</v>
      </c>
      <c r="Q127" s="66" t="s">
        <v>74</v>
      </c>
      <c r="R127" s="66" t="s">
        <v>74</v>
      </c>
      <c r="S127" s="66" t="s">
        <v>74</v>
      </c>
      <c r="T127" s="66"/>
      <c r="U127" s="66" t="s">
        <v>74</v>
      </c>
      <c r="V127" s="66" t="s">
        <v>74</v>
      </c>
      <c r="W127" s="66" t="s">
        <v>74</v>
      </c>
      <c r="X127" s="66" t="s">
        <v>74</v>
      </c>
      <c r="Y127" s="57"/>
      <c r="Z127" s="435" t="s">
        <v>190</v>
      </c>
    </row>
    <row r="128" spans="1:26" s="47" customFormat="1" ht="69" customHeight="1" x14ac:dyDescent="0.2">
      <c r="A128" s="248">
        <v>124</v>
      </c>
      <c r="B128" s="56" t="s">
        <v>612</v>
      </c>
      <c r="C128" s="56" t="s">
        <v>174</v>
      </c>
      <c r="D128" s="427" t="s">
        <v>613</v>
      </c>
      <c r="E128" s="426">
        <v>102508560</v>
      </c>
      <c r="F128" s="426">
        <v>600145182</v>
      </c>
      <c r="G128" s="57" t="s">
        <v>630</v>
      </c>
      <c r="H128" s="431" t="s">
        <v>64</v>
      </c>
      <c r="I128" s="431" t="s">
        <v>123</v>
      </c>
      <c r="J128" s="57" t="s">
        <v>65</v>
      </c>
      <c r="K128" s="8" t="s">
        <v>631</v>
      </c>
      <c r="L128" s="264">
        <v>6000000</v>
      </c>
      <c r="M128" s="260">
        <v>5100000</v>
      </c>
      <c r="N128" s="272">
        <v>2024</v>
      </c>
      <c r="O128" s="272">
        <v>2027</v>
      </c>
      <c r="P128" s="66" t="s">
        <v>74</v>
      </c>
      <c r="Q128" s="66" t="s">
        <v>74</v>
      </c>
      <c r="R128" s="66" t="s">
        <v>74</v>
      </c>
      <c r="S128" s="66" t="s">
        <v>74</v>
      </c>
      <c r="T128" s="66"/>
      <c r="U128" s="66"/>
      <c r="V128" s="66" t="s">
        <v>74</v>
      </c>
      <c r="W128" s="66" t="s">
        <v>74</v>
      </c>
      <c r="X128" s="66" t="s">
        <v>74</v>
      </c>
      <c r="Y128" s="57"/>
      <c r="Z128" s="435" t="s">
        <v>190</v>
      </c>
    </row>
    <row r="129" spans="1:26" s="47" customFormat="1" ht="33.75" x14ac:dyDescent="0.2">
      <c r="A129" s="248">
        <v>125</v>
      </c>
      <c r="B129" s="56" t="s">
        <v>632</v>
      </c>
      <c r="C129" s="56" t="s">
        <v>174</v>
      </c>
      <c r="D129" s="426">
        <v>70978344</v>
      </c>
      <c r="E129" s="426">
        <v>102832706</v>
      </c>
      <c r="F129" s="426">
        <v>600144941</v>
      </c>
      <c r="G129" s="56" t="s">
        <v>633</v>
      </c>
      <c r="H129" s="431" t="s">
        <v>64</v>
      </c>
      <c r="I129" s="431" t="s">
        <v>123</v>
      </c>
      <c r="J129" s="57" t="s">
        <v>65</v>
      </c>
      <c r="K129" s="37" t="s">
        <v>634</v>
      </c>
      <c r="L129" s="264">
        <v>3500000</v>
      </c>
      <c r="M129" s="252">
        <f>L129/100*85</f>
        <v>2975000</v>
      </c>
      <c r="N129" s="272">
        <v>2023</v>
      </c>
      <c r="O129" s="272">
        <v>2026</v>
      </c>
      <c r="P129" s="66"/>
      <c r="Q129" s="66"/>
      <c r="R129" s="66"/>
      <c r="S129" s="66" t="s">
        <v>74</v>
      </c>
      <c r="T129" s="66"/>
      <c r="U129" s="66"/>
      <c r="V129" s="66"/>
      <c r="W129" s="66"/>
      <c r="X129" s="66" t="s">
        <v>74</v>
      </c>
      <c r="Y129" s="57"/>
      <c r="Z129" s="435" t="s">
        <v>190</v>
      </c>
    </row>
    <row r="130" spans="1:26" s="47" customFormat="1" ht="45" x14ac:dyDescent="0.2">
      <c r="A130" s="248">
        <v>126</v>
      </c>
      <c r="B130" s="56" t="s">
        <v>635</v>
      </c>
      <c r="C130" s="56" t="s">
        <v>174</v>
      </c>
      <c r="D130" s="426">
        <v>70978361</v>
      </c>
      <c r="E130" s="426">
        <v>102508666</v>
      </c>
      <c r="F130" s="426">
        <v>600145212</v>
      </c>
      <c r="G130" s="57" t="s">
        <v>636</v>
      </c>
      <c r="H130" s="431" t="s">
        <v>64</v>
      </c>
      <c r="I130" s="431" t="s">
        <v>123</v>
      </c>
      <c r="J130" s="57" t="s">
        <v>65</v>
      </c>
      <c r="K130" s="37" t="s">
        <v>637</v>
      </c>
      <c r="L130" s="264">
        <v>20000000</v>
      </c>
      <c r="M130" s="252">
        <f t="shared" si="11"/>
        <v>17000000</v>
      </c>
      <c r="N130" s="272">
        <v>2023</v>
      </c>
      <c r="O130" s="272">
        <v>2027</v>
      </c>
      <c r="P130" s="66" t="s">
        <v>74</v>
      </c>
      <c r="Q130" s="66" t="s">
        <v>74</v>
      </c>
      <c r="R130" s="66" t="s">
        <v>74</v>
      </c>
      <c r="S130" s="66" t="s">
        <v>74</v>
      </c>
      <c r="T130" s="66"/>
      <c r="U130" s="66"/>
      <c r="V130" s="66"/>
      <c r="W130" s="66"/>
      <c r="X130" s="66" t="s">
        <v>74</v>
      </c>
      <c r="Y130" s="57"/>
      <c r="Z130" s="435" t="s">
        <v>88</v>
      </c>
    </row>
    <row r="131" spans="1:26" s="867" customFormat="1" ht="67.5" x14ac:dyDescent="0.2">
      <c r="A131" s="880">
        <v>127</v>
      </c>
      <c r="B131" s="879" t="s">
        <v>638</v>
      </c>
      <c r="C131" s="870" t="s">
        <v>174</v>
      </c>
      <c r="D131" s="897">
        <v>70978352</v>
      </c>
      <c r="E131" s="892">
        <v>108034127</v>
      </c>
      <c r="F131" s="897">
        <v>600145034</v>
      </c>
      <c r="G131" s="879" t="s">
        <v>639</v>
      </c>
      <c r="H131" s="898" t="s">
        <v>64</v>
      </c>
      <c r="I131" s="898" t="s">
        <v>123</v>
      </c>
      <c r="J131" s="879" t="s">
        <v>65</v>
      </c>
      <c r="K131" s="873" t="s">
        <v>615</v>
      </c>
      <c r="L131" s="874">
        <v>600000</v>
      </c>
      <c r="M131" s="824"/>
      <c r="N131" s="875">
        <v>2021</v>
      </c>
      <c r="O131" s="875">
        <v>2023</v>
      </c>
      <c r="P131" s="876"/>
      <c r="Q131" s="876"/>
      <c r="R131" s="876" t="s">
        <v>74</v>
      </c>
      <c r="S131" s="876" t="s">
        <v>74</v>
      </c>
      <c r="T131" s="876"/>
      <c r="U131" s="876"/>
      <c r="V131" s="876"/>
      <c r="W131" s="876"/>
      <c r="X131" s="876"/>
      <c r="Y131" s="879"/>
      <c r="Z131" s="899" t="s">
        <v>88</v>
      </c>
    </row>
    <row r="132" spans="1:26" s="47" customFormat="1" ht="45" x14ac:dyDescent="0.2">
      <c r="A132" s="248">
        <v>128</v>
      </c>
      <c r="B132" s="57" t="s">
        <v>638</v>
      </c>
      <c r="C132" s="56" t="s">
        <v>174</v>
      </c>
      <c r="D132" s="426">
        <v>70978352</v>
      </c>
      <c r="E132" s="37">
        <v>108034127</v>
      </c>
      <c r="F132" s="426">
        <v>600145034</v>
      </c>
      <c r="G132" s="57" t="s">
        <v>640</v>
      </c>
      <c r="H132" s="431" t="s">
        <v>64</v>
      </c>
      <c r="I132" s="431" t="s">
        <v>123</v>
      </c>
      <c r="J132" s="57" t="s">
        <v>65</v>
      </c>
      <c r="K132" s="8" t="s">
        <v>641</v>
      </c>
      <c r="L132" s="264">
        <v>1200000</v>
      </c>
      <c r="M132" s="252">
        <f t="shared" si="11"/>
        <v>1020000</v>
      </c>
      <c r="N132" s="272">
        <v>2023</v>
      </c>
      <c r="O132" s="272">
        <v>2025</v>
      </c>
      <c r="P132" s="66" t="s">
        <v>139</v>
      </c>
      <c r="Q132" s="66"/>
      <c r="R132" s="66"/>
      <c r="S132" s="66" t="s">
        <v>139</v>
      </c>
      <c r="T132" s="66"/>
      <c r="U132" s="66"/>
      <c r="V132" s="66"/>
      <c r="W132" s="66"/>
      <c r="X132" s="66"/>
      <c r="Y132" s="57"/>
      <c r="Z132" s="435" t="s">
        <v>88</v>
      </c>
    </row>
    <row r="133" spans="1:26" s="47" customFormat="1" ht="33.75" x14ac:dyDescent="0.2">
      <c r="A133" s="248">
        <v>129</v>
      </c>
      <c r="B133" s="57" t="s">
        <v>638</v>
      </c>
      <c r="C133" s="56" t="s">
        <v>174</v>
      </c>
      <c r="D133" s="426">
        <v>70978352</v>
      </c>
      <c r="E133" s="37">
        <v>108034127</v>
      </c>
      <c r="F133" s="426">
        <v>600145034</v>
      </c>
      <c r="G133" s="57" t="s">
        <v>642</v>
      </c>
      <c r="H133" s="431" t="s">
        <v>64</v>
      </c>
      <c r="I133" s="431" t="s">
        <v>123</v>
      </c>
      <c r="J133" s="57" t="s">
        <v>65</v>
      </c>
      <c r="K133" s="37" t="s">
        <v>643</v>
      </c>
      <c r="L133" s="405">
        <v>31000000</v>
      </c>
      <c r="M133" s="252">
        <f t="shared" si="11"/>
        <v>26350000</v>
      </c>
      <c r="N133" s="734">
        <v>2024</v>
      </c>
      <c r="O133" s="734">
        <v>2026</v>
      </c>
      <c r="P133" s="66" t="s">
        <v>74</v>
      </c>
      <c r="Q133" s="66" t="s">
        <v>74</v>
      </c>
      <c r="R133" s="66" t="s">
        <v>74</v>
      </c>
      <c r="S133" s="66" t="s">
        <v>74</v>
      </c>
      <c r="T133" s="66"/>
      <c r="U133" s="66"/>
      <c r="V133" s="66" t="s">
        <v>74</v>
      </c>
      <c r="W133" s="66" t="s">
        <v>74</v>
      </c>
      <c r="X133" s="66" t="s">
        <v>74</v>
      </c>
      <c r="Y133" s="57"/>
      <c r="Z133" s="435"/>
    </row>
    <row r="134" spans="1:26" s="47" customFormat="1" ht="33.75" x14ac:dyDescent="0.2">
      <c r="A134" s="248">
        <v>130</v>
      </c>
      <c r="B134" s="57" t="s">
        <v>638</v>
      </c>
      <c r="C134" s="56" t="s">
        <v>174</v>
      </c>
      <c r="D134" s="426">
        <v>70978352</v>
      </c>
      <c r="E134" s="37">
        <v>108034127</v>
      </c>
      <c r="F134" s="426">
        <v>600145034</v>
      </c>
      <c r="G134" s="57" t="s">
        <v>644</v>
      </c>
      <c r="H134" s="431" t="s">
        <v>64</v>
      </c>
      <c r="I134" s="431" t="s">
        <v>123</v>
      </c>
      <c r="J134" s="57" t="s">
        <v>65</v>
      </c>
      <c r="K134" s="8" t="s">
        <v>645</v>
      </c>
      <c r="L134" s="264">
        <v>1800000</v>
      </c>
      <c r="M134" s="252">
        <f t="shared" si="11"/>
        <v>1530000</v>
      </c>
      <c r="N134" s="734">
        <v>2024</v>
      </c>
      <c r="O134" s="734">
        <v>2026</v>
      </c>
      <c r="P134" s="66" t="s">
        <v>74</v>
      </c>
      <c r="Q134" s="66" t="s">
        <v>74</v>
      </c>
      <c r="R134" s="66" t="s">
        <v>74</v>
      </c>
      <c r="S134" s="66" t="s">
        <v>74</v>
      </c>
      <c r="T134" s="66"/>
      <c r="U134" s="66"/>
      <c r="V134" s="66" t="s">
        <v>74</v>
      </c>
      <c r="W134" s="66" t="s">
        <v>74</v>
      </c>
      <c r="X134" s="66" t="s">
        <v>74</v>
      </c>
      <c r="Y134" s="57"/>
      <c r="Z134" s="435" t="s">
        <v>88</v>
      </c>
    </row>
    <row r="135" spans="1:26" s="47" customFormat="1" ht="45" x14ac:dyDescent="0.2">
      <c r="A135" s="248">
        <v>131</v>
      </c>
      <c r="B135" s="56" t="s">
        <v>646</v>
      </c>
      <c r="C135" s="56" t="s">
        <v>174</v>
      </c>
      <c r="D135" s="426">
        <v>70631751</v>
      </c>
      <c r="E135" s="426">
        <v>102832986</v>
      </c>
      <c r="F135" s="426">
        <v>600145271</v>
      </c>
      <c r="G135" s="56" t="s">
        <v>647</v>
      </c>
      <c r="H135" s="431" t="s">
        <v>64</v>
      </c>
      <c r="I135" s="431" t="s">
        <v>123</v>
      </c>
      <c r="J135" s="57" t="s">
        <v>65</v>
      </c>
      <c r="K135" s="8" t="s">
        <v>648</v>
      </c>
      <c r="L135" s="264">
        <v>3500000</v>
      </c>
      <c r="M135" s="252">
        <f t="shared" si="11"/>
        <v>2975000</v>
      </c>
      <c r="N135" s="272">
        <v>2022</v>
      </c>
      <c r="O135" s="272">
        <v>2025</v>
      </c>
      <c r="P135" s="66"/>
      <c r="Q135" s="66" t="s">
        <v>74</v>
      </c>
      <c r="R135" s="66" t="s">
        <v>74</v>
      </c>
      <c r="S135" s="66" t="s">
        <v>74</v>
      </c>
      <c r="T135" s="66"/>
      <c r="U135" s="66"/>
      <c r="V135" s="66"/>
      <c r="W135" s="66"/>
      <c r="X135" s="66"/>
      <c r="Y135" s="56" t="s">
        <v>649</v>
      </c>
      <c r="Z135" s="436"/>
    </row>
    <row r="136" spans="1:26" s="47" customFormat="1" ht="36" customHeight="1" x14ac:dyDescent="0.2">
      <c r="A136" s="248">
        <v>132</v>
      </c>
      <c r="B136" s="56" t="s">
        <v>646</v>
      </c>
      <c r="C136" s="56" t="s">
        <v>174</v>
      </c>
      <c r="D136" s="426">
        <v>70631751</v>
      </c>
      <c r="E136" s="426">
        <v>102832986</v>
      </c>
      <c r="F136" s="426">
        <v>600145271</v>
      </c>
      <c r="G136" s="56" t="s">
        <v>650</v>
      </c>
      <c r="H136" s="431" t="s">
        <v>64</v>
      </c>
      <c r="I136" s="431" t="s">
        <v>123</v>
      </c>
      <c r="J136" s="57" t="s">
        <v>65</v>
      </c>
      <c r="K136" s="8" t="s">
        <v>651</v>
      </c>
      <c r="L136" s="264">
        <v>2000000</v>
      </c>
      <c r="M136" s="252">
        <f t="shared" si="11"/>
        <v>1700000</v>
      </c>
      <c r="N136" s="272">
        <v>2022</v>
      </c>
      <c r="O136" s="272">
        <v>2025</v>
      </c>
      <c r="P136" s="66"/>
      <c r="Q136" s="66" t="s">
        <v>74</v>
      </c>
      <c r="R136" s="66" t="s">
        <v>74</v>
      </c>
      <c r="S136" s="66" t="s">
        <v>74</v>
      </c>
      <c r="T136" s="66"/>
      <c r="U136" s="66"/>
      <c r="V136" s="66"/>
      <c r="W136" s="66"/>
      <c r="X136" s="66"/>
      <c r="Y136" s="56" t="s">
        <v>652</v>
      </c>
      <c r="Z136" s="290"/>
    </row>
    <row r="137" spans="1:26" s="737" customFormat="1" ht="45" x14ac:dyDescent="0.2">
      <c r="A137" s="248">
        <v>133</v>
      </c>
      <c r="B137" s="56" t="s">
        <v>653</v>
      </c>
      <c r="C137" s="56" t="s">
        <v>174</v>
      </c>
      <c r="D137" s="426">
        <v>709444628</v>
      </c>
      <c r="E137" s="426">
        <v>102844186</v>
      </c>
      <c r="F137" s="426">
        <v>600144968</v>
      </c>
      <c r="G137" s="57" t="s">
        <v>654</v>
      </c>
      <c r="H137" s="431" t="s">
        <v>64</v>
      </c>
      <c r="I137" s="431" t="s">
        <v>123</v>
      </c>
      <c r="J137" s="57" t="s">
        <v>65</v>
      </c>
      <c r="K137" s="8" t="s">
        <v>655</v>
      </c>
      <c r="L137" s="735">
        <v>1500000</v>
      </c>
      <c r="M137" s="632">
        <f t="shared" si="11"/>
        <v>1275000</v>
      </c>
      <c r="N137" s="734">
        <v>2023</v>
      </c>
      <c r="O137" s="734">
        <v>2025</v>
      </c>
      <c r="P137" s="66" t="s">
        <v>139</v>
      </c>
      <c r="Q137" s="66" t="s">
        <v>139</v>
      </c>
      <c r="R137" s="66" t="s">
        <v>139</v>
      </c>
      <c r="S137" s="66" t="s">
        <v>139</v>
      </c>
      <c r="T137" s="66" t="s">
        <v>139</v>
      </c>
      <c r="U137" s="66" t="s">
        <v>139</v>
      </c>
      <c r="V137" s="66" t="s">
        <v>139</v>
      </c>
      <c r="W137" s="66"/>
      <c r="X137" s="66"/>
      <c r="Y137" s="57" t="s">
        <v>593</v>
      </c>
      <c r="Z137" s="736"/>
    </row>
    <row r="138" spans="1:26" s="47" customFormat="1" ht="45" x14ac:dyDescent="0.2">
      <c r="A138" s="248">
        <v>134</v>
      </c>
      <c r="B138" s="56" t="s">
        <v>653</v>
      </c>
      <c r="C138" s="56" t="s">
        <v>174</v>
      </c>
      <c r="D138" s="426">
        <v>709444628</v>
      </c>
      <c r="E138" s="426">
        <v>102844186</v>
      </c>
      <c r="F138" s="426">
        <v>600144968</v>
      </c>
      <c r="G138" s="57" t="s">
        <v>656</v>
      </c>
      <c r="H138" s="431" t="s">
        <v>64</v>
      </c>
      <c r="I138" s="431" t="s">
        <v>123</v>
      </c>
      <c r="J138" s="57" t="s">
        <v>65</v>
      </c>
      <c r="K138" s="8" t="s">
        <v>657</v>
      </c>
      <c r="L138" s="264">
        <v>850000</v>
      </c>
      <c r="M138" s="252">
        <f t="shared" si="11"/>
        <v>722500</v>
      </c>
      <c r="N138" s="272">
        <v>2022</v>
      </c>
      <c r="O138" s="272">
        <v>2025</v>
      </c>
      <c r="P138" s="66"/>
      <c r="Q138" s="66" t="s">
        <v>139</v>
      </c>
      <c r="R138" s="66" t="s">
        <v>139</v>
      </c>
      <c r="S138" s="66" t="s">
        <v>139</v>
      </c>
      <c r="T138" s="66"/>
      <c r="U138" s="66"/>
      <c r="V138" s="66"/>
      <c r="W138" s="66"/>
      <c r="X138" s="66"/>
      <c r="Y138" s="57"/>
      <c r="Z138" s="291"/>
    </row>
    <row r="139" spans="1:26" s="47" customFormat="1" ht="45" x14ac:dyDescent="0.2">
      <c r="A139" s="248">
        <v>135</v>
      </c>
      <c r="B139" s="56" t="s">
        <v>653</v>
      </c>
      <c r="C139" s="56" t="s">
        <v>174</v>
      </c>
      <c r="D139" s="426">
        <v>709444628</v>
      </c>
      <c r="E139" s="426">
        <v>102844186</v>
      </c>
      <c r="F139" s="426">
        <v>600144968</v>
      </c>
      <c r="G139" s="57" t="s">
        <v>658</v>
      </c>
      <c r="H139" s="431" t="s">
        <v>64</v>
      </c>
      <c r="I139" s="431" t="s">
        <v>123</v>
      </c>
      <c r="J139" s="57" t="s">
        <v>65</v>
      </c>
      <c r="K139" s="8" t="s">
        <v>659</v>
      </c>
      <c r="L139" s="735">
        <v>3500000</v>
      </c>
      <c r="M139" s="632">
        <f t="shared" si="11"/>
        <v>2975000</v>
      </c>
      <c r="N139" s="272">
        <v>2022</v>
      </c>
      <c r="O139" s="272">
        <v>2025</v>
      </c>
      <c r="P139" s="66" t="s">
        <v>139</v>
      </c>
      <c r="Q139" s="66" t="s">
        <v>139</v>
      </c>
      <c r="R139" s="66" t="s">
        <v>139</v>
      </c>
      <c r="S139" s="66" t="s">
        <v>139</v>
      </c>
      <c r="T139" s="66"/>
      <c r="U139" s="66" t="s">
        <v>139</v>
      </c>
      <c r="V139" s="66" t="s">
        <v>139</v>
      </c>
      <c r="W139" s="66"/>
      <c r="X139" s="66" t="s">
        <v>139</v>
      </c>
      <c r="Y139" s="57"/>
      <c r="Z139" s="291"/>
    </row>
    <row r="140" spans="1:26" s="737" customFormat="1" ht="56.25" x14ac:dyDescent="0.2">
      <c r="A140" s="248">
        <v>136</v>
      </c>
      <c r="B140" s="56" t="s">
        <v>653</v>
      </c>
      <c r="C140" s="56" t="s">
        <v>174</v>
      </c>
      <c r="D140" s="426">
        <v>709444628</v>
      </c>
      <c r="E140" s="426">
        <v>102844186</v>
      </c>
      <c r="F140" s="426">
        <v>600144968</v>
      </c>
      <c r="G140" s="56" t="s">
        <v>660</v>
      </c>
      <c r="H140" s="431" t="s">
        <v>64</v>
      </c>
      <c r="I140" s="431" t="s">
        <v>123</v>
      </c>
      <c r="J140" s="57" t="s">
        <v>65</v>
      </c>
      <c r="K140" s="8" t="s">
        <v>661</v>
      </c>
      <c r="L140" s="264">
        <v>3000000</v>
      </c>
      <c r="M140" s="252">
        <f t="shared" si="11"/>
        <v>2550000</v>
      </c>
      <c r="N140" s="734">
        <v>2023</v>
      </c>
      <c r="O140" s="734">
        <v>2026</v>
      </c>
      <c r="P140" s="66" t="s">
        <v>139</v>
      </c>
      <c r="Q140" s="66" t="s">
        <v>139</v>
      </c>
      <c r="R140" s="66" t="s">
        <v>139</v>
      </c>
      <c r="S140" s="66" t="s">
        <v>139</v>
      </c>
      <c r="T140" s="66"/>
      <c r="U140" s="66" t="s">
        <v>139</v>
      </c>
      <c r="V140" s="66" t="s">
        <v>139</v>
      </c>
      <c r="W140" s="66"/>
      <c r="X140" s="66" t="s">
        <v>139</v>
      </c>
      <c r="Y140" s="738"/>
      <c r="Z140" s="736"/>
    </row>
    <row r="141" spans="1:26" s="737" customFormat="1" ht="45" x14ac:dyDescent="0.2">
      <c r="A141" s="248">
        <v>137</v>
      </c>
      <c r="B141" s="56" t="s">
        <v>653</v>
      </c>
      <c r="C141" s="56" t="s">
        <v>174</v>
      </c>
      <c r="D141" s="426">
        <v>709444628</v>
      </c>
      <c r="E141" s="426">
        <v>102844186</v>
      </c>
      <c r="F141" s="426">
        <v>600144968</v>
      </c>
      <c r="G141" s="57" t="s">
        <v>662</v>
      </c>
      <c r="H141" s="431" t="s">
        <v>64</v>
      </c>
      <c r="I141" s="431" t="s">
        <v>123</v>
      </c>
      <c r="J141" s="57" t="s">
        <v>65</v>
      </c>
      <c r="K141" s="8" t="s">
        <v>663</v>
      </c>
      <c r="L141" s="264">
        <v>850000</v>
      </c>
      <c r="M141" s="252">
        <f t="shared" si="11"/>
        <v>722500</v>
      </c>
      <c r="N141" s="734">
        <v>2023</v>
      </c>
      <c r="O141" s="734">
        <v>2026</v>
      </c>
      <c r="P141" s="66" t="s">
        <v>139</v>
      </c>
      <c r="Q141" s="66" t="s">
        <v>139</v>
      </c>
      <c r="R141" s="66" t="s">
        <v>139</v>
      </c>
      <c r="S141" s="66" t="s">
        <v>139</v>
      </c>
      <c r="T141" s="66"/>
      <c r="U141" s="66" t="s">
        <v>139</v>
      </c>
      <c r="V141" s="66" t="s">
        <v>139</v>
      </c>
      <c r="W141" s="66" t="s">
        <v>139</v>
      </c>
      <c r="X141" s="739"/>
      <c r="Y141" s="738"/>
      <c r="Z141" s="736"/>
    </row>
    <row r="142" spans="1:26" s="47" customFormat="1" ht="45" x14ac:dyDescent="0.2">
      <c r="A142" s="248">
        <v>138</v>
      </c>
      <c r="B142" s="56" t="s">
        <v>664</v>
      </c>
      <c r="C142" s="56" t="s">
        <v>174</v>
      </c>
      <c r="D142" s="426">
        <v>70631786</v>
      </c>
      <c r="E142" s="429">
        <v>102832650</v>
      </c>
      <c r="F142" s="430">
        <v>600145115</v>
      </c>
      <c r="G142" s="57" t="s">
        <v>665</v>
      </c>
      <c r="H142" s="431" t="s">
        <v>64</v>
      </c>
      <c r="I142" s="431" t="s">
        <v>123</v>
      </c>
      <c r="J142" s="57" t="s">
        <v>65</v>
      </c>
      <c r="K142" s="37" t="s">
        <v>666</v>
      </c>
      <c r="L142" s="264">
        <v>2300000</v>
      </c>
      <c r="M142" s="252">
        <f t="shared" si="11"/>
        <v>1955000</v>
      </c>
      <c r="N142" s="272">
        <v>2022</v>
      </c>
      <c r="O142" s="272">
        <v>2025</v>
      </c>
      <c r="P142" s="66"/>
      <c r="Q142" s="66"/>
      <c r="R142" s="66" t="s">
        <v>139</v>
      </c>
      <c r="S142" s="66"/>
      <c r="T142" s="66"/>
      <c r="U142" s="66"/>
      <c r="V142" s="66"/>
      <c r="W142" s="66"/>
      <c r="X142" s="66"/>
      <c r="Y142" s="57"/>
      <c r="Z142" s="290" t="s">
        <v>88</v>
      </c>
    </row>
    <row r="143" spans="1:26" s="867" customFormat="1" ht="33.75" x14ac:dyDescent="0.2">
      <c r="A143" s="931">
        <v>139</v>
      </c>
      <c r="B143" s="932" t="s">
        <v>664</v>
      </c>
      <c r="C143" s="932" t="s">
        <v>174</v>
      </c>
      <c r="D143" s="933">
        <v>70631786</v>
      </c>
      <c r="E143" s="934">
        <v>102832650</v>
      </c>
      <c r="F143" s="935">
        <v>600145115</v>
      </c>
      <c r="G143" s="936" t="s">
        <v>667</v>
      </c>
      <c r="H143" s="937" t="s">
        <v>64</v>
      </c>
      <c r="I143" s="937" t="s">
        <v>123</v>
      </c>
      <c r="J143" s="936" t="s">
        <v>65</v>
      </c>
      <c r="K143" s="938" t="s">
        <v>666</v>
      </c>
      <c r="L143" s="939">
        <v>1500000</v>
      </c>
      <c r="M143" s="940"/>
      <c r="N143" s="941">
        <v>2022</v>
      </c>
      <c r="O143" s="941">
        <v>2025</v>
      </c>
      <c r="P143" s="942"/>
      <c r="Q143" s="942"/>
      <c r="R143" s="942" t="s">
        <v>139</v>
      </c>
      <c r="S143" s="942"/>
      <c r="T143" s="942"/>
      <c r="U143" s="942"/>
      <c r="V143" s="942"/>
      <c r="W143" s="942"/>
      <c r="X143" s="942"/>
      <c r="Y143" s="936"/>
      <c r="Z143" s="943" t="s">
        <v>88</v>
      </c>
    </row>
    <row r="144" spans="1:26" s="47" customFormat="1" ht="45" x14ac:dyDescent="0.2">
      <c r="A144" s="248">
        <v>140</v>
      </c>
      <c r="B144" s="56" t="s">
        <v>664</v>
      </c>
      <c r="C144" s="56" t="s">
        <v>174</v>
      </c>
      <c r="D144" s="426">
        <v>70631786</v>
      </c>
      <c r="E144" s="429">
        <v>102832650</v>
      </c>
      <c r="F144" s="430">
        <v>600145115</v>
      </c>
      <c r="G144" s="57" t="s">
        <v>668</v>
      </c>
      <c r="H144" s="431" t="s">
        <v>64</v>
      </c>
      <c r="I144" s="431" t="s">
        <v>123</v>
      </c>
      <c r="J144" s="57" t="s">
        <v>65</v>
      </c>
      <c r="K144" s="37" t="s">
        <v>666</v>
      </c>
      <c r="L144" s="264">
        <v>2000000</v>
      </c>
      <c r="M144" s="252">
        <f t="shared" si="11"/>
        <v>1700000</v>
      </c>
      <c r="N144" s="272">
        <v>2022</v>
      </c>
      <c r="O144" s="272">
        <v>2025</v>
      </c>
      <c r="P144" s="66" t="s">
        <v>139</v>
      </c>
      <c r="Q144" s="66"/>
      <c r="R144" s="66"/>
      <c r="S144" s="66" t="s">
        <v>139</v>
      </c>
      <c r="T144" s="66"/>
      <c r="U144" s="66"/>
      <c r="V144" s="66"/>
      <c r="W144" s="66"/>
      <c r="X144" s="66" t="s">
        <v>139</v>
      </c>
      <c r="Y144" s="57"/>
      <c r="Z144" s="435" t="s">
        <v>88</v>
      </c>
    </row>
    <row r="145" spans="1:26" s="47" customFormat="1" ht="67.5" x14ac:dyDescent="0.2">
      <c r="A145" s="248">
        <v>141</v>
      </c>
      <c r="B145" s="56" t="s">
        <v>669</v>
      </c>
      <c r="C145" s="56" t="s">
        <v>174</v>
      </c>
      <c r="D145" s="426">
        <v>70944687</v>
      </c>
      <c r="E145" s="426">
        <v>102508968</v>
      </c>
      <c r="F145" s="426">
        <v>600144771</v>
      </c>
      <c r="G145" s="57" t="s">
        <v>670</v>
      </c>
      <c r="H145" s="431" t="s">
        <v>64</v>
      </c>
      <c r="I145" s="431" t="s">
        <v>123</v>
      </c>
      <c r="J145" s="57" t="s">
        <v>65</v>
      </c>
      <c r="K145" s="8" t="s">
        <v>671</v>
      </c>
      <c r="L145" s="264">
        <v>18000000</v>
      </c>
      <c r="M145" s="252">
        <f t="shared" si="11"/>
        <v>15300000</v>
      </c>
      <c r="N145" s="272">
        <v>2022</v>
      </c>
      <c r="O145" s="272">
        <v>2025</v>
      </c>
      <c r="P145" s="66" t="s">
        <v>74</v>
      </c>
      <c r="Q145" s="66"/>
      <c r="R145" s="66"/>
      <c r="S145" s="66" t="s">
        <v>74</v>
      </c>
      <c r="T145" s="66"/>
      <c r="U145" s="66"/>
      <c r="V145" s="66" t="s">
        <v>74</v>
      </c>
      <c r="W145" s="66"/>
      <c r="X145" s="66"/>
      <c r="Y145" s="56" t="s">
        <v>672</v>
      </c>
      <c r="Z145" s="435" t="s">
        <v>88</v>
      </c>
    </row>
    <row r="146" spans="1:26" s="47" customFormat="1" ht="45" x14ac:dyDescent="0.2">
      <c r="A146" s="248">
        <v>142</v>
      </c>
      <c r="B146" s="56" t="s">
        <v>669</v>
      </c>
      <c r="C146" s="56" t="s">
        <v>174</v>
      </c>
      <c r="D146" s="426">
        <v>70944687</v>
      </c>
      <c r="E146" s="426">
        <v>102508968</v>
      </c>
      <c r="F146" s="426">
        <v>600144771</v>
      </c>
      <c r="G146" s="57" t="s">
        <v>673</v>
      </c>
      <c r="H146" s="431" t="s">
        <v>64</v>
      </c>
      <c r="I146" s="431" t="s">
        <v>123</v>
      </c>
      <c r="J146" s="57" t="s">
        <v>65</v>
      </c>
      <c r="K146" s="8" t="s">
        <v>674</v>
      </c>
      <c r="L146" s="264">
        <v>1000000</v>
      </c>
      <c r="M146" s="252">
        <f t="shared" si="11"/>
        <v>850000</v>
      </c>
      <c r="N146" s="272">
        <v>2022</v>
      </c>
      <c r="O146" s="272">
        <v>2025</v>
      </c>
      <c r="P146" s="66"/>
      <c r="Q146" s="66"/>
      <c r="R146" s="66" t="s">
        <v>74</v>
      </c>
      <c r="S146" s="66"/>
      <c r="T146" s="66"/>
      <c r="U146" s="66"/>
      <c r="V146" s="66"/>
      <c r="W146" s="66"/>
      <c r="X146" s="66"/>
      <c r="Y146" s="57"/>
      <c r="Z146" s="435" t="s">
        <v>88</v>
      </c>
    </row>
    <row r="147" spans="1:26" s="47" customFormat="1" ht="33.75" x14ac:dyDescent="0.2">
      <c r="A147" s="248">
        <v>143</v>
      </c>
      <c r="B147" s="56" t="s">
        <v>675</v>
      </c>
      <c r="C147" s="56" t="s">
        <v>174</v>
      </c>
      <c r="D147" s="426">
        <v>70978387</v>
      </c>
      <c r="E147" s="426">
        <v>102508941</v>
      </c>
      <c r="F147" s="426">
        <v>600145247</v>
      </c>
      <c r="G147" s="57" t="s">
        <v>676</v>
      </c>
      <c r="H147" s="431" t="s">
        <v>64</v>
      </c>
      <c r="I147" s="431" t="s">
        <v>123</v>
      </c>
      <c r="J147" s="57" t="s">
        <v>65</v>
      </c>
      <c r="K147" s="8" t="s">
        <v>677</v>
      </c>
      <c r="L147" s="264">
        <v>3500000</v>
      </c>
      <c r="M147" s="252">
        <f t="shared" si="11"/>
        <v>2975000</v>
      </c>
      <c r="N147" s="272">
        <v>2022</v>
      </c>
      <c r="O147" s="272">
        <v>2025</v>
      </c>
      <c r="P147" s="66" t="s">
        <v>74</v>
      </c>
      <c r="Q147" s="66"/>
      <c r="R147" s="66"/>
      <c r="S147" s="66" t="s">
        <v>74</v>
      </c>
      <c r="T147" s="66"/>
      <c r="U147" s="66"/>
      <c r="V147" s="66"/>
      <c r="W147" s="66"/>
      <c r="X147" s="66"/>
      <c r="Y147" s="57"/>
      <c r="Z147" s="291"/>
    </row>
    <row r="148" spans="1:26" s="47" customFormat="1" ht="33.75" x14ac:dyDescent="0.2">
      <c r="A148" s="248">
        <v>144</v>
      </c>
      <c r="B148" s="56" t="s">
        <v>675</v>
      </c>
      <c r="C148" s="56" t="s">
        <v>174</v>
      </c>
      <c r="D148" s="426">
        <v>70978387</v>
      </c>
      <c r="E148" s="426">
        <v>102508941</v>
      </c>
      <c r="F148" s="426">
        <v>600145247</v>
      </c>
      <c r="G148" s="56" t="s">
        <v>678</v>
      </c>
      <c r="H148" s="431" t="s">
        <v>64</v>
      </c>
      <c r="I148" s="431" t="s">
        <v>123</v>
      </c>
      <c r="J148" s="57" t="s">
        <v>65</v>
      </c>
      <c r="K148" s="8" t="s">
        <v>679</v>
      </c>
      <c r="L148" s="264">
        <v>5500000</v>
      </c>
      <c r="M148" s="252">
        <f t="shared" si="11"/>
        <v>4675000</v>
      </c>
      <c r="N148" s="272">
        <v>2022</v>
      </c>
      <c r="O148" s="272">
        <v>2025</v>
      </c>
      <c r="P148" s="66"/>
      <c r="Q148" s="66"/>
      <c r="R148" s="66"/>
      <c r="S148" s="66" t="s">
        <v>74</v>
      </c>
      <c r="T148" s="66"/>
      <c r="U148" s="66"/>
      <c r="V148" s="66"/>
      <c r="W148" s="66"/>
      <c r="X148" s="66" t="s">
        <v>74</v>
      </c>
      <c r="Y148" s="57"/>
      <c r="Z148" s="291"/>
    </row>
    <row r="149" spans="1:26" s="47" customFormat="1" ht="45" x14ac:dyDescent="0.2">
      <c r="A149" s="248">
        <v>145</v>
      </c>
      <c r="B149" s="56" t="s">
        <v>675</v>
      </c>
      <c r="C149" s="56" t="s">
        <v>174</v>
      </c>
      <c r="D149" s="426">
        <v>70978387</v>
      </c>
      <c r="E149" s="426">
        <v>102508941</v>
      </c>
      <c r="F149" s="426">
        <v>600145247</v>
      </c>
      <c r="G149" s="56" t="s">
        <v>680</v>
      </c>
      <c r="H149" s="431" t="s">
        <v>64</v>
      </c>
      <c r="I149" s="431" t="s">
        <v>123</v>
      </c>
      <c r="J149" s="57" t="s">
        <v>65</v>
      </c>
      <c r="K149" s="8" t="s">
        <v>681</v>
      </c>
      <c r="L149" s="264">
        <v>3500000</v>
      </c>
      <c r="M149" s="252">
        <f t="shared" si="11"/>
        <v>2975000</v>
      </c>
      <c r="N149" s="272">
        <v>2022</v>
      </c>
      <c r="O149" s="272">
        <v>2025</v>
      </c>
      <c r="P149" s="66"/>
      <c r="Q149" s="66" t="s">
        <v>74</v>
      </c>
      <c r="R149" s="66" t="s">
        <v>74</v>
      </c>
      <c r="S149" s="66"/>
      <c r="T149" s="66"/>
      <c r="U149" s="66"/>
      <c r="V149" s="66" t="s">
        <v>74</v>
      </c>
      <c r="W149" s="66" t="s">
        <v>74</v>
      </c>
      <c r="X149" s="66"/>
      <c r="Y149" s="57"/>
      <c r="Z149" s="291"/>
    </row>
    <row r="150" spans="1:26" s="47" customFormat="1" ht="67.5" x14ac:dyDescent="0.2">
      <c r="A150" s="248">
        <v>146</v>
      </c>
      <c r="B150" s="56" t="s">
        <v>675</v>
      </c>
      <c r="C150" s="56" t="s">
        <v>174</v>
      </c>
      <c r="D150" s="426">
        <v>70978387</v>
      </c>
      <c r="E150" s="426">
        <v>102508941</v>
      </c>
      <c r="F150" s="426">
        <v>600145247</v>
      </c>
      <c r="G150" s="56" t="s">
        <v>682</v>
      </c>
      <c r="H150" s="431" t="s">
        <v>64</v>
      </c>
      <c r="I150" s="431" t="s">
        <v>123</v>
      </c>
      <c r="J150" s="57" t="s">
        <v>65</v>
      </c>
      <c r="K150" s="8" t="s">
        <v>683</v>
      </c>
      <c r="L150" s="264">
        <v>1500000</v>
      </c>
      <c r="M150" s="252">
        <f t="shared" si="11"/>
        <v>1275000</v>
      </c>
      <c r="N150" s="272">
        <v>2022</v>
      </c>
      <c r="O150" s="272">
        <v>2025</v>
      </c>
      <c r="P150" s="66"/>
      <c r="Q150" s="66"/>
      <c r="R150" s="66"/>
      <c r="S150" s="66"/>
      <c r="T150" s="66"/>
      <c r="U150" s="66"/>
      <c r="V150" s="66" t="s">
        <v>74</v>
      </c>
      <c r="W150" s="66" t="s">
        <v>74</v>
      </c>
      <c r="X150" s="66"/>
      <c r="Y150" s="57"/>
      <c r="Z150" s="291"/>
    </row>
    <row r="151" spans="1:26" s="47" customFormat="1" ht="56.25" x14ac:dyDescent="0.2">
      <c r="A151" s="248">
        <v>147</v>
      </c>
      <c r="B151" s="56" t="s">
        <v>675</v>
      </c>
      <c r="C151" s="56" t="s">
        <v>174</v>
      </c>
      <c r="D151" s="426">
        <v>70978387</v>
      </c>
      <c r="E151" s="426">
        <v>102508941</v>
      </c>
      <c r="F151" s="426">
        <v>600145247</v>
      </c>
      <c r="G151" s="56" t="s">
        <v>684</v>
      </c>
      <c r="H151" s="431" t="s">
        <v>64</v>
      </c>
      <c r="I151" s="431" t="s">
        <v>123</v>
      </c>
      <c r="J151" s="57" t="s">
        <v>65</v>
      </c>
      <c r="K151" s="8" t="s">
        <v>623</v>
      </c>
      <c r="L151" s="264">
        <v>5000000</v>
      </c>
      <c r="M151" s="252">
        <f t="shared" si="11"/>
        <v>4250000</v>
      </c>
      <c r="N151" s="272">
        <v>2022</v>
      </c>
      <c r="O151" s="272">
        <v>2024</v>
      </c>
      <c r="P151" s="66"/>
      <c r="Q151" s="66" t="s">
        <v>74</v>
      </c>
      <c r="R151" s="66" t="s">
        <v>74</v>
      </c>
      <c r="S151" s="66"/>
      <c r="T151" s="66"/>
      <c r="U151" s="66"/>
      <c r="V151" s="66" t="s">
        <v>74</v>
      </c>
      <c r="W151" s="66" t="s">
        <v>74</v>
      </c>
      <c r="X151" s="66"/>
      <c r="Y151" s="57"/>
      <c r="Z151" s="290"/>
    </row>
    <row r="152" spans="1:26" s="47" customFormat="1" ht="45" x14ac:dyDescent="0.2">
      <c r="A152" s="248">
        <v>148</v>
      </c>
      <c r="B152" s="56" t="s">
        <v>685</v>
      </c>
      <c r="C152" s="56" t="s">
        <v>174</v>
      </c>
      <c r="D152" s="426">
        <v>70631735</v>
      </c>
      <c r="E152" s="426">
        <v>102508640</v>
      </c>
      <c r="F152" s="426">
        <v>600145204</v>
      </c>
      <c r="G152" s="56" t="s">
        <v>686</v>
      </c>
      <c r="H152" s="431" t="s">
        <v>64</v>
      </c>
      <c r="I152" s="431" t="s">
        <v>123</v>
      </c>
      <c r="J152" s="57" t="s">
        <v>65</v>
      </c>
      <c r="K152" s="8" t="s">
        <v>687</v>
      </c>
      <c r="L152" s="264">
        <v>17300000</v>
      </c>
      <c r="M152" s="252">
        <f t="shared" si="11"/>
        <v>14705000</v>
      </c>
      <c r="N152" s="272">
        <v>2023</v>
      </c>
      <c r="O152" s="272">
        <v>2026</v>
      </c>
      <c r="P152" s="66" t="s">
        <v>139</v>
      </c>
      <c r="Q152" s="66" t="s">
        <v>139</v>
      </c>
      <c r="R152" s="66" t="s">
        <v>139</v>
      </c>
      <c r="S152" s="66" t="s">
        <v>139</v>
      </c>
      <c r="T152" s="66"/>
      <c r="U152" s="66"/>
      <c r="V152" s="66" t="s">
        <v>139</v>
      </c>
      <c r="W152" s="66"/>
      <c r="X152" s="66" t="s">
        <v>139</v>
      </c>
      <c r="Y152" s="57" t="s">
        <v>688</v>
      </c>
      <c r="Z152" s="435" t="s">
        <v>88</v>
      </c>
    </row>
    <row r="153" spans="1:26" s="47" customFormat="1" ht="22.5" x14ac:dyDescent="0.2">
      <c r="A153" s="289">
        <v>149</v>
      </c>
      <c r="B153" s="57" t="s">
        <v>689</v>
      </c>
      <c r="C153" s="57" t="s">
        <v>161</v>
      </c>
      <c r="D153" s="7">
        <v>60609397</v>
      </c>
      <c r="E153" s="7">
        <v>102244154</v>
      </c>
      <c r="F153" s="67">
        <v>600138640</v>
      </c>
      <c r="G153" s="57" t="s">
        <v>690</v>
      </c>
      <c r="H153" s="62" t="s">
        <v>448</v>
      </c>
      <c r="I153" s="62" t="s">
        <v>691</v>
      </c>
      <c r="J153" s="57" t="s">
        <v>692</v>
      </c>
      <c r="K153" s="37" t="s">
        <v>362</v>
      </c>
      <c r="L153" s="264">
        <v>10000000</v>
      </c>
      <c r="M153" s="252">
        <f t="shared" ref="M153:M164" si="12">L153/100*85</f>
        <v>8500000</v>
      </c>
      <c r="N153" s="272">
        <v>2023</v>
      </c>
      <c r="O153" s="272">
        <v>2027</v>
      </c>
      <c r="P153" s="66" t="s">
        <v>139</v>
      </c>
      <c r="Q153" s="66" t="s">
        <v>139</v>
      </c>
      <c r="R153" s="66" t="s">
        <v>139</v>
      </c>
      <c r="S153" s="66" t="s">
        <v>139</v>
      </c>
      <c r="T153" s="66"/>
      <c r="U153" s="66" t="s">
        <v>139</v>
      </c>
      <c r="V153" s="66" t="s">
        <v>139</v>
      </c>
      <c r="W153" s="66" t="s">
        <v>139</v>
      </c>
      <c r="X153" s="66" t="s">
        <v>139</v>
      </c>
      <c r="Y153" s="57" t="s">
        <v>337</v>
      </c>
      <c r="Z153" s="290" t="s">
        <v>337</v>
      </c>
    </row>
    <row r="154" spans="1:26" s="47" customFormat="1" ht="22.5" x14ac:dyDescent="0.2">
      <c r="A154" s="289">
        <v>150</v>
      </c>
      <c r="B154" s="57" t="s">
        <v>689</v>
      </c>
      <c r="C154" s="57" t="s">
        <v>161</v>
      </c>
      <c r="D154" s="7">
        <v>60609397</v>
      </c>
      <c r="E154" s="7">
        <v>102244154</v>
      </c>
      <c r="F154" s="67">
        <v>600138640</v>
      </c>
      <c r="G154" s="57" t="s">
        <v>690</v>
      </c>
      <c r="H154" s="62" t="s">
        <v>448</v>
      </c>
      <c r="I154" s="62" t="s">
        <v>691</v>
      </c>
      <c r="J154" s="57" t="s">
        <v>692</v>
      </c>
      <c r="K154" s="37" t="s">
        <v>693</v>
      </c>
      <c r="L154" s="264">
        <v>30000000</v>
      </c>
      <c r="M154" s="252">
        <f t="shared" si="12"/>
        <v>25500000</v>
      </c>
      <c r="N154" s="272"/>
      <c r="O154" s="272">
        <v>2027</v>
      </c>
      <c r="P154" s="66"/>
      <c r="Q154" s="66"/>
      <c r="R154" s="66"/>
      <c r="S154" s="66" t="s">
        <v>139</v>
      </c>
      <c r="T154" s="66"/>
      <c r="U154" s="66"/>
      <c r="V154" s="66" t="s">
        <v>139</v>
      </c>
      <c r="W154" s="66" t="s">
        <v>139</v>
      </c>
      <c r="X154" s="66"/>
      <c r="Y154" s="57" t="s">
        <v>337</v>
      </c>
      <c r="Z154" s="290" t="s">
        <v>337</v>
      </c>
    </row>
    <row r="155" spans="1:26" customFormat="1" ht="56.25" x14ac:dyDescent="0.25">
      <c r="A155" s="248">
        <v>151</v>
      </c>
      <c r="B155" s="99" t="s">
        <v>694</v>
      </c>
      <c r="C155" s="99" t="s">
        <v>411</v>
      </c>
      <c r="D155" s="173">
        <v>47861665</v>
      </c>
      <c r="E155" s="173">
        <v>600134415</v>
      </c>
      <c r="F155" s="162" t="s">
        <v>695</v>
      </c>
      <c r="G155" s="99" t="s">
        <v>696</v>
      </c>
      <c r="H155" s="100" t="s">
        <v>24</v>
      </c>
      <c r="I155" s="100" t="s">
        <v>697</v>
      </c>
      <c r="J155" s="99" t="s">
        <v>698</v>
      </c>
      <c r="K155" s="33" t="s">
        <v>699</v>
      </c>
      <c r="L155" s="255">
        <v>4000000</v>
      </c>
      <c r="M155" s="252">
        <f t="shared" si="12"/>
        <v>3400000</v>
      </c>
      <c r="N155" s="258">
        <v>2025</v>
      </c>
      <c r="O155" s="258">
        <v>2027</v>
      </c>
      <c r="P155" s="102" t="s">
        <v>139</v>
      </c>
      <c r="Q155" s="102" t="s">
        <v>139</v>
      </c>
      <c r="R155" s="102" t="s">
        <v>139</v>
      </c>
      <c r="S155" s="102" t="s">
        <v>139</v>
      </c>
      <c r="T155" s="102"/>
      <c r="U155" s="102"/>
      <c r="V155" s="102" t="s">
        <v>139</v>
      </c>
      <c r="W155" s="102" t="s">
        <v>139</v>
      </c>
      <c r="X155" s="102"/>
      <c r="Y155" s="99"/>
      <c r="Z155" s="245"/>
    </row>
    <row r="156" spans="1:26" customFormat="1" ht="56.25" x14ac:dyDescent="0.25">
      <c r="A156" s="248">
        <v>152</v>
      </c>
      <c r="B156" s="99" t="s">
        <v>694</v>
      </c>
      <c r="C156" s="99" t="s">
        <v>411</v>
      </c>
      <c r="D156" s="173">
        <v>47861665</v>
      </c>
      <c r="E156" s="173">
        <v>600134415</v>
      </c>
      <c r="F156" s="162" t="s">
        <v>700</v>
      </c>
      <c r="G156" s="99" t="s">
        <v>701</v>
      </c>
      <c r="H156" s="100" t="s">
        <v>24</v>
      </c>
      <c r="I156" s="100" t="s">
        <v>65</v>
      </c>
      <c r="J156" s="99" t="s">
        <v>411</v>
      </c>
      <c r="K156" s="33" t="s">
        <v>702</v>
      </c>
      <c r="L156" s="255">
        <v>20000000</v>
      </c>
      <c r="M156" s="252">
        <f t="shared" si="12"/>
        <v>17000000</v>
      </c>
      <c r="N156" s="258">
        <v>2023</v>
      </c>
      <c r="O156" s="258">
        <v>2025</v>
      </c>
      <c r="P156" s="102"/>
      <c r="Q156" s="102"/>
      <c r="R156" s="102"/>
      <c r="S156" s="102"/>
      <c r="T156" s="102"/>
      <c r="U156" s="102"/>
      <c r="V156" s="102"/>
      <c r="W156" s="102"/>
      <c r="X156" s="102"/>
      <c r="Y156" s="99"/>
      <c r="Z156" s="245"/>
    </row>
    <row r="157" spans="1:26" customFormat="1" ht="37.5" customHeight="1" x14ac:dyDescent="0.25">
      <c r="A157" s="248">
        <v>153</v>
      </c>
      <c r="B157" s="99" t="s">
        <v>694</v>
      </c>
      <c r="C157" s="99" t="s">
        <v>411</v>
      </c>
      <c r="D157" s="173">
        <v>47861665</v>
      </c>
      <c r="E157" s="173">
        <v>600134415</v>
      </c>
      <c r="F157" s="162" t="s">
        <v>703</v>
      </c>
      <c r="G157" s="99" t="s">
        <v>704</v>
      </c>
      <c r="H157" s="100" t="s">
        <v>24</v>
      </c>
      <c r="I157" s="100" t="s">
        <v>65</v>
      </c>
      <c r="J157" s="99" t="s">
        <v>411</v>
      </c>
      <c r="K157" s="33" t="s">
        <v>705</v>
      </c>
      <c r="L157" s="255">
        <v>50000000</v>
      </c>
      <c r="M157" s="252">
        <f t="shared" si="12"/>
        <v>42500000</v>
      </c>
      <c r="N157" s="258">
        <v>2026</v>
      </c>
      <c r="O157" s="258">
        <v>2027</v>
      </c>
      <c r="P157" s="102" t="s">
        <v>139</v>
      </c>
      <c r="Q157" s="102" t="s">
        <v>139</v>
      </c>
      <c r="R157" s="102" t="s">
        <v>139</v>
      </c>
      <c r="S157" s="102" t="s">
        <v>139</v>
      </c>
      <c r="T157" s="102"/>
      <c r="U157" s="102"/>
      <c r="V157" s="102" t="s">
        <v>706</v>
      </c>
      <c r="W157" s="102" t="s">
        <v>139</v>
      </c>
      <c r="X157" s="102"/>
      <c r="Y157" s="99"/>
      <c r="Z157" s="245"/>
    </row>
    <row r="158" spans="1:26" customFormat="1" ht="45" x14ac:dyDescent="0.25">
      <c r="A158" s="248">
        <v>154</v>
      </c>
      <c r="B158" s="99" t="s">
        <v>694</v>
      </c>
      <c r="C158" s="99" t="s">
        <v>411</v>
      </c>
      <c r="D158" s="173">
        <v>47861665</v>
      </c>
      <c r="E158" s="173">
        <v>600134415</v>
      </c>
      <c r="F158" s="162" t="s">
        <v>707</v>
      </c>
      <c r="G158" s="99" t="s">
        <v>708</v>
      </c>
      <c r="H158" s="100" t="s">
        <v>24</v>
      </c>
      <c r="I158" s="100" t="s">
        <v>65</v>
      </c>
      <c r="J158" s="99" t="s">
        <v>411</v>
      </c>
      <c r="K158" s="33" t="s">
        <v>709</v>
      </c>
      <c r="L158" s="255">
        <v>3000000</v>
      </c>
      <c r="M158" s="252">
        <f t="shared" si="12"/>
        <v>2550000</v>
      </c>
      <c r="N158" s="258">
        <v>2024</v>
      </c>
      <c r="O158" s="258">
        <v>2025</v>
      </c>
      <c r="P158" s="102"/>
      <c r="Q158" s="102" t="s">
        <v>139</v>
      </c>
      <c r="R158" s="102"/>
      <c r="S158" s="102"/>
      <c r="T158" s="102"/>
      <c r="U158" s="102"/>
      <c r="V158" s="102" t="s">
        <v>706</v>
      </c>
      <c r="W158" s="102" t="s">
        <v>139</v>
      </c>
      <c r="X158" s="102"/>
      <c r="Y158" s="99"/>
      <c r="Z158" s="245"/>
    </row>
    <row r="159" spans="1:26" customFormat="1" ht="33.75" x14ac:dyDescent="0.25">
      <c r="A159" s="248">
        <v>155</v>
      </c>
      <c r="B159" s="99" t="s">
        <v>694</v>
      </c>
      <c r="C159" s="99" t="s">
        <v>411</v>
      </c>
      <c r="D159" s="173">
        <v>47861665</v>
      </c>
      <c r="E159" s="173">
        <v>600134415</v>
      </c>
      <c r="F159" s="162" t="s">
        <v>710</v>
      </c>
      <c r="G159" s="33" t="s">
        <v>711</v>
      </c>
      <c r="H159" s="100" t="s">
        <v>24</v>
      </c>
      <c r="I159" s="100" t="s">
        <v>65</v>
      </c>
      <c r="J159" s="99" t="s">
        <v>411</v>
      </c>
      <c r="K159" s="33" t="s">
        <v>712</v>
      </c>
      <c r="L159" s="255">
        <v>5000000</v>
      </c>
      <c r="M159" s="252">
        <f t="shared" si="12"/>
        <v>4250000</v>
      </c>
      <c r="N159" s="258">
        <v>2024</v>
      </c>
      <c r="O159" s="258">
        <v>2026</v>
      </c>
      <c r="P159" s="102" t="s">
        <v>139</v>
      </c>
      <c r="Q159" s="102" t="s">
        <v>139</v>
      </c>
      <c r="R159" s="102"/>
      <c r="S159" s="102"/>
      <c r="T159" s="102"/>
      <c r="U159" s="102"/>
      <c r="V159" s="102" t="s">
        <v>706</v>
      </c>
      <c r="W159" s="102" t="s">
        <v>139</v>
      </c>
      <c r="X159" s="102"/>
      <c r="Y159" s="99"/>
      <c r="Z159" s="245"/>
    </row>
    <row r="160" spans="1:26" customFormat="1" ht="56.25" x14ac:dyDescent="0.25">
      <c r="A160" s="248">
        <v>156</v>
      </c>
      <c r="B160" s="99" t="s">
        <v>694</v>
      </c>
      <c r="C160" s="99" t="s">
        <v>411</v>
      </c>
      <c r="D160" s="173">
        <v>47861665</v>
      </c>
      <c r="E160" s="173">
        <v>600134415</v>
      </c>
      <c r="F160" s="162" t="s">
        <v>713</v>
      </c>
      <c r="G160" s="99" t="s">
        <v>714</v>
      </c>
      <c r="H160" s="100" t="s">
        <v>24</v>
      </c>
      <c r="I160" s="100" t="s">
        <v>65</v>
      </c>
      <c r="J160" s="99" t="s">
        <v>411</v>
      </c>
      <c r="K160" s="33" t="s">
        <v>715</v>
      </c>
      <c r="L160" s="255">
        <v>150000000</v>
      </c>
      <c r="M160" s="252">
        <f t="shared" si="12"/>
        <v>127500000</v>
      </c>
      <c r="N160" s="258">
        <v>2025</v>
      </c>
      <c r="O160" s="258">
        <v>2027</v>
      </c>
      <c r="P160" s="102"/>
      <c r="Q160" s="102"/>
      <c r="R160" s="102"/>
      <c r="S160" s="102"/>
      <c r="T160" s="102"/>
      <c r="U160" s="102"/>
      <c r="V160" s="102" t="s">
        <v>706</v>
      </c>
      <c r="W160" s="102"/>
      <c r="X160" s="102"/>
      <c r="Y160" s="99"/>
      <c r="Z160" s="245"/>
    </row>
    <row r="161" spans="1:244" customFormat="1" ht="33.75" x14ac:dyDescent="0.25">
      <c r="A161" s="248">
        <v>157</v>
      </c>
      <c r="B161" s="99" t="s">
        <v>694</v>
      </c>
      <c r="C161" s="99" t="s">
        <v>411</v>
      </c>
      <c r="D161" s="173">
        <v>47861665</v>
      </c>
      <c r="E161" s="173">
        <v>600134415</v>
      </c>
      <c r="F161" s="162" t="s">
        <v>716</v>
      </c>
      <c r="G161" s="99" t="s">
        <v>717</v>
      </c>
      <c r="H161" s="100" t="s">
        <v>24</v>
      </c>
      <c r="I161" s="100" t="s">
        <v>65</v>
      </c>
      <c r="J161" s="99" t="s">
        <v>411</v>
      </c>
      <c r="K161" s="33" t="s">
        <v>718</v>
      </c>
      <c r="L161" s="255">
        <v>5000000</v>
      </c>
      <c r="M161" s="252">
        <f t="shared" si="12"/>
        <v>4250000</v>
      </c>
      <c r="N161" s="258">
        <v>2023</v>
      </c>
      <c r="O161" s="258">
        <v>2025</v>
      </c>
      <c r="P161" s="102"/>
      <c r="Q161" s="102"/>
      <c r="R161" s="102"/>
      <c r="S161" s="102"/>
      <c r="T161" s="102"/>
      <c r="U161" s="102"/>
      <c r="V161" s="102" t="s">
        <v>706</v>
      </c>
      <c r="W161" s="102" t="s">
        <v>139</v>
      </c>
      <c r="X161" s="102"/>
      <c r="Y161" s="99"/>
      <c r="Z161" s="245"/>
    </row>
    <row r="162" spans="1:244" customFormat="1" ht="56.25" x14ac:dyDescent="0.25">
      <c r="A162" s="248">
        <v>158</v>
      </c>
      <c r="B162" s="99" t="s">
        <v>694</v>
      </c>
      <c r="C162" s="99" t="s">
        <v>411</v>
      </c>
      <c r="D162" s="173">
        <v>47861665</v>
      </c>
      <c r="E162" s="173">
        <v>600134415</v>
      </c>
      <c r="F162" s="162" t="s">
        <v>719</v>
      </c>
      <c r="G162" s="99" t="s">
        <v>720</v>
      </c>
      <c r="H162" s="100" t="s">
        <v>24</v>
      </c>
      <c r="I162" s="100" t="s">
        <v>697</v>
      </c>
      <c r="J162" s="99" t="s">
        <v>698</v>
      </c>
      <c r="K162" s="33" t="s">
        <v>721</v>
      </c>
      <c r="L162" s="255">
        <v>80000000</v>
      </c>
      <c r="M162" s="252">
        <f t="shared" si="12"/>
        <v>68000000</v>
      </c>
      <c r="N162" s="258">
        <v>2025</v>
      </c>
      <c r="O162" s="258">
        <v>2027</v>
      </c>
      <c r="P162" s="102" t="s">
        <v>139</v>
      </c>
      <c r="Q162" s="102" t="s">
        <v>139</v>
      </c>
      <c r="R162" s="102" t="s">
        <v>139</v>
      </c>
      <c r="S162" s="102" t="s">
        <v>139</v>
      </c>
      <c r="T162" s="102"/>
      <c r="U162" s="102"/>
      <c r="V162" s="102" t="s">
        <v>706</v>
      </c>
      <c r="W162" s="102" t="s">
        <v>706</v>
      </c>
      <c r="X162" s="102"/>
      <c r="Y162" s="99"/>
      <c r="Z162" s="245"/>
    </row>
    <row r="163" spans="1:244" customFormat="1" ht="45" x14ac:dyDescent="0.25">
      <c r="A163" s="248">
        <v>159</v>
      </c>
      <c r="B163" s="99" t="s">
        <v>694</v>
      </c>
      <c r="C163" s="99" t="s">
        <v>411</v>
      </c>
      <c r="D163" s="173">
        <v>47861665</v>
      </c>
      <c r="E163" s="173">
        <v>600134415</v>
      </c>
      <c r="F163" s="162" t="s">
        <v>722</v>
      </c>
      <c r="G163" s="99" t="s">
        <v>723</v>
      </c>
      <c r="H163" s="100" t="s">
        <v>24</v>
      </c>
      <c r="I163" s="100" t="s">
        <v>65</v>
      </c>
      <c r="J163" s="99" t="s">
        <v>411</v>
      </c>
      <c r="K163" s="33" t="s">
        <v>724</v>
      </c>
      <c r="L163" s="255">
        <v>20000000</v>
      </c>
      <c r="M163" s="252">
        <f t="shared" si="12"/>
        <v>17000000</v>
      </c>
      <c r="N163" s="258">
        <v>2024</v>
      </c>
      <c r="O163" s="258">
        <v>2027</v>
      </c>
      <c r="P163" s="102"/>
      <c r="Q163" s="102"/>
      <c r="R163" s="102"/>
      <c r="S163" s="102"/>
      <c r="T163" s="102"/>
      <c r="U163" s="102"/>
      <c r="V163" s="102" t="s">
        <v>706</v>
      </c>
      <c r="W163" s="102" t="s">
        <v>139</v>
      </c>
      <c r="X163" s="102"/>
      <c r="Y163" s="99"/>
      <c r="Z163" s="245"/>
    </row>
    <row r="164" spans="1:244" s="47" customFormat="1" ht="67.5" x14ac:dyDescent="0.2">
      <c r="A164" s="289">
        <v>160</v>
      </c>
      <c r="B164" s="57" t="s">
        <v>196</v>
      </c>
      <c r="C164" s="57" t="s">
        <v>197</v>
      </c>
      <c r="D164" s="7">
        <v>70999422</v>
      </c>
      <c r="E164" s="7">
        <v>102508283</v>
      </c>
      <c r="F164" s="7">
        <v>600144704</v>
      </c>
      <c r="G164" s="57" t="s">
        <v>725</v>
      </c>
      <c r="H164" s="62" t="s">
        <v>24</v>
      </c>
      <c r="I164" s="62" t="s">
        <v>65</v>
      </c>
      <c r="J164" s="57" t="s">
        <v>199</v>
      </c>
      <c r="K164" s="37" t="s">
        <v>726</v>
      </c>
      <c r="L164" s="264">
        <v>10000000</v>
      </c>
      <c r="M164" s="252">
        <f t="shared" si="12"/>
        <v>8500000</v>
      </c>
      <c r="N164" s="272">
        <v>2022</v>
      </c>
      <c r="O164" s="272">
        <v>2024</v>
      </c>
      <c r="P164" s="66" t="s">
        <v>139</v>
      </c>
      <c r="Q164" s="66" t="s">
        <v>139</v>
      </c>
      <c r="R164" s="66" t="s">
        <v>139</v>
      </c>
      <c r="S164" s="66" t="s">
        <v>139</v>
      </c>
      <c r="T164" s="66"/>
      <c r="U164" s="66"/>
      <c r="V164" s="66"/>
      <c r="W164" s="66"/>
      <c r="X164" s="739" t="s">
        <v>139</v>
      </c>
      <c r="Y164" s="57" t="s">
        <v>189</v>
      </c>
      <c r="Z164" s="290"/>
    </row>
    <row r="165" spans="1:244" s="160" customFormat="1" ht="123.75" x14ac:dyDescent="0.2">
      <c r="A165" s="248">
        <v>161</v>
      </c>
      <c r="B165" s="57" t="s">
        <v>727</v>
      </c>
      <c r="C165" s="57" t="s">
        <v>728</v>
      </c>
      <c r="D165" s="428" t="s">
        <v>729</v>
      </c>
      <c r="E165" s="37">
        <v>102508909</v>
      </c>
      <c r="F165" s="7">
        <v>600144763</v>
      </c>
      <c r="G165" s="57" t="s">
        <v>1345</v>
      </c>
      <c r="H165" s="100" t="s">
        <v>24</v>
      </c>
      <c r="I165" s="100" t="s">
        <v>65</v>
      </c>
      <c r="J165" s="99" t="s">
        <v>730</v>
      </c>
      <c r="K165" s="37" t="s">
        <v>1346</v>
      </c>
      <c r="L165" s="255">
        <v>13000000</v>
      </c>
      <c r="M165" s="252">
        <f>L165/100*85</f>
        <v>11050000</v>
      </c>
      <c r="N165" s="258">
        <v>2023</v>
      </c>
      <c r="O165" s="258">
        <v>2027</v>
      </c>
      <c r="P165" s="102" t="s">
        <v>139</v>
      </c>
      <c r="Q165" s="102" t="s">
        <v>139</v>
      </c>
      <c r="R165" s="102" t="s">
        <v>139</v>
      </c>
      <c r="S165" s="102" t="s">
        <v>139</v>
      </c>
      <c r="T165" s="102"/>
      <c r="U165" s="102"/>
      <c r="V165" s="102"/>
      <c r="W165" s="102"/>
      <c r="X165" s="102"/>
      <c r="Y165" s="99" t="s">
        <v>66</v>
      </c>
      <c r="Z165" s="245" t="s">
        <v>88</v>
      </c>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c r="BH165" s="159"/>
      <c r="BI165" s="159"/>
      <c r="BJ165" s="159"/>
      <c r="BK165" s="159"/>
      <c r="BL165" s="159"/>
      <c r="BM165" s="159"/>
      <c r="BN165" s="159"/>
      <c r="BO165" s="159"/>
      <c r="BP165" s="159"/>
      <c r="BQ165" s="159"/>
      <c r="BR165" s="159"/>
      <c r="BS165" s="159"/>
      <c r="BT165" s="159"/>
      <c r="BU165" s="159"/>
      <c r="BV165" s="159"/>
      <c r="BW165" s="159"/>
      <c r="BX165" s="159"/>
      <c r="BY165" s="159"/>
      <c r="BZ165" s="159"/>
      <c r="CA165" s="159"/>
      <c r="CB165" s="159"/>
      <c r="CC165" s="159"/>
      <c r="CD165" s="159"/>
      <c r="CE165" s="159"/>
      <c r="CF165" s="159"/>
      <c r="CG165" s="159"/>
      <c r="CH165" s="159"/>
      <c r="CI165" s="159"/>
      <c r="CJ165" s="159"/>
      <c r="CK165" s="159"/>
      <c r="CL165" s="159"/>
      <c r="CM165" s="159"/>
      <c r="CN165" s="159"/>
      <c r="CO165" s="159"/>
      <c r="CP165" s="159"/>
      <c r="CQ165" s="159"/>
      <c r="CR165" s="159"/>
      <c r="CS165" s="159"/>
      <c r="CT165" s="159"/>
      <c r="CU165" s="159"/>
      <c r="CV165" s="159"/>
      <c r="CW165" s="159"/>
      <c r="CX165" s="159"/>
      <c r="CY165" s="159"/>
      <c r="CZ165" s="159"/>
      <c r="DA165" s="159"/>
      <c r="DB165" s="159"/>
      <c r="DC165" s="159"/>
      <c r="DD165" s="159"/>
      <c r="DE165" s="159"/>
      <c r="DF165" s="159"/>
      <c r="DG165" s="159"/>
      <c r="DH165" s="159"/>
      <c r="DI165" s="159"/>
      <c r="DJ165" s="159"/>
      <c r="DK165" s="159"/>
      <c r="DL165" s="159"/>
      <c r="DM165" s="159"/>
      <c r="DN165" s="159"/>
      <c r="DO165" s="159"/>
      <c r="DP165" s="159"/>
      <c r="DQ165" s="159"/>
      <c r="DR165" s="159"/>
      <c r="DS165" s="159"/>
      <c r="DT165" s="159"/>
      <c r="DU165" s="159"/>
      <c r="DV165" s="159"/>
      <c r="DW165" s="159"/>
      <c r="DX165" s="159"/>
      <c r="DY165" s="159"/>
      <c r="DZ165" s="159"/>
      <c r="EA165" s="159"/>
      <c r="EB165" s="159"/>
      <c r="EC165" s="159"/>
      <c r="ED165" s="159"/>
      <c r="EE165" s="159"/>
      <c r="EF165" s="159"/>
      <c r="EG165" s="159"/>
      <c r="EH165" s="159"/>
      <c r="EI165" s="159"/>
      <c r="EJ165" s="159"/>
      <c r="EK165" s="159"/>
      <c r="EL165" s="159"/>
      <c r="EM165" s="159"/>
      <c r="EN165" s="159"/>
      <c r="EO165" s="159"/>
      <c r="EP165" s="159"/>
      <c r="EQ165" s="159"/>
      <c r="ER165" s="159"/>
      <c r="ES165" s="159"/>
      <c r="ET165" s="159"/>
      <c r="EU165" s="159"/>
      <c r="EV165" s="159"/>
      <c r="EW165" s="159"/>
      <c r="EX165" s="159"/>
      <c r="EY165" s="159"/>
      <c r="EZ165" s="159"/>
      <c r="FA165" s="159"/>
      <c r="FB165" s="159"/>
      <c r="FC165" s="159"/>
      <c r="FD165" s="159"/>
      <c r="FE165" s="159"/>
      <c r="FF165" s="159"/>
      <c r="FG165" s="159"/>
      <c r="FH165" s="159"/>
      <c r="FI165" s="159"/>
      <c r="FJ165" s="159"/>
      <c r="FK165" s="159"/>
      <c r="FL165" s="159"/>
      <c r="FM165" s="159"/>
      <c r="FN165" s="159"/>
      <c r="FO165" s="159"/>
      <c r="FP165" s="159"/>
      <c r="FQ165" s="159"/>
      <c r="FR165" s="159"/>
      <c r="FS165" s="159"/>
      <c r="FT165" s="159"/>
      <c r="FU165" s="159"/>
      <c r="FV165" s="159"/>
      <c r="FW165" s="159"/>
      <c r="FX165" s="159"/>
      <c r="FY165" s="159"/>
      <c r="FZ165" s="159"/>
      <c r="GA165" s="159"/>
      <c r="GB165" s="159"/>
      <c r="GC165" s="159"/>
      <c r="GD165" s="159"/>
      <c r="GE165" s="159"/>
      <c r="GF165" s="159"/>
      <c r="GG165" s="159"/>
      <c r="GH165" s="159"/>
      <c r="GI165" s="159"/>
      <c r="GJ165" s="159"/>
      <c r="GK165" s="159"/>
      <c r="GL165" s="159"/>
      <c r="GM165" s="159"/>
      <c r="GN165" s="159"/>
      <c r="GO165" s="159"/>
      <c r="GP165" s="159"/>
      <c r="GQ165" s="159"/>
      <c r="GR165" s="159"/>
      <c r="GS165" s="159"/>
      <c r="GT165" s="159"/>
      <c r="GU165" s="159"/>
      <c r="GV165" s="159"/>
      <c r="GW165" s="159"/>
      <c r="GX165" s="159"/>
      <c r="GY165" s="159"/>
      <c r="GZ165" s="159"/>
      <c r="HA165" s="159"/>
      <c r="HB165" s="159"/>
      <c r="HC165" s="159"/>
      <c r="HD165" s="159"/>
      <c r="HE165" s="159"/>
      <c r="HF165" s="159"/>
      <c r="HG165" s="159"/>
      <c r="HH165" s="159"/>
      <c r="HI165" s="159"/>
      <c r="HJ165" s="159"/>
      <c r="HK165" s="159"/>
      <c r="HL165" s="159"/>
      <c r="HM165" s="159"/>
      <c r="HN165" s="159"/>
      <c r="HO165" s="159"/>
      <c r="HP165" s="159"/>
      <c r="HQ165" s="159"/>
      <c r="HR165" s="159"/>
      <c r="HS165" s="159"/>
      <c r="HT165" s="159"/>
      <c r="HU165" s="159"/>
      <c r="HV165" s="159"/>
      <c r="HW165" s="159"/>
      <c r="HX165" s="159"/>
      <c r="HY165" s="159"/>
      <c r="HZ165" s="159"/>
      <c r="IA165" s="159"/>
      <c r="IB165" s="159"/>
      <c r="IC165" s="159"/>
      <c r="ID165" s="159"/>
      <c r="IE165" s="159"/>
      <c r="IF165" s="159"/>
      <c r="IG165" s="159"/>
      <c r="IH165" s="159"/>
      <c r="II165" s="159"/>
      <c r="IJ165" s="159"/>
    </row>
    <row r="166" spans="1:244" s="160" customFormat="1" ht="45" x14ac:dyDescent="0.2">
      <c r="A166" s="248">
        <v>162</v>
      </c>
      <c r="B166" s="57" t="s">
        <v>727</v>
      </c>
      <c r="C166" s="57" t="s">
        <v>728</v>
      </c>
      <c r="D166" s="428" t="s">
        <v>731</v>
      </c>
      <c r="E166" s="37">
        <v>102508909</v>
      </c>
      <c r="F166" s="7">
        <v>600144763</v>
      </c>
      <c r="G166" s="57" t="s">
        <v>732</v>
      </c>
      <c r="H166" s="100" t="s">
        <v>24</v>
      </c>
      <c r="I166" s="100" t="s">
        <v>65</v>
      </c>
      <c r="J166" s="99" t="s">
        <v>730</v>
      </c>
      <c r="K166" s="37" t="s">
        <v>732</v>
      </c>
      <c r="L166" s="255">
        <v>13000000</v>
      </c>
      <c r="M166" s="252">
        <f>L166/100*85</f>
        <v>11050000</v>
      </c>
      <c r="N166" s="258">
        <v>2024</v>
      </c>
      <c r="O166" s="258">
        <v>2027</v>
      </c>
      <c r="P166" s="102"/>
      <c r="Q166" s="102" t="s">
        <v>139</v>
      </c>
      <c r="R166" s="102" t="s">
        <v>139</v>
      </c>
      <c r="S166" s="102"/>
      <c r="T166" s="102"/>
      <c r="U166" s="102"/>
      <c r="V166" s="102"/>
      <c r="W166" s="102" t="s">
        <v>139</v>
      </c>
      <c r="X166" s="102"/>
      <c r="Y166" s="99" t="s">
        <v>1347</v>
      </c>
      <c r="Z166" s="245" t="s">
        <v>69</v>
      </c>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59"/>
      <c r="BR166" s="159"/>
      <c r="BS166" s="159"/>
      <c r="BT166" s="159"/>
      <c r="BU166" s="159"/>
      <c r="BV166" s="159"/>
      <c r="BW166" s="159"/>
      <c r="BX166" s="159"/>
      <c r="BY166" s="159"/>
      <c r="BZ166" s="159"/>
      <c r="CA166" s="159"/>
      <c r="CB166" s="159"/>
      <c r="CC166" s="159"/>
      <c r="CD166" s="159"/>
      <c r="CE166" s="159"/>
      <c r="CF166" s="159"/>
      <c r="CG166" s="159"/>
      <c r="CH166" s="159"/>
      <c r="CI166" s="159"/>
      <c r="CJ166" s="159"/>
      <c r="CK166" s="159"/>
      <c r="CL166" s="159"/>
      <c r="CM166" s="159"/>
      <c r="CN166" s="159"/>
      <c r="CO166" s="159"/>
      <c r="CP166" s="159"/>
      <c r="CQ166" s="159"/>
      <c r="CR166" s="159"/>
      <c r="CS166" s="159"/>
      <c r="CT166" s="159"/>
      <c r="CU166" s="159"/>
      <c r="CV166" s="159"/>
      <c r="CW166" s="159"/>
      <c r="CX166" s="159"/>
      <c r="CY166" s="159"/>
      <c r="CZ166" s="159"/>
      <c r="DA166" s="159"/>
      <c r="DB166" s="159"/>
      <c r="DC166" s="159"/>
      <c r="DD166" s="159"/>
      <c r="DE166" s="159"/>
      <c r="DF166" s="159"/>
      <c r="DG166" s="159"/>
      <c r="DH166" s="159"/>
      <c r="DI166" s="159"/>
      <c r="DJ166" s="159"/>
      <c r="DK166" s="159"/>
      <c r="DL166" s="159"/>
      <c r="DM166" s="159"/>
      <c r="DN166" s="159"/>
      <c r="DO166" s="159"/>
      <c r="DP166" s="159"/>
      <c r="DQ166" s="159"/>
      <c r="DR166" s="159"/>
      <c r="DS166" s="159"/>
      <c r="DT166" s="159"/>
      <c r="DU166" s="159"/>
      <c r="DV166" s="159"/>
      <c r="DW166" s="159"/>
      <c r="DX166" s="159"/>
      <c r="DY166" s="159"/>
      <c r="DZ166" s="159"/>
      <c r="EA166" s="159"/>
      <c r="EB166" s="159"/>
      <c r="EC166" s="159"/>
      <c r="ED166" s="159"/>
      <c r="EE166" s="159"/>
      <c r="EF166" s="159"/>
      <c r="EG166" s="159"/>
      <c r="EH166" s="159"/>
      <c r="EI166" s="159"/>
      <c r="EJ166" s="159"/>
      <c r="EK166" s="159"/>
      <c r="EL166" s="159"/>
      <c r="EM166" s="159"/>
      <c r="EN166" s="159"/>
      <c r="EO166" s="159"/>
      <c r="EP166" s="159"/>
      <c r="EQ166" s="159"/>
      <c r="ER166" s="159"/>
      <c r="ES166" s="159"/>
      <c r="ET166" s="159"/>
      <c r="EU166" s="159"/>
      <c r="EV166" s="159"/>
      <c r="EW166" s="159"/>
      <c r="EX166" s="159"/>
      <c r="EY166" s="159"/>
      <c r="EZ166" s="159"/>
      <c r="FA166" s="159"/>
      <c r="FB166" s="159"/>
      <c r="FC166" s="159"/>
      <c r="FD166" s="159"/>
      <c r="FE166" s="159"/>
      <c r="FF166" s="159"/>
      <c r="FG166" s="159"/>
      <c r="FH166" s="159"/>
      <c r="FI166" s="159"/>
      <c r="FJ166" s="159"/>
      <c r="FK166" s="159"/>
      <c r="FL166" s="159"/>
      <c r="FM166" s="159"/>
      <c r="FN166" s="159"/>
      <c r="FO166" s="159"/>
      <c r="FP166" s="159"/>
      <c r="FQ166" s="159"/>
      <c r="FR166" s="159"/>
      <c r="FS166" s="159"/>
      <c r="FT166" s="159"/>
      <c r="FU166" s="159"/>
      <c r="FV166" s="159"/>
      <c r="FW166" s="159"/>
      <c r="FX166" s="159"/>
      <c r="FY166" s="159"/>
      <c r="FZ166" s="159"/>
      <c r="GA166" s="159"/>
      <c r="GB166" s="159"/>
      <c r="GC166" s="159"/>
      <c r="GD166" s="159"/>
      <c r="GE166" s="159"/>
      <c r="GF166" s="159"/>
      <c r="GG166" s="159"/>
      <c r="GH166" s="159"/>
      <c r="GI166" s="159"/>
      <c r="GJ166" s="159"/>
      <c r="GK166" s="159"/>
      <c r="GL166" s="159"/>
      <c r="GM166" s="159"/>
      <c r="GN166" s="159"/>
      <c r="GO166" s="159"/>
      <c r="GP166" s="159"/>
      <c r="GQ166" s="159"/>
      <c r="GR166" s="159"/>
      <c r="GS166" s="159"/>
      <c r="GT166" s="159"/>
      <c r="GU166" s="159"/>
      <c r="GV166" s="159"/>
      <c r="GW166" s="159"/>
      <c r="GX166" s="159"/>
      <c r="GY166" s="159"/>
      <c r="GZ166" s="159"/>
      <c r="HA166" s="159"/>
      <c r="HB166" s="159"/>
      <c r="HC166" s="159"/>
      <c r="HD166" s="159"/>
      <c r="HE166" s="159"/>
      <c r="HF166" s="159"/>
      <c r="HG166" s="159"/>
      <c r="HH166" s="159"/>
      <c r="HI166" s="159"/>
      <c r="HJ166" s="159"/>
      <c r="HK166" s="159"/>
      <c r="HL166" s="159"/>
      <c r="HM166" s="159"/>
      <c r="HN166" s="159"/>
      <c r="HO166" s="159"/>
      <c r="HP166" s="159"/>
      <c r="HQ166" s="159"/>
      <c r="HR166" s="159"/>
      <c r="HS166" s="159"/>
      <c r="HT166" s="159"/>
      <c r="HU166" s="159"/>
      <c r="HV166" s="159"/>
      <c r="HW166" s="159"/>
      <c r="HX166" s="159"/>
      <c r="HY166" s="159"/>
      <c r="HZ166" s="159"/>
      <c r="IA166" s="159"/>
      <c r="IB166" s="159"/>
      <c r="IC166" s="159"/>
      <c r="ID166" s="159"/>
      <c r="IE166" s="159"/>
      <c r="IF166" s="159"/>
      <c r="IG166" s="159"/>
      <c r="IH166" s="159"/>
      <c r="II166" s="159"/>
      <c r="IJ166" s="159"/>
    </row>
    <row r="167" spans="1:244" s="160" customFormat="1" ht="90" x14ac:dyDescent="0.2">
      <c r="A167" s="248">
        <v>163</v>
      </c>
      <c r="B167" s="57" t="s">
        <v>727</v>
      </c>
      <c r="C167" s="57" t="s">
        <v>728</v>
      </c>
      <c r="D167" s="428" t="s">
        <v>733</v>
      </c>
      <c r="E167" s="37">
        <v>102508909</v>
      </c>
      <c r="F167" s="7">
        <v>600144763</v>
      </c>
      <c r="G167" s="57" t="s">
        <v>734</v>
      </c>
      <c r="H167" s="100" t="s">
        <v>24</v>
      </c>
      <c r="I167" s="100" t="s">
        <v>65</v>
      </c>
      <c r="J167" s="99" t="s">
        <v>730</v>
      </c>
      <c r="K167" s="37" t="s">
        <v>735</v>
      </c>
      <c r="L167" s="255">
        <v>3500000</v>
      </c>
      <c r="M167" s="252">
        <f>L167/100*85</f>
        <v>2975000</v>
      </c>
      <c r="N167" s="258">
        <v>2023</v>
      </c>
      <c r="O167" s="258">
        <v>2027</v>
      </c>
      <c r="P167" s="102" t="s">
        <v>139</v>
      </c>
      <c r="Q167" s="102" t="s">
        <v>139</v>
      </c>
      <c r="R167" s="102" t="s">
        <v>139</v>
      </c>
      <c r="S167" s="102" t="s">
        <v>139</v>
      </c>
      <c r="T167" s="102"/>
      <c r="U167" s="102"/>
      <c r="V167" s="102"/>
      <c r="W167" s="102"/>
      <c r="X167" s="102" t="s">
        <v>139</v>
      </c>
      <c r="Y167" s="99" t="s">
        <v>66</v>
      </c>
      <c r="Z167" s="245"/>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c r="CH167" s="159"/>
      <c r="CI167" s="159"/>
      <c r="CJ167" s="159"/>
      <c r="CK167" s="159"/>
      <c r="CL167" s="159"/>
      <c r="CM167" s="159"/>
      <c r="CN167" s="159"/>
      <c r="CO167" s="159"/>
      <c r="CP167" s="159"/>
      <c r="CQ167" s="159"/>
      <c r="CR167" s="159"/>
      <c r="CS167" s="159"/>
      <c r="CT167" s="159"/>
      <c r="CU167" s="159"/>
      <c r="CV167" s="159"/>
      <c r="CW167" s="159"/>
      <c r="CX167" s="159"/>
      <c r="CY167" s="159"/>
      <c r="CZ167" s="159"/>
      <c r="DA167" s="159"/>
      <c r="DB167" s="159"/>
      <c r="DC167" s="159"/>
      <c r="DD167" s="159"/>
      <c r="DE167" s="159"/>
      <c r="DF167" s="159"/>
      <c r="DG167" s="159"/>
      <c r="DH167" s="159"/>
      <c r="DI167" s="159"/>
      <c r="DJ167" s="159"/>
      <c r="DK167" s="159"/>
      <c r="DL167" s="159"/>
      <c r="DM167" s="159"/>
      <c r="DN167" s="159"/>
      <c r="DO167" s="159"/>
      <c r="DP167" s="159"/>
      <c r="DQ167" s="159"/>
      <c r="DR167" s="159"/>
      <c r="DS167" s="159"/>
      <c r="DT167" s="159"/>
      <c r="DU167" s="159"/>
      <c r="DV167" s="159"/>
      <c r="DW167" s="159"/>
      <c r="DX167" s="159"/>
      <c r="DY167" s="159"/>
      <c r="DZ167" s="159"/>
      <c r="EA167" s="159"/>
      <c r="EB167" s="159"/>
      <c r="EC167" s="159"/>
      <c r="ED167" s="159"/>
      <c r="EE167" s="159"/>
      <c r="EF167" s="159"/>
      <c r="EG167" s="159"/>
      <c r="EH167" s="159"/>
      <c r="EI167" s="159"/>
      <c r="EJ167" s="159"/>
      <c r="EK167" s="159"/>
      <c r="EL167" s="159"/>
      <c r="EM167" s="159"/>
      <c r="EN167" s="159"/>
      <c r="EO167" s="159"/>
      <c r="EP167" s="159"/>
      <c r="EQ167" s="159"/>
      <c r="ER167" s="159"/>
      <c r="ES167" s="159"/>
      <c r="ET167" s="159"/>
      <c r="EU167" s="159"/>
      <c r="EV167" s="159"/>
      <c r="EW167" s="159"/>
      <c r="EX167" s="159"/>
      <c r="EY167" s="159"/>
      <c r="EZ167" s="159"/>
      <c r="FA167" s="159"/>
      <c r="FB167" s="159"/>
      <c r="FC167" s="159"/>
      <c r="FD167" s="159"/>
      <c r="FE167" s="159"/>
      <c r="FF167" s="159"/>
      <c r="FG167" s="159"/>
      <c r="FH167" s="159"/>
      <c r="FI167" s="159"/>
      <c r="FJ167" s="159"/>
      <c r="FK167" s="159"/>
      <c r="FL167" s="159"/>
      <c r="FM167" s="159"/>
      <c r="FN167" s="159"/>
      <c r="FO167" s="159"/>
      <c r="FP167" s="159"/>
      <c r="FQ167" s="159"/>
      <c r="FR167" s="159"/>
      <c r="FS167" s="159"/>
      <c r="FT167" s="159"/>
      <c r="FU167" s="159"/>
      <c r="FV167" s="159"/>
      <c r="FW167" s="159"/>
      <c r="FX167" s="159"/>
      <c r="FY167" s="159"/>
      <c r="FZ167" s="159"/>
      <c r="GA167" s="159"/>
      <c r="GB167" s="159"/>
      <c r="GC167" s="159"/>
      <c r="GD167" s="159"/>
      <c r="GE167" s="159"/>
      <c r="GF167" s="159"/>
      <c r="GG167" s="159"/>
      <c r="GH167" s="159"/>
      <c r="GI167" s="159"/>
      <c r="GJ167" s="159"/>
      <c r="GK167" s="159"/>
      <c r="GL167" s="159"/>
      <c r="GM167" s="159"/>
      <c r="GN167" s="159"/>
      <c r="GO167" s="159"/>
      <c r="GP167" s="159"/>
      <c r="GQ167" s="159"/>
      <c r="GR167" s="159"/>
      <c r="GS167" s="159"/>
      <c r="GT167" s="159"/>
      <c r="GU167" s="159"/>
      <c r="GV167" s="159"/>
      <c r="GW167" s="159"/>
      <c r="GX167" s="159"/>
      <c r="GY167" s="159"/>
      <c r="GZ167" s="159"/>
      <c r="HA167" s="159"/>
      <c r="HB167" s="159"/>
      <c r="HC167" s="159"/>
      <c r="HD167" s="159"/>
      <c r="HE167" s="159"/>
      <c r="HF167" s="159"/>
      <c r="HG167" s="159"/>
      <c r="HH167" s="159"/>
      <c r="HI167" s="159"/>
      <c r="HJ167" s="159"/>
      <c r="HK167" s="159"/>
      <c r="HL167" s="159"/>
      <c r="HM167" s="159"/>
      <c r="HN167" s="159"/>
      <c r="HO167" s="159"/>
      <c r="HP167" s="159"/>
      <c r="HQ167" s="159"/>
      <c r="HR167" s="159"/>
      <c r="HS167" s="159"/>
      <c r="HT167" s="159"/>
      <c r="HU167" s="159"/>
      <c r="HV167" s="159"/>
      <c r="HW167" s="159"/>
      <c r="HX167" s="159"/>
      <c r="HY167" s="159"/>
      <c r="HZ167" s="159"/>
      <c r="IA167" s="159"/>
      <c r="IB167" s="159"/>
      <c r="IC167" s="159"/>
      <c r="ID167" s="159"/>
      <c r="IE167" s="159"/>
      <c r="IF167" s="159"/>
      <c r="IG167" s="159"/>
      <c r="IH167" s="159"/>
      <c r="II167" s="159"/>
      <c r="IJ167" s="159"/>
    </row>
    <row r="168" spans="1:244" s="160" customFormat="1" ht="45" x14ac:dyDescent="0.2">
      <c r="A168" s="248">
        <v>164</v>
      </c>
      <c r="B168" s="57" t="s">
        <v>727</v>
      </c>
      <c r="C168" s="57" t="s">
        <v>728</v>
      </c>
      <c r="D168" s="428" t="s">
        <v>736</v>
      </c>
      <c r="E168" s="37">
        <v>102508909</v>
      </c>
      <c r="F168" s="7">
        <v>600144763</v>
      </c>
      <c r="G168" s="57" t="s">
        <v>737</v>
      </c>
      <c r="H168" s="100" t="s">
        <v>24</v>
      </c>
      <c r="I168" s="100" t="s">
        <v>65</v>
      </c>
      <c r="J168" s="99" t="s">
        <v>730</v>
      </c>
      <c r="K168" s="37" t="s">
        <v>737</v>
      </c>
      <c r="L168" s="255">
        <v>500000</v>
      </c>
      <c r="M168" s="252">
        <f>L168/100*85</f>
        <v>425000</v>
      </c>
      <c r="N168" s="258">
        <v>2024</v>
      </c>
      <c r="O168" s="258">
        <v>2027</v>
      </c>
      <c r="P168" s="102"/>
      <c r="Q168" s="102"/>
      <c r="R168" s="102"/>
      <c r="S168" s="102" t="s">
        <v>139</v>
      </c>
      <c r="T168" s="102"/>
      <c r="U168" s="102"/>
      <c r="V168" s="102"/>
      <c r="W168" s="102"/>
      <c r="X168" s="102"/>
      <c r="Y168" s="99"/>
      <c r="Z168" s="245"/>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c r="BF168" s="159"/>
      <c r="BG168" s="159"/>
      <c r="BH168" s="159"/>
      <c r="BI168" s="159"/>
      <c r="BJ168" s="159"/>
      <c r="BK168" s="159"/>
      <c r="BL168" s="159"/>
      <c r="BM168" s="159"/>
      <c r="BN168" s="159"/>
      <c r="BO168" s="159"/>
      <c r="BP168" s="159"/>
      <c r="BQ168" s="159"/>
      <c r="BR168" s="159"/>
      <c r="BS168" s="159"/>
      <c r="BT168" s="159"/>
      <c r="BU168" s="159"/>
      <c r="BV168" s="159"/>
      <c r="BW168" s="159"/>
      <c r="BX168" s="159"/>
      <c r="BY168" s="159"/>
      <c r="BZ168" s="159"/>
      <c r="CA168" s="159"/>
      <c r="CB168" s="159"/>
      <c r="CC168" s="159"/>
      <c r="CD168" s="159"/>
      <c r="CE168" s="159"/>
      <c r="CF168" s="159"/>
      <c r="CG168" s="159"/>
      <c r="CH168" s="159"/>
      <c r="CI168" s="159"/>
      <c r="CJ168" s="159"/>
      <c r="CK168" s="159"/>
      <c r="CL168" s="159"/>
      <c r="CM168" s="159"/>
      <c r="CN168" s="159"/>
      <c r="CO168" s="159"/>
      <c r="CP168" s="159"/>
      <c r="CQ168" s="159"/>
      <c r="CR168" s="159"/>
      <c r="CS168" s="159"/>
      <c r="CT168" s="159"/>
      <c r="CU168" s="159"/>
      <c r="CV168" s="159"/>
      <c r="CW168" s="159"/>
      <c r="CX168" s="159"/>
      <c r="CY168" s="159"/>
      <c r="CZ168" s="159"/>
      <c r="DA168" s="159"/>
      <c r="DB168" s="159"/>
      <c r="DC168" s="159"/>
      <c r="DD168" s="159"/>
      <c r="DE168" s="159"/>
      <c r="DF168" s="159"/>
      <c r="DG168" s="159"/>
      <c r="DH168" s="159"/>
      <c r="DI168" s="159"/>
      <c r="DJ168" s="159"/>
      <c r="DK168" s="159"/>
      <c r="DL168" s="159"/>
      <c r="DM168" s="159"/>
      <c r="DN168" s="159"/>
      <c r="DO168" s="159"/>
      <c r="DP168" s="159"/>
      <c r="DQ168" s="159"/>
      <c r="DR168" s="159"/>
      <c r="DS168" s="159"/>
      <c r="DT168" s="159"/>
      <c r="DU168" s="159"/>
      <c r="DV168" s="159"/>
      <c r="DW168" s="159"/>
      <c r="DX168" s="159"/>
      <c r="DY168" s="159"/>
      <c r="DZ168" s="159"/>
      <c r="EA168" s="159"/>
      <c r="EB168" s="159"/>
      <c r="EC168" s="159"/>
      <c r="ED168" s="159"/>
      <c r="EE168" s="159"/>
      <c r="EF168" s="159"/>
      <c r="EG168" s="159"/>
      <c r="EH168" s="159"/>
      <c r="EI168" s="159"/>
      <c r="EJ168" s="159"/>
      <c r="EK168" s="159"/>
      <c r="EL168" s="159"/>
      <c r="EM168" s="159"/>
      <c r="EN168" s="159"/>
      <c r="EO168" s="159"/>
      <c r="EP168" s="159"/>
      <c r="EQ168" s="159"/>
      <c r="ER168" s="159"/>
      <c r="ES168" s="159"/>
      <c r="ET168" s="159"/>
      <c r="EU168" s="159"/>
      <c r="EV168" s="159"/>
      <c r="EW168" s="159"/>
      <c r="EX168" s="159"/>
      <c r="EY168" s="159"/>
      <c r="EZ168" s="159"/>
      <c r="FA168" s="159"/>
      <c r="FB168" s="159"/>
      <c r="FC168" s="159"/>
      <c r="FD168" s="159"/>
      <c r="FE168" s="159"/>
      <c r="FF168" s="159"/>
      <c r="FG168" s="159"/>
      <c r="FH168" s="159"/>
      <c r="FI168" s="159"/>
      <c r="FJ168" s="159"/>
      <c r="FK168" s="159"/>
      <c r="FL168" s="159"/>
      <c r="FM168" s="159"/>
      <c r="FN168" s="159"/>
      <c r="FO168" s="159"/>
      <c r="FP168" s="159"/>
      <c r="FQ168" s="159"/>
      <c r="FR168" s="159"/>
      <c r="FS168" s="159"/>
      <c r="FT168" s="159"/>
      <c r="FU168" s="159"/>
      <c r="FV168" s="159"/>
      <c r="FW168" s="159"/>
      <c r="FX168" s="159"/>
      <c r="FY168" s="159"/>
      <c r="FZ168" s="159"/>
      <c r="GA168" s="159"/>
      <c r="GB168" s="159"/>
      <c r="GC168" s="159"/>
      <c r="GD168" s="159"/>
      <c r="GE168" s="159"/>
      <c r="GF168" s="159"/>
      <c r="GG168" s="159"/>
      <c r="GH168" s="159"/>
      <c r="GI168" s="159"/>
      <c r="GJ168" s="159"/>
      <c r="GK168" s="159"/>
      <c r="GL168" s="159"/>
      <c r="GM168" s="159"/>
      <c r="GN168" s="159"/>
      <c r="GO168" s="159"/>
      <c r="GP168" s="159"/>
      <c r="GQ168" s="159"/>
      <c r="GR168" s="159"/>
      <c r="GS168" s="159"/>
      <c r="GT168" s="159"/>
      <c r="GU168" s="159"/>
      <c r="GV168" s="159"/>
      <c r="GW168" s="159"/>
      <c r="GX168" s="159"/>
      <c r="GY168" s="159"/>
      <c r="GZ168" s="159"/>
      <c r="HA168" s="159"/>
      <c r="HB168" s="159"/>
      <c r="HC168" s="159"/>
      <c r="HD168" s="159"/>
      <c r="HE168" s="159"/>
      <c r="HF168" s="159"/>
      <c r="HG168" s="159"/>
      <c r="HH168" s="159"/>
      <c r="HI168" s="159"/>
      <c r="HJ168" s="159"/>
      <c r="HK168" s="159"/>
      <c r="HL168" s="159"/>
      <c r="HM168" s="159"/>
      <c r="HN168" s="159"/>
      <c r="HO168" s="159"/>
      <c r="HP168" s="159"/>
      <c r="HQ168" s="159"/>
      <c r="HR168" s="159"/>
      <c r="HS168" s="159"/>
      <c r="HT168" s="159"/>
      <c r="HU168" s="159"/>
      <c r="HV168" s="159"/>
      <c r="HW168" s="159"/>
      <c r="HX168" s="159"/>
      <c r="HY168" s="159"/>
      <c r="HZ168" s="159"/>
      <c r="IA168" s="159"/>
      <c r="IB168" s="159"/>
      <c r="IC168" s="159"/>
      <c r="ID168" s="159"/>
      <c r="IE168" s="159"/>
      <c r="IF168" s="159"/>
      <c r="IG168" s="159"/>
      <c r="IH168" s="159"/>
      <c r="II168" s="159"/>
      <c r="IJ168" s="159"/>
    </row>
    <row r="169" spans="1:244" s="47" customFormat="1" ht="157.5" x14ac:dyDescent="0.2">
      <c r="A169" s="289">
        <v>165</v>
      </c>
      <c r="B169" s="56" t="s">
        <v>738</v>
      </c>
      <c r="C169" s="56" t="s">
        <v>739</v>
      </c>
      <c r="D169" s="7">
        <v>64628159</v>
      </c>
      <c r="E169" s="7">
        <v>110550731</v>
      </c>
      <c r="F169" s="7">
        <v>600171698</v>
      </c>
      <c r="G169" s="56" t="s">
        <v>740</v>
      </c>
      <c r="H169" s="62" t="s">
        <v>24</v>
      </c>
      <c r="I169" s="62"/>
      <c r="J169" s="57" t="s">
        <v>469</v>
      </c>
      <c r="K169" s="241" t="s">
        <v>1154</v>
      </c>
      <c r="L169" s="264">
        <v>22000000</v>
      </c>
      <c r="M169" s="252">
        <f>L169/100*85</f>
        <v>18700000</v>
      </c>
      <c r="N169" s="270" t="s">
        <v>741</v>
      </c>
      <c r="O169" s="272"/>
      <c r="P169" s="66"/>
      <c r="Q169" s="66"/>
      <c r="R169" s="66" t="s">
        <v>139</v>
      </c>
      <c r="S169" s="66"/>
      <c r="T169" s="66"/>
      <c r="U169" s="66" t="s">
        <v>139</v>
      </c>
      <c r="V169" s="66"/>
      <c r="W169" s="66"/>
      <c r="X169" s="66" t="s">
        <v>139</v>
      </c>
      <c r="Y169" s="56" t="s">
        <v>742</v>
      </c>
      <c r="Z169" s="290" t="s">
        <v>69</v>
      </c>
    </row>
    <row r="170" spans="1:244" s="174" customFormat="1" ht="168.75" x14ac:dyDescent="0.25">
      <c r="A170" s="249">
        <v>166</v>
      </c>
      <c r="B170" s="58" t="s">
        <v>743</v>
      </c>
      <c r="C170" s="58" t="s">
        <v>1311</v>
      </c>
      <c r="D170" s="239">
        <v>70984727</v>
      </c>
      <c r="E170" s="239">
        <v>102520208</v>
      </c>
      <c r="F170" s="38">
        <v>600145263</v>
      </c>
      <c r="G170" s="58" t="s">
        <v>744</v>
      </c>
      <c r="H170" s="38" t="s">
        <v>64</v>
      </c>
      <c r="I170" s="38" t="s">
        <v>65</v>
      </c>
      <c r="J170" s="38" t="s">
        <v>213</v>
      </c>
      <c r="K170" s="75" t="s">
        <v>1155</v>
      </c>
      <c r="L170" s="265">
        <v>10000000</v>
      </c>
      <c r="M170" s="252"/>
      <c r="N170" s="275" t="s">
        <v>214</v>
      </c>
      <c r="O170" s="275" t="s">
        <v>217</v>
      </c>
      <c r="P170" s="38"/>
      <c r="Q170" s="38"/>
      <c r="R170" s="38"/>
      <c r="S170" s="38"/>
      <c r="T170" s="38"/>
      <c r="U170" s="38"/>
      <c r="V170" s="38"/>
      <c r="W170" s="38"/>
      <c r="X170" s="38"/>
      <c r="Y170" s="58"/>
      <c r="Z170" s="140" t="s">
        <v>88</v>
      </c>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45"/>
      <c r="CY170" s="45"/>
      <c r="CZ170" s="45"/>
      <c r="DA170" s="45"/>
      <c r="DB170" s="45"/>
      <c r="DC170" s="45"/>
      <c r="DD170" s="45"/>
      <c r="DE170" s="45"/>
      <c r="DF170" s="45"/>
      <c r="DG170" s="45"/>
      <c r="DH170" s="45"/>
      <c r="DI170" s="45"/>
      <c r="DJ170" s="45"/>
      <c r="DK170" s="45"/>
      <c r="DL170" s="45"/>
      <c r="DM170" s="45"/>
      <c r="DN170" s="45"/>
      <c r="DO170" s="45"/>
      <c r="DP170" s="45"/>
      <c r="DQ170" s="45"/>
      <c r="DR170" s="45"/>
      <c r="DS170" s="45"/>
      <c r="DT170" s="45"/>
      <c r="DU170" s="45"/>
      <c r="DV170" s="45"/>
      <c r="DW170" s="45"/>
      <c r="DX170" s="45"/>
      <c r="DY170" s="45"/>
      <c r="DZ170" s="45"/>
      <c r="EA170" s="45"/>
      <c r="EB170" s="45"/>
      <c r="EC170" s="45"/>
      <c r="ED170" s="45"/>
      <c r="EE170" s="45"/>
      <c r="EF170" s="45"/>
      <c r="EG170" s="45"/>
      <c r="EH170" s="45"/>
      <c r="EI170" s="45"/>
      <c r="EJ170" s="45"/>
      <c r="EK170" s="45"/>
      <c r="EL170" s="45"/>
      <c r="EM170" s="45"/>
      <c r="EN170" s="45"/>
      <c r="EO170" s="45"/>
      <c r="EP170" s="45"/>
      <c r="EQ170" s="45"/>
      <c r="ER170" s="45"/>
      <c r="ES170" s="45"/>
      <c r="ET170" s="45"/>
      <c r="EU170" s="45"/>
      <c r="EV170" s="45"/>
      <c r="EW170" s="45"/>
      <c r="EX170" s="45"/>
      <c r="EY170" s="45"/>
      <c r="EZ170" s="45"/>
      <c r="FA170" s="45"/>
      <c r="FB170" s="45"/>
      <c r="FC170" s="45"/>
      <c r="FD170" s="45"/>
      <c r="FE170" s="45"/>
      <c r="FF170" s="45"/>
      <c r="FG170" s="45"/>
      <c r="FH170" s="45"/>
      <c r="FI170" s="45"/>
      <c r="FJ170" s="45"/>
      <c r="FK170" s="45"/>
      <c r="FL170" s="45"/>
      <c r="FM170" s="45"/>
      <c r="FN170" s="45"/>
      <c r="FO170" s="45"/>
      <c r="FP170" s="45"/>
      <c r="FQ170" s="45"/>
      <c r="FR170" s="45"/>
      <c r="FS170" s="45"/>
      <c r="FT170" s="45"/>
      <c r="FU170" s="45"/>
      <c r="FV170" s="45"/>
      <c r="FW170" s="45"/>
      <c r="FX170" s="45"/>
      <c r="FY170" s="45"/>
      <c r="FZ170" s="45"/>
      <c r="GA170" s="45"/>
      <c r="GB170" s="45"/>
      <c r="GC170" s="45"/>
      <c r="GD170" s="45"/>
      <c r="GE170" s="45"/>
      <c r="GF170" s="45"/>
      <c r="GG170" s="45"/>
      <c r="GH170" s="45"/>
      <c r="GI170" s="45"/>
      <c r="GJ170" s="45"/>
      <c r="GK170" s="45"/>
      <c r="GL170" s="45"/>
      <c r="GM170" s="45"/>
      <c r="GN170" s="45"/>
      <c r="GO170" s="45"/>
      <c r="GP170" s="45"/>
      <c r="GQ170" s="45"/>
      <c r="GR170" s="45"/>
      <c r="GS170" s="45"/>
      <c r="GT170" s="45"/>
      <c r="GU170" s="45"/>
      <c r="GV170" s="45"/>
      <c r="GW170" s="45"/>
      <c r="GX170" s="45"/>
      <c r="GY170" s="45"/>
      <c r="GZ170" s="45"/>
      <c r="HA170" s="45"/>
      <c r="HB170" s="45"/>
      <c r="HC170" s="45"/>
      <c r="HD170" s="45"/>
      <c r="HE170" s="45"/>
      <c r="HF170" s="45"/>
      <c r="HG170" s="45"/>
      <c r="HH170" s="45"/>
      <c r="HI170" s="45"/>
      <c r="HJ170" s="45"/>
      <c r="HK170" s="45"/>
      <c r="HL170" s="45"/>
      <c r="HM170" s="45"/>
      <c r="HN170" s="45"/>
      <c r="HO170" s="45"/>
      <c r="HP170" s="45"/>
      <c r="HQ170" s="45"/>
      <c r="HR170" s="45"/>
      <c r="HS170" s="45"/>
      <c r="HT170" s="45"/>
      <c r="HU170" s="45"/>
      <c r="HV170" s="45"/>
      <c r="HW170" s="45"/>
      <c r="HX170" s="45"/>
      <c r="HY170" s="45"/>
      <c r="HZ170" s="45"/>
      <c r="IA170" s="45"/>
      <c r="IB170" s="45"/>
      <c r="IC170" s="45"/>
      <c r="ID170" s="45"/>
      <c r="IE170" s="45"/>
      <c r="IF170" s="45"/>
      <c r="IG170" s="45"/>
      <c r="IH170" s="45"/>
      <c r="II170" s="45"/>
      <c r="IJ170" s="45"/>
    </row>
    <row r="171" spans="1:244" s="45" customFormat="1" ht="45" x14ac:dyDescent="0.25">
      <c r="A171" s="287">
        <v>167</v>
      </c>
      <c r="B171" s="8" t="s">
        <v>745</v>
      </c>
      <c r="C171" s="77" t="s">
        <v>210</v>
      </c>
      <c r="D171" s="77">
        <v>70984743</v>
      </c>
      <c r="E171" s="77">
        <v>102520224</v>
      </c>
      <c r="F171" s="50">
        <v>600144828</v>
      </c>
      <c r="G171" s="77" t="s">
        <v>746</v>
      </c>
      <c r="H171" s="77" t="s">
        <v>64</v>
      </c>
      <c r="I171" s="77" t="s">
        <v>65</v>
      </c>
      <c r="J171" s="77" t="s">
        <v>213</v>
      </c>
      <c r="K171" s="8" t="s">
        <v>747</v>
      </c>
      <c r="L171" s="262">
        <v>18000000</v>
      </c>
      <c r="M171" s="252">
        <f>L171/100*85</f>
        <v>15300000</v>
      </c>
      <c r="N171" s="270">
        <v>2023</v>
      </c>
      <c r="O171" s="270">
        <v>2026</v>
      </c>
      <c r="P171" s="77" t="s">
        <v>74</v>
      </c>
      <c r="Q171" s="77" t="s">
        <v>74</v>
      </c>
      <c r="R171" s="77" t="s">
        <v>74</v>
      </c>
      <c r="S171" s="77" t="s">
        <v>74</v>
      </c>
      <c r="T171" s="77"/>
      <c r="U171" s="77"/>
      <c r="V171" s="77" t="s">
        <v>74</v>
      </c>
      <c r="W171" s="77" t="s">
        <v>74</v>
      </c>
      <c r="X171" s="77" t="s">
        <v>74</v>
      </c>
      <c r="Y171" s="79" t="s">
        <v>748</v>
      </c>
      <c r="Z171" s="288" t="s">
        <v>88</v>
      </c>
    </row>
    <row r="172" spans="1:244" s="45" customFormat="1" ht="56.25" x14ac:dyDescent="0.25">
      <c r="A172" s="287">
        <v>168</v>
      </c>
      <c r="B172" s="8" t="s">
        <v>745</v>
      </c>
      <c r="C172" s="77" t="s">
        <v>210</v>
      </c>
      <c r="D172" s="77">
        <v>70984743</v>
      </c>
      <c r="E172" s="77">
        <v>102520224</v>
      </c>
      <c r="F172" s="50">
        <v>600144828</v>
      </c>
      <c r="G172" s="77" t="s">
        <v>749</v>
      </c>
      <c r="H172" s="77" t="s">
        <v>64</v>
      </c>
      <c r="I172" s="77" t="s">
        <v>65</v>
      </c>
      <c r="J172" s="77" t="s">
        <v>213</v>
      </c>
      <c r="K172" s="8" t="s">
        <v>750</v>
      </c>
      <c r="L172" s="262">
        <v>4800000</v>
      </c>
      <c r="M172" s="252">
        <f>L172/100*85</f>
        <v>4080000</v>
      </c>
      <c r="N172" s="270">
        <v>2023</v>
      </c>
      <c r="O172" s="270">
        <v>2026</v>
      </c>
      <c r="P172" s="77" t="s">
        <v>74</v>
      </c>
      <c r="Q172" s="77" t="s">
        <v>74</v>
      </c>
      <c r="R172" s="77" t="s">
        <v>74</v>
      </c>
      <c r="S172" s="77" t="s">
        <v>74</v>
      </c>
      <c r="T172" s="77"/>
      <c r="U172" s="77"/>
      <c r="V172" s="77" t="s">
        <v>74</v>
      </c>
      <c r="W172" s="77" t="s">
        <v>74</v>
      </c>
      <c r="X172" s="77" t="s">
        <v>74</v>
      </c>
      <c r="Y172" s="79"/>
      <c r="Z172" s="288" t="s">
        <v>88</v>
      </c>
    </row>
    <row r="173" spans="1:244" s="45" customFormat="1" ht="33.75" x14ac:dyDescent="0.25">
      <c r="A173" s="287">
        <v>169</v>
      </c>
      <c r="B173" s="50" t="s">
        <v>745</v>
      </c>
      <c r="C173" s="77" t="s">
        <v>210</v>
      </c>
      <c r="D173" s="77">
        <v>70984743</v>
      </c>
      <c r="E173" s="77">
        <v>102520224</v>
      </c>
      <c r="F173" s="77">
        <v>600144828</v>
      </c>
      <c r="G173" s="50" t="s">
        <v>751</v>
      </c>
      <c r="H173" s="77" t="s">
        <v>64</v>
      </c>
      <c r="I173" s="77" t="s">
        <v>65</v>
      </c>
      <c r="J173" s="77" t="s">
        <v>213</v>
      </c>
      <c r="K173" s="50" t="s">
        <v>752</v>
      </c>
      <c r="L173" s="660">
        <v>30000000</v>
      </c>
      <c r="M173" s="254">
        <v>0</v>
      </c>
      <c r="N173" s="270">
        <v>2024</v>
      </c>
      <c r="O173" s="270">
        <v>2028</v>
      </c>
      <c r="P173" s="77"/>
      <c r="Q173" s="77"/>
      <c r="R173" s="77"/>
      <c r="S173" s="77"/>
      <c r="T173" s="77"/>
      <c r="U173" s="77"/>
      <c r="V173" s="77"/>
      <c r="W173" s="77"/>
      <c r="X173" s="77"/>
      <c r="Y173" s="77"/>
      <c r="Z173" s="288" t="s">
        <v>88</v>
      </c>
    </row>
    <row r="174" spans="1:244" s="45" customFormat="1" ht="33" customHeight="1" x14ac:dyDescent="0.25">
      <c r="A174" s="287">
        <v>170</v>
      </c>
      <c r="B174" s="8" t="s">
        <v>745</v>
      </c>
      <c r="C174" s="77" t="s">
        <v>210</v>
      </c>
      <c r="D174" s="77">
        <v>70984743</v>
      </c>
      <c r="E174" s="77">
        <v>102520224</v>
      </c>
      <c r="F174" s="50">
        <v>600144828</v>
      </c>
      <c r="G174" s="77" t="s">
        <v>753</v>
      </c>
      <c r="H174" s="77" t="s">
        <v>64</v>
      </c>
      <c r="I174" s="77" t="s">
        <v>65</v>
      </c>
      <c r="J174" s="77" t="s">
        <v>213</v>
      </c>
      <c r="K174" s="8" t="s">
        <v>754</v>
      </c>
      <c r="L174" s="262">
        <v>12000000</v>
      </c>
      <c r="M174" s="252">
        <f>L174/100*85</f>
        <v>10200000</v>
      </c>
      <c r="N174" s="270">
        <v>2023</v>
      </c>
      <c r="O174" s="270">
        <v>2025</v>
      </c>
      <c r="P174" s="77"/>
      <c r="Q174" s="77"/>
      <c r="R174" s="77"/>
      <c r="S174" s="77"/>
      <c r="T174" s="77"/>
      <c r="U174" s="77"/>
      <c r="V174" s="77" t="s">
        <v>74</v>
      </c>
      <c r="W174" s="77" t="s">
        <v>74</v>
      </c>
      <c r="X174" s="77" t="s">
        <v>74</v>
      </c>
      <c r="Y174" s="79" t="s">
        <v>755</v>
      </c>
      <c r="Z174" s="288" t="s">
        <v>756</v>
      </c>
    </row>
    <row r="175" spans="1:244" s="45" customFormat="1" ht="33" customHeight="1" x14ac:dyDescent="0.25">
      <c r="A175" s="287">
        <v>171</v>
      </c>
      <c r="B175" s="8" t="s">
        <v>745</v>
      </c>
      <c r="C175" s="77" t="s">
        <v>210</v>
      </c>
      <c r="D175" s="77">
        <v>70984743</v>
      </c>
      <c r="E175" s="77">
        <v>102520224</v>
      </c>
      <c r="F175" s="50">
        <v>600144828</v>
      </c>
      <c r="G175" s="77" t="s">
        <v>757</v>
      </c>
      <c r="H175" s="77" t="s">
        <v>64</v>
      </c>
      <c r="I175" s="77" t="s">
        <v>65</v>
      </c>
      <c r="J175" s="77" t="s">
        <v>213</v>
      </c>
      <c r="K175" s="8" t="s">
        <v>758</v>
      </c>
      <c r="L175" s="262">
        <v>20000000</v>
      </c>
      <c r="M175" s="252">
        <f>L175/100*85</f>
        <v>17000000</v>
      </c>
      <c r="N175" s="270">
        <v>2023</v>
      </c>
      <c r="O175" s="270">
        <v>2027</v>
      </c>
      <c r="P175" s="77" t="s">
        <v>74</v>
      </c>
      <c r="Q175" s="77" t="s">
        <v>74</v>
      </c>
      <c r="R175" s="77" t="s">
        <v>74</v>
      </c>
      <c r="S175" s="77" t="s">
        <v>74</v>
      </c>
      <c r="T175" s="77"/>
      <c r="U175" s="77" t="s">
        <v>74</v>
      </c>
      <c r="V175" s="77" t="s">
        <v>74</v>
      </c>
      <c r="W175" s="77" t="s">
        <v>74</v>
      </c>
      <c r="X175" s="77" t="s">
        <v>74</v>
      </c>
      <c r="Y175" s="79" t="s">
        <v>759</v>
      </c>
      <c r="Z175" s="288" t="s">
        <v>88</v>
      </c>
    </row>
    <row r="176" spans="1:244" s="174" customFormat="1" ht="33.75" x14ac:dyDescent="0.25">
      <c r="A176" s="249">
        <v>172</v>
      </c>
      <c r="B176" s="58" t="s">
        <v>760</v>
      </c>
      <c r="C176" s="38" t="s">
        <v>210</v>
      </c>
      <c r="D176" s="239">
        <v>62348299</v>
      </c>
      <c r="E176" s="239">
        <v>102520216</v>
      </c>
      <c r="F176" s="239">
        <v>600144810</v>
      </c>
      <c r="G176" s="75" t="s">
        <v>761</v>
      </c>
      <c r="H176" s="38" t="s">
        <v>64</v>
      </c>
      <c r="I176" s="38" t="s">
        <v>65</v>
      </c>
      <c r="J176" s="38" t="s">
        <v>213</v>
      </c>
      <c r="K176" s="34" t="s">
        <v>1427</v>
      </c>
      <c r="L176" s="642">
        <v>10000000</v>
      </c>
      <c r="M176" s="263">
        <v>0</v>
      </c>
      <c r="N176" s="640" t="s">
        <v>188</v>
      </c>
      <c r="O176" s="640" t="s">
        <v>1428</v>
      </c>
      <c r="P176" s="38"/>
      <c r="Q176" s="641" t="s">
        <v>74</v>
      </c>
      <c r="R176" s="641" t="s">
        <v>74</v>
      </c>
      <c r="S176" s="38"/>
      <c r="T176" s="38"/>
      <c r="U176" s="38"/>
      <c r="V176" s="38" t="s">
        <v>74</v>
      </c>
      <c r="W176" s="38"/>
      <c r="X176" s="38"/>
      <c r="Y176" s="58"/>
      <c r="Z176" s="140" t="s">
        <v>88</v>
      </c>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5"/>
      <c r="CD176" s="45"/>
      <c r="CE176" s="45"/>
      <c r="CF176" s="45"/>
      <c r="CG176" s="45"/>
      <c r="CH176" s="45"/>
      <c r="CI176" s="45"/>
      <c r="CJ176" s="45"/>
      <c r="CK176" s="45"/>
      <c r="CL176" s="45"/>
      <c r="CM176" s="45"/>
      <c r="CN176" s="45"/>
      <c r="CO176" s="45"/>
      <c r="CP176" s="45"/>
      <c r="CQ176" s="45"/>
      <c r="CR176" s="45"/>
      <c r="CS176" s="45"/>
      <c r="CT176" s="45"/>
      <c r="CU176" s="45"/>
      <c r="CV176" s="45"/>
      <c r="CW176" s="45"/>
      <c r="CX176" s="45"/>
      <c r="CY176" s="45"/>
      <c r="CZ176" s="45"/>
      <c r="DA176" s="45"/>
      <c r="DB176" s="45"/>
      <c r="DC176" s="45"/>
      <c r="DD176" s="45"/>
      <c r="DE176" s="45"/>
      <c r="DF176" s="45"/>
      <c r="DG176" s="45"/>
      <c r="DH176" s="45"/>
      <c r="DI176" s="45"/>
      <c r="DJ176" s="45"/>
      <c r="DK176" s="45"/>
      <c r="DL176" s="45"/>
      <c r="DM176" s="45"/>
      <c r="DN176" s="45"/>
      <c r="DO176" s="45"/>
      <c r="DP176" s="45"/>
      <c r="DQ176" s="45"/>
      <c r="DR176" s="45"/>
      <c r="DS176" s="45"/>
      <c r="DT176" s="45"/>
      <c r="DU176" s="45"/>
      <c r="DV176" s="45"/>
      <c r="DW176" s="45"/>
      <c r="DX176" s="45"/>
      <c r="DY176" s="45"/>
      <c r="DZ176" s="45"/>
      <c r="EA176" s="45"/>
      <c r="EB176" s="45"/>
      <c r="EC176" s="45"/>
      <c r="ED176" s="45"/>
      <c r="EE176" s="45"/>
      <c r="EF176" s="45"/>
      <c r="EG176" s="45"/>
      <c r="EH176" s="45"/>
      <c r="EI176" s="45"/>
      <c r="EJ176" s="45"/>
      <c r="EK176" s="45"/>
      <c r="EL176" s="45"/>
      <c r="EM176" s="45"/>
      <c r="EN176" s="45"/>
      <c r="EO176" s="45"/>
      <c r="EP176" s="45"/>
      <c r="EQ176" s="45"/>
      <c r="ER176" s="45"/>
      <c r="ES176" s="45"/>
      <c r="ET176" s="45"/>
      <c r="EU176" s="45"/>
      <c r="EV176" s="45"/>
      <c r="EW176" s="45"/>
      <c r="EX176" s="45"/>
      <c r="EY176" s="45"/>
      <c r="EZ176" s="45"/>
      <c r="FA176" s="45"/>
      <c r="FB176" s="45"/>
      <c r="FC176" s="45"/>
      <c r="FD176" s="45"/>
      <c r="FE176" s="45"/>
      <c r="FF176" s="45"/>
      <c r="FG176" s="45"/>
      <c r="FH176" s="45"/>
      <c r="FI176" s="45"/>
      <c r="FJ176" s="45"/>
      <c r="FK176" s="45"/>
      <c r="FL176" s="45"/>
      <c r="FM176" s="45"/>
      <c r="FN176" s="45"/>
      <c r="FO176" s="45"/>
      <c r="FP176" s="45"/>
      <c r="FQ176" s="45"/>
      <c r="FR176" s="45"/>
      <c r="FS176" s="45"/>
      <c r="FT176" s="45"/>
      <c r="FU176" s="45"/>
      <c r="FV176" s="45"/>
      <c r="FW176" s="45"/>
      <c r="FX176" s="45"/>
      <c r="FY176" s="45"/>
      <c r="FZ176" s="45"/>
      <c r="GA176" s="45"/>
      <c r="GB176" s="45"/>
      <c r="GC176" s="45"/>
      <c r="GD176" s="45"/>
      <c r="GE176" s="45"/>
      <c r="GF176" s="45"/>
      <c r="GG176" s="45"/>
      <c r="GH176" s="45"/>
      <c r="GI176" s="45"/>
      <c r="GJ176" s="45"/>
      <c r="GK176" s="45"/>
      <c r="GL176" s="45"/>
      <c r="GM176" s="45"/>
      <c r="GN176" s="45"/>
      <c r="GO176" s="45"/>
      <c r="GP176" s="45"/>
      <c r="GQ176" s="45"/>
      <c r="GR176" s="45"/>
      <c r="GS176" s="45"/>
      <c r="GT176" s="45"/>
      <c r="GU176" s="45"/>
      <c r="GV176" s="45"/>
      <c r="GW176" s="45"/>
      <c r="GX176" s="45"/>
      <c r="GY176" s="45"/>
      <c r="GZ176" s="45"/>
      <c r="HA176" s="45"/>
      <c r="HB176" s="45"/>
      <c r="HC176" s="45"/>
      <c r="HD176" s="45"/>
      <c r="HE176" s="45"/>
      <c r="HF176" s="45"/>
      <c r="HG176" s="45"/>
      <c r="HH176" s="45"/>
      <c r="HI176" s="45"/>
      <c r="HJ176" s="45"/>
      <c r="HK176" s="45"/>
      <c r="HL176" s="45"/>
      <c r="HM176" s="45"/>
      <c r="HN176" s="45"/>
      <c r="HO176" s="45"/>
      <c r="HP176" s="45"/>
      <c r="HQ176" s="45"/>
      <c r="HR176" s="45"/>
      <c r="HS176" s="45"/>
      <c r="HT176" s="45"/>
      <c r="HU176" s="45"/>
      <c r="HV176" s="45"/>
      <c r="HW176" s="45"/>
      <c r="HX176" s="45"/>
      <c r="HY176" s="45"/>
      <c r="HZ176" s="45"/>
      <c r="IA176" s="45"/>
      <c r="IB176" s="45"/>
      <c r="IC176" s="45"/>
      <c r="ID176" s="45"/>
      <c r="IE176" s="45"/>
      <c r="IF176" s="45"/>
      <c r="IG176" s="45"/>
      <c r="IH176" s="45"/>
      <c r="II176" s="45"/>
      <c r="IJ176" s="45"/>
    </row>
    <row r="177" spans="1:244" s="174" customFormat="1" ht="56.25" x14ac:dyDescent="0.25">
      <c r="A177" s="249">
        <v>173</v>
      </c>
      <c r="B177" s="58" t="s">
        <v>760</v>
      </c>
      <c r="C177" s="38" t="s">
        <v>210</v>
      </c>
      <c r="D177" s="239">
        <v>62348299</v>
      </c>
      <c r="E177" s="239">
        <v>102520216</v>
      </c>
      <c r="F177" s="239">
        <v>600144810</v>
      </c>
      <c r="G177" s="75" t="s">
        <v>762</v>
      </c>
      <c r="H177" s="38" t="s">
        <v>64</v>
      </c>
      <c r="I177" s="38" t="s">
        <v>65</v>
      </c>
      <c r="J177" s="38" t="s">
        <v>213</v>
      </c>
      <c r="K177" s="75" t="s">
        <v>763</v>
      </c>
      <c r="L177" s="265">
        <v>30000000</v>
      </c>
      <c r="M177" s="263">
        <v>0</v>
      </c>
      <c r="N177" s="640">
        <v>2023</v>
      </c>
      <c r="O177" s="640">
        <v>2027</v>
      </c>
      <c r="P177" s="38"/>
      <c r="Q177" s="38"/>
      <c r="R177" s="38"/>
      <c r="S177" s="38"/>
      <c r="T177" s="38"/>
      <c r="U177" s="38"/>
      <c r="V177" s="38"/>
      <c r="W177" s="38"/>
      <c r="X177" s="38"/>
      <c r="Y177" s="58"/>
      <c r="Z177" s="140" t="s">
        <v>88</v>
      </c>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5"/>
      <c r="CI177" s="45"/>
      <c r="CJ177" s="45"/>
      <c r="CK177" s="45"/>
      <c r="CL177" s="45"/>
      <c r="CM177" s="45"/>
      <c r="CN177" s="45"/>
      <c r="CO177" s="45"/>
      <c r="CP177" s="45"/>
      <c r="CQ177" s="45"/>
      <c r="CR177" s="45"/>
      <c r="CS177" s="45"/>
      <c r="CT177" s="45"/>
      <c r="CU177" s="45"/>
      <c r="CV177" s="45"/>
      <c r="CW177" s="45"/>
      <c r="CX177" s="45"/>
      <c r="CY177" s="45"/>
      <c r="CZ177" s="45"/>
      <c r="DA177" s="45"/>
      <c r="DB177" s="45"/>
      <c r="DC177" s="45"/>
      <c r="DD177" s="45"/>
      <c r="DE177" s="45"/>
      <c r="DF177" s="45"/>
      <c r="DG177" s="45"/>
      <c r="DH177" s="45"/>
      <c r="DI177" s="45"/>
      <c r="DJ177" s="45"/>
      <c r="DK177" s="45"/>
      <c r="DL177" s="45"/>
      <c r="DM177" s="45"/>
      <c r="DN177" s="45"/>
      <c r="DO177" s="45"/>
      <c r="DP177" s="45"/>
      <c r="DQ177" s="45"/>
      <c r="DR177" s="45"/>
      <c r="DS177" s="45"/>
      <c r="DT177" s="45"/>
      <c r="DU177" s="45"/>
      <c r="DV177" s="45"/>
      <c r="DW177" s="45"/>
      <c r="DX177" s="45"/>
      <c r="DY177" s="45"/>
      <c r="DZ177" s="45"/>
      <c r="EA177" s="45"/>
      <c r="EB177" s="45"/>
      <c r="EC177" s="45"/>
      <c r="ED177" s="45"/>
      <c r="EE177" s="45"/>
      <c r="EF177" s="45"/>
      <c r="EG177" s="45"/>
      <c r="EH177" s="45"/>
      <c r="EI177" s="45"/>
      <c r="EJ177" s="45"/>
      <c r="EK177" s="45"/>
      <c r="EL177" s="45"/>
      <c r="EM177" s="45"/>
      <c r="EN177" s="45"/>
      <c r="EO177" s="45"/>
      <c r="EP177" s="45"/>
      <c r="EQ177" s="45"/>
      <c r="ER177" s="45"/>
      <c r="ES177" s="45"/>
      <c r="ET177" s="45"/>
      <c r="EU177" s="45"/>
      <c r="EV177" s="45"/>
      <c r="EW177" s="45"/>
      <c r="EX177" s="45"/>
      <c r="EY177" s="45"/>
      <c r="EZ177" s="45"/>
      <c r="FA177" s="45"/>
      <c r="FB177" s="45"/>
      <c r="FC177" s="45"/>
      <c r="FD177" s="45"/>
      <c r="FE177" s="45"/>
      <c r="FF177" s="45"/>
      <c r="FG177" s="45"/>
      <c r="FH177" s="45"/>
      <c r="FI177" s="45"/>
      <c r="FJ177" s="45"/>
      <c r="FK177" s="45"/>
      <c r="FL177" s="45"/>
      <c r="FM177" s="45"/>
      <c r="FN177" s="45"/>
      <c r="FO177" s="45"/>
      <c r="FP177" s="45"/>
      <c r="FQ177" s="45"/>
      <c r="FR177" s="45"/>
      <c r="FS177" s="45"/>
      <c r="FT177" s="45"/>
      <c r="FU177" s="45"/>
      <c r="FV177" s="45"/>
      <c r="FW177" s="45"/>
      <c r="FX177" s="45"/>
      <c r="FY177" s="45"/>
      <c r="FZ177" s="45"/>
      <c r="GA177" s="45"/>
      <c r="GB177" s="45"/>
      <c r="GC177" s="45"/>
      <c r="GD177" s="45"/>
      <c r="GE177" s="45"/>
      <c r="GF177" s="45"/>
      <c r="GG177" s="45"/>
      <c r="GH177" s="45"/>
      <c r="GI177" s="45"/>
      <c r="GJ177" s="45"/>
      <c r="GK177" s="45"/>
      <c r="GL177" s="45"/>
      <c r="GM177" s="45"/>
      <c r="GN177" s="45"/>
      <c r="GO177" s="45"/>
      <c r="GP177" s="45"/>
      <c r="GQ177" s="45"/>
      <c r="GR177" s="45"/>
      <c r="GS177" s="45"/>
      <c r="GT177" s="45"/>
      <c r="GU177" s="45"/>
      <c r="GV177" s="45"/>
      <c r="GW177" s="45"/>
      <c r="GX177" s="45"/>
      <c r="GY177" s="45"/>
      <c r="GZ177" s="45"/>
      <c r="HA177" s="45"/>
      <c r="HB177" s="45"/>
      <c r="HC177" s="45"/>
      <c r="HD177" s="45"/>
      <c r="HE177" s="45"/>
      <c r="HF177" s="45"/>
      <c r="HG177" s="45"/>
      <c r="HH177" s="45"/>
      <c r="HI177" s="45"/>
      <c r="HJ177" s="45"/>
      <c r="HK177" s="45"/>
      <c r="HL177" s="45"/>
      <c r="HM177" s="45"/>
      <c r="HN177" s="45"/>
      <c r="HO177" s="45"/>
      <c r="HP177" s="45"/>
      <c r="HQ177" s="45"/>
      <c r="HR177" s="45"/>
      <c r="HS177" s="45"/>
      <c r="HT177" s="45"/>
      <c r="HU177" s="45"/>
      <c r="HV177" s="45"/>
      <c r="HW177" s="45"/>
      <c r="HX177" s="45"/>
      <c r="HY177" s="45"/>
      <c r="HZ177" s="45"/>
      <c r="IA177" s="45"/>
      <c r="IB177" s="45"/>
      <c r="IC177" s="45"/>
      <c r="ID177" s="45"/>
      <c r="IE177" s="45"/>
      <c r="IF177" s="45"/>
      <c r="IG177" s="45"/>
      <c r="IH177" s="45"/>
      <c r="II177" s="45"/>
      <c r="IJ177" s="45"/>
    </row>
    <row r="178" spans="1:244" s="174" customFormat="1" ht="56.25" x14ac:dyDescent="0.25">
      <c r="A178" s="249">
        <v>174</v>
      </c>
      <c r="B178" s="58" t="s">
        <v>760</v>
      </c>
      <c r="C178" s="58" t="s">
        <v>210</v>
      </c>
      <c r="D178" s="239">
        <v>62348299</v>
      </c>
      <c r="E178" s="239">
        <v>102520216</v>
      </c>
      <c r="F178" s="239">
        <v>600144810</v>
      </c>
      <c r="G178" s="58" t="s">
        <v>764</v>
      </c>
      <c r="H178" s="38" t="s">
        <v>64</v>
      </c>
      <c r="I178" s="38" t="s">
        <v>65</v>
      </c>
      <c r="J178" s="38" t="s">
        <v>213</v>
      </c>
      <c r="K178" s="75" t="s">
        <v>765</v>
      </c>
      <c r="L178" s="265">
        <v>20000000</v>
      </c>
      <c r="M178" s="263">
        <v>0</v>
      </c>
      <c r="N178" s="275" t="s">
        <v>188</v>
      </c>
      <c r="O178" s="275">
        <v>2027</v>
      </c>
      <c r="P178" s="38"/>
      <c r="Q178" s="38"/>
      <c r="R178" s="38"/>
      <c r="S178" s="38"/>
      <c r="T178" s="38"/>
      <c r="U178" s="38"/>
      <c r="V178" s="38"/>
      <c r="W178" s="38"/>
      <c r="X178" s="38"/>
      <c r="Y178" s="58"/>
      <c r="Z178" s="140" t="s">
        <v>88</v>
      </c>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c r="CN178" s="45"/>
      <c r="CO178" s="45"/>
      <c r="CP178" s="45"/>
      <c r="CQ178" s="45"/>
      <c r="CR178" s="45"/>
      <c r="CS178" s="45"/>
      <c r="CT178" s="45"/>
      <c r="CU178" s="45"/>
      <c r="CV178" s="45"/>
      <c r="CW178" s="45"/>
      <c r="CX178" s="45"/>
      <c r="CY178" s="45"/>
      <c r="CZ178" s="45"/>
      <c r="DA178" s="45"/>
      <c r="DB178" s="45"/>
      <c r="DC178" s="45"/>
      <c r="DD178" s="45"/>
      <c r="DE178" s="45"/>
      <c r="DF178" s="45"/>
      <c r="DG178" s="45"/>
      <c r="DH178" s="45"/>
      <c r="DI178" s="45"/>
      <c r="DJ178" s="45"/>
      <c r="DK178" s="45"/>
      <c r="DL178" s="45"/>
      <c r="DM178" s="45"/>
      <c r="DN178" s="45"/>
      <c r="DO178" s="45"/>
      <c r="DP178" s="45"/>
      <c r="DQ178" s="45"/>
      <c r="DR178" s="45"/>
      <c r="DS178" s="45"/>
      <c r="DT178" s="45"/>
      <c r="DU178" s="45"/>
      <c r="DV178" s="45"/>
      <c r="DW178" s="45"/>
      <c r="DX178" s="45"/>
      <c r="DY178" s="45"/>
      <c r="DZ178" s="45"/>
      <c r="EA178" s="45"/>
      <c r="EB178" s="45"/>
      <c r="EC178" s="45"/>
      <c r="ED178" s="45"/>
      <c r="EE178" s="45"/>
      <c r="EF178" s="45"/>
      <c r="EG178" s="45"/>
      <c r="EH178" s="45"/>
      <c r="EI178" s="45"/>
      <c r="EJ178" s="45"/>
      <c r="EK178" s="45"/>
      <c r="EL178" s="45"/>
      <c r="EM178" s="45"/>
      <c r="EN178" s="45"/>
      <c r="EO178" s="45"/>
      <c r="EP178" s="45"/>
      <c r="EQ178" s="45"/>
      <c r="ER178" s="45"/>
      <c r="ES178" s="45"/>
      <c r="ET178" s="45"/>
      <c r="EU178" s="45"/>
      <c r="EV178" s="45"/>
      <c r="EW178" s="45"/>
      <c r="EX178" s="45"/>
      <c r="EY178" s="45"/>
      <c r="EZ178" s="45"/>
      <c r="FA178" s="45"/>
      <c r="FB178" s="45"/>
      <c r="FC178" s="45"/>
      <c r="FD178" s="45"/>
      <c r="FE178" s="45"/>
      <c r="FF178" s="45"/>
      <c r="FG178" s="45"/>
      <c r="FH178" s="45"/>
      <c r="FI178" s="45"/>
      <c r="FJ178" s="45"/>
      <c r="FK178" s="45"/>
      <c r="FL178" s="45"/>
      <c r="FM178" s="45"/>
      <c r="FN178" s="45"/>
      <c r="FO178" s="45"/>
      <c r="FP178" s="45"/>
      <c r="FQ178" s="45"/>
      <c r="FR178" s="45"/>
      <c r="FS178" s="45"/>
      <c r="FT178" s="45"/>
      <c r="FU178" s="45"/>
      <c r="FV178" s="45"/>
      <c r="FW178" s="45"/>
      <c r="FX178" s="45"/>
      <c r="FY178" s="45"/>
      <c r="FZ178" s="45"/>
      <c r="GA178" s="45"/>
      <c r="GB178" s="45"/>
      <c r="GC178" s="45"/>
      <c r="GD178" s="45"/>
      <c r="GE178" s="45"/>
      <c r="GF178" s="45"/>
      <c r="GG178" s="45"/>
      <c r="GH178" s="45"/>
      <c r="GI178" s="45"/>
      <c r="GJ178" s="45"/>
      <c r="GK178" s="45"/>
      <c r="GL178" s="45"/>
      <c r="GM178" s="45"/>
      <c r="GN178" s="45"/>
      <c r="GO178" s="45"/>
      <c r="GP178" s="45"/>
      <c r="GQ178" s="45"/>
      <c r="GR178" s="45"/>
      <c r="GS178" s="45"/>
      <c r="GT178" s="45"/>
      <c r="GU178" s="45"/>
      <c r="GV178" s="45"/>
      <c r="GW178" s="45"/>
      <c r="GX178" s="45"/>
      <c r="GY178" s="45"/>
      <c r="GZ178" s="45"/>
      <c r="HA178" s="45"/>
      <c r="HB178" s="45"/>
      <c r="HC178" s="45"/>
      <c r="HD178" s="45"/>
      <c r="HE178" s="45"/>
      <c r="HF178" s="45"/>
      <c r="HG178" s="45"/>
      <c r="HH178" s="45"/>
      <c r="HI178" s="45"/>
      <c r="HJ178" s="45"/>
      <c r="HK178" s="45"/>
      <c r="HL178" s="45"/>
      <c r="HM178" s="45"/>
      <c r="HN178" s="45"/>
      <c r="HO178" s="45"/>
      <c r="HP178" s="45"/>
      <c r="HQ178" s="45"/>
      <c r="HR178" s="45"/>
      <c r="HS178" s="45"/>
      <c r="HT178" s="45"/>
      <c r="HU178" s="45"/>
      <c r="HV178" s="45"/>
      <c r="HW178" s="45"/>
      <c r="HX178" s="45"/>
      <c r="HY178" s="45"/>
      <c r="HZ178" s="45"/>
      <c r="IA178" s="45"/>
      <c r="IB178" s="45"/>
      <c r="IC178" s="45"/>
      <c r="ID178" s="45"/>
      <c r="IE178" s="45"/>
      <c r="IF178" s="45"/>
      <c r="IG178" s="45"/>
      <c r="IH178" s="45"/>
      <c r="II178" s="45"/>
      <c r="IJ178" s="45"/>
    </row>
    <row r="179" spans="1:244" s="174" customFormat="1" ht="90" x14ac:dyDescent="0.25">
      <c r="A179" s="249">
        <v>175</v>
      </c>
      <c r="B179" s="58" t="s">
        <v>760</v>
      </c>
      <c r="C179" s="58" t="s">
        <v>210</v>
      </c>
      <c r="D179" s="239">
        <v>62348299</v>
      </c>
      <c r="E179" s="239">
        <v>102520216</v>
      </c>
      <c r="F179" s="239">
        <v>600144810</v>
      </c>
      <c r="G179" s="58" t="s">
        <v>766</v>
      </c>
      <c r="H179" s="38" t="s">
        <v>64</v>
      </c>
      <c r="I179" s="38" t="s">
        <v>65</v>
      </c>
      <c r="J179" s="38" t="s">
        <v>213</v>
      </c>
      <c r="K179" s="75" t="s">
        <v>1201</v>
      </c>
      <c r="L179" s="265">
        <v>5000000</v>
      </c>
      <c r="M179" s="254">
        <f t="shared" ref="M179:M186" si="13">L179/100*85</f>
        <v>4250000</v>
      </c>
      <c r="N179" s="275" t="s">
        <v>214</v>
      </c>
      <c r="O179" s="275">
        <v>2027</v>
      </c>
      <c r="P179" s="38" t="s">
        <v>139</v>
      </c>
      <c r="Q179" s="38" t="s">
        <v>139</v>
      </c>
      <c r="R179" s="38" t="s">
        <v>139</v>
      </c>
      <c r="S179" s="38" t="s">
        <v>139</v>
      </c>
      <c r="T179" s="38"/>
      <c r="U179" s="38" t="s">
        <v>139</v>
      </c>
      <c r="V179" s="38" t="s">
        <v>139</v>
      </c>
      <c r="W179" s="38" t="s">
        <v>139</v>
      </c>
      <c r="X179" s="38" t="s">
        <v>139</v>
      </c>
      <c r="Y179" s="58"/>
      <c r="Z179" s="140" t="s">
        <v>88</v>
      </c>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45"/>
      <c r="CB179" s="45"/>
      <c r="CC179" s="45"/>
      <c r="CD179" s="45"/>
      <c r="CE179" s="45"/>
      <c r="CF179" s="45"/>
      <c r="CG179" s="45"/>
      <c r="CH179" s="45"/>
      <c r="CI179" s="45"/>
      <c r="CJ179" s="45"/>
      <c r="CK179" s="45"/>
      <c r="CL179" s="45"/>
      <c r="CM179" s="45"/>
      <c r="CN179" s="45"/>
      <c r="CO179" s="45"/>
      <c r="CP179" s="45"/>
      <c r="CQ179" s="45"/>
      <c r="CR179" s="45"/>
      <c r="CS179" s="45"/>
      <c r="CT179" s="45"/>
      <c r="CU179" s="45"/>
      <c r="CV179" s="45"/>
      <c r="CW179" s="45"/>
      <c r="CX179" s="45"/>
      <c r="CY179" s="45"/>
      <c r="CZ179" s="45"/>
      <c r="DA179" s="45"/>
      <c r="DB179" s="45"/>
      <c r="DC179" s="45"/>
      <c r="DD179" s="45"/>
      <c r="DE179" s="45"/>
      <c r="DF179" s="45"/>
      <c r="DG179" s="45"/>
      <c r="DH179" s="45"/>
      <c r="DI179" s="45"/>
      <c r="DJ179" s="45"/>
      <c r="DK179" s="45"/>
      <c r="DL179" s="45"/>
      <c r="DM179" s="45"/>
      <c r="DN179" s="45"/>
      <c r="DO179" s="45"/>
      <c r="DP179" s="45"/>
      <c r="DQ179" s="45"/>
      <c r="DR179" s="45"/>
      <c r="DS179" s="45"/>
      <c r="DT179" s="45"/>
      <c r="DU179" s="45"/>
      <c r="DV179" s="45"/>
      <c r="DW179" s="45"/>
      <c r="DX179" s="45"/>
      <c r="DY179" s="45"/>
      <c r="DZ179" s="45"/>
      <c r="EA179" s="45"/>
      <c r="EB179" s="45"/>
      <c r="EC179" s="45"/>
      <c r="ED179" s="45"/>
      <c r="EE179" s="45"/>
      <c r="EF179" s="45"/>
      <c r="EG179" s="45"/>
      <c r="EH179" s="45"/>
      <c r="EI179" s="45"/>
      <c r="EJ179" s="45"/>
      <c r="EK179" s="45"/>
      <c r="EL179" s="45"/>
      <c r="EM179" s="45"/>
      <c r="EN179" s="45"/>
      <c r="EO179" s="45"/>
      <c r="EP179" s="45"/>
      <c r="EQ179" s="45"/>
      <c r="ER179" s="45"/>
      <c r="ES179" s="45"/>
      <c r="ET179" s="45"/>
      <c r="EU179" s="45"/>
      <c r="EV179" s="45"/>
      <c r="EW179" s="45"/>
      <c r="EX179" s="45"/>
      <c r="EY179" s="45"/>
      <c r="EZ179" s="45"/>
      <c r="FA179" s="45"/>
      <c r="FB179" s="45"/>
      <c r="FC179" s="45"/>
      <c r="FD179" s="45"/>
      <c r="FE179" s="45"/>
      <c r="FF179" s="45"/>
      <c r="FG179" s="45"/>
      <c r="FH179" s="45"/>
      <c r="FI179" s="45"/>
      <c r="FJ179" s="45"/>
      <c r="FK179" s="45"/>
      <c r="FL179" s="45"/>
      <c r="FM179" s="45"/>
      <c r="FN179" s="45"/>
      <c r="FO179" s="45"/>
      <c r="FP179" s="45"/>
      <c r="FQ179" s="45"/>
      <c r="FR179" s="45"/>
      <c r="FS179" s="45"/>
      <c r="FT179" s="45"/>
      <c r="FU179" s="45"/>
      <c r="FV179" s="45"/>
      <c r="FW179" s="45"/>
      <c r="FX179" s="45"/>
      <c r="FY179" s="45"/>
      <c r="FZ179" s="45"/>
      <c r="GA179" s="45"/>
      <c r="GB179" s="45"/>
      <c r="GC179" s="45"/>
      <c r="GD179" s="45"/>
      <c r="GE179" s="45"/>
      <c r="GF179" s="45"/>
      <c r="GG179" s="45"/>
      <c r="GH179" s="45"/>
      <c r="GI179" s="45"/>
      <c r="GJ179" s="45"/>
      <c r="GK179" s="45"/>
      <c r="GL179" s="45"/>
      <c r="GM179" s="45"/>
      <c r="GN179" s="45"/>
      <c r="GO179" s="45"/>
      <c r="GP179" s="45"/>
      <c r="GQ179" s="45"/>
      <c r="GR179" s="45"/>
      <c r="GS179" s="45"/>
      <c r="GT179" s="45"/>
      <c r="GU179" s="45"/>
      <c r="GV179" s="45"/>
      <c r="GW179" s="45"/>
      <c r="GX179" s="45"/>
      <c r="GY179" s="45"/>
      <c r="GZ179" s="45"/>
      <c r="HA179" s="45"/>
      <c r="HB179" s="45"/>
      <c r="HC179" s="45"/>
      <c r="HD179" s="45"/>
      <c r="HE179" s="45"/>
      <c r="HF179" s="45"/>
      <c r="HG179" s="45"/>
      <c r="HH179" s="45"/>
      <c r="HI179" s="45"/>
      <c r="HJ179" s="45"/>
      <c r="HK179" s="45"/>
      <c r="HL179" s="45"/>
      <c r="HM179" s="45"/>
      <c r="HN179" s="45"/>
      <c r="HO179" s="45"/>
      <c r="HP179" s="45"/>
      <c r="HQ179" s="45"/>
      <c r="HR179" s="45"/>
      <c r="HS179" s="45"/>
      <c r="HT179" s="45"/>
      <c r="HU179" s="45"/>
      <c r="HV179" s="45"/>
      <c r="HW179" s="45"/>
      <c r="HX179" s="45"/>
      <c r="HY179" s="45"/>
      <c r="HZ179" s="45"/>
      <c r="IA179" s="45"/>
      <c r="IB179" s="45"/>
      <c r="IC179" s="45"/>
      <c r="ID179" s="45"/>
      <c r="IE179" s="45"/>
      <c r="IF179" s="45"/>
      <c r="IG179" s="45"/>
      <c r="IH179" s="45"/>
      <c r="II179" s="45"/>
      <c r="IJ179" s="45"/>
    </row>
    <row r="180" spans="1:244" s="174" customFormat="1" ht="90" x14ac:dyDescent="0.25">
      <c r="A180" s="249">
        <v>176</v>
      </c>
      <c r="B180" s="58" t="s">
        <v>760</v>
      </c>
      <c r="C180" s="58" t="s">
        <v>210</v>
      </c>
      <c r="D180" s="239">
        <v>62348299</v>
      </c>
      <c r="E180" s="239">
        <v>102520216</v>
      </c>
      <c r="F180" s="239">
        <v>600144810</v>
      </c>
      <c r="G180" s="58" t="s">
        <v>767</v>
      </c>
      <c r="H180" s="38" t="s">
        <v>64</v>
      </c>
      <c r="I180" s="38" t="s">
        <v>65</v>
      </c>
      <c r="J180" s="38" t="s">
        <v>213</v>
      </c>
      <c r="K180" s="75" t="s">
        <v>1156</v>
      </c>
      <c r="L180" s="265">
        <v>2000000</v>
      </c>
      <c r="M180" s="254">
        <f t="shared" si="13"/>
        <v>1700000</v>
      </c>
      <c r="N180" s="275" t="s">
        <v>180</v>
      </c>
      <c r="O180" s="275" t="s">
        <v>1312</v>
      </c>
      <c r="P180" s="38"/>
      <c r="Q180" s="38" t="s">
        <v>139</v>
      </c>
      <c r="R180" s="38" t="s">
        <v>139</v>
      </c>
      <c r="S180" s="38" t="s">
        <v>139</v>
      </c>
      <c r="T180" s="38"/>
      <c r="U180" s="38"/>
      <c r="V180" s="38" t="s">
        <v>139</v>
      </c>
      <c r="W180" s="38" t="s">
        <v>139</v>
      </c>
      <c r="X180" s="38"/>
      <c r="Y180" s="58"/>
      <c r="Z180" s="140" t="s">
        <v>88</v>
      </c>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5"/>
      <c r="CR180" s="45"/>
      <c r="CS180" s="45"/>
      <c r="CT180" s="45"/>
      <c r="CU180" s="45"/>
      <c r="CV180" s="45"/>
      <c r="CW180" s="45"/>
      <c r="CX180" s="45"/>
      <c r="CY180" s="45"/>
      <c r="CZ180" s="45"/>
      <c r="DA180" s="45"/>
      <c r="DB180" s="45"/>
      <c r="DC180" s="45"/>
      <c r="DD180" s="45"/>
      <c r="DE180" s="45"/>
      <c r="DF180" s="45"/>
      <c r="DG180" s="45"/>
      <c r="DH180" s="45"/>
      <c r="DI180" s="45"/>
      <c r="DJ180" s="45"/>
      <c r="DK180" s="45"/>
      <c r="DL180" s="45"/>
      <c r="DM180" s="45"/>
      <c r="DN180" s="45"/>
      <c r="DO180" s="45"/>
      <c r="DP180" s="45"/>
      <c r="DQ180" s="45"/>
      <c r="DR180" s="45"/>
      <c r="DS180" s="45"/>
      <c r="DT180" s="45"/>
      <c r="DU180" s="45"/>
      <c r="DV180" s="45"/>
      <c r="DW180" s="45"/>
      <c r="DX180" s="45"/>
      <c r="DY180" s="45"/>
      <c r="DZ180" s="45"/>
      <c r="EA180" s="45"/>
      <c r="EB180" s="45"/>
      <c r="EC180" s="45"/>
      <c r="ED180" s="45"/>
      <c r="EE180" s="45"/>
      <c r="EF180" s="45"/>
      <c r="EG180" s="45"/>
      <c r="EH180" s="45"/>
      <c r="EI180" s="45"/>
      <c r="EJ180" s="45"/>
      <c r="EK180" s="45"/>
      <c r="EL180" s="45"/>
      <c r="EM180" s="45"/>
      <c r="EN180" s="45"/>
      <c r="EO180" s="45"/>
      <c r="EP180" s="45"/>
      <c r="EQ180" s="45"/>
      <c r="ER180" s="45"/>
      <c r="ES180" s="45"/>
      <c r="ET180" s="45"/>
      <c r="EU180" s="45"/>
      <c r="EV180" s="45"/>
      <c r="EW180" s="45"/>
      <c r="EX180" s="45"/>
      <c r="EY180" s="45"/>
      <c r="EZ180" s="45"/>
      <c r="FA180" s="45"/>
      <c r="FB180" s="45"/>
      <c r="FC180" s="45"/>
      <c r="FD180" s="45"/>
      <c r="FE180" s="45"/>
      <c r="FF180" s="45"/>
      <c r="FG180" s="45"/>
      <c r="FH180" s="45"/>
      <c r="FI180" s="45"/>
      <c r="FJ180" s="45"/>
      <c r="FK180" s="45"/>
      <c r="FL180" s="45"/>
      <c r="FM180" s="45"/>
      <c r="FN180" s="45"/>
      <c r="FO180" s="45"/>
      <c r="FP180" s="45"/>
      <c r="FQ180" s="45"/>
      <c r="FR180" s="45"/>
      <c r="FS180" s="45"/>
      <c r="FT180" s="45"/>
      <c r="FU180" s="45"/>
      <c r="FV180" s="45"/>
      <c r="FW180" s="45"/>
      <c r="FX180" s="45"/>
      <c r="FY180" s="45"/>
      <c r="FZ180" s="45"/>
      <c r="GA180" s="45"/>
      <c r="GB180" s="45"/>
      <c r="GC180" s="45"/>
      <c r="GD180" s="45"/>
      <c r="GE180" s="45"/>
      <c r="GF180" s="45"/>
      <c r="GG180" s="45"/>
      <c r="GH180" s="45"/>
      <c r="GI180" s="45"/>
      <c r="GJ180" s="45"/>
      <c r="GK180" s="45"/>
      <c r="GL180" s="45"/>
      <c r="GM180" s="45"/>
      <c r="GN180" s="45"/>
      <c r="GO180" s="45"/>
      <c r="GP180" s="45"/>
      <c r="GQ180" s="45"/>
      <c r="GR180" s="45"/>
      <c r="GS180" s="45"/>
      <c r="GT180" s="45"/>
      <c r="GU180" s="45"/>
      <c r="GV180" s="45"/>
      <c r="GW180" s="45"/>
      <c r="GX180" s="45"/>
      <c r="GY180" s="45"/>
      <c r="GZ180" s="45"/>
      <c r="HA180" s="45"/>
      <c r="HB180" s="45"/>
      <c r="HC180" s="45"/>
      <c r="HD180" s="45"/>
      <c r="HE180" s="45"/>
      <c r="HF180" s="45"/>
      <c r="HG180" s="45"/>
      <c r="HH180" s="45"/>
      <c r="HI180" s="45"/>
      <c r="HJ180" s="45"/>
      <c r="HK180" s="45"/>
      <c r="HL180" s="45"/>
      <c r="HM180" s="45"/>
      <c r="HN180" s="45"/>
      <c r="HO180" s="45"/>
      <c r="HP180" s="45"/>
      <c r="HQ180" s="45"/>
      <c r="HR180" s="45"/>
      <c r="HS180" s="45"/>
      <c r="HT180" s="45"/>
      <c r="HU180" s="45"/>
      <c r="HV180" s="45"/>
      <c r="HW180" s="45"/>
      <c r="HX180" s="45"/>
      <c r="HY180" s="45"/>
      <c r="HZ180" s="45"/>
      <c r="IA180" s="45"/>
      <c r="IB180" s="45"/>
      <c r="IC180" s="45"/>
      <c r="ID180" s="45"/>
      <c r="IE180" s="45"/>
      <c r="IF180" s="45"/>
      <c r="IG180" s="45"/>
      <c r="IH180" s="45"/>
      <c r="II180" s="45"/>
      <c r="IJ180" s="45"/>
    </row>
    <row r="181" spans="1:244" s="174" customFormat="1" ht="33.75" x14ac:dyDescent="0.25">
      <c r="A181" s="249">
        <v>177</v>
      </c>
      <c r="B181" s="58" t="s">
        <v>760</v>
      </c>
      <c r="C181" s="58" t="s">
        <v>210</v>
      </c>
      <c r="D181" s="239">
        <v>62348299</v>
      </c>
      <c r="E181" s="239">
        <v>102520216</v>
      </c>
      <c r="F181" s="239">
        <v>600144810</v>
      </c>
      <c r="G181" s="58" t="s">
        <v>768</v>
      </c>
      <c r="H181" s="38" t="s">
        <v>64</v>
      </c>
      <c r="I181" s="38" t="s">
        <v>65</v>
      </c>
      <c r="J181" s="38" t="s">
        <v>213</v>
      </c>
      <c r="K181" s="75" t="s">
        <v>769</v>
      </c>
      <c r="L181" s="265">
        <v>3500000</v>
      </c>
      <c r="M181" s="254">
        <f t="shared" si="13"/>
        <v>2975000</v>
      </c>
      <c r="N181" s="275" t="s">
        <v>188</v>
      </c>
      <c r="O181" s="275" t="s">
        <v>215</v>
      </c>
      <c r="P181" s="38"/>
      <c r="Q181" s="38"/>
      <c r="R181" s="38"/>
      <c r="S181" s="38"/>
      <c r="T181" s="38"/>
      <c r="U181" s="38"/>
      <c r="V181" s="38" t="s">
        <v>139</v>
      </c>
      <c r="W181" s="38" t="s">
        <v>139</v>
      </c>
      <c r="X181" s="38"/>
      <c r="Y181" s="58"/>
      <c r="Z181" s="140" t="s">
        <v>88</v>
      </c>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5"/>
      <c r="CR181" s="45"/>
      <c r="CS181" s="45"/>
      <c r="CT181" s="45"/>
      <c r="CU181" s="45"/>
      <c r="CV181" s="45"/>
      <c r="CW181" s="45"/>
      <c r="CX181" s="45"/>
      <c r="CY181" s="45"/>
      <c r="CZ181" s="45"/>
      <c r="DA181" s="45"/>
      <c r="DB181" s="45"/>
      <c r="DC181" s="45"/>
      <c r="DD181" s="45"/>
      <c r="DE181" s="45"/>
      <c r="DF181" s="45"/>
      <c r="DG181" s="45"/>
      <c r="DH181" s="45"/>
      <c r="DI181" s="45"/>
      <c r="DJ181" s="45"/>
      <c r="DK181" s="45"/>
      <c r="DL181" s="45"/>
      <c r="DM181" s="45"/>
      <c r="DN181" s="45"/>
      <c r="DO181" s="45"/>
      <c r="DP181" s="45"/>
      <c r="DQ181" s="45"/>
      <c r="DR181" s="45"/>
      <c r="DS181" s="45"/>
      <c r="DT181" s="45"/>
      <c r="DU181" s="45"/>
      <c r="DV181" s="45"/>
      <c r="DW181" s="45"/>
      <c r="DX181" s="45"/>
      <c r="DY181" s="45"/>
      <c r="DZ181" s="45"/>
      <c r="EA181" s="45"/>
      <c r="EB181" s="45"/>
      <c r="EC181" s="45"/>
      <c r="ED181" s="45"/>
      <c r="EE181" s="45"/>
      <c r="EF181" s="45"/>
      <c r="EG181" s="45"/>
      <c r="EH181" s="45"/>
      <c r="EI181" s="45"/>
      <c r="EJ181" s="45"/>
      <c r="EK181" s="45"/>
      <c r="EL181" s="45"/>
      <c r="EM181" s="45"/>
      <c r="EN181" s="45"/>
      <c r="EO181" s="45"/>
      <c r="EP181" s="45"/>
      <c r="EQ181" s="45"/>
      <c r="ER181" s="45"/>
      <c r="ES181" s="45"/>
      <c r="ET181" s="45"/>
      <c r="EU181" s="45"/>
      <c r="EV181" s="45"/>
      <c r="EW181" s="45"/>
      <c r="EX181" s="45"/>
      <c r="EY181" s="45"/>
      <c r="EZ181" s="45"/>
      <c r="FA181" s="45"/>
      <c r="FB181" s="45"/>
      <c r="FC181" s="45"/>
      <c r="FD181" s="45"/>
      <c r="FE181" s="45"/>
      <c r="FF181" s="45"/>
      <c r="FG181" s="45"/>
      <c r="FH181" s="45"/>
      <c r="FI181" s="45"/>
      <c r="FJ181" s="45"/>
      <c r="FK181" s="45"/>
      <c r="FL181" s="45"/>
      <c r="FM181" s="45"/>
      <c r="FN181" s="45"/>
      <c r="FO181" s="45"/>
      <c r="FP181" s="45"/>
      <c r="FQ181" s="45"/>
      <c r="FR181" s="45"/>
      <c r="FS181" s="45"/>
      <c r="FT181" s="45"/>
      <c r="FU181" s="45"/>
      <c r="FV181" s="45"/>
      <c r="FW181" s="45"/>
      <c r="FX181" s="45"/>
      <c r="FY181" s="45"/>
      <c r="FZ181" s="45"/>
      <c r="GA181" s="45"/>
      <c r="GB181" s="45"/>
      <c r="GC181" s="45"/>
      <c r="GD181" s="45"/>
      <c r="GE181" s="45"/>
      <c r="GF181" s="45"/>
      <c r="GG181" s="45"/>
      <c r="GH181" s="45"/>
      <c r="GI181" s="45"/>
      <c r="GJ181" s="45"/>
      <c r="GK181" s="45"/>
      <c r="GL181" s="45"/>
      <c r="GM181" s="45"/>
      <c r="GN181" s="45"/>
      <c r="GO181" s="45"/>
      <c r="GP181" s="45"/>
      <c r="GQ181" s="45"/>
      <c r="GR181" s="45"/>
      <c r="GS181" s="45"/>
      <c r="GT181" s="45"/>
      <c r="GU181" s="45"/>
      <c r="GV181" s="45"/>
      <c r="GW181" s="45"/>
      <c r="GX181" s="45"/>
      <c r="GY181" s="45"/>
      <c r="GZ181" s="45"/>
      <c r="HA181" s="45"/>
      <c r="HB181" s="45"/>
      <c r="HC181" s="45"/>
      <c r="HD181" s="45"/>
      <c r="HE181" s="45"/>
      <c r="HF181" s="45"/>
      <c r="HG181" s="45"/>
      <c r="HH181" s="45"/>
      <c r="HI181" s="45"/>
      <c r="HJ181" s="45"/>
      <c r="HK181" s="45"/>
      <c r="HL181" s="45"/>
      <c r="HM181" s="45"/>
      <c r="HN181" s="45"/>
      <c r="HO181" s="45"/>
      <c r="HP181" s="45"/>
      <c r="HQ181" s="45"/>
      <c r="HR181" s="45"/>
      <c r="HS181" s="45"/>
      <c r="HT181" s="45"/>
      <c r="HU181" s="45"/>
      <c r="HV181" s="45"/>
      <c r="HW181" s="45"/>
      <c r="HX181" s="45"/>
      <c r="HY181" s="45"/>
      <c r="HZ181" s="45"/>
      <c r="IA181" s="45"/>
      <c r="IB181" s="45"/>
      <c r="IC181" s="45"/>
      <c r="ID181" s="45"/>
      <c r="IE181" s="45"/>
      <c r="IF181" s="45"/>
      <c r="IG181" s="45"/>
      <c r="IH181" s="45"/>
      <c r="II181" s="45"/>
      <c r="IJ181" s="45"/>
    </row>
    <row r="182" spans="1:244" s="910" customFormat="1" ht="56.25" x14ac:dyDescent="0.25">
      <c r="A182" s="901">
        <v>178</v>
      </c>
      <c r="B182" s="902" t="s">
        <v>770</v>
      </c>
      <c r="C182" s="902" t="s">
        <v>210</v>
      </c>
      <c r="D182" s="903">
        <v>64628329</v>
      </c>
      <c r="E182" s="903">
        <v>102520232</v>
      </c>
      <c r="F182" s="903">
        <v>600145352</v>
      </c>
      <c r="G182" s="902" t="s">
        <v>676</v>
      </c>
      <c r="H182" s="877" t="s">
        <v>64</v>
      </c>
      <c r="I182" s="877" t="s">
        <v>65</v>
      </c>
      <c r="J182" s="877" t="s">
        <v>213</v>
      </c>
      <c r="K182" s="904" t="s">
        <v>771</v>
      </c>
      <c r="L182" s="905">
        <v>2000000</v>
      </c>
      <c r="M182" s="906"/>
      <c r="N182" s="907">
        <v>2022</v>
      </c>
      <c r="O182" s="907">
        <v>2022</v>
      </c>
      <c r="P182" s="877" t="s">
        <v>139</v>
      </c>
      <c r="Q182" s="877"/>
      <c r="R182" s="877"/>
      <c r="S182" s="877"/>
      <c r="T182" s="877"/>
      <c r="U182" s="877"/>
      <c r="V182" s="877" t="s">
        <v>139</v>
      </c>
      <c r="W182" s="877" t="s">
        <v>139</v>
      </c>
      <c r="X182" s="877"/>
      <c r="Y182" s="902" t="s">
        <v>772</v>
      </c>
      <c r="Z182" s="908" t="s">
        <v>88</v>
      </c>
      <c r="AA182" s="909"/>
      <c r="AB182" s="909"/>
      <c r="AC182" s="909"/>
      <c r="AD182" s="909"/>
      <c r="AE182" s="909"/>
      <c r="AF182" s="909"/>
      <c r="AG182" s="909"/>
      <c r="AH182" s="909"/>
      <c r="AI182" s="909"/>
      <c r="AJ182" s="909"/>
      <c r="AK182" s="909"/>
      <c r="AL182" s="909"/>
      <c r="AM182" s="909"/>
      <c r="AN182" s="909"/>
      <c r="AO182" s="909"/>
      <c r="AP182" s="909"/>
      <c r="AQ182" s="909"/>
      <c r="AR182" s="909"/>
      <c r="AS182" s="909"/>
      <c r="AT182" s="909"/>
      <c r="AU182" s="909"/>
      <c r="AV182" s="909"/>
      <c r="AW182" s="909"/>
      <c r="AX182" s="909"/>
      <c r="AY182" s="909"/>
      <c r="AZ182" s="909"/>
      <c r="BA182" s="909"/>
      <c r="BB182" s="909"/>
      <c r="BC182" s="909"/>
      <c r="BD182" s="909"/>
      <c r="BE182" s="909"/>
      <c r="BF182" s="909"/>
      <c r="BG182" s="909"/>
      <c r="BH182" s="909"/>
      <c r="BI182" s="909"/>
      <c r="BJ182" s="909"/>
      <c r="BK182" s="909"/>
      <c r="BL182" s="909"/>
      <c r="BM182" s="909"/>
      <c r="BN182" s="909"/>
      <c r="BO182" s="909"/>
      <c r="BP182" s="909"/>
      <c r="BQ182" s="909"/>
      <c r="BR182" s="909"/>
      <c r="BS182" s="909"/>
      <c r="BT182" s="909"/>
      <c r="BU182" s="909"/>
      <c r="BV182" s="909"/>
      <c r="BW182" s="909"/>
      <c r="BX182" s="909"/>
      <c r="BY182" s="909"/>
      <c r="BZ182" s="909"/>
      <c r="CA182" s="909"/>
      <c r="CB182" s="909"/>
      <c r="CC182" s="909"/>
      <c r="CD182" s="909"/>
      <c r="CE182" s="909"/>
      <c r="CF182" s="909"/>
      <c r="CG182" s="909"/>
      <c r="CH182" s="909"/>
      <c r="CI182" s="909"/>
      <c r="CJ182" s="909"/>
      <c r="CK182" s="909"/>
      <c r="CL182" s="909"/>
      <c r="CM182" s="909"/>
      <c r="CN182" s="909"/>
      <c r="CO182" s="909"/>
      <c r="CP182" s="909"/>
      <c r="CQ182" s="909"/>
      <c r="CR182" s="909"/>
      <c r="CS182" s="909"/>
      <c r="CT182" s="909"/>
      <c r="CU182" s="909"/>
      <c r="CV182" s="909"/>
      <c r="CW182" s="909"/>
      <c r="CX182" s="909"/>
      <c r="CY182" s="909"/>
      <c r="CZ182" s="909"/>
      <c r="DA182" s="909"/>
      <c r="DB182" s="909"/>
      <c r="DC182" s="909"/>
      <c r="DD182" s="909"/>
      <c r="DE182" s="909"/>
      <c r="DF182" s="909"/>
      <c r="DG182" s="909"/>
      <c r="DH182" s="909"/>
      <c r="DI182" s="909"/>
      <c r="DJ182" s="909"/>
      <c r="DK182" s="909"/>
      <c r="DL182" s="909"/>
      <c r="DM182" s="909"/>
      <c r="DN182" s="909"/>
      <c r="DO182" s="909"/>
      <c r="DP182" s="909"/>
      <c r="DQ182" s="909"/>
      <c r="DR182" s="909"/>
      <c r="DS182" s="909"/>
      <c r="DT182" s="909"/>
      <c r="DU182" s="909"/>
      <c r="DV182" s="909"/>
      <c r="DW182" s="909"/>
      <c r="DX182" s="909"/>
      <c r="DY182" s="909"/>
      <c r="DZ182" s="909"/>
      <c r="EA182" s="909"/>
      <c r="EB182" s="909"/>
      <c r="EC182" s="909"/>
      <c r="ED182" s="909"/>
      <c r="EE182" s="909"/>
      <c r="EF182" s="909"/>
      <c r="EG182" s="909"/>
      <c r="EH182" s="909"/>
      <c r="EI182" s="909"/>
      <c r="EJ182" s="909"/>
      <c r="EK182" s="909"/>
      <c r="EL182" s="909"/>
      <c r="EM182" s="909"/>
      <c r="EN182" s="909"/>
      <c r="EO182" s="909"/>
      <c r="EP182" s="909"/>
      <c r="EQ182" s="909"/>
      <c r="ER182" s="909"/>
      <c r="ES182" s="909"/>
      <c r="ET182" s="909"/>
      <c r="EU182" s="909"/>
      <c r="EV182" s="909"/>
      <c r="EW182" s="909"/>
      <c r="EX182" s="909"/>
      <c r="EY182" s="909"/>
      <c r="EZ182" s="909"/>
      <c r="FA182" s="909"/>
      <c r="FB182" s="909"/>
      <c r="FC182" s="909"/>
      <c r="FD182" s="909"/>
      <c r="FE182" s="909"/>
      <c r="FF182" s="909"/>
      <c r="FG182" s="909"/>
      <c r="FH182" s="909"/>
      <c r="FI182" s="909"/>
      <c r="FJ182" s="909"/>
      <c r="FK182" s="909"/>
      <c r="FL182" s="909"/>
      <c r="FM182" s="909"/>
      <c r="FN182" s="909"/>
      <c r="FO182" s="909"/>
      <c r="FP182" s="909"/>
      <c r="FQ182" s="909"/>
      <c r="FR182" s="909"/>
      <c r="FS182" s="909"/>
      <c r="FT182" s="909"/>
      <c r="FU182" s="909"/>
      <c r="FV182" s="909"/>
      <c r="FW182" s="909"/>
      <c r="FX182" s="909"/>
      <c r="FY182" s="909"/>
      <c r="FZ182" s="909"/>
      <c r="GA182" s="909"/>
      <c r="GB182" s="909"/>
      <c r="GC182" s="909"/>
      <c r="GD182" s="909"/>
      <c r="GE182" s="909"/>
      <c r="GF182" s="909"/>
      <c r="GG182" s="909"/>
      <c r="GH182" s="909"/>
      <c r="GI182" s="909"/>
      <c r="GJ182" s="909"/>
      <c r="GK182" s="909"/>
      <c r="GL182" s="909"/>
      <c r="GM182" s="909"/>
      <c r="GN182" s="909"/>
      <c r="GO182" s="909"/>
      <c r="GP182" s="909"/>
      <c r="GQ182" s="909"/>
      <c r="GR182" s="909"/>
      <c r="GS182" s="909"/>
      <c r="GT182" s="909"/>
      <c r="GU182" s="909"/>
      <c r="GV182" s="909"/>
      <c r="GW182" s="909"/>
      <c r="GX182" s="909"/>
      <c r="GY182" s="909"/>
      <c r="GZ182" s="909"/>
      <c r="HA182" s="909"/>
      <c r="HB182" s="909"/>
      <c r="HC182" s="909"/>
      <c r="HD182" s="909"/>
      <c r="HE182" s="909"/>
      <c r="HF182" s="909"/>
      <c r="HG182" s="909"/>
      <c r="HH182" s="909"/>
      <c r="HI182" s="909"/>
      <c r="HJ182" s="909"/>
      <c r="HK182" s="909"/>
      <c r="HL182" s="909"/>
      <c r="HM182" s="909"/>
      <c r="HN182" s="909"/>
      <c r="HO182" s="909"/>
      <c r="HP182" s="909"/>
      <c r="HQ182" s="909"/>
      <c r="HR182" s="909"/>
      <c r="HS182" s="909"/>
      <c r="HT182" s="909"/>
      <c r="HU182" s="909"/>
      <c r="HV182" s="909"/>
      <c r="HW182" s="909"/>
      <c r="HX182" s="909"/>
      <c r="HY182" s="909"/>
      <c r="HZ182" s="909"/>
      <c r="IA182" s="909"/>
      <c r="IB182" s="909"/>
      <c r="IC182" s="909"/>
      <c r="ID182" s="909"/>
      <c r="IE182" s="909"/>
      <c r="IF182" s="909"/>
      <c r="IG182" s="909"/>
      <c r="IH182" s="909"/>
      <c r="II182" s="909"/>
      <c r="IJ182" s="909"/>
    </row>
    <row r="183" spans="1:244" s="170" customFormat="1" ht="33.75" x14ac:dyDescent="0.25">
      <c r="A183" s="286">
        <v>179</v>
      </c>
      <c r="B183" s="58" t="s">
        <v>773</v>
      </c>
      <c r="C183" s="97" t="s">
        <v>210</v>
      </c>
      <c r="D183" s="421">
        <v>62348264</v>
      </c>
      <c r="E183" s="421">
        <v>102852676</v>
      </c>
      <c r="F183" s="239">
        <v>600144933</v>
      </c>
      <c r="G183" s="58" t="s">
        <v>283</v>
      </c>
      <c r="H183" s="38" t="s">
        <v>64</v>
      </c>
      <c r="I183" s="38" t="s">
        <v>65</v>
      </c>
      <c r="J183" s="38" t="s">
        <v>213</v>
      </c>
      <c r="K183" s="34" t="s">
        <v>1313</v>
      </c>
      <c r="L183" s="255">
        <v>15000000</v>
      </c>
      <c r="M183" s="254">
        <f t="shared" si="13"/>
        <v>12750000</v>
      </c>
      <c r="N183" s="690" t="s">
        <v>188</v>
      </c>
      <c r="O183" s="690" t="s">
        <v>1312</v>
      </c>
      <c r="P183" s="102"/>
      <c r="Q183" s="102" t="s">
        <v>139</v>
      </c>
      <c r="R183" s="102" t="s">
        <v>139</v>
      </c>
      <c r="S183" s="102"/>
      <c r="T183" s="102"/>
      <c r="U183" s="102"/>
      <c r="V183" s="102" t="s">
        <v>139</v>
      </c>
      <c r="W183" s="102" t="s">
        <v>139</v>
      </c>
      <c r="X183" s="102"/>
      <c r="Y183" s="97"/>
      <c r="Z183" s="250" t="s">
        <v>88</v>
      </c>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c r="EK183" s="46"/>
      <c r="EL183" s="46"/>
      <c r="EM183" s="46"/>
      <c r="EN183" s="46"/>
      <c r="EO183" s="46"/>
      <c r="EP183" s="46"/>
      <c r="EQ183" s="46"/>
      <c r="ER183" s="46"/>
      <c r="ES183" s="46"/>
      <c r="ET183" s="46"/>
      <c r="EU183" s="46"/>
      <c r="EV183" s="46"/>
      <c r="EW183" s="46"/>
      <c r="EX183" s="46"/>
      <c r="EY183" s="46"/>
      <c r="EZ183" s="46"/>
      <c r="FA183" s="46"/>
      <c r="FB183" s="46"/>
      <c r="FC183" s="46"/>
      <c r="FD183" s="46"/>
      <c r="FE183" s="46"/>
      <c r="FF183" s="46"/>
      <c r="FG183" s="46"/>
      <c r="FH183" s="46"/>
      <c r="FI183" s="46"/>
      <c r="FJ183" s="46"/>
      <c r="FK183" s="46"/>
      <c r="FL183" s="46"/>
      <c r="FM183" s="46"/>
      <c r="FN183" s="46"/>
      <c r="FO183" s="46"/>
      <c r="FP183" s="46"/>
      <c r="FQ183" s="46"/>
      <c r="FR183" s="46"/>
      <c r="FS183" s="46"/>
      <c r="FT183" s="46"/>
      <c r="FU183" s="46"/>
      <c r="FV183" s="46"/>
      <c r="FW183" s="46"/>
      <c r="FX183" s="46"/>
      <c r="FY183" s="46"/>
      <c r="FZ183" s="46"/>
      <c r="GA183" s="46"/>
      <c r="GB183" s="46"/>
      <c r="GC183" s="46"/>
      <c r="GD183" s="46"/>
      <c r="GE183" s="46"/>
      <c r="GF183" s="46"/>
      <c r="GG183" s="46"/>
      <c r="GH183" s="46"/>
      <c r="GI183" s="46"/>
      <c r="GJ183" s="46"/>
      <c r="GK183" s="46"/>
      <c r="GL183" s="46"/>
      <c r="GM183" s="46"/>
      <c r="GN183" s="46"/>
      <c r="GO183" s="46"/>
      <c r="GP183" s="46"/>
      <c r="GQ183" s="46"/>
      <c r="GR183" s="46"/>
      <c r="GS183" s="46"/>
      <c r="GT183" s="46"/>
      <c r="GU183" s="46"/>
      <c r="GV183" s="46"/>
      <c r="GW183" s="46"/>
      <c r="GX183" s="46"/>
      <c r="GY183" s="46"/>
      <c r="GZ183" s="46"/>
      <c r="HA183" s="46"/>
      <c r="HB183" s="46"/>
      <c r="HC183" s="46"/>
      <c r="HD183" s="46"/>
      <c r="HE183" s="46"/>
      <c r="HF183" s="46"/>
      <c r="HG183" s="46"/>
      <c r="HH183" s="46"/>
      <c r="HI183" s="46"/>
      <c r="HJ183" s="46"/>
      <c r="HK183" s="46"/>
      <c r="HL183" s="46"/>
      <c r="HM183" s="46"/>
      <c r="HN183" s="46"/>
      <c r="HO183" s="46"/>
      <c r="HP183" s="46"/>
      <c r="HQ183" s="46"/>
      <c r="HR183" s="46"/>
      <c r="HS183" s="46"/>
      <c r="HT183" s="46"/>
      <c r="HU183" s="46"/>
      <c r="HV183" s="46"/>
      <c r="HW183" s="46"/>
      <c r="HX183" s="46"/>
      <c r="HY183" s="46"/>
      <c r="HZ183" s="46"/>
      <c r="IA183" s="46"/>
      <c r="IB183" s="46"/>
      <c r="IC183" s="46"/>
      <c r="ID183" s="46"/>
      <c r="IE183" s="46"/>
      <c r="IF183" s="46"/>
      <c r="IG183" s="46"/>
      <c r="IH183" s="46"/>
      <c r="II183" s="46"/>
      <c r="IJ183" s="46"/>
    </row>
    <row r="184" spans="1:244" s="174" customFormat="1" ht="67.5" x14ac:dyDescent="0.25">
      <c r="A184" s="249">
        <v>180</v>
      </c>
      <c r="B184" s="59" t="s">
        <v>775</v>
      </c>
      <c r="C184" s="97" t="s">
        <v>210</v>
      </c>
      <c r="D184" s="98">
        <v>62348337</v>
      </c>
      <c r="E184" s="98">
        <v>102520291</v>
      </c>
      <c r="F184" s="98">
        <v>600144844</v>
      </c>
      <c r="G184" s="58" t="s">
        <v>776</v>
      </c>
      <c r="H184" s="58" t="s">
        <v>64</v>
      </c>
      <c r="I184" s="58" t="s">
        <v>65</v>
      </c>
      <c r="J184" s="58" t="s">
        <v>213</v>
      </c>
      <c r="K184" s="240" t="s">
        <v>1157</v>
      </c>
      <c r="L184" s="255">
        <v>4000000</v>
      </c>
      <c r="M184" s="254">
        <f t="shared" si="13"/>
        <v>3400000</v>
      </c>
      <c r="N184" s="268"/>
      <c r="O184" s="268"/>
      <c r="P184" s="102" t="s">
        <v>139</v>
      </c>
      <c r="Q184" s="102"/>
      <c r="R184" s="102"/>
      <c r="S184" s="102"/>
      <c r="T184" s="102"/>
      <c r="U184" s="102"/>
      <c r="V184" s="102"/>
      <c r="W184" s="102"/>
      <c r="X184" s="102"/>
      <c r="Y184" s="99"/>
      <c r="Z184" s="250" t="s">
        <v>88</v>
      </c>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c r="HB184" s="45"/>
      <c r="HC184" s="45"/>
      <c r="HD184" s="45"/>
      <c r="HE184" s="45"/>
      <c r="HF184" s="45"/>
      <c r="HG184" s="45"/>
      <c r="HH184" s="45"/>
      <c r="HI184" s="45"/>
      <c r="HJ184" s="45"/>
      <c r="HK184" s="45"/>
      <c r="HL184" s="45"/>
      <c r="HM184" s="45"/>
      <c r="HN184" s="45"/>
      <c r="HO184" s="45"/>
      <c r="HP184" s="45"/>
      <c r="HQ184" s="45"/>
      <c r="HR184" s="45"/>
      <c r="HS184" s="45"/>
      <c r="HT184" s="45"/>
      <c r="HU184" s="45"/>
      <c r="HV184" s="45"/>
      <c r="HW184" s="45"/>
      <c r="HX184" s="45"/>
      <c r="HY184" s="45"/>
      <c r="HZ184" s="45"/>
      <c r="IA184" s="45"/>
      <c r="IB184" s="45"/>
      <c r="IC184" s="45"/>
      <c r="ID184" s="45"/>
      <c r="IE184" s="45"/>
      <c r="IF184" s="45"/>
      <c r="IG184" s="45"/>
      <c r="IH184" s="45"/>
      <c r="II184" s="45"/>
      <c r="IJ184" s="45"/>
    </row>
    <row r="185" spans="1:244" s="174" customFormat="1" ht="225" x14ac:dyDescent="0.25">
      <c r="A185" s="249">
        <v>181</v>
      </c>
      <c r="B185" s="58" t="s">
        <v>775</v>
      </c>
      <c r="C185" s="38" t="s">
        <v>210</v>
      </c>
      <c r="D185" s="239">
        <v>62348337</v>
      </c>
      <c r="E185" s="239">
        <v>102520291</v>
      </c>
      <c r="F185" s="239">
        <v>600144844</v>
      </c>
      <c r="G185" s="75" t="s">
        <v>777</v>
      </c>
      <c r="H185" s="38" t="s">
        <v>64</v>
      </c>
      <c r="I185" s="38" t="s">
        <v>65</v>
      </c>
      <c r="J185" s="38" t="s">
        <v>213</v>
      </c>
      <c r="K185" s="240" t="s">
        <v>1404</v>
      </c>
      <c r="L185" s="642">
        <v>4500000</v>
      </c>
      <c r="M185" s="643">
        <f t="shared" si="13"/>
        <v>3825000</v>
      </c>
      <c r="N185" s="275"/>
      <c r="O185" s="275"/>
      <c r="P185" s="38" t="s">
        <v>139</v>
      </c>
      <c r="Q185" s="38" t="s">
        <v>139</v>
      </c>
      <c r="R185" s="38" t="s">
        <v>139</v>
      </c>
      <c r="S185" s="38" t="s">
        <v>139</v>
      </c>
      <c r="T185" s="38"/>
      <c r="U185" s="38"/>
      <c r="V185" s="38"/>
      <c r="W185" s="38"/>
      <c r="X185" s="38"/>
      <c r="Y185" s="58"/>
      <c r="Z185" s="140" t="s">
        <v>88</v>
      </c>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c r="HB185" s="45"/>
      <c r="HC185" s="45"/>
      <c r="HD185" s="45"/>
      <c r="HE185" s="45"/>
      <c r="HF185" s="45"/>
      <c r="HG185" s="45"/>
      <c r="HH185" s="45"/>
      <c r="HI185" s="45"/>
      <c r="HJ185" s="45"/>
      <c r="HK185" s="45"/>
      <c r="HL185" s="45"/>
      <c r="HM185" s="45"/>
      <c r="HN185" s="45"/>
      <c r="HO185" s="45"/>
      <c r="HP185" s="45"/>
      <c r="HQ185" s="45"/>
      <c r="HR185" s="45"/>
      <c r="HS185" s="45"/>
      <c r="HT185" s="45"/>
      <c r="HU185" s="45"/>
      <c r="HV185" s="45"/>
      <c r="HW185" s="45"/>
      <c r="HX185" s="45"/>
      <c r="HY185" s="45"/>
      <c r="HZ185" s="45"/>
      <c r="IA185" s="45"/>
      <c r="IB185" s="45"/>
      <c r="IC185" s="45"/>
      <c r="ID185" s="45"/>
      <c r="IE185" s="45"/>
      <c r="IF185" s="45"/>
      <c r="IG185" s="45"/>
      <c r="IH185" s="45"/>
      <c r="II185" s="45"/>
      <c r="IJ185" s="45"/>
    </row>
    <row r="186" spans="1:244" s="174" customFormat="1" ht="33.75" x14ac:dyDescent="0.25">
      <c r="A186" s="249">
        <v>182</v>
      </c>
      <c r="B186" s="58" t="s">
        <v>775</v>
      </c>
      <c r="C186" s="38" t="s">
        <v>210</v>
      </c>
      <c r="D186" s="239">
        <v>62348337</v>
      </c>
      <c r="E186" s="239">
        <v>102520291</v>
      </c>
      <c r="F186" s="239">
        <v>600144844</v>
      </c>
      <c r="G186" s="75" t="s">
        <v>778</v>
      </c>
      <c r="H186" s="38" t="s">
        <v>64</v>
      </c>
      <c r="I186" s="38" t="s">
        <v>65</v>
      </c>
      <c r="J186" s="38" t="s">
        <v>213</v>
      </c>
      <c r="K186" s="75" t="s">
        <v>779</v>
      </c>
      <c r="L186" s="642">
        <v>2000000</v>
      </c>
      <c r="M186" s="643">
        <f t="shared" si="13"/>
        <v>1700000</v>
      </c>
      <c r="N186" s="275" t="s">
        <v>214</v>
      </c>
      <c r="O186" s="275" t="s">
        <v>188</v>
      </c>
      <c r="P186" s="38"/>
      <c r="Q186" s="38" t="s">
        <v>139</v>
      </c>
      <c r="R186" s="38" t="s">
        <v>139</v>
      </c>
      <c r="S186" s="38" t="s">
        <v>139</v>
      </c>
      <c r="T186" s="38"/>
      <c r="U186" s="38"/>
      <c r="V186" s="38"/>
      <c r="W186" s="38"/>
      <c r="X186" s="38"/>
      <c r="Y186" s="58"/>
      <c r="Z186" s="140" t="s">
        <v>88</v>
      </c>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45"/>
      <c r="CR186" s="45"/>
      <c r="CS186" s="45"/>
      <c r="CT186" s="45"/>
      <c r="CU186" s="45"/>
      <c r="CV186" s="45"/>
      <c r="CW186" s="45"/>
      <c r="CX186" s="45"/>
      <c r="CY186" s="45"/>
      <c r="CZ186" s="45"/>
      <c r="DA186" s="45"/>
      <c r="DB186" s="45"/>
      <c r="DC186" s="45"/>
      <c r="DD186" s="45"/>
      <c r="DE186" s="45"/>
      <c r="DF186" s="45"/>
      <c r="DG186" s="45"/>
      <c r="DH186" s="45"/>
      <c r="DI186" s="45"/>
      <c r="DJ186" s="45"/>
      <c r="DK186" s="45"/>
      <c r="DL186" s="45"/>
      <c r="DM186" s="45"/>
      <c r="DN186" s="45"/>
      <c r="DO186" s="45"/>
      <c r="DP186" s="45"/>
      <c r="DQ186" s="45"/>
      <c r="DR186" s="45"/>
      <c r="DS186" s="45"/>
      <c r="DT186" s="45"/>
      <c r="DU186" s="45"/>
      <c r="DV186" s="45"/>
      <c r="DW186" s="45"/>
      <c r="DX186" s="45"/>
      <c r="DY186" s="45"/>
      <c r="DZ186" s="45"/>
      <c r="EA186" s="45"/>
      <c r="EB186" s="45"/>
      <c r="EC186" s="45"/>
      <c r="ED186" s="45"/>
      <c r="EE186" s="45"/>
      <c r="EF186" s="45"/>
      <c r="EG186" s="45"/>
      <c r="EH186" s="45"/>
      <c r="EI186" s="45"/>
      <c r="EJ186" s="45"/>
      <c r="EK186" s="45"/>
      <c r="EL186" s="45"/>
      <c r="EM186" s="45"/>
      <c r="EN186" s="45"/>
      <c r="EO186" s="45"/>
      <c r="EP186" s="45"/>
      <c r="EQ186" s="45"/>
      <c r="ER186" s="45"/>
      <c r="ES186" s="45"/>
      <c r="ET186" s="45"/>
      <c r="EU186" s="45"/>
      <c r="EV186" s="45"/>
      <c r="EW186" s="45"/>
      <c r="EX186" s="45"/>
      <c r="EY186" s="45"/>
      <c r="EZ186" s="45"/>
      <c r="FA186" s="45"/>
      <c r="FB186" s="45"/>
      <c r="FC186" s="45"/>
      <c r="FD186" s="45"/>
      <c r="FE186" s="45"/>
      <c r="FF186" s="45"/>
      <c r="FG186" s="45"/>
      <c r="FH186" s="45"/>
      <c r="FI186" s="45"/>
      <c r="FJ186" s="45"/>
      <c r="FK186" s="45"/>
      <c r="FL186" s="45"/>
      <c r="FM186" s="45"/>
      <c r="FN186" s="45"/>
      <c r="FO186" s="45"/>
      <c r="FP186" s="45"/>
      <c r="FQ186" s="45"/>
      <c r="FR186" s="45"/>
      <c r="FS186" s="45"/>
      <c r="FT186" s="45"/>
      <c r="FU186" s="45"/>
      <c r="FV186" s="45"/>
      <c r="FW186" s="45"/>
      <c r="FX186" s="45"/>
      <c r="FY186" s="45"/>
      <c r="FZ186" s="45"/>
      <c r="GA186" s="45"/>
      <c r="GB186" s="45"/>
      <c r="GC186" s="45"/>
      <c r="GD186" s="45"/>
      <c r="GE186" s="45"/>
      <c r="GF186" s="45"/>
      <c r="GG186" s="45"/>
      <c r="GH186" s="45"/>
      <c r="GI186" s="45"/>
      <c r="GJ186" s="45"/>
      <c r="GK186" s="45"/>
      <c r="GL186" s="45"/>
      <c r="GM186" s="45"/>
      <c r="GN186" s="45"/>
      <c r="GO186" s="45"/>
      <c r="GP186" s="45"/>
      <c r="GQ186" s="45"/>
      <c r="GR186" s="45"/>
      <c r="GS186" s="45"/>
      <c r="GT186" s="45"/>
      <c r="GU186" s="45"/>
      <c r="GV186" s="45"/>
      <c r="GW186" s="45"/>
      <c r="GX186" s="45"/>
      <c r="GY186" s="45"/>
      <c r="GZ186" s="45"/>
      <c r="HA186" s="45"/>
      <c r="HB186" s="45"/>
      <c r="HC186" s="45"/>
      <c r="HD186" s="45"/>
      <c r="HE186" s="45"/>
      <c r="HF186" s="45"/>
      <c r="HG186" s="45"/>
      <c r="HH186" s="45"/>
      <c r="HI186" s="45"/>
      <c r="HJ186" s="45"/>
      <c r="HK186" s="45"/>
      <c r="HL186" s="45"/>
      <c r="HM186" s="45"/>
      <c r="HN186" s="45"/>
      <c r="HO186" s="45"/>
      <c r="HP186" s="45"/>
      <c r="HQ186" s="45"/>
      <c r="HR186" s="45"/>
      <c r="HS186" s="45"/>
      <c r="HT186" s="45"/>
      <c r="HU186" s="45"/>
      <c r="HV186" s="45"/>
      <c r="HW186" s="45"/>
      <c r="HX186" s="45"/>
      <c r="HY186" s="45"/>
      <c r="HZ186" s="45"/>
      <c r="IA186" s="45"/>
      <c r="IB186" s="45"/>
      <c r="IC186" s="45"/>
      <c r="ID186" s="45"/>
      <c r="IE186" s="45"/>
      <c r="IF186" s="45"/>
      <c r="IG186" s="45"/>
      <c r="IH186" s="45"/>
      <c r="II186" s="45"/>
      <c r="IJ186" s="45"/>
    </row>
    <row r="187" spans="1:244" s="174" customFormat="1" ht="78.75" x14ac:dyDescent="0.25">
      <c r="A187" s="286">
        <v>183</v>
      </c>
      <c r="B187" s="59" t="s">
        <v>780</v>
      </c>
      <c r="C187" s="97" t="s">
        <v>210</v>
      </c>
      <c r="D187" s="98">
        <v>64627896</v>
      </c>
      <c r="E187" s="98">
        <v>102520330</v>
      </c>
      <c r="F187" s="63">
        <v>600144852</v>
      </c>
      <c r="G187" s="58" t="s">
        <v>781</v>
      </c>
      <c r="H187" s="58" t="s">
        <v>64</v>
      </c>
      <c r="I187" s="58" t="s">
        <v>65</v>
      </c>
      <c r="J187" s="58" t="s">
        <v>213</v>
      </c>
      <c r="K187" s="34" t="s">
        <v>1158</v>
      </c>
      <c r="L187" s="255">
        <v>700000</v>
      </c>
      <c r="M187" s="252">
        <f t="shared" ref="M187:M200" si="14">L187/100*85</f>
        <v>595000</v>
      </c>
      <c r="N187" s="268" t="s">
        <v>179</v>
      </c>
      <c r="O187" s="268" t="s">
        <v>188</v>
      </c>
      <c r="P187" s="102"/>
      <c r="Q187" s="102"/>
      <c r="R187" s="102" t="s">
        <v>139</v>
      </c>
      <c r="S187" s="102"/>
      <c r="T187" s="102"/>
      <c r="U187" s="102"/>
      <c r="V187" s="102"/>
      <c r="W187" s="102"/>
      <c r="X187" s="102"/>
      <c r="Y187" s="99"/>
      <c r="Z187" s="250" t="s">
        <v>88</v>
      </c>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48"/>
      <c r="EQ187" s="48"/>
      <c r="ER187" s="48"/>
      <c r="ES187" s="48"/>
      <c r="ET187" s="48"/>
      <c r="EU187" s="48"/>
      <c r="EV187" s="48"/>
      <c r="EW187" s="48"/>
      <c r="EX187" s="48"/>
      <c r="EY187" s="48"/>
      <c r="EZ187" s="48"/>
      <c r="FA187" s="48"/>
      <c r="FB187" s="48"/>
      <c r="FC187" s="48"/>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5"/>
      <c r="GN187" s="45"/>
      <c r="GO187" s="45"/>
      <c r="GP187" s="45"/>
      <c r="GQ187" s="45"/>
      <c r="GR187" s="45"/>
      <c r="GS187" s="45"/>
      <c r="GT187" s="45"/>
      <c r="GU187" s="45"/>
      <c r="GV187" s="45"/>
      <c r="GW187" s="45"/>
      <c r="GX187" s="45"/>
      <c r="GY187" s="45"/>
      <c r="GZ187" s="45"/>
      <c r="HA187" s="45"/>
      <c r="HB187" s="45"/>
      <c r="HC187" s="45"/>
      <c r="HD187" s="45"/>
      <c r="HE187" s="45"/>
      <c r="HF187" s="45"/>
      <c r="HG187" s="45"/>
      <c r="HH187" s="45"/>
      <c r="HI187" s="45"/>
      <c r="HJ187" s="45"/>
      <c r="HK187" s="45"/>
      <c r="HL187" s="45"/>
      <c r="HM187" s="45"/>
      <c r="HN187" s="45"/>
      <c r="HO187" s="45"/>
      <c r="HP187" s="45"/>
      <c r="HQ187" s="45"/>
      <c r="HR187" s="45"/>
      <c r="HS187" s="45"/>
      <c r="HT187" s="45"/>
      <c r="HU187" s="45"/>
      <c r="HV187" s="45"/>
      <c r="HW187" s="45"/>
      <c r="HX187" s="45"/>
      <c r="HY187" s="45"/>
      <c r="HZ187" s="45"/>
      <c r="IA187" s="45"/>
      <c r="IB187" s="45"/>
      <c r="IC187" s="45"/>
      <c r="ID187" s="45"/>
      <c r="IE187" s="45"/>
      <c r="IF187" s="45"/>
      <c r="IG187" s="45"/>
      <c r="IH187" s="45"/>
      <c r="II187" s="45"/>
      <c r="IJ187" s="45"/>
    </row>
    <row r="188" spans="1:244" s="174" customFormat="1" ht="90" x14ac:dyDescent="0.25">
      <c r="A188" s="249">
        <v>184</v>
      </c>
      <c r="B188" s="58" t="s">
        <v>782</v>
      </c>
      <c r="C188" s="38" t="s">
        <v>210</v>
      </c>
      <c r="D188" s="239" t="s">
        <v>783</v>
      </c>
      <c r="E188" s="239">
        <v>102520381</v>
      </c>
      <c r="F188" s="38">
        <v>600144861</v>
      </c>
      <c r="G188" s="630" t="s">
        <v>1429</v>
      </c>
      <c r="H188" s="38" t="s">
        <v>64</v>
      </c>
      <c r="I188" s="38" t="s">
        <v>65</v>
      </c>
      <c r="J188" s="38" t="s">
        <v>213</v>
      </c>
      <c r="K188" s="630" t="s">
        <v>1430</v>
      </c>
      <c r="L188" s="642">
        <v>8000000</v>
      </c>
      <c r="M188" s="643">
        <f t="shared" si="14"/>
        <v>6800000</v>
      </c>
      <c r="N188" s="640" t="s">
        <v>188</v>
      </c>
      <c r="O188" s="640" t="s">
        <v>217</v>
      </c>
      <c r="P188" s="38" t="s">
        <v>139</v>
      </c>
      <c r="Q188" s="38" t="s">
        <v>139</v>
      </c>
      <c r="R188" s="38" t="s">
        <v>139</v>
      </c>
      <c r="S188" s="38" t="s">
        <v>139</v>
      </c>
      <c r="T188" s="38"/>
      <c r="U188" s="38"/>
      <c r="V188" s="38" t="s">
        <v>139</v>
      </c>
      <c r="W188" s="38"/>
      <c r="X188" s="38"/>
      <c r="Y188" s="58" t="s">
        <v>784</v>
      </c>
      <c r="Z188" s="140" t="s">
        <v>88</v>
      </c>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c r="EN188" s="45"/>
      <c r="EO188" s="45"/>
      <c r="EP188" s="45"/>
      <c r="EQ188" s="45"/>
      <c r="ER188" s="45"/>
      <c r="ES188" s="45"/>
      <c r="ET188" s="45"/>
      <c r="EU188" s="45"/>
      <c r="EV188" s="45"/>
      <c r="EW188" s="45"/>
      <c r="EX188" s="45"/>
      <c r="EY188" s="45"/>
      <c r="EZ188" s="45"/>
      <c r="FA188" s="45"/>
      <c r="FB188" s="45"/>
      <c r="FC188" s="45"/>
      <c r="FD188" s="45"/>
      <c r="FE188" s="45"/>
      <c r="FF188" s="45"/>
      <c r="FG188" s="45"/>
      <c r="FH188" s="45"/>
      <c r="FI188" s="45"/>
      <c r="FJ188" s="45"/>
      <c r="FK188" s="45"/>
      <c r="FL188" s="45"/>
      <c r="FM188" s="45"/>
      <c r="FN188" s="45"/>
      <c r="FO188" s="45"/>
      <c r="FP188" s="45"/>
      <c r="FQ188" s="45"/>
      <c r="FR188" s="45"/>
      <c r="FS188" s="45"/>
      <c r="FT188" s="45"/>
      <c r="FU188" s="45"/>
      <c r="FV188" s="45"/>
      <c r="FW188" s="45"/>
      <c r="FX188" s="45"/>
      <c r="FY188" s="45"/>
      <c r="FZ188" s="45"/>
      <c r="GA188" s="45"/>
      <c r="GB188" s="45"/>
      <c r="GC188" s="45"/>
      <c r="GD188" s="45"/>
      <c r="GE188" s="45"/>
      <c r="GF188" s="45"/>
      <c r="GG188" s="45"/>
      <c r="GH188" s="45"/>
      <c r="GI188" s="45"/>
      <c r="GJ188" s="45"/>
      <c r="GK188" s="45"/>
      <c r="GL188" s="45"/>
      <c r="GM188" s="45"/>
      <c r="GN188" s="45"/>
      <c r="GO188" s="45"/>
      <c r="GP188" s="45"/>
      <c r="GQ188" s="45"/>
      <c r="GR188" s="45"/>
      <c r="GS188" s="45"/>
      <c r="GT188" s="45"/>
      <c r="GU188" s="45"/>
      <c r="GV188" s="45"/>
      <c r="GW188" s="45"/>
      <c r="GX188" s="45"/>
      <c r="GY188" s="45"/>
      <c r="GZ188" s="45"/>
      <c r="HA188" s="45"/>
      <c r="HB188" s="45"/>
      <c r="HC188" s="45"/>
      <c r="HD188" s="45"/>
      <c r="HE188" s="45"/>
      <c r="HF188" s="45"/>
      <c r="HG188" s="45"/>
      <c r="HH188" s="45"/>
      <c r="HI188" s="45"/>
      <c r="HJ188" s="45"/>
      <c r="HK188" s="45"/>
      <c r="HL188" s="45"/>
      <c r="HM188" s="45"/>
      <c r="HN188" s="45"/>
      <c r="HO188" s="45"/>
      <c r="HP188" s="45"/>
      <c r="HQ188" s="45"/>
      <c r="HR188" s="45"/>
      <c r="HS188" s="45"/>
      <c r="HT188" s="45"/>
      <c r="HU188" s="45"/>
      <c r="HV188" s="45"/>
      <c r="HW188" s="45"/>
      <c r="HX188" s="45"/>
      <c r="HY188" s="45"/>
      <c r="HZ188" s="45"/>
      <c r="IA188" s="45"/>
      <c r="IB188" s="45"/>
      <c r="IC188" s="45"/>
      <c r="ID188" s="45"/>
      <c r="IE188" s="45"/>
      <c r="IF188" s="45"/>
      <c r="IG188" s="45"/>
      <c r="IH188" s="45"/>
      <c r="II188" s="45"/>
      <c r="IJ188" s="45"/>
    </row>
    <row r="189" spans="1:244" s="920" customFormat="1" ht="78.75" x14ac:dyDescent="0.25">
      <c r="A189" s="948">
        <v>185</v>
      </c>
      <c r="B189" s="949" t="s">
        <v>782</v>
      </c>
      <c r="C189" s="949" t="s">
        <v>210</v>
      </c>
      <c r="D189" s="950" t="s">
        <v>783</v>
      </c>
      <c r="E189" s="950">
        <v>102520381</v>
      </c>
      <c r="F189" s="951">
        <v>600144861</v>
      </c>
      <c r="G189" s="949" t="s">
        <v>785</v>
      </c>
      <c r="H189" s="951" t="s">
        <v>64</v>
      </c>
      <c r="I189" s="951" t="s">
        <v>65</v>
      </c>
      <c r="J189" s="951" t="s">
        <v>213</v>
      </c>
      <c r="K189" s="952" t="s">
        <v>786</v>
      </c>
      <c r="L189" s="953">
        <v>6000000</v>
      </c>
      <c r="M189" s="954"/>
      <c r="N189" s="955" t="s">
        <v>179</v>
      </c>
      <c r="O189" s="955" t="s">
        <v>188</v>
      </c>
      <c r="P189" s="951" t="s">
        <v>139</v>
      </c>
      <c r="Q189" s="951" t="s">
        <v>139</v>
      </c>
      <c r="R189" s="951" t="s">
        <v>139</v>
      </c>
      <c r="S189" s="951" t="s">
        <v>139</v>
      </c>
      <c r="T189" s="951"/>
      <c r="U189" s="951"/>
      <c r="V189" s="951" t="s">
        <v>139</v>
      </c>
      <c r="W189" s="951"/>
      <c r="X189" s="951" t="s">
        <v>139</v>
      </c>
      <c r="Y189" s="949" t="s">
        <v>784</v>
      </c>
      <c r="Z189" s="956" t="s">
        <v>88</v>
      </c>
      <c r="AA189" s="957"/>
      <c r="AB189" s="957"/>
      <c r="AC189" s="957"/>
      <c r="AD189" s="957"/>
      <c r="AE189" s="957"/>
      <c r="AF189" s="957"/>
      <c r="AG189" s="957"/>
      <c r="AH189" s="957"/>
      <c r="AI189" s="957"/>
      <c r="AJ189" s="957"/>
      <c r="AK189" s="957"/>
      <c r="AL189" s="957"/>
      <c r="AM189" s="957"/>
      <c r="AN189" s="957"/>
      <c r="AO189" s="957"/>
      <c r="AP189" s="957"/>
      <c r="AQ189" s="957"/>
      <c r="AR189" s="957"/>
      <c r="AS189" s="957"/>
      <c r="AT189" s="957"/>
      <c r="AU189" s="957"/>
      <c r="AV189" s="957"/>
      <c r="AW189" s="957"/>
      <c r="AX189" s="957"/>
      <c r="AY189" s="957"/>
      <c r="AZ189" s="957"/>
      <c r="BA189" s="957"/>
      <c r="BB189" s="957"/>
      <c r="BC189" s="957"/>
      <c r="BD189" s="957"/>
      <c r="BE189" s="957"/>
      <c r="BF189" s="957"/>
      <c r="BG189" s="957"/>
      <c r="BH189" s="957"/>
      <c r="BI189" s="957"/>
      <c r="BJ189" s="957"/>
      <c r="BK189" s="957"/>
      <c r="BL189" s="957"/>
      <c r="BM189" s="957"/>
      <c r="BN189" s="957"/>
      <c r="BO189" s="957"/>
      <c r="BP189" s="957"/>
      <c r="BQ189" s="957"/>
      <c r="BR189" s="957"/>
      <c r="BS189" s="957"/>
      <c r="BT189" s="957"/>
      <c r="BU189" s="957"/>
      <c r="BV189" s="957"/>
      <c r="BW189" s="957"/>
      <c r="BX189" s="957"/>
      <c r="BY189" s="957"/>
      <c r="BZ189" s="957"/>
      <c r="CA189" s="957"/>
      <c r="CB189" s="957"/>
      <c r="CC189" s="957"/>
      <c r="CD189" s="957"/>
      <c r="CE189" s="957"/>
      <c r="CF189" s="957"/>
      <c r="CG189" s="957"/>
      <c r="CH189" s="957"/>
      <c r="CI189" s="957"/>
      <c r="CJ189" s="957"/>
      <c r="CK189" s="957"/>
      <c r="CL189" s="957"/>
      <c r="CM189" s="957"/>
      <c r="CN189" s="957"/>
      <c r="CO189" s="957"/>
      <c r="CP189" s="957"/>
      <c r="CQ189" s="957"/>
      <c r="CR189" s="957"/>
      <c r="CS189" s="957"/>
      <c r="CT189" s="957"/>
      <c r="CU189" s="957"/>
      <c r="CV189" s="957"/>
      <c r="CW189" s="957"/>
      <c r="CX189" s="957"/>
      <c r="CY189" s="957"/>
      <c r="CZ189" s="957"/>
      <c r="DA189" s="957"/>
      <c r="DB189" s="957"/>
      <c r="DC189" s="957"/>
      <c r="DD189" s="957"/>
      <c r="DE189" s="957"/>
      <c r="DF189" s="957"/>
      <c r="DG189" s="957"/>
      <c r="DH189" s="957"/>
      <c r="DI189" s="957"/>
      <c r="DJ189" s="957"/>
      <c r="DK189" s="957"/>
      <c r="DL189" s="957"/>
      <c r="DM189" s="957"/>
      <c r="DN189" s="957"/>
      <c r="DO189" s="957"/>
      <c r="DP189" s="957"/>
      <c r="DQ189" s="957"/>
      <c r="DR189" s="957"/>
      <c r="DS189" s="957"/>
      <c r="DT189" s="957"/>
      <c r="DU189" s="957"/>
      <c r="DV189" s="957"/>
      <c r="DW189" s="957"/>
      <c r="DX189" s="957"/>
      <c r="DY189" s="957"/>
      <c r="DZ189" s="957"/>
      <c r="EA189" s="957"/>
      <c r="EB189" s="957"/>
      <c r="EC189" s="957"/>
      <c r="ED189" s="957"/>
      <c r="EE189" s="957"/>
      <c r="EF189" s="957"/>
      <c r="EG189" s="957"/>
      <c r="EH189" s="957"/>
      <c r="EI189" s="957"/>
      <c r="EJ189" s="957"/>
      <c r="EK189" s="957"/>
      <c r="EL189" s="957"/>
      <c r="EM189" s="957"/>
      <c r="EN189" s="957"/>
      <c r="EO189" s="957"/>
      <c r="EP189" s="957"/>
      <c r="EQ189" s="957"/>
      <c r="ER189" s="957"/>
      <c r="ES189" s="957"/>
      <c r="ET189" s="957"/>
      <c r="EU189" s="957"/>
      <c r="EV189" s="957"/>
      <c r="EW189" s="957"/>
      <c r="EX189" s="957"/>
      <c r="EY189" s="957"/>
      <c r="EZ189" s="957"/>
      <c r="FA189" s="957"/>
      <c r="FB189" s="957"/>
      <c r="FC189" s="957"/>
      <c r="FD189" s="957"/>
      <c r="FE189" s="957"/>
      <c r="FF189" s="957"/>
      <c r="FG189" s="957"/>
      <c r="FH189" s="957"/>
      <c r="FI189" s="957"/>
      <c r="FJ189" s="957"/>
      <c r="FK189" s="957"/>
      <c r="FL189" s="957"/>
      <c r="FM189" s="957"/>
      <c r="FN189" s="957"/>
      <c r="FO189" s="957"/>
      <c r="FP189" s="957"/>
      <c r="FQ189" s="957"/>
      <c r="FR189" s="957"/>
      <c r="FS189" s="957"/>
      <c r="FT189" s="957"/>
      <c r="FU189" s="957"/>
      <c r="FV189" s="957"/>
      <c r="FW189" s="957"/>
      <c r="FX189" s="957"/>
      <c r="FY189" s="957"/>
      <c r="FZ189" s="957"/>
      <c r="GA189" s="957"/>
      <c r="GB189" s="957"/>
      <c r="GC189" s="957"/>
      <c r="GD189" s="957"/>
      <c r="GE189" s="957"/>
      <c r="GF189" s="957"/>
      <c r="GG189" s="957"/>
      <c r="GH189" s="957"/>
      <c r="GI189" s="957"/>
      <c r="GJ189" s="957"/>
      <c r="GK189" s="957"/>
      <c r="GL189" s="957"/>
      <c r="GM189" s="957"/>
      <c r="GN189" s="957"/>
      <c r="GO189" s="957"/>
      <c r="GP189" s="957"/>
      <c r="GQ189" s="957"/>
      <c r="GR189" s="957"/>
      <c r="GS189" s="957"/>
      <c r="GT189" s="957"/>
      <c r="GU189" s="957"/>
      <c r="GV189" s="957"/>
      <c r="GW189" s="957"/>
      <c r="GX189" s="957"/>
      <c r="GY189" s="957"/>
      <c r="GZ189" s="957"/>
      <c r="HA189" s="957"/>
      <c r="HB189" s="957"/>
      <c r="HC189" s="957"/>
      <c r="HD189" s="957"/>
      <c r="HE189" s="957"/>
      <c r="HF189" s="957"/>
      <c r="HG189" s="957"/>
      <c r="HH189" s="957"/>
      <c r="HI189" s="957"/>
      <c r="HJ189" s="957"/>
      <c r="HK189" s="957"/>
      <c r="HL189" s="957"/>
      <c r="HM189" s="957"/>
      <c r="HN189" s="957"/>
      <c r="HO189" s="957"/>
      <c r="HP189" s="957"/>
      <c r="HQ189" s="957"/>
      <c r="HR189" s="957"/>
      <c r="HS189" s="957"/>
      <c r="HT189" s="957"/>
      <c r="HU189" s="957"/>
      <c r="HV189" s="957"/>
      <c r="HW189" s="957"/>
      <c r="HX189" s="957"/>
      <c r="HY189" s="957"/>
      <c r="HZ189" s="957"/>
      <c r="IA189" s="957"/>
      <c r="IB189" s="957"/>
      <c r="IC189" s="957"/>
      <c r="ID189" s="957"/>
      <c r="IE189" s="957"/>
      <c r="IF189" s="957"/>
      <c r="IG189" s="957"/>
      <c r="IH189" s="957"/>
      <c r="II189" s="957"/>
      <c r="IJ189" s="957"/>
    </row>
    <row r="190" spans="1:244" s="174" customFormat="1" ht="45" x14ac:dyDescent="0.25">
      <c r="A190" s="249">
        <v>186</v>
      </c>
      <c r="B190" s="58" t="s">
        <v>782</v>
      </c>
      <c r="C190" s="38" t="s">
        <v>210</v>
      </c>
      <c r="D190" s="239" t="s">
        <v>783</v>
      </c>
      <c r="E190" s="239">
        <v>102520381</v>
      </c>
      <c r="F190" s="38">
        <v>600144861</v>
      </c>
      <c r="G190" s="75" t="s">
        <v>787</v>
      </c>
      <c r="H190" s="38" t="s">
        <v>64</v>
      </c>
      <c r="I190" s="38" t="s">
        <v>65</v>
      </c>
      <c r="J190" s="38" t="s">
        <v>213</v>
      </c>
      <c r="K190" s="75" t="s">
        <v>788</v>
      </c>
      <c r="L190" s="642">
        <v>5000000</v>
      </c>
      <c r="M190" s="661">
        <f t="shared" si="14"/>
        <v>4250000</v>
      </c>
      <c r="N190" s="275" t="s">
        <v>214</v>
      </c>
      <c r="O190" s="275" t="s">
        <v>188</v>
      </c>
      <c r="P190" s="38" t="s">
        <v>139</v>
      </c>
      <c r="Q190" s="38" t="s">
        <v>139</v>
      </c>
      <c r="R190" s="38" t="s">
        <v>139</v>
      </c>
      <c r="S190" s="38" t="s">
        <v>139</v>
      </c>
      <c r="T190" s="38"/>
      <c r="U190" s="38"/>
      <c r="V190" s="38" t="s">
        <v>139</v>
      </c>
      <c r="W190" s="38"/>
      <c r="X190" s="38" t="s">
        <v>139</v>
      </c>
      <c r="Y190" s="58" t="s">
        <v>789</v>
      </c>
      <c r="Z190" s="140" t="s">
        <v>88</v>
      </c>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5"/>
      <c r="CR190" s="45"/>
      <c r="CS190" s="45"/>
      <c r="CT190" s="45"/>
      <c r="CU190" s="45"/>
      <c r="CV190" s="45"/>
      <c r="CW190" s="45"/>
      <c r="CX190" s="45"/>
      <c r="CY190" s="45"/>
      <c r="CZ190" s="45"/>
      <c r="DA190" s="45"/>
      <c r="DB190" s="45"/>
      <c r="DC190" s="45"/>
      <c r="DD190" s="45"/>
      <c r="DE190" s="45"/>
      <c r="DF190" s="45"/>
      <c r="DG190" s="45"/>
      <c r="DH190" s="45"/>
      <c r="DI190" s="45"/>
      <c r="DJ190" s="45"/>
      <c r="DK190" s="45"/>
      <c r="DL190" s="45"/>
      <c r="DM190" s="45"/>
      <c r="DN190" s="45"/>
      <c r="DO190" s="45"/>
      <c r="DP190" s="45"/>
      <c r="DQ190" s="45"/>
      <c r="DR190" s="45"/>
      <c r="DS190" s="45"/>
      <c r="DT190" s="45"/>
      <c r="DU190" s="45"/>
      <c r="DV190" s="45"/>
      <c r="DW190" s="45"/>
      <c r="DX190" s="45"/>
      <c r="DY190" s="45"/>
      <c r="DZ190" s="45"/>
      <c r="EA190" s="45"/>
      <c r="EB190" s="45"/>
      <c r="EC190" s="45"/>
      <c r="ED190" s="45"/>
      <c r="EE190" s="45"/>
      <c r="EF190" s="45"/>
      <c r="EG190" s="45"/>
      <c r="EH190" s="45"/>
      <c r="EI190" s="45"/>
      <c r="EJ190" s="45"/>
      <c r="EK190" s="45"/>
      <c r="EL190" s="45"/>
      <c r="EM190" s="45"/>
      <c r="EN190" s="45"/>
      <c r="EO190" s="45"/>
      <c r="EP190" s="45"/>
      <c r="EQ190" s="45"/>
      <c r="ER190" s="45"/>
      <c r="ES190" s="45"/>
      <c r="ET190" s="45"/>
      <c r="EU190" s="45"/>
      <c r="EV190" s="45"/>
      <c r="EW190" s="45"/>
      <c r="EX190" s="45"/>
      <c r="EY190" s="45"/>
      <c r="EZ190" s="45"/>
      <c r="FA190" s="45"/>
      <c r="FB190" s="45"/>
      <c r="FC190" s="45"/>
      <c r="FD190" s="45"/>
      <c r="FE190" s="45"/>
      <c r="FF190" s="45"/>
      <c r="FG190" s="45"/>
      <c r="FH190" s="45"/>
      <c r="FI190" s="45"/>
      <c r="FJ190" s="45"/>
      <c r="FK190" s="45"/>
      <c r="FL190" s="45"/>
      <c r="FM190" s="45"/>
      <c r="FN190" s="45"/>
      <c r="FO190" s="45"/>
      <c r="FP190" s="45"/>
      <c r="FQ190" s="45"/>
      <c r="FR190" s="45"/>
      <c r="FS190" s="45"/>
      <c r="FT190" s="45"/>
      <c r="FU190" s="45"/>
      <c r="FV190" s="45"/>
      <c r="FW190" s="45"/>
      <c r="FX190" s="45"/>
      <c r="FY190" s="45"/>
      <c r="FZ190" s="45"/>
      <c r="GA190" s="45"/>
      <c r="GB190" s="45"/>
      <c r="GC190" s="45"/>
      <c r="GD190" s="45"/>
      <c r="GE190" s="45"/>
      <c r="GF190" s="45"/>
      <c r="GG190" s="45"/>
      <c r="GH190" s="45"/>
      <c r="GI190" s="45"/>
      <c r="GJ190" s="45"/>
      <c r="GK190" s="45"/>
      <c r="GL190" s="45"/>
      <c r="GM190" s="45"/>
      <c r="GN190" s="45"/>
      <c r="GO190" s="45"/>
      <c r="GP190" s="45"/>
      <c r="GQ190" s="45"/>
      <c r="GR190" s="45"/>
      <c r="GS190" s="45"/>
      <c r="GT190" s="45"/>
      <c r="GU190" s="45"/>
      <c r="GV190" s="45"/>
      <c r="GW190" s="45"/>
      <c r="GX190" s="45"/>
      <c r="GY190" s="45"/>
      <c r="GZ190" s="45"/>
      <c r="HA190" s="45"/>
      <c r="HB190" s="45"/>
      <c r="HC190" s="45"/>
      <c r="HD190" s="45"/>
      <c r="HE190" s="45"/>
      <c r="HF190" s="45"/>
      <c r="HG190" s="45"/>
      <c r="HH190" s="45"/>
      <c r="HI190" s="45"/>
      <c r="HJ190" s="45"/>
      <c r="HK190" s="45"/>
      <c r="HL190" s="45"/>
      <c r="HM190" s="45"/>
      <c r="HN190" s="45"/>
      <c r="HO190" s="45"/>
      <c r="HP190" s="45"/>
      <c r="HQ190" s="45"/>
      <c r="HR190" s="45"/>
      <c r="HS190" s="45"/>
      <c r="HT190" s="45"/>
      <c r="HU190" s="45"/>
      <c r="HV190" s="45"/>
      <c r="HW190" s="45"/>
      <c r="HX190" s="45"/>
      <c r="HY190" s="45"/>
      <c r="HZ190" s="45"/>
      <c r="IA190" s="45"/>
      <c r="IB190" s="45"/>
      <c r="IC190" s="45"/>
      <c r="ID190" s="45"/>
      <c r="IE190" s="45"/>
      <c r="IF190" s="45"/>
      <c r="IG190" s="45"/>
      <c r="IH190" s="45"/>
      <c r="II190" s="45"/>
      <c r="IJ190" s="45"/>
    </row>
    <row r="191" spans="1:244" s="920" customFormat="1" ht="22.5" x14ac:dyDescent="0.25">
      <c r="A191" s="911">
        <v>187</v>
      </c>
      <c r="B191" s="912" t="s">
        <v>790</v>
      </c>
      <c r="C191" s="912" t="s">
        <v>210</v>
      </c>
      <c r="D191" s="913">
        <v>70984786</v>
      </c>
      <c r="E191" s="913">
        <v>102520496</v>
      </c>
      <c r="F191" s="913">
        <v>600144887</v>
      </c>
      <c r="G191" s="912" t="s">
        <v>791</v>
      </c>
      <c r="H191" s="914" t="s">
        <v>64</v>
      </c>
      <c r="I191" s="914" t="s">
        <v>65</v>
      </c>
      <c r="J191" s="914" t="s">
        <v>213</v>
      </c>
      <c r="K191" s="915" t="s">
        <v>792</v>
      </c>
      <c r="L191" s="916">
        <v>500000</v>
      </c>
      <c r="M191" s="917"/>
      <c r="N191" s="918">
        <v>2022</v>
      </c>
      <c r="O191" s="918">
        <v>2023</v>
      </c>
      <c r="P191" s="914"/>
      <c r="Q191" s="914"/>
      <c r="R191" s="914" t="s">
        <v>139</v>
      </c>
      <c r="S191" s="914" t="s">
        <v>139</v>
      </c>
      <c r="T191" s="914"/>
      <c r="U191" s="914"/>
      <c r="V191" s="914"/>
      <c r="W191" s="914"/>
      <c r="X191" s="914" t="s">
        <v>74</v>
      </c>
      <c r="Y191" s="912" t="s">
        <v>522</v>
      </c>
      <c r="Z191" s="919" t="s">
        <v>88</v>
      </c>
    </row>
    <row r="192" spans="1:244" s="174" customFormat="1" ht="33.75" x14ac:dyDescent="0.25">
      <c r="A192" s="249">
        <v>188</v>
      </c>
      <c r="B192" s="58" t="s">
        <v>790</v>
      </c>
      <c r="C192" s="58" t="s">
        <v>210</v>
      </c>
      <c r="D192" s="239">
        <v>70984786</v>
      </c>
      <c r="E192" s="239">
        <v>102520496</v>
      </c>
      <c r="F192" s="239">
        <v>600144887</v>
      </c>
      <c r="G192" s="58" t="s">
        <v>793</v>
      </c>
      <c r="H192" s="38" t="s">
        <v>64</v>
      </c>
      <c r="I192" s="38" t="s">
        <v>65</v>
      </c>
      <c r="J192" s="38" t="s">
        <v>213</v>
      </c>
      <c r="K192" s="75" t="s">
        <v>794</v>
      </c>
      <c r="L192" s="265">
        <v>5750000</v>
      </c>
      <c r="M192" s="254">
        <f t="shared" si="14"/>
        <v>4887500</v>
      </c>
      <c r="N192" s="275">
        <v>2024</v>
      </c>
      <c r="O192" s="275">
        <v>2026</v>
      </c>
      <c r="P192" s="38"/>
      <c r="Q192" s="38"/>
      <c r="R192" s="38"/>
      <c r="S192" s="38"/>
      <c r="T192" s="38"/>
      <c r="U192" s="38"/>
      <c r="V192" s="38"/>
      <c r="W192" s="38" t="s">
        <v>139</v>
      </c>
      <c r="X192" s="38"/>
      <c r="Y192" s="58"/>
      <c r="Z192" s="140" t="s">
        <v>88</v>
      </c>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c r="EK192" s="45"/>
      <c r="EL192" s="45"/>
      <c r="EM192" s="45"/>
      <c r="EN192" s="45"/>
      <c r="EO192" s="45"/>
      <c r="EP192" s="45"/>
      <c r="EQ192" s="45"/>
      <c r="ER192" s="45"/>
      <c r="ES192" s="45"/>
      <c r="ET192" s="45"/>
      <c r="EU192" s="45"/>
      <c r="EV192" s="45"/>
      <c r="EW192" s="45"/>
      <c r="EX192" s="45"/>
      <c r="EY192" s="45"/>
      <c r="EZ192" s="45"/>
      <c r="FA192" s="45"/>
      <c r="FB192" s="45"/>
      <c r="FC192" s="45"/>
      <c r="FD192" s="45"/>
      <c r="FE192" s="45"/>
      <c r="FF192" s="45"/>
      <c r="FG192" s="45"/>
      <c r="FH192" s="45"/>
      <c r="FI192" s="45"/>
      <c r="FJ192" s="45"/>
      <c r="FK192" s="45"/>
      <c r="FL192" s="45"/>
      <c r="FM192" s="45"/>
      <c r="FN192" s="45"/>
      <c r="FO192" s="45"/>
      <c r="FP192" s="45"/>
      <c r="FQ192" s="45"/>
      <c r="FR192" s="45"/>
      <c r="FS192" s="45"/>
      <c r="FT192" s="45"/>
      <c r="FU192" s="45"/>
      <c r="FV192" s="45"/>
      <c r="FW192" s="45"/>
      <c r="FX192" s="45"/>
      <c r="FY192" s="45"/>
      <c r="FZ192" s="45"/>
      <c r="GA192" s="45"/>
      <c r="GB192" s="45"/>
      <c r="GC192" s="45"/>
      <c r="GD192" s="45"/>
      <c r="GE192" s="45"/>
      <c r="GF192" s="45"/>
      <c r="GG192" s="45"/>
      <c r="GH192" s="45"/>
      <c r="GI192" s="45"/>
      <c r="GJ192" s="45"/>
      <c r="GK192" s="45"/>
      <c r="GL192" s="45"/>
      <c r="GM192" s="45"/>
      <c r="GN192" s="45"/>
      <c r="GO192" s="45"/>
      <c r="GP192" s="45"/>
      <c r="GQ192" s="45"/>
      <c r="GR192" s="45"/>
      <c r="GS192" s="45"/>
      <c r="GT192" s="45"/>
      <c r="GU192" s="45"/>
      <c r="GV192" s="45"/>
      <c r="GW192" s="45"/>
      <c r="GX192" s="45"/>
      <c r="GY192" s="45"/>
      <c r="GZ192" s="45"/>
      <c r="HA192" s="45"/>
      <c r="HB192" s="45"/>
      <c r="HC192" s="45"/>
      <c r="HD192" s="45"/>
      <c r="HE192" s="45"/>
      <c r="HF192" s="45"/>
      <c r="HG192" s="45"/>
      <c r="HH192" s="45"/>
      <c r="HI192" s="45"/>
      <c r="HJ192" s="45"/>
      <c r="HK192" s="45"/>
      <c r="HL192" s="45"/>
      <c r="HM192" s="45"/>
      <c r="HN192" s="45"/>
      <c r="HO192" s="45"/>
      <c r="HP192" s="45"/>
      <c r="HQ192" s="45"/>
      <c r="HR192" s="45"/>
      <c r="HS192" s="45"/>
      <c r="HT192" s="45"/>
      <c r="HU192" s="45"/>
      <c r="HV192" s="45"/>
      <c r="HW192" s="45"/>
      <c r="HX192" s="45"/>
      <c r="HY192" s="45"/>
      <c r="HZ192" s="45"/>
      <c r="IA192" s="45"/>
      <c r="IB192" s="45"/>
      <c r="IC192" s="45"/>
      <c r="ID192" s="45"/>
      <c r="IE192" s="45"/>
      <c r="IF192" s="45"/>
      <c r="IG192" s="45"/>
      <c r="IH192" s="45"/>
      <c r="II192" s="45"/>
      <c r="IJ192" s="45"/>
    </row>
    <row r="193" spans="1:244" s="174" customFormat="1" ht="33.75" x14ac:dyDescent="0.25">
      <c r="A193" s="249">
        <v>189</v>
      </c>
      <c r="B193" s="58" t="s">
        <v>790</v>
      </c>
      <c r="C193" s="58" t="s">
        <v>210</v>
      </c>
      <c r="D193" s="239">
        <v>70984786</v>
      </c>
      <c r="E193" s="239">
        <v>102520496</v>
      </c>
      <c r="F193" s="239">
        <v>600144887</v>
      </c>
      <c r="G193" s="58" t="s">
        <v>795</v>
      </c>
      <c r="H193" s="38" t="s">
        <v>64</v>
      </c>
      <c r="I193" s="38" t="s">
        <v>65</v>
      </c>
      <c r="J193" s="38" t="s">
        <v>213</v>
      </c>
      <c r="K193" s="75" t="s">
        <v>796</v>
      </c>
      <c r="L193" s="265">
        <v>2000000</v>
      </c>
      <c r="M193" s="254">
        <f t="shared" si="14"/>
        <v>1700000</v>
      </c>
      <c r="N193" s="275">
        <v>2022</v>
      </c>
      <c r="O193" s="275">
        <v>2024</v>
      </c>
      <c r="P193" s="38"/>
      <c r="Q193" s="38"/>
      <c r="R193" s="38" t="s">
        <v>139</v>
      </c>
      <c r="S193" s="38"/>
      <c r="T193" s="38"/>
      <c r="U193" s="38"/>
      <c r="V193" s="38"/>
      <c r="W193" s="38"/>
      <c r="X193" s="38"/>
      <c r="Y193" s="58"/>
      <c r="Z193" s="140" t="s">
        <v>88</v>
      </c>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c r="EN193" s="45"/>
      <c r="EO193" s="45"/>
      <c r="EP193" s="45"/>
      <c r="EQ193" s="45"/>
      <c r="ER193" s="45"/>
      <c r="ES193" s="45"/>
      <c r="ET193" s="45"/>
      <c r="EU193" s="45"/>
      <c r="EV193" s="45"/>
      <c r="EW193" s="45"/>
      <c r="EX193" s="45"/>
      <c r="EY193" s="45"/>
      <c r="EZ193" s="45"/>
      <c r="FA193" s="45"/>
      <c r="FB193" s="45"/>
      <c r="FC193" s="45"/>
      <c r="FD193" s="45"/>
      <c r="FE193" s="45"/>
      <c r="FF193" s="45"/>
      <c r="FG193" s="45"/>
      <c r="FH193" s="45"/>
      <c r="FI193" s="45"/>
      <c r="FJ193" s="45"/>
      <c r="FK193" s="45"/>
      <c r="FL193" s="45"/>
      <c r="FM193" s="45"/>
      <c r="FN193" s="45"/>
      <c r="FO193" s="45"/>
      <c r="FP193" s="45"/>
      <c r="FQ193" s="45"/>
      <c r="FR193" s="45"/>
      <c r="FS193" s="45"/>
      <c r="FT193" s="45"/>
      <c r="FU193" s="45"/>
      <c r="FV193" s="45"/>
      <c r="FW193" s="45"/>
      <c r="FX193" s="45"/>
      <c r="FY193" s="45"/>
      <c r="FZ193" s="45"/>
      <c r="GA193" s="45"/>
      <c r="GB193" s="45"/>
      <c r="GC193" s="45"/>
      <c r="GD193" s="45"/>
      <c r="GE193" s="45"/>
      <c r="GF193" s="45"/>
      <c r="GG193" s="45"/>
      <c r="GH193" s="45"/>
      <c r="GI193" s="45"/>
      <c r="GJ193" s="45"/>
      <c r="GK193" s="45"/>
      <c r="GL193" s="45"/>
      <c r="GM193" s="45"/>
      <c r="GN193" s="45"/>
      <c r="GO193" s="45"/>
      <c r="GP193" s="45"/>
      <c r="GQ193" s="45"/>
      <c r="GR193" s="45"/>
      <c r="GS193" s="45"/>
      <c r="GT193" s="45"/>
      <c r="GU193" s="45"/>
      <c r="GV193" s="45"/>
      <c r="GW193" s="45"/>
      <c r="GX193" s="45"/>
      <c r="GY193" s="45"/>
      <c r="GZ193" s="45"/>
      <c r="HA193" s="45"/>
      <c r="HB193" s="45"/>
      <c r="HC193" s="45"/>
      <c r="HD193" s="45"/>
      <c r="HE193" s="45"/>
      <c r="HF193" s="45"/>
      <c r="HG193" s="45"/>
      <c r="HH193" s="45"/>
      <c r="HI193" s="45"/>
      <c r="HJ193" s="45"/>
      <c r="HK193" s="45"/>
      <c r="HL193" s="45"/>
      <c r="HM193" s="45"/>
      <c r="HN193" s="45"/>
      <c r="HO193" s="45"/>
      <c r="HP193" s="45"/>
      <c r="HQ193" s="45"/>
      <c r="HR193" s="45"/>
      <c r="HS193" s="45"/>
      <c r="HT193" s="45"/>
      <c r="HU193" s="45"/>
      <c r="HV193" s="45"/>
      <c r="HW193" s="45"/>
      <c r="HX193" s="45"/>
      <c r="HY193" s="45"/>
      <c r="HZ193" s="45"/>
      <c r="IA193" s="45"/>
      <c r="IB193" s="45"/>
      <c r="IC193" s="45"/>
      <c r="ID193" s="45"/>
      <c r="IE193" s="45"/>
      <c r="IF193" s="45"/>
      <c r="IG193" s="45"/>
      <c r="IH193" s="45"/>
      <c r="II193" s="45"/>
      <c r="IJ193" s="45"/>
    </row>
    <row r="194" spans="1:244" s="920" customFormat="1" ht="56.25" x14ac:dyDescent="0.25">
      <c r="A194" s="911">
        <v>190</v>
      </c>
      <c r="B194" s="912" t="s">
        <v>790</v>
      </c>
      <c r="C194" s="912" t="s">
        <v>210</v>
      </c>
      <c r="D194" s="913">
        <v>70984786</v>
      </c>
      <c r="E194" s="913">
        <v>102520496</v>
      </c>
      <c r="F194" s="913">
        <v>600144887</v>
      </c>
      <c r="G194" s="912" t="s">
        <v>797</v>
      </c>
      <c r="H194" s="914" t="s">
        <v>64</v>
      </c>
      <c r="I194" s="914" t="s">
        <v>65</v>
      </c>
      <c r="J194" s="914" t="s">
        <v>213</v>
      </c>
      <c r="K194" s="915" t="s">
        <v>798</v>
      </c>
      <c r="L194" s="916">
        <v>4400000</v>
      </c>
      <c r="M194" s="917"/>
      <c r="N194" s="918" t="s">
        <v>214</v>
      </c>
      <c r="O194" s="918" t="s">
        <v>188</v>
      </c>
      <c r="P194" s="914"/>
      <c r="Q194" s="914" t="s">
        <v>139</v>
      </c>
      <c r="R194" s="914"/>
      <c r="S194" s="914" t="s">
        <v>139</v>
      </c>
      <c r="T194" s="914"/>
      <c r="U194" s="914"/>
      <c r="V194" s="914"/>
      <c r="W194" s="914"/>
      <c r="X194" s="914"/>
      <c r="Y194" s="912" t="s">
        <v>522</v>
      </c>
      <c r="Z194" s="919" t="s">
        <v>88</v>
      </c>
    </row>
    <row r="195" spans="1:244" s="238" customFormat="1" ht="33.75" x14ac:dyDescent="0.25">
      <c r="A195" s="249">
        <v>191</v>
      </c>
      <c r="B195" s="58" t="s">
        <v>790</v>
      </c>
      <c r="C195" s="58" t="s">
        <v>210</v>
      </c>
      <c r="D195" s="239">
        <v>70984786</v>
      </c>
      <c r="E195" s="239">
        <v>102520496</v>
      </c>
      <c r="F195" s="239">
        <v>600144887</v>
      </c>
      <c r="G195" s="58" t="s">
        <v>799</v>
      </c>
      <c r="H195" s="38" t="s">
        <v>64</v>
      </c>
      <c r="I195" s="38" t="s">
        <v>65</v>
      </c>
      <c r="J195" s="38" t="s">
        <v>213</v>
      </c>
      <c r="K195" s="75" t="s">
        <v>1159</v>
      </c>
      <c r="L195" s="265">
        <v>3450000</v>
      </c>
      <c r="M195" s="254">
        <v>0</v>
      </c>
      <c r="N195" s="275">
        <v>2024</v>
      </c>
      <c r="O195" s="275">
        <v>2026</v>
      </c>
      <c r="P195" s="38"/>
      <c r="Q195" s="38"/>
      <c r="R195" s="38"/>
      <c r="S195" s="38"/>
      <c r="T195" s="38"/>
      <c r="U195" s="38"/>
      <c r="V195" s="38"/>
      <c r="W195" s="38"/>
      <c r="X195" s="38"/>
      <c r="Y195" s="58"/>
      <c r="Z195" s="140" t="s">
        <v>88</v>
      </c>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c r="AY195" s="78"/>
      <c r="AZ195" s="78"/>
      <c r="BA195" s="78"/>
      <c r="BB195" s="78"/>
      <c r="BC195" s="78"/>
      <c r="BD195" s="78"/>
      <c r="BE195" s="78"/>
      <c r="BF195" s="78"/>
      <c r="BG195" s="78"/>
      <c r="BH195" s="78"/>
      <c r="BI195" s="78"/>
      <c r="BJ195" s="78"/>
      <c r="BK195" s="78"/>
      <c r="BL195" s="78"/>
      <c r="BM195" s="78"/>
      <c r="BN195" s="78"/>
      <c r="BO195" s="78"/>
      <c r="BP195" s="78"/>
      <c r="BQ195" s="78"/>
      <c r="BR195" s="78"/>
      <c r="BS195" s="78"/>
      <c r="BT195" s="78"/>
      <c r="BU195" s="78"/>
      <c r="BV195" s="78"/>
      <c r="BW195" s="78"/>
      <c r="BX195" s="78"/>
      <c r="BY195" s="78"/>
      <c r="BZ195" s="78"/>
      <c r="CA195" s="78"/>
      <c r="CB195" s="78"/>
      <c r="CC195" s="78"/>
      <c r="CD195" s="78"/>
      <c r="CE195" s="78"/>
      <c r="CF195" s="78"/>
      <c r="CG195" s="78"/>
      <c r="CH195" s="78"/>
      <c r="CI195" s="78"/>
      <c r="CJ195" s="78"/>
      <c r="CK195" s="78"/>
      <c r="CL195" s="78"/>
      <c r="CM195" s="78"/>
      <c r="CN195" s="78"/>
      <c r="CO195" s="78"/>
      <c r="CP195" s="78"/>
      <c r="CQ195" s="78"/>
      <c r="CR195" s="78"/>
      <c r="CS195" s="78"/>
      <c r="CT195" s="78"/>
      <c r="CU195" s="78"/>
      <c r="CV195" s="78"/>
      <c r="CW195" s="78"/>
      <c r="CX195" s="78"/>
      <c r="CY195" s="78"/>
      <c r="CZ195" s="78"/>
      <c r="DA195" s="78"/>
      <c r="DB195" s="78"/>
      <c r="DC195" s="78"/>
      <c r="DD195" s="78"/>
      <c r="DE195" s="78"/>
      <c r="DF195" s="78"/>
      <c r="DG195" s="78"/>
      <c r="DH195" s="78"/>
      <c r="DI195" s="78"/>
      <c r="DJ195" s="78"/>
      <c r="DK195" s="78"/>
      <c r="DL195" s="78"/>
      <c r="DM195" s="78"/>
      <c r="DN195" s="78"/>
      <c r="DO195" s="78"/>
      <c r="DP195" s="78"/>
      <c r="DQ195" s="78"/>
      <c r="DR195" s="78"/>
      <c r="DS195" s="78"/>
      <c r="DT195" s="78"/>
      <c r="DU195" s="78"/>
      <c r="DV195" s="78"/>
      <c r="DW195" s="78"/>
      <c r="DX195" s="78"/>
      <c r="DY195" s="78"/>
      <c r="DZ195" s="78"/>
      <c r="EA195" s="78"/>
      <c r="EB195" s="78"/>
      <c r="EC195" s="78"/>
      <c r="ED195" s="78"/>
      <c r="EE195" s="78"/>
      <c r="EF195" s="78"/>
      <c r="EG195" s="78"/>
      <c r="EH195" s="78"/>
      <c r="EI195" s="78"/>
      <c r="EJ195" s="78"/>
      <c r="EK195" s="78"/>
      <c r="EL195" s="78"/>
      <c r="EM195" s="78"/>
      <c r="EN195" s="78"/>
      <c r="EO195" s="78"/>
      <c r="EP195" s="78"/>
      <c r="EQ195" s="78"/>
      <c r="ER195" s="78"/>
      <c r="ES195" s="78"/>
      <c r="ET195" s="78"/>
      <c r="EU195" s="78"/>
      <c r="EV195" s="78"/>
      <c r="EW195" s="78"/>
      <c r="EX195" s="78"/>
      <c r="EY195" s="78"/>
      <c r="EZ195" s="78"/>
      <c r="FA195" s="78"/>
      <c r="FB195" s="78"/>
      <c r="FC195" s="78"/>
      <c r="FD195" s="78"/>
      <c r="FE195" s="78"/>
      <c r="FF195" s="78"/>
      <c r="FG195" s="78"/>
      <c r="FH195" s="78"/>
      <c r="FI195" s="78"/>
      <c r="FJ195" s="78"/>
      <c r="FK195" s="78"/>
      <c r="FL195" s="78"/>
      <c r="FM195" s="78"/>
      <c r="FN195" s="78"/>
      <c r="FO195" s="78"/>
      <c r="FP195" s="78"/>
      <c r="FQ195" s="78"/>
      <c r="FR195" s="78"/>
      <c r="FS195" s="78"/>
      <c r="FT195" s="78"/>
      <c r="FU195" s="78"/>
      <c r="FV195" s="78"/>
      <c r="FW195" s="78"/>
      <c r="FX195" s="78"/>
      <c r="FY195" s="78"/>
      <c r="FZ195" s="78"/>
      <c r="GA195" s="78"/>
      <c r="GB195" s="78"/>
      <c r="GC195" s="78"/>
      <c r="GD195" s="78"/>
      <c r="GE195" s="78"/>
      <c r="GF195" s="78"/>
      <c r="GG195" s="78"/>
      <c r="GH195" s="78"/>
      <c r="GI195" s="78"/>
      <c r="GJ195" s="78"/>
      <c r="GK195" s="78"/>
      <c r="GL195" s="78"/>
      <c r="GM195" s="78"/>
      <c r="GN195" s="78"/>
      <c r="GO195" s="78"/>
      <c r="GP195" s="78"/>
      <c r="GQ195" s="78"/>
      <c r="GR195" s="78"/>
      <c r="GS195" s="78"/>
      <c r="GT195" s="78"/>
      <c r="GU195" s="78"/>
      <c r="GV195" s="78"/>
      <c r="GW195" s="78"/>
      <c r="GX195" s="78"/>
      <c r="GY195" s="78"/>
      <c r="GZ195" s="78"/>
      <c r="HA195" s="78"/>
      <c r="HB195" s="78"/>
      <c r="HC195" s="78"/>
      <c r="HD195" s="78"/>
      <c r="HE195" s="78"/>
      <c r="HF195" s="78"/>
      <c r="HG195" s="78"/>
      <c r="HH195" s="78"/>
      <c r="HI195" s="78"/>
      <c r="HJ195" s="78"/>
      <c r="HK195" s="78"/>
      <c r="HL195" s="78"/>
      <c r="HM195" s="78"/>
      <c r="HN195" s="78"/>
      <c r="HO195" s="78"/>
      <c r="HP195" s="78"/>
      <c r="HQ195" s="78"/>
      <c r="HR195" s="78"/>
      <c r="HS195" s="78"/>
      <c r="HT195" s="78"/>
      <c r="HU195" s="78"/>
      <c r="HV195" s="78"/>
      <c r="HW195" s="78"/>
      <c r="HX195" s="78"/>
      <c r="HY195" s="78"/>
      <c r="HZ195" s="78"/>
      <c r="IA195" s="78"/>
      <c r="IB195" s="78"/>
      <c r="IC195" s="78"/>
      <c r="ID195" s="78"/>
      <c r="IE195" s="78"/>
      <c r="IF195" s="78"/>
      <c r="IG195" s="78"/>
      <c r="IH195" s="78"/>
      <c r="II195" s="78"/>
      <c r="IJ195" s="78"/>
    </row>
    <row r="196" spans="1:244" s="238" customFormat="1" ht="33.75" x14ac:dyDescent="0.25">
      <c r="A196" s="249">
        <v>192</v>
      </c>
      <c r="B196" s="58" t="s">
        <v>790</v>
      </c>
      <c r="C196" s="58" t="s">
        <v>210</v>
      </c>
      <c r="D196" s="239">
        <v>70984786</v>
      </c>
      <c r="E196" s="239">
        <v>102520496</v>
      </c>
      <c r="F196" s="239">
        <v>600144887</v>
      </c>
      <c r="G196" s="58" t="s">
        <v>800</v>
      </c>
      <c r="H196" s="38" t="s">
        <v>64</v>
      </c>
      <c r="I196" s="38" t="s">
        <v>65</v>
      </c>
      <c r="J196" s="38" t="s">
        <v>213</v>
      </c>
      <c r="K196" s="75" t="s">
        <v>801</v>
      </c>
      <c r="L196" s="265">
        <v>3300000</v>
      </c>
      <c r="M196" s="254">
        <v>0</v>
      </c>
      <c r="N196" s="275" t="s">
        <v>179</v>
      </c>
      <c r="O196" s="275" t="s">
        <v>188</v>
      </c>
      <c r="P196" s="38"/>
      <c r="Q196" s="38"/>
      <c r="R196" s="38"/>
      <c r="S196" s="38"/>
      <c r="T196" s="38"/>
      <c r="U196" s="38"/>
      <c r="V196" s="38"/>
      <c r="W196" s="38"/>
      <c r="X196" s="38"/>
      <c r="Y196" s="58"/>
      <c r="Z196" s="140" t="s">
        <v>88</v>
      </c>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c r="BM196" s="78"/>
      <c r="BN196" s="78"/>
      <c r="BO196" s="78"/>
      <c r="BP196" s="78"/>
      <c r="BQ196" s="78"/>
      <c r="BR196" s="78"/>
      <c r="BS196" s="78"/>
      <c r="BT196" s="78"/>
      <c r="BU196" s="78"/>
      <c r="BV196" s="78"/>
      <c r="BW196" s="78"/>
      <c r="BX196" s="78"/>
      <c r="BY196" s="78"/>
      <c r="BZ196" s="78"/>
      <c r="CA196" s="78"/>
      <c r="CB196" s="78"/>
      <c r="CC196" s="78"/>
      <c r="CD196" s="78"/>
      <c r="CE196" s="78"/>
      <c r="CF196" s="78"/>
      <c r="CG196" s="78"/>
      <c r="CH196" s="78"/>
      <c r="CI196" s="78"/>
      <c r="CJ196" s="78"/>
      <c r="CK196" s="78"/>
      <c r="CL196" s="78"/>
      <c r="CM196" s="78"/>
      <c r="CN196" s="78"/>
      <c r="CO196" s="78"/>
      <c r="CP196" s="78"/>
      <c r="CQ196" s="78"/>
      <c r="CR196" s="78"/>
      <c r="CS196" s="78"/>
      <c r="CT196" s="78"/>
      <c r="CU196" s="78"/>
      <c r="CV196" s="78"/>
      <c r="CW196" s="78"/>
      <c r="CX196" s="78"/>
      <c r="CY196" s="78"/>
      <c r="CZ196" s="78"/>
      <c r="DA196" s="78"/>
      <c r="DB196" s="78"/>
      <c r="DC196" s="78"/>
      <c r="DD196" s="78"/>
      <c r="DE196" s="78"/>
      <c r="DF196" s="78"/>
      <c r="DG196" s="78"/>
      <c r="DH196" s="78"/>
      <c r="DI196" s="78"/>
      <c r="DJ196" s="78"/>
      <c r="DK196" s="78"/>
      <c r="DL196" s="78"/>
      <c r="DM196" s="78"/>
      <c r="DN196" s="78"/>
      <c r="DO196" s="78"/>
      <c r="DP196" s="78"/>
      <c r="DQ196" s="78"/>
      <c r="DR196" s="78"/>
      <c r="DS196" s="78"/>
      <c r="DT196" s="78"/>
      <c r="DU196" s="78"/>
      <c r="DV196" s="78"/>
      <c r="DW196" s="78"/>
      <c r="DX196" s="78"/>
      <c r="DY196" s="78"/>
      <c r="DZ196" s="78"/>
      <c r="EA196" s="78"/>
      <c r="EB196" s="78"/>
      <c r="EC196" s="78"/>
      <c r="ED196" s="78"/>
      <c r="EE196" s="78"/>
      <c r="EF196" s="78"/>
      <c r="EG196" s="78"/>
      <c r="EH196" s="78"/>
      <c r="EI196" s="78"/>
      <c r="EJ196" s="78"/>
      <c r="EK196" s="78"/>
      <c r="EL196" s="78"/>
      <c r="EM196" s="78"/>
      <c r="EN196" s="78"/>
      <c r="EO196" s="78"/>
      <c r="EP196" s="78"/>
      <c r="EQ196" s="78"/>
      <c r="ER196" s="78"/>
      <c r="ES196" s="78"/>
      <c r="ET196" s="78"/>
      <c r="EU196" s="78"/>
      <c r="EV196" s="78"/>
      <c r="EW196" s="78"/>
      <c r="EX196" s="78"/>
      <c r="EY196" s="78"/>
      <c r="EZ196" s="78"/>
      <c r="FA196" s="78"/>
      <c r="FB196" s="78"/>
      <c r="FC196" s="78"/>
      <c r="FD196" s="78"/>
      <c r="FE196" s="78"/>
      <c r="FF196" s="78"/>
      <c r="FG196" s="78"/>
      <c r="FH196" s="78"/>
      <c r="FI196" s="78"/>
      <c r="FJ196" s="78"/>
      <c r="FK196" s="78"/>
      <c r="FL196" s="78"/>
      <c r="FM196" s="78"/>
      <c r="FN196" s="78"/>
      <c r="FO196" s="78"/>
      <c r="FP196" s="78"/>
      <c r="FQ196" s="78"/>
      <c r="FR196" s="78"/>
      <c r="FS196" s="78"/>
      <c r="FT196" s="78"/>
      <c r="FU196" s="78"/>
      <c r="FV196" s="78"/>
      <c r="FW196" s="78"/>
      <c r="FX196" s="78"/>
      <c r="FY196" s="78"/>
      <c r="FZ196" s="78"/>
      <c r="GA196" s="78"/>
      <c r="GB196" s="78"/>
      <c r="GC196" s="78"/>
      <c r="GD196" s="78"/>
      <c r="GE196" s="78"/>
      <c r="GF196" s="78"/>
      <c r="GG196" s="78"/>
      <c r="GH196" s="78"/>
      <c r="GI196" s="78"/>
      <c r="GJ196" s="78"/>
      <c r="GK196" s="78"/>
      <c r="GL196" s="78"/>
      <c r="GM196" s="78"/>
      <c r="GN196" s="78"/>
      <c r="GO196" s="78"/>
      <c r="GP196" s="78"/>
      <c r="GQ196" s="78"/>
      <c r="GR196" s="78"/>
      <c r="GS196" s="78"/>
      <c r="GT196" s="78"/>
      <c r="GU196" s="78"/>
      <c r="GV196" s="78"/>
      <c r="GW196" s="78"/>
      <c r="GX196" s="78"/>
      <c r="GY196" s="78"/>
      <c r="GZ196" s="78"/>
      <c r="HA196" s="78"/>
      <c r="HB196" s="78"/>
      <c r="HC196" s="78"/>
      <c r="HD196" s="78"/>
      <c r="HE196" s="78"/>
      <c r="HF196" s="78"/>
      <c r="HG196" s="78"/>
      <c r="HH196" s="78"/>
      <c r="HI196" s="78"/>
      <c r="HJ196" s="78"/>
      <c r="HK196" s="78"/>
      <c r="HL196" s="78"/>
      <c r="HM196" s="78"/>
      <c r="HN196" s="78"/>
      <c r="HO196" s="78"/>
      <c r="HP196" s="78"/>
      <c r="HQ196" s="78"/>
      <c r="HR196" s="78"/>
      <c r="HS196" s="78"/>
      <c r="HT196" s="78"/>
      <c r="HU196" s="78"/>
      <c r="HV196" s="78"/>
      <c r="HW196" s="78"/>
      <c r="HX196" s="78"/>
      <c r="HY196" s="78"/>
      <c r="HZ196" s="78"/>
      <c r="IA196" s="78"/>
      <c r="IB196" s="78"/>
      <c r="IC196" s="78"/>
      <c r="ID196" s="78"/>
      <c r="IE196" s="78"/>
      <c r="IF196" s="78"/>
      <c r="IG196" s="78"/>
      <c r="IH196" s="78"/>
      <c r="II196" s="78"/>
      <c r="IJ196" s="78"/>
    </row>
    <row r="197" spans="1:244" s="174" customFormat="1" ht="45" x14ac:dyDescent="0.25">
      <c r="A197" s="249">
        <v>193</v>
      </c>
      <c r="B197" s="58" t="s">
        <v>802</v>
      </c>
      <c r="C197" s="58" t="s">
        <v>210</v>
      </c>
      <c r="D197" s="239">
        <v>70984794</v>
      </c>
      <c r="E197" s="239">
        <v>102520437</v>
      </c>
      <c r="F197" s="239">
        <v>600144879</v>
      </c>
      <c r="G197" s="58" t="s">
        <v>362</v>
      </c>
      <c r="H197" s="38" t="s">
        <v>64</v>
      </c>
      <c r="I197" s="38" t="s">
        <v>65</v>
      </c>
      <c r="J197" s="38" t="s">
        <v>213</v>
      </c>
      <c r="K197" s="75" t="s">
        <v>803</v>
      </c>
      <c r="L197" s="422">
        <v>15000000</v>
      </c>
      <c r="M197" s="254">
        <f t="shared" ref="M197:M199" si="15">L197/100*85</f>
        <v>12750000</v>
      </c>
      <c r="N197" s="275" t="s">
        <v>214</v>
      </c>
      <c r="O197" s="275" t="s">
        <v>215</v>
      </c>
      <c r="P197" s="38"/>
      <c r="Q197" s="38" t="s">
        <v>139</v>
      </c>
      <c r="R197" s="38" t="s">
        <v>74</v>
      </c>
      <c r="S197" s="38" t="s">
        <v>139</v>
      </c>
      <c r="T197" s="38"/>
      <c r="U197" s="38" t="s">
        <v>74</v>
      </c>
      <c r="V197" s="38"/>
      <c r="W197" s="38"/>
      <c r="X197" s="38" t="s">
        <v>74</v>
      </c>
      <c r="Y197" s="58" t="s">
        <v>789</v>
      </c>
      <c r="Z197" s="140" t="s">
        <v>88</v>
      </c>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c r="EK197" s="45"/>
      <c r="EL197" s="45"/>
      <c r="EM197" s="45"/>
      <c r="EN197" s="45"/>
      <c r="EO197" s="45"/>
      <c r="EP197" s="45"/>
      <c r="EQ197" s="45"/>
      <c r="ER197" s="45"/>
      <c r="ES197" s="45"/>
      <c r="ET197" s="45"/>
      <c r="EU197" s="45"/>
      <c r="EV197" s="45"/>
      <c r="EW197" s="45"/>
      <c r="EX197" s="45"/>
      <c r="EY197" s="45"/>
      <c r="EZ197" s="45"/>
      <c r="FA197" s="45"/>
      <c r="FB197" s="45"/>
      <c r="FC197" s="45"/>
      <c r="FD197" s="45"/>
      <c r="FE197" s="45"/>
      <c r="FF197" s="45"/>
      <c r="FG197" s="45"/>
      <c r="FH197" s="45"/>
      <c r="FI197" s="45"/>
      <c r="FJ197" s="45"/>
      <c r="FK197" s="45"/>
      <c r="FL197" s="45"/>
      <c r="FM197" s="45"/>
      <c r="FN197" s="45"/>
      <c r="FO197" s="45"/>
      <c r="FP197" s="45"/>
      <c r="FQ197" s="45"/>
      <c r="FR197" s="45"/>
      <c r="FS197" s="45"/>
      <c r="FT197" s="45"/>
      <c r="FU197" s="45"/>
      <c r="FV197" s="45"/>
      <c r="FW197" s="45"/>
      <c r="FX197" s="45"/>
      <c r="FY197" s="45"/>
      <c r="FZ197" s="45"/>
      <c r="GA197" s="45"/>
      <c r="GB197" s="45"/>
      <c r="GC197" s="45"/>
      <c r="GD197" s="45"/>
      <c r="GE197" s="45"/>
      <c r="GF197" s="45"/>
      <c r="GG197" s="45"/>
      <c r="GH197" s="45"/>
      <c r="GI197" s="45"/>
      <c r="GJ197" s="45"/>
      <c r="GK197" s="45"/>
      <c r="GL197" s="45"/>
      <c r="GM197" s="45"/>
      <c r="GN197" s="45"/>
      <c r="GO197" s="45"/>
      <c r="GP197" s="45"/>
      <c r="GQ197" s="45"/>
      <c r="GR197" s="45"/>
      <c r="GS197" s="45"/>
      <c r="GT197" s="45"/>
      <c r="GU197" s="45"/>
      <c r="GV197" s="45"/>
      <c r="GW197" s="45"/>
      <c r="GX197" s="45"/>
      <c r="GY197" s="45"/>
      <c r="GZ197" s="45"/>
      <c r="HA197" s="45"/>
      <c r="HB197" s="45"/>
      <c r="HC197" s="45"/>
      <c r="HD197" s="45"/>
      <c r="HE197" s="45"/>
      <c r="HF197" s="45"/>
      <c r="HG197" s="45"/>
      <c r="HH197" s="45"/>
      <c r="HI197" s="45"/>
      <c r="HJ197" s="45"/>
      <c r="HK197" s="45"/>
      <c r="HL197" s="45"/>
      <c r="HM197" s="45"/>
      <c r="HN197" s="45"/>
      <c r="HO197" s="45"/>
      <c r="HP197" s="45"/>
      <c r="HQ197" s="45"/>
      <c r="HR197" s="45"/>
      <c r="HS197" s="45"/>
      <c r="HT197" s="45"/>
      <c r="HU197" s="45"/>
      <c r="HV197" s="45"/>
      <c r="HW197" s="45"/>
      <c r="HX197" s="45"/>
      <c r="HY197" s="45"/>
      <c r="HZ197" s="45"/>
      <c r="IA197" s="45"/>
      <c r="IB197" s="45"/>
      <c r="IC197" s="45"/>
      <c r="ID197" s="45"/>
      <c r="IE197" s="45"/>
      <c r="IF197" s="45"/>
      <c r="IG197" s="45"/>
      <c r="IH197" s="45"/>
      <c r="II197" s="45"/>
      <c r="IJ197" s="45"/>
    </row>
    <row r="198" spans="1:244" s="45" customFormat="1" ht="33" customHeight="1" x14ac:dyDescent="0.25">
      <c r="A198" s="287">
        <v>194</v>
      </c>
      <c r="B198" s="50" t="s">
        <v>802</v>
      </c>
      <c r="C198" s="65" t="s">
        <v>210</v>
      </c>
      <c r="D198" s="419" t="s">
        <v>804</v>
      </c>
      <c r="E198" s="419">
        <v>102520437</v>
      </c>
      <c r="F198" s="419">
        <v>600144879</v>
      </c>
      <c r="G198" s="65" t="s">
        <v>805</v>
      </c>
      <c r="H198" s="77" t="s">
        <v>64</v>
      </c>
      <c r="I198" s="77" t="s">
        <v>65</v>
      </c>
      <c r="J198" s="77" t="s">
        <v>213</v>
      </c>
      <c r="K198" s="616" t="s">
        <v>1314</v>
      </c>
      <c r="L198" s="617">
        <v>20000000</v>
      </c>
      <c r="M198" s="254">
        <f t="shared" si="15"/>
        <v>17000000</v>
      </c>
      <c r="N198" s="459">
        <v>2024</v>
      </c>
      <c r="O198" s="459" t="s">
        <v>217</v>
      </c>
      <c r="P198" s="77"/>
      <c r="Q198" s="77"/>
      <c r="R198" s="77"/>
      <c r="S198" s="77"/>
      <c r="T198" s="77"/>
      <c r="U198" s="77"/>
      <c r="V198" s="77" t="s">
        <v>74</v>
      </c>
      <c r="W198" s="77"/>
      <c r="X198" s="77"/>
      <c r="Y198" s="77"/>
      <c r="Z198" s="288" t="s">
        <v>88</v>
      </c>
    </row>
    <row r="199" spans="1:244" s="45" customFormat="1" ht="33" customHeight="1" x14ac:dyDescent="0.25">
      <c r="A199" s="287">
        <v>195</v>
      </c>
      <c r="B199" s="50" t="s">
        <v>802</v>
      </c>
      <c r="C199" s="65" t="s">
        <v>210</v>
      </c>
      <c r="D199" s="419" t="s">
        <v>804</v>
      </c>
      <c r="E199" s="419">
        <v>102520437</v>
      </c>
      <c r="F199" s="419">
        <v>600144879</v>
      </c>
      <c r="G199" s="65" t="s">
        <v>806</v>
      </c>
      <c r="H199" s="77" t="s">
        <v>64</v>
      </c>
      <c r="I199" s="77" t="s">
        <v>65</v>
      </c>
      <c r="J199" s="77" t="s">
        <v>213</v>
      </c>
      <c r="K199" s="50" t="s">
        <v>1315</v>
      </c>
      <c r="L199" s="617">
        <v>9000000</v>
      </c>
      <c r="M199" s="254">
        <f t="shared" si="15"/>
        <v>7650000</v>
      </c>
      <c r="N199" s="459" t="s">
        <v>214</v>
      </c>
      <c r="O199" s="459" t="s">
        <v>180</v>
      </c>
      <c r="P199" s="77"/>
      <c r="Q199" s="77"/>
      <c r="R199" s="77"/>
      <c r="S199" s="77"/>
      <c r="T199" s="77"/>
      <c r="U199" s="77"/>
      <c r="V199" s="77"/>
      <c r="W199" s="77"/>
      <c r="X199" s="77"/>
      <c r="Y199" s="77"/>
      <c r="Z199" s="288" t="s">
        <v>88</v>
      </c>
    </row>
    <row r="200" spans="1:244" s="238" customFormat="1" ht="67.5" x14ac:dyDescent="0.25">
      <c r="A200" s="249">
        <v>196</v>
      </c>
      <c r="B200" s="58" t="s">
        <v>807</v>
      </c>
      <c r="C200" s="58" t="s">
        <v>210</v>
      </c>
      <c r="D200" s="239">
        <v>64627918</v>
      </c>
      <c r="E200" s="239">
        <v>102832722</v>
      </c>
      <c r="F200" s="239">
        <v>600144950</v>
      </c>
      <c r="G200" s="58" t="s">
        <v>808</v>
      </c>
      <c r="H200" s="38" t="s">
        <v>64</v>
      </c>
      <c r="I200" s="38" t="s">
        <v>65</v>
      </c>
      <c r="J200" s="38" t="s">
        <v>213</v>
      </c>
      <c r="K200" s="75" t="s">
        <v>809</v>
      </c>
      <c r="L200" s="265">
        <v>4500000</v>
      </c>
      <c r="M200" s="254">
        <f t="shared" si="14"/>
        <v>3825000</v>
      </c>
      <c r="N200" s="275" t="s">
        <v>214</v>
      </c>
      <c r="O200" s="275" t="s">
        <v>180</v>
      </c>
      <c r="P200" s="38"/>
      <c r="Q200" s="38" t="s">
        <v>139</v>
      </c>
      <c r="R200" s="38" t="s">
        <v>139</v>
      </c>
      <c r="S200" s="38" t="s">
        <v>139</v>
      </c>
      <c r="T200" s="38"/>
      <c r="U200" s="38"/>
      <c r="V200" s="38"/>
      <c r="W200" s="38"/>
      <c r="X200" s="38" t="s">
        <v>139</v>
      </c>
      <c r="Y200" s="58"/>
      <c r="Z200" s="140" t="s">
        <v>88</v>
      </c>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8"/>
      <c r="BM200" s="78"/>
      <c r="BN200" s="78"/>
      <c r="BO200" s="78"/>
      <c r="BP200" s="78"/>
      <c r="BQ200" s="78"/>
      <c r="BR200" s="78"/>
      <c r="BS200" s="78"/>
      <c r="BT200" s="78"/>
      <c r="BU200" s="78"/>
      <c r="BV200" s="78"/>
      <c r="BW200" s="78"/>
      <c r="BX200" s="78"/>
      <c r="BY200" s="78"/>
      <c r="BZ200" s="78"/>
      <c r="CA200" s="78"/>
      <c r="CB200" s="78"/>
      <c r="CC200" s="78"/>
      <c r="CD200" s="78"/>
      <c r="CE200" s="78"/>
      <c r="CF200" s="78"/>
      <c r="CG200" s="78"/>
      <c r="CH200" s="78"/>
      <c r="CI200" s="78"/>
      <c r="CJ200" s="78"/>
      <c r="CK200" s="78"/>
      <c r="CL200" s="78"/>
      <c r="CM200" s="78"/>
      <c r="CN200" s="78"/>
      <c r="CO200" s="78"/>
      <c r="CP200" s="78"/>
      <c r="CQ200" s="78"/>
      <c r="CR200" s="78"/>
      <c r="CS200" s="78"/>
      <c r="CT200" s="78"/>
      <c r="CU200" s="78"/>
      <c r="CV200" s="78"/>
      <c r="CW200" s="78"/>
      <c r="CX200" s="78"/>
      <c r="CY200" s="78"/>
      <c r="CZ200" s="78"/>
      <c r="DA200" s="78"/>
      <c r="DB200" s="78"/>
      <c r="DC200" s="78"/>
      <c r="DD200" s="78"/>
      <c r="DE200" s="78"/>
      <c r="DF200" s="78"/>
      <c r="DG200" s="78"/>
      <c r="DH200" s="78"/>
      <c r="DI200" s="78"/>
      <c r="DJ200" s="78"/>
      <c r="DK200" s="78"/>
      <c r="DL200" s="78"/>
      <c r="DM200" s="78"/>
      <c r="DN200" s="78"/>
      <c r="DO200" s="78"/>
      <c r="DP200" s="78"/>
      <c r="DQ200" s="78"/>
      <c r="DR200" s="78"/>
      <c r="DS200" s="78"/>
      <c r="DT200" s="78"/>
      <c r="DU200" s="78"/>
      <c r="DV200" s="78"/>
      <c r="DW200" s="78"/>
      <c r="DX200" s="78"/>
      <c r="DY200" s="78"/>
      <c r="DZ200" s="78"/>
      <c r="EA200" s="78"/>
      <c r="EB200" s="78"/>
      <c r="EC200" s="78"/>
      <c r="ED200" s="78"/>
      <c r="EE200" s="78"/>
      <c r="EF200" s="78"/>
      <c r="EG200" s="78"/>
      <c r="EH200" s="78"/>
      <c r="EI200" s="78"/>
      <c r="EJ200" s="78"/>
      <c r="EK200" s="78"/>
      <c r="EL200" s="78"/>
      <c r="EM200" s="78"/>
      <c r="EN200" s="78"/>
      <c r="EO200" s="78"/>
      <c r="EP200" s="78"/>
      <c r="EQ200" s="78"/>
      <c r="ER200" s="78"/>
      <c r="ES200" s="78"/>
      <c r="ET200" s="78"/>
      <c r="EU200" s="78"/>
      <c r="EV200" s="78"/>
      <c r="EW200" s="78"/>
      <c r="EX200" s="78"/>
      <c r="EY200" s="78"/>
      <c r="EZ200" s="78"/>
      <c r="FA200" s="78"/>
      <c r="FB200" s="78"/>
      <c r="FC200" s="78"/>
      <c r="FD200" s="78"/>
      <c r="FE200" s="78"/>
      <c r="FF200" s="78"/>
      <c r="FG200" s="78"/>
      <c r="FH200" s="78"/>
      <c r="FI200" s="78"/>
      <c r="FJ200" s="78"/>
      <c r="FK200" s="78"/>
      <c r="FL200" s="78"/>
      <c r="FM200" s="78"/>
      <c r="FN200" s="78"/>
      <c r="FO200" s="78"/>
      <c r="FP200" s="78"/>
      <c r="FQ200" s="78"/>
      <c r="FR200" s="78"/>
      <c r="FS200" s="78"/>
      <c r="FT200" s="78"/>
      <c r="FU200" s="78"/>
      <c r="FV200" s="78"/>
      <c r="FW200" s="78"/>
      <c r="FX200" s="78"/>
      <c r="FY200" s="78"/>
      <c r="FZ200" s="78"/>
      <c r="GA200" s="78"/>
      <c r="GB200" s="78"/>
      <c r="GC200" s="78"/>
      <c r="GD200" s="78"/>
      <c r="GE200" s="78"/>
      <c r="GF200" s="78"/>
      <c r="GG200" s="78"/>
      <c r="GH200" s="78"/>
      <c r="GI200" s="78"/>
      <c r="GJ200" s="78"/>
      <c r="GK200" s="78"/>
      <c r="GL200" s="78"/>
      <c r="GM200" s="78"/>
      <c r="GN200" s="78"/>
      <c r="GO200" s="78"/>
      <c r="GP200" s="78"/>
      <c r="GQ200" s="78"/>
      <c r="GR200" s="78"/>
      <c r="GS200" s="78"/>
      <c r="GT200" s="78"/>
      <c r="GU200" s="78"/>
      <c r="GV200" s="78"/>
      <c r="GW200" s="78"/>
      <c r="GX200" s="78"/>
      <c r="GY200" s="78"/>
      <c r="GZ200" s="78"/>
      <c r="HA200" s="78"/>
      <c r="HB200" s="78"/>
      <c r="HC200" s="78"/>
      <c r="HD200" s="78"/>
      <c r="HE200" s="78"/>
      <c r="HF200" s="78"/>
      <c r="HG200" s="78"/>
      <c r="HH200" s="78"/>
      <c r="HI200" s="78"/>
      <c r="HJ200" s="78"/>
      <c r="HK200" s="78"/>
      <c r="HL200" s="78"/>
      <c r="HM200" s="78"/>
      <c r="HN200" s="78"/>
      <c r="HO200" s="78"/>
      <c r="HP200" s="78"/>
      <c r="HQ200" s="78"/>
      <c r="HR200" s="78"/>
      <c r="HS200" s="78"/>
      <c r="HT200" s="78"/>
      <c r="HU200" s="78"/>
      <c r="HV200" s="78"/>
      <c r="HW200" s="78"/>
      <c r="HX200" s="78"/>
      <c r="HY200" s="78"/>
      <c r="HZ200" s="78"/>
      <c r="IA200" s="78"/>
      <c r="IB200" s="78"/>
      <c r="IC200" s="78"/>
      <c r="ID200" s="78"/>
      <c r="IE200" s="78"/>
      <c r="IF200" s="78"/>
      <c r="IG200" s="78"/>
      <c r="IH200" s="78"/>
      <c r="II200" s="78"/>
      <c r="IJ200" s="78"/>
    </row>
    <row r="201" spans="1:244" s="238" customFormat="1" ht="22.5" x14ac:dyDescent="0.25">
      <c r="A201" s="249">
        <v>197</v>
      </c>
      <c r="B201" s="58" t="s">
        <v>807</v>
      </c>
      <c r="C201" s="58" t="s">
        <v>210</v>
      </c>
      <c r="D201" s="239">
        <v>64627918</v>
      </c>
      <c r="E201" s="239">
        <v>102832722</v>
      </c>
      <c r="F201" s="239">
        <v>600144950</v>
      </c>
      <c r="G201" s="58" t="s">
        <v>810</v>
      </c>
      <c r="H201" s="38" t="s">
        <v>64</v>
      </c>
      <c r="I201" s="38" t="s">
        <v>65</v>
      </c>
      <c r="J201" s="38" t="s">
        <v>213</v>
      </c>
      <c r="K201" s="75" t="s">
        <v>811</v>
      </c>
      <c r="L201" s="265">
        <v>3000000</v>
      </c>
      <c r="M201" s="263">
        <v>0</v>
      </c>
      <c r="N201" s="275" t="s">
        <v>214</v>
      </c>
      <c r="O201" s="275" t="s">
        <v>188</v>
      </c>
      <c r="P201" s="38"/>
      <c r="Q201" s="38"/>
      <c r="R201" s="38"/>
      <c r="S201" s="38"/>
      <c r="T201" s="38"/>
      <c r="U201" s="38"/>
      <c r="V201" s="38"/>
      <c r="W201" s="38"/>
      <c r="X201" s="38"/>
      <c r="Y201" s="58"/>
      <c r="Z201" s="140" t="s">
        <v>88</v>
      </c>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c r="BG201" s="78"/>
      <c r="BH201" s="78"/>
      <c r="BI201" s="78"/>
      <c r="BJ201" s="78"/>
      <c r="BK201" s="78"/>
      <c r="BL201" s="78"/>
      <c r="BM201" s="78"/>
      <c r="BN201" s="78"/>
      <c r="BO201" s="78"/>
      <c r="BP201" s="78"/>
      <c r="BQ201" s="78"/>
      <c r="BR201" s="78"/>
      <c r="BS201" s="78"/>
      <c r="BT201" s="78"/>
      <c r="BU201" s="78"/>
      <c r="BV201" s="78"/>
      <c r="BW201" s="78"/>
      <c r="BX201" s="78"/>
      <c r="BY201" s="78"/>
      <c r="BZ201" s="78"/>
      <c r="CA201" s="78"/>
      <c r="CB201" s="78"/>
      <c r="CC201" s="78"/>
      <c r="CD201" s="78"/>
      <c r="CE201" s="78"/>
      <c r="CF201" s="78"/>
      <c r="CG201" s="78"/>
      <c r="CH201" s="78"/>
      <c r="CI201" s="78"/>
      <c r="CJ201" s="78"/>
      <c r="CK201" s="78"/>
      <c r="CL201" s="78"/>
      <c r="CM201" s="78"/>
      <c r="CN201" s="78"/>
      <c r="CO201" s="78"/>
      <c r="CP201" s="78"/>
      <c r="CQ201" s="78"/>
      <c r="CR201" s="78"/>
      <c r="CS201" s="78"/>
      <c r="CT201" s="78"/>
      <c r="CU201" s="78"/>
      <c r="CV201" s="78"/>
      <c r="CW201" s="78"/>
      <c r="CX201" s="78"/>
      <c r="CY201" s="78"/>
      <c r="CZ201" s="78"/>
      <c r="DA201" s="78"/>
      <c r="DB201" s="78"/>
      <c r="DC201" s="78"/>
      <c r="DD201" s="78"/>
      <c r="DE201" s="78"/>
      <c r="DF201" s="78"/>
      <c r="DG201" s="78"/>
      <c r="DH201" s="78"/>
      <c r="DI201" s="78"/>
      <c r="DJ201" s="78"/>
      <c r="DK201" s="78"/>
      <c r="DL201" s="78"/>
      <c r="DM201" s="78"/>
      <c r="DN201" s="78"/>
      <c r="DO201" s="78"/>
      <c r="DP201" s="78"/>
      <c r="DQ201" s="78"/>
      <c r="DR201" s="78"/>
      <c r="DS201" s="78"/>
      <c r="DT201" s="78"/>
      <c r="DU201" s="78"/>
      <c r="DV201" s="78"/>
      <c r="DW201" s="78"/>
      <c r="DX201" s="78"/>
      <c r="DY201" s="78"/>
      <c r="DZ201" s="78"/>
      <c r="EA201" s="78"/>
      <c r="EB201" s="78"/>
      <c r="EC201" s="78"/>
      <c r="ED201" s="78"/>
      <c r="EE201" s="78"/>
      <c r="EF201" s="78"/>
      <c r="EG201" s="78"/>
      <c r="EH201" s="78"/>
      <c r="EI201" s="78"/>
      <c r="EJ201" s="78"/>
      <c r="EK201" s="78"/>
      <c r="EL201" s="78"/>
      <c r="EM201" s="78"/>
      <c r="EN201" s="78"/>
      <c r="EO201" s="78"/>
      <c r="EP201" s="78"/>
      <c r="EQ201" s="78"/>
      <c r="ER201" s="78"/>
      <c r="ES201" s="78"/>
      <c r="ET201" s="78"/>
      <c r="EU201" s="78"/>
      <c r="EV201" s="78"/>
      <c r="EW201" s="78"/>
      <c r="EX201" s="78"/>
      <c r="EY201" s="78"/>
      <c r="EZ201" s="78"/>
      <c r="FA201" s="78"/>
      <c r="FB201" s="78"/>
      <c r="FC201" s="78"/>
      <c r="FD201" s="78"/>
      <c r="FE201" s="78"/>
      <c r="FF201" s="78"/>
      <c r="FG201" s="78"/>
      <c r="FH201" s="78"/>
      <c r="FI201" s="78"/>
      <c r="FJ201" s="78"/>
      <c r="FK201" s="78"/>
      <c r="FL201" s="78"/>
      <c r="FM201" s="78"/>
      <c r="FN201" s="78"/>
      <c r="FO201" s="78"/>
      <c r="FP201" s="78"/>
      <c r="FQ201" s="78"/>
      <c r="FR201" s="78"/>
      <c r="FS201" s="78"/>
      <c r="FT201" s="78"/>
      <c r="FU201" s="78"/>
      <c r="FV201" s="78"/>
      <c r="FW201" s="78"/>
      <c r="FX201" s="78"/>
      <c r="FY201" s="78"/>
      <c r="FZ201" s="78"/>
      <c r="GA201" s="78"/>
      <c r="GB201" s="78"/>
      <c r="GC201" s="78"/>
      <c r="GD201" s="78"/>
      <c r="GE201" s="78"/>
      <c r="GF201" s="78"/>
      <c r="GG201" s="78"/>
      <c r="GH201" s="78"/>
      <c r="GI201" s="78"/>
      <c r="GJ201" s="78"/>
      <c r="GK201" s="78"/>
      <c r="GL201" s="78"/>
      <c r="GM201" s="78"/>
      <c r="GN201" s="78"/>
      <c r="GO201" s="78"/>
      <c r="GP201" s="78"/>
      <c r="GQ201" s="78"/>
      <c r="GR201" s="78"/>
      <c r="GS201" s="78"/>
      <c r="GT201" s="78"/>
      <c r="GU201" s="78"/>
      <c r="GV201" s="78"/>
      <c r="GW201" s="78"/>
      <c r="GX201" s="78"/>
      <c r="GY201" s="78"/>
      <c r="GZ201" s="78"/>
      <c r="HA201" s="78"/>
      <c r="HB201" s="78"/>
      <c r="HC201" s="78"/>
      <c r="HD201" s="78"/>
      <c r="HE201" s="78"/>
      <c r="HF201" s="78"/>
      <c r="HG201" s="78"/>
      <c r="HH201" s="78"/>
      <c r="HI201" s="78"/>
      <c r="HJ201" s="78"/>
      <c r="HK201" s="78"/>
      <c r="HL201" s="78"/>
      <c r="HM201" s="78"/>
      <c r="HN201" s="78"/>
      <c r="HO201" s="78"/>
      <c r="HP201" s="78"/>
      <c r="HQ201" s="78"/>
      <c r="HR201" s="78"/>
      <c r="HS201" s="78"/>
      <c r="HT201" s="78"/>
      <c r="HU201" s="78"/>
      <c r="HV201" s="78"/>
      <c r="HW201" s="78"/>
      <c r="HX201" s="78"/>
      <c r="HY201" s="78"/>
      <c r="HZ201" s="78"/>
      <c r="IA201" s="78"/>
      <c r="IB201" s="78"/>
      <c r="IC201" s="78"/>
      <c r="ID201" s="78"/>
      <c r="IE201" s="78"/>
      <c r="IF201" s="78"/>
      <c r="IG201" s="78"/>
      <c r="IH201" s="78"/>
      <c r="II201" s="78"/>
      <c r="IJ201" s="78"/>
    </row>
    <row r="202" spans="1:244" s="238" customFormat="1" ht="45" x14ac:dyDescent="0.25">
      <c r="A202" s="249">
        <v>198</v>
      </c>
      <c r="B202" s="58" t="s">
        <v>807</v>
      </c>
      <c r="C202" s="58" t="s">
        <v>210</v>
      </c>
      <c r="D202" s="239">
        <v>64627918</v>
      </c>
      <c r="E202" s="239">
        <v>102832722</v>
      </c>
      <c r="F202" s="239">
        <v>600144950</v>
      </c>
      <c r="G202" s="58" t="s">
        <v>812</v>
      </c>
      <c r="H202" s="38" t="s">
        <v>64</v>
      </c>
      <c r="I202" s="38" t="s">
        <v>65</v>
      </c>
      <c r="J202" s="38" t="s">
        <v>213</v>
      </c>
      <c r="K202" s="75" t="s">
        <v>813</v>
      </c>
      <c r="L202" s="265">
        <v>4500000</v>
      </c>
      <c r="M202" s="263">
        <v>0</v>
      </c>
      <c r="N202" s="275" t="s">
        <v>214</v>
      </c>
      <c r="O202" s="275" t="s">
        <v>180</v>
      </c>
      <c r="P202" s="38"/>
      <c r="Q202" s="38"/>
      <c r="R202" s="38"/>
      <c r="S202" s="38"/>
      <c r="T202" s="38"/>
      <c r="U202" s="38"/>
      <c r="V202" s="38"/>
      <c r="W202" s="38"/>
      <c r="X202" s="38"/>
      <c r="Y202" s="58"/>
      <c r="Z202" s="140" t="s">
        <v>88</v>
      </c>
      <c r="AA202" s="78"/>
      <c r="AB202" s="78"/>
      <c r="AC202" s="78"/>
      <c r="AD202" s="78"/>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c r="BI202" s="78"/>
      <c r="BJ202" s="78"/>
      <c r="BK202" s="78"/>
      <c r="BL202" s="78"/>
      <c r="BM202" s="78"/>
      <c r="BN202" s="78"/>
      <c r="BO202" s="78"/>
      <c r="BP202" s="78"/>
      <c r="BQ202" s="78"/>
      <c r="BR202" s="78"/>
      <c r="BS202" s="78"/>
      <c r="BT202" s="78"/>
      <c r="BU202" s="78"/>
      <c r="BV202" s="78"/>
      <c r="BW202" s="78"/>
      <c r="BX202" s="78"/>
      <c r="BY202" s="78"/>
      <c r="BZ202" s="78"/>
      <c r="CA202" s="78"/>
      <c r="CB202" s="78"/>
      <c r="CC202" s="78"/>
      <c r="CD202" s="78"/>
      <c r="CE202" s="78"/>
      <c r="CF202" s="78"/>
      <c r="CG202" s="78"/>
      <c r="CH202" s="78"/>
      <c r="CI202" s="78"/>
      <c r="CJ202" s="78"/>
      <c r="CK202" s="78"/>
      <c r="CL202" s="78"/>
      <c r="CM202" s="78"/>
      <c r="CN202" s="78"/>
      <c r="CO202" s="78"/>
      <c r="CP202" s="78"/>
      <c r="CQ202" s="78"/>
      <c r="CR202" s="78"/>
      <c r="CS202" s="78"/>
      <c r="CT202" s="78"/>
      <c r="CU202" s="78"/>
      <c r="CV202" s="78"/>
      <c r="CW202" s="78"/>
      <c r="CX202" s="78"/>
      <c r="CY202" s="78"/>
      <c r="CZ202" s="78"/>
      <c r="DA202" s="78"/>
      <c r="DB202" s="78"/>
      <c r="DC202" s="78"/>
      <c r="DD202" s="78"/>
      <c r="DE202" s="78"/>
      <c r="DF202" s="78"/>
      <c r="DG202" s="78"/>
      <c r="DH202" s="78"/>
      <c r="DI202" s="78"/>
      <c r="DJ202" s="78"/>
      <c r="DK202" s="78"/>
      <c r="DL202" s="78"/>
      <c r="DM202" s="78"/>
      <c r="DN202" s="78"/>
      <c r="DO202" s="78"/>
      <c r="DP202" s="78"/>
      <c r="DQ202" s="78"/>
      <c r="DR202" s="78"/>
      <c r="DS202" s="78"/>
      <c r="DT202" s="78"/>
      <c r="DU202" s="78"/>
      <c r="DV202" s="78"/>
      <c r="DW202" s="78"/>
      <c r="DX202" s="78"/>
      <c r="DY202" s="78"/>
      <c r="DZ202" s="78"/>
      <c r="EA202" s="78"/>
      <c r="EB202" s="78"/>
      <c r="EC202" s="78"/>
      <c r="ED202" s="78"/>
      <c r="EE202" s="78"/>
      <c r="EF202" s="78"/>
      <c r="EG202" s="78"/>
      <c r="EH202" s="78"/>
      <c r="EI202" s="78"/>
      <c r="EJ202" s="78"/>
      <c r="EK202" s="78"/>
      <c r="EL202" s="78"/>
      <c r="EM202" s="78"/>
      <c r="EN202" s="78"/>
      <c r="EO202" s="78"/>
      <c r="EP202" s="78"/>
      <c r="EQ202" s="78"/>
      <c r="ER202" s="78"/>
      <c r="ES202" s="78"/>
      <c r="ET202" s="78"/>
      <c r="EU202" s="78"/>
      <c r="EV202" s="78"/>
      <c r="EW202" s="78"/>
      <c r="EX202" s="78"/>
      <c r="EY202" s="78"/>
      <c r="EZ202" s="78"/>
      <c r="FA202" s="78"/>
      <c r="FB202" s="78"/>
      <c r="FC202" s="78"/>
      <c r="FD202" s="78"/>
      <c r="FE202" s="78"/>
      <c r="FF202" s="78"/>
      <c r="FG202" s="78"/>
      <c r="FH202" s="78"/>
      <c r="FI202" s="78"/>
      <c r="FJ202" s="78"/>
      <c r="FK202" s="78"/>
      <c r="FL202" s="78"/>
      <c r="FM202" s="78"/>
      <c r="FN202" s="78"/>
      <c r="FO202" s="78"/>
      <c r="FP202" s="78"/>
      <c r="FQ202" s="78"/>
      <c r="FR202" s="78"/>
      <c r="FS202" s="78"/>
      <c r="FT202" s="78"/>
      <c r="FU202" s="78"/>
      <c r="FV202" s="78"/>
      <c r="FW202" s="78"/>
      <c r="FX202" s="78"/>
      <c r="FY202" s="78"/>
      <c r="FZ202" s="78"/>
      <c r="GA202" s="78"/>
      <c r="GB202" s="78"/>
      <c r="GC202" s="78"/>
      <c r="GD202" s="78"/>
      <c r="GE202" s="78"/>
      <c r="GF202" s="78"/>
      <c r="GG202" s="78"/>
      <c r="GH202" s="78"/>
      <c r="GI202" s="78"/>
      <c r="GJ202" s="78"/>
      <c r="GK202" s="78"/>
      <c r="GL202" s="78"/>
      <c r="GM202" s="78"/>
      <c r="GN202" s="78"/>
      <c r="GO202" s="78"/>
      <c r="GP202" s="78"/>
      <c r="GQ202" s="78"/>
      <c r="GR202" s="78"/>
      <c r="GS202" s="78"/>
      <c r="GT202" s="78"/>
      <c r="GU202" s="78"/>
      <c r="GV202" s="78"/>
      <c r="GW202" s="78"/>
      <c r="GX202" s="78"/>
      <c r="GY202" s="78"/>
      <c r="GZ202" s="78"/>
      <c r="HA202" s="78"/>
      <c r="HB202" s="78"/>
      <c r="HC202" s="78"/>
      <c r="HD202" s="78"/>
      <c r="HE202" s="78"/>
      <c r="HF202" s="78"/>
      <c r="HG202" s="78"/>
      <c r="HH202" s="78"/>
      <c r="HI202" s="78"/>
      <c r="HJ202" s="78"/>
      <c r="HK202" s="78"/>
      <c r="HL202" s="78"/>
      <c r="HM202" s="78"/>
      <c r="HN202" s="78"/>
      <c r="HO202" s="78"/>
      <c r="HP202" s="78"/>
      <c r="HQ202" s="78"/>
      <c r="HR202" s="78"/>
      <c r="HS202" s="78"/>
      <c r="HT202" s="78"/>
      <c r="HU202" s="78"/>
      <c r="HV202" s="78"/>
      <c r="HW202" s="78"/>
      <c r="HX202" s="78"/>
      <c r="HY202" s="78"/>
      <c r="HZ202" s="78"/>
      <c r="IA202" s="78"/>
      <c r="IB202" s="78"/>
      <c r="IC202" s="78"/>
      <c r="ID202" s="78"/>
      <c r="IE202" s="78"/>
      <c r="IF202" s="78"/>
      <c r="IG202" s="78"/>
      <c r="IH202" s="78"/>
      <c r="II202" s="78"/>
      <c r="IJ202" s="78"/>
    </row>
    <row r="203" spans="1:244" s="174" customFormat="1" ht="67.5" x14ac:dyDescent="0.25">
      <c r="A203" s="249">
        <v>199</v>
      </c>
      <c r="B203" s="59" t="s">
        <v>790</v>
      </c>
      <c r="C203" s="58" t="s">
        <v>210</v>
      </c>
      <c r="D203" s="63">
        <v>70984786</v>
      </c>
      <c r="E203" s="63">
        <v>102520496</v>
      </c>
      <c r="F203" s="63">
        <v>600144887</v>
      </c>
      <c r="G203" s="58" t="s">
        <v>814</v>
      </c>
      <c r="H203" s="58" t="s">
        <v>64</v>
      </c>
      <c r="I203" s="58" t="s">
        <v>65</v>
      </c>
      <c r="J203" s="58" t="s">
        <v>213</v>
      </c>
      <c r="K203" s="34" t="s">
        <v>814</v>
      </c>
      <c r="L203" s="265">
        <v>10000000</v>
      </c>
      <c r="M203" s="254">
        <f t="shared" ref="M203" si="16">L203/100*85</f>
        <v>8500000</v>
      </c>
      <c r="N203" s="275" t="s">
        <v>214</v>
      </c>
      <c r="O203" s="275" t="s">
        <v>180</v>
      </c>
      <c r="P203" s="38"/>
      <c r="Q203" s="38"/>
      <c r="R203" s="38"/>
      <c r="S203" s="38"/>
      <c r="T203" s="38"/>
      <c r="U203" s="38"/>
      <c r="V203" s="38" t="s">
        <v>139</v>
      </c>
      <c r="W203" s="38"/>
      <c r="X203" s="38"/>
      <c r="Y203" s="59"/>
      <c r="Z203" s="140" t="s">
        <v>88</v>
      </c>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45"/>
      <c r="CR203" s="45"/>
      <c r="CS203" s="45"/>
      <c r="CT203" s="45"/>
      <c r="CU203" s="45"/>
      <c r="CV203" s="45"/>
      <c r="CW203" s="45"/>
      <c r="CX203" s="45"/>
      <c r="CY203" s="45"/>
      <c r="CZ203" s="45"/>
      <c r="DA203" s="45"/>
      <c r="DB203" s="45"/>
      <c r="DC203" s="45"/>
      <c r="DD203" s="45"/>
      <c r="DE203" s="45"/>
      <c r="DF203" s="45"/>
      <c r="DG203" s="45"/>
      <c r="DH203" s="45"/>
      <c r="DI203" s="45"/>
      <c r="DJ203" s="45"/>
      <c r="DK203" s="45"/>
      <c r="DL203" s="45"/>
      <c r="DM203" s="45"/>
      <c r="DN203" s="45"/>
      <c r="DO203" s="45"/>
      <c r="DP203" s="45"/>
      <c r="DQ203" s="45"/>
      <c r="DR203" s="45"/>
      <c r="DS203" s="45"/>
      <c r="DT203" s="45"/>
      <c r="DU203" s="45"/>
      <c r="DV203" s="45"/>
      <c r="DW203" s="45"/>
      <c r="DX203" s="45"/>
      <c r="DY203" s="45"/>
      <c r="DZ203" s="45"/>
      <c r="EA203" s="45"/>
      <c r="EB203" s="45"/>
      <c r="EC203" s="45"/>
      <c r="ED203" s="45"/>
      <c r="EE203" s="45"/>
      <c r="EF203" s="45"/>
      <c r="EG203" s="45"/>
      <c r="EH203" s="45"/>
      <c r="EI203" s="45"/>
      <c r="EJ203" s="45"/>
      <c r="EK203" s="45"/>
      <c r="EL203" s="45"/>
      <c r="EM203" s="45"/>
      <c r="EN203" s="45"/>
      <c r="EO203" s="45"/>
      <c r="EP203" s="45"/>
      <c r="EQ203" s="45"/>
      <c r="ER203" s="45"/>
      <c r="ES203" s="45"/>
      <c r="ET203" s="45"/>
      <c r="EU203" s="45"/>
      <c r="EV203" s="45"/>
      <c r="EW203" s="45"/>
      <c r="EX203" s="45"/>
      <c r="EY203" s="45"/>
      <c r="EZ203" s="45"/>
      <c r="FA203" s="45"/>
      <c r="FB203" s="45"/>
      <c r="FC203" s="45"/>
      <c r="FD203" s="45"/>
      <c r="FE203" s="45"/>
      <c r="FF203" s="45"/>
      <c r="FG203" s="45"/>
      <c r="FH203" s="45"/>
      <c r="FI203" s="45"/>
      <c r="FJ203" s="45"/>
      <c r="FK203" s="45"/>
      <c r="FL203" s="45"/>
      <c r="FM203" s="45"/>
      <c r="FN203" s="45"/>
      <c r="FO203" s="45"/>
      <c r="FP203" s="45"/>
      <c r="FQ203" s="45"/>
      <c r="FR203" s="45"/>
      <c r="FS203" s="45"/>
      <c r="FT203" s="45"/>
      <c r="FU203" s="45"/>
      <c r="FV203" s="45"/>
      <c r="FW203" s="45"/>
      <c r="FX203" s="45"/>
      <c r="FY203" s="45"/>
      <c r="FZ203" s="45"/>
      <c r="GA203" s="45"/>
      <c r="GB203" s="45"/>
      <c r="GC203" s="45"/>
      <c r="GD203" s="45"/>
      <c r="GE203" s="45"/>
      <c r="GF203" s="45"/>
      <c r="GG203" s="45"/>
      <c r="GH203" s="45"/>
      <c r="GI203" s="45"/>
      <c r="GJ203" s="45"/>
      <c r="GK203" s="45"/>
      <c r="GL203" s="45"/>
      <c r="GM203" s="45"/>
      <c r="GN203" s="45"/>
      <c r="GO203" s="45"/>
      <c r="GP203" s="45"/>
      <c r="GQ203" s="45"/>
      <c r="GR203" s="45"/>
      <c r="GS203" s="45"/>
      <c r="GT203" s="45"/>
      <c r="GU203" s="45"/>
      <c r="GV203" s="45"/>
      <c r="GW203" s="45"/>
      <c r="GX203" s="45"/>
      <c r="GY203" s="45"/>
      <c r="GZ203" s="45"/>
      <c r="HA203" s="45"/>
      <c r="HB203" s="45"/>
      <c r="HC203" s="45"/>
      <c r="HD203" s="45"/>
      <c r="HE203" s="45"/>
      <c r="HF203" s="45"/>
      <c r="HG203" s="45"/>
      <c r="HH203" s="45"/>
      <c r="HI203" s="45"/>
      <c r="HJ203" s="45"/>
      <c r="HK203" s="45"/>
      <c r="HL203" s="45"/>
      <c r="HM203" s="45"/>
      <c r="HN203" s="45"/>
      <c r="HO203" s="45"/>
      <c r="HP203" s="45"/>
      <c r="HQ203" s="45"/>
      <c r="HR203" s="45"/>
      <c r="HS203" s="45"/>
      <c r="HT203" s="45"/>
      <c r="HU203" s="45"/>
      <c r="HV203" s="45"/>
      <c r="HW203" s="45"/>
      <c r="HX203" s="45"/>
      <c r="HY203" s="45"/>
      <c r="HZ203" s="45"/>
      <c r="IA203" s="45"/>
      <c r="IB203" s="45"/>
      <c r="IC203" s="45"/>
      <c r="ID203" s="45"/>
      <c r="IE203" s="45"/>
      <c r="IF203" s="45"/>
      <c r="IG203" s="45"/>
      <c r="IH203" s="45"/>
      <c r="II203" s="45"/>
      <c r="IJ203" s="45"/>
    </row>
    <row r="204" spans="1:244" s="238" customFormat="1" ht="45" x14ac:dyDescent="0.25">
      <c r="A204" s="249">
        <v>200</v>
      </c>
      <c r="B204" s="58" t="s">
        <v>782</v>
      </c>
      <c r="C204" s="38" t="s">
        <v>210</v>
      </c>
      <c r="D204" s="239" t="s">
        <v>783</v>
      </c>
      <c r="E204" s="239">
        <v>102520381</v>
      </c>
      <c r="F204" s="38">
        <v>600144861</v>
      </c>
      <c r="G204" s="75" t="s">
        <v>815</v>
      </c>
      <c r="H204" s="38" t="s">
        <v>64</v>
      </c>
      <c r="I204" s="38" t="s">
        <v>65</v>
      </c>
      <c r="J204" s="38" t="s">
        <v>213</v>
      </c>
      <c r="K204" s="630" t="s">
        <v>1431</v>
      </c>
      <c r="L204" s="642">
        <v>10000000</v>
      </c>
      <c r="M204" s="643">
        <v>5000000</v>
      </c>
      <c r="N204" s="275" t="s">
        <v>179</v>
      </c>
      <c r="O204" s="275" t="s">
        <v>214</v>
      </c>
      <c r="P204" s="38"/>
      <c r="Q204" s="38"/>
      <c r="R204" s="38"/>
      <c r="S204" s="38"/>
      <c r="T204" s="38"/>
      <c r="U204" s="38"/>
      <c r="V204" s="38"/>
      <c r="W204" s="38"/>
      <c r="X204" s="38"/>
      <c r="Y204" s="58"/>
      <c r="Z204" s="140" t="s">
        <v>88</v>
      </c>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c r="BG204" s="78"/>
      <c r="BH204" s="78"/>
      <c r="BI204" s="78"/>
      <c r="BJ204" s="78"/>
      <c r="BK204" s="78"/>
      <c r="BL204" s="78"/>
      <c r="BM204" s="78"/>
      <c r="BN204" s="78"/>
      <c r="BO204" s="78"/>
      <c r="BP204" s="78"/>
      <c r="BQ204" s="78"/>
      <c r="BR204" s="78"/>
      <c r="BS204" s="78"/>
      <c r="BT204" s="78"/>
      <c r="BU204" s="78"/>
      <c r="BV204" s="78"/>
      <c r="BW204" s="78"/>
      <c r="BX204" s="78"/>
      <c r="BY204" s="78"/>
      <c r="BZ204" s="78"/>
      <c r="CA204" s="78"/>
      <c r="CB204" s="78"/>
      <c r="CC204" s="78"/>
      <c r="CD204" s="78"/>
      <c r="CE204" s="78"/>
      <c r="CF204" s="78"/>
      <c r="CG204" s="78"/>
      <c r="CH204" s="78"/>
      <c r="CI204" s="78"/>
      <c r="CJ204" s="78"/>
      <c r="CK204" s="78"/>
      <c r="CL204" s="78"/>
      <c r="CM204" s="78"/>
      <c r="CN204" s="78"/>
      <c r="CO204" s="78"/>
      <c r="CP204" s="78"/>
      <c r="CQ204" s="78"/>
      <c r="CR204" s="78"/>
      <c r="CS204" s="78"/>
      <c r="CT204" s="78"/>
      <c r="CU204" s="78"/>
      <c r="CV204" s="78"/>
      <c r="CW204" s="78"/>
      <c r="CX204" s="78"/>
      <c r="CY204" s="78"/>
      <c r="CZ204" s="78"/>
      <c r="DA204" s="78"/>
      <c r="DB204" s="78"/>
      <c r="DC204" s="78"/>
      <c r="DD204" s="78"/>
      <c r="DE204" s="78"/>
      <c r="DF204" s="78"/>
      <c r="DG204" s="78"/>
      <c r="DH204" s="78"/>
      <c r="DI204" s="78"/>
      <c r="DJ204" s="78"/>
      <c r="DK204" s="78"/>
      <c r="DL204" s="78"/>
      <c r="DM204" s="78"/>
      <c r="DN204" s="78"/>
      <c r="DO204" s="78"/>
      <c r="DP204" s="78"/>
      <c r="DQ204" s="78"/>
      <c r="DR204" s="78"/>
      <c r="DS204" s="78"/>
      <c r="DT204" s="78"/>
      <c r="DU204" s="78"/>
      <c r="DV204" s="78"/>
      <c r="DW204" s="78"/>
      <c r="DX204" s="78"/>
      <c r="DY204" s="78"/>
      <c r="DZ204" s="78"/>
      <c r="EA204" s="78"/>
      <c r="EB204" s="78"/>
      <c r="EC204" s="78"/>
      <c r="ED204" s="78"/>
      <c r="EE204" s="78"/>
      <c r="EF204" s="78"/>
      <c r="EG204" s="78"/>
      <c r="EH204" s="78"/>
      <c r="EI204" s="78"/>
      <c r="EJ204" s="78"/>
      <c r="EK204" s="78"/>
      <c r="EL204" s="78"/>
      <c r="EM204" s="78"/>
      <c r="EN204" s="78"/>
      <c r="EO204" s="78"/>
      <c r="EP204" s="78"/>
      <c r="EQ204" s="78"/>
      <c r="ER204" s="78"/>
      <c r="ES204" s="78"/>
      <c r="ET204" s="78"/>
      <c r="EU204" s="78"/>
      <c r="EV204" s="78"/>
      <c r="EW204" s="78"/>
      <c r="EX204" s="78"/>
      <c r="EY204" s="78"/>
      <c r="EZ204" s="78"/>
      <c r="FA204" s="78"/>
      <c r="FB204" s="78"/>
      <c r="FC204" s="78"/>
      <c r="FD204" s="78"/>
      <c r="FE204" s="78"/>
      <c r="FF204" s="78"/>
      <c r="FG204" s="78"/>
      <c r="FH204" s="78"/>
      <c r="FI204" s="78"/>
      <c r="FJ204" s="78"/>
      <c r="FK204" s="78"/>
      <c r="FL204" s="78"/>
      <c r="FM204" s="78"/>
      <c r="FN204" s="78"/>
      <c r="FO204" s="78"/>
      <c r="FP204" s="78"/>
      <c r="FQ204" s="78"/>
      <c r="FR204" s="78"/>
      <c r="FS204" s="78"/>
      <c r="FT204" s="78"/>
      <c r="FU204" s="78"/>
      <c r="FV204" s="78"/>
      <c r="FW204" s="78"/>
      <c r="FX204" s="78"/>
      <c r="FY204" s="78"/>
      <c r="FZ204" s="78"/>
      <c r="GA204" s="78"/>
      <c r="GB204" s="78"/>
      <c r="GC204" s="78"/>
      <c r="GD204" s="78"/>
      <c r="GE204" s="78"/>
      <c r="GF204" s="78"/>
      <c r="GG204" s="78"/>
      <c r="GH204" s="78"/>
      <c r="GI204" s="78"/>
      <c r="GJ204" s="78"/>
      <c r="GK204" s="78"/>
      <c r="GL204" s="78"/>
      <c r="GM204" s="78"/>
      <c r="GN204" s="78"/>
      <c r="GO204" s="78"/>
      <c r="GP204" s="78"/>
      <c r="GQ204" s="78"/>
      <c r="GR204" s="78"/>
      <c r="GS204" s="78"/>
      <c r="GT204" s="78"/>
      <c r="GU204" s="78"/>
      <c r="GV204" s="78"/>
      <c r="GW204" s="78"/>
      <c r="GX204" s="78"/>
      <c r="GY204" s="78"/>
      <c r="GZ204" s="78"/>
      <c r="HA204" s="78"/>
      <c r="HB204" s="78"/>
      <c r="HC204" s="78"/>
      <c r="HD204" s="78"/>
      <c r="HE204" s="78"/>
      <c r="HF204" s="78"/>
      <c r="HG204" s="78"/>
      <c r="HH204" s="78"/>
      <c r="HI204" s="78"/>
      <c r="HJ204" s="78"/>
      <c r="HK204" s="78"/>
      <c r="HL204" s="78"/>
      <c r="HM204" s="78"/>
      <c r="HN204" s="78"/>
      <c r="HO204" s="78"/>
      <c r="HP204" s="78"/>
      <c r="HQ204" s="78"/>
      <c r="HR204" s="78"/>
      <c r="HS204" s="78"/>
      <c r="HT204" s="78"/>
      <c r="HU204" s="78"/>
      <c r="HV204" s="78"/>
      <c r="HW204" s="78"/>
      <c r="HX204" s="78"/>
      <c r="HY204" s="78"/>
      <c r="HZ204" s="78"/>
      <c r="IA204" s="78"/>
      <c r="IB204" s="78"/>
      <c r="IC204" s="78"/>
      <c r="ID204" s="78"/>
      <c r="IE204" s="78"/>
      <c r="IF204" s="78"/>
      <c r="IG204" s="78"/>
      <c r="IH204" s="78"/>
      <c r="II204" s="78"/>
      <c r="IJ204" s="78"/>
    </row>
    <row r="205" spans="1:244" s="170" customFormat="1" ht="56.25" x14ac:dyDescent="0.25">
      <c r="A205" s="292">
        <v>201</v>
      </c>
      <c r="B205" s="59" t="s">
        <v>760</v>
      </c>
      <c r="C205" s="99" t="s">
        <v>210</v>
      </c>
      <c r="D205" s="36">
        <v>62348299</v>
      </c>
      <c r="E205" s="36">
        <v>102520216</v>
      </c>
      <c r="F205" s="36">
        <v>600144810</v>
      </c>
      <c r="G205" s="59" t="s">
        <v>816</v>
      </c>
      <c r="H205" s="55" t="s">
        <v>64</v>
      </c>
      <c r="I205" s="55" t="s">
        <v>65</v>
      </c>
      <c r="J205" s="59" t="s">
        <v>213</v>
      </c>
      <c r="K205" s="34" t="s">
        <v>816</v>
      </c>
      <c r="L205" s="255">
        <v>10000000</v>
      </c>
      <c r="M205" s="260">
        <v>0</v>
      </c>
      <c r="N205" s="268" t="s">
        <v>179</v>
      </c>
      <c r="O205" s="268" t="s">
        <v>188</v>
      </c>
      <c r="P205" s="102"/>
      <c r="Q205" s="102"/>
      <c r="R205" s="102"/>
      <c r="S205" s="102"/>
      <c r="T205" s="102"/>
      <c r="U205" s="102"/>
      <c r="V205" s="102"/>
      <c r="W205" s="102"/>
      <c r="X205" s="102"/>
      <c r="Y205" s="99"/>
      <c r="Z205" s="293" t="s">
        <v>88</v>
      </c>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6"/>
      <c r="EN205" s="46"/>
      <c r="EO205" s="46"/>
      <c r="EP205" s="46"/>
      <c r="EQ205" s="46"/>
      <c r="ER205" s="46"/>
      <c r="ES205" s="46"/>
      <c r="ET205" s="46"/>
      <c r="EU205" s="46"/>
      <c r="EV205" s="46"/>
      <c r="EW205" s="46"/>
      <c r="EX205" s="46"/>
      <c r="EY205" s="46"/>
      <c r="EZ205" s="46"/>
      <c r="FA205" s="46"/>
      <c r="FB205" s="46"/>
      <c r="FC205" s="46"/>
      <c r="FD205" s="46"/>
      <c r="FE205" s="46"/>
      <c r="FF205" s="46"/>
      <c r="FG205" s="46"/>
      <c r="FH205" s="46"/>
      <c r="FI205" s="46"/>
      <c r="FJ205" s="46"/>
      <c r="FK205" s="46"/>
      <c r="FL205" s="46"/>
      <c r="FM205" s="46"/>
      <c r="FN205" s="46"/>
      <c r="FO205" s="46"/>
      <c r="FP205" s="46"/>
      <c r="FQ205" s="46"/>
      <c r="FR205" s="46"/>
      <c r="FS205" s="46"/>
      <c r="FT205" s="46"/>
      <c r="FU205" s="46"/>
      <c r="FV205" s="46"/>
      <c r="FW205" s="46"/>
      <c r="FX205" s="46"/>
      <c r="FY205" s="46"/>
      <c r="FZ205" s="46"/>
      <c r="GA205" s="46"/>
      <c r="GB205" s="46"/>
      <c r="GC205" s="46"/>
      <c r="GD205" s="46"/>
      <c r="GE205" s="46"/>
      <c r="GF205" s="46"/>
      <c r="GG205" s="46"/>
      <c r="GH205" s="46"/>
      <c r="GI205" s="46"/>
      <c r="GJ205" s="46"/>
      <c r="GK205" s="46"/>
      <c r="GL205" s="46"/>
      <c r="GM205" s="46"/>
      <c r="GN205" s="46"/>
      <c r="GO205" s="46"/>
      <c r="GP205" s="46"/>
      <c r="GQ205" s="46"/>
      <c r="GR205" s="46"/>
      <c r="GS205" s="46"/>
      <c r="GT205" s="46"/>
      <c r="GU205" s="46"/>
      <c r="GV205" s="46"/>
      <c r="GW205" s="46"/>
      <c r="GX205" s="46"/>
      <c r="GY205" s="46"/>
      <c r="GZ205" s="46"/>
      <c r="HA205" s="46"/>
      <c r="HB205" s="46"/>
      <c r="HC205" s="46"/>
      <c r="HD205" s="46"/>
      <c r="HE205" s="46"/>
      <c r="HF205" s="46"/>
      <c r="HG205" s="46"/>
      <c r="HH205" s="46"/>
      <c r="HI205" s="46"/>
      <c r="HJ205" s="46"/>
      <c r="HK205" s="46"/>
      <c r="HL205" s="46"/>
      <c r="HM205" s="46"/>
      <c r="HN205" s="46"/>
      <c r="HO205" s="46"/>
      <c r="HP205" s="46"/>
      <c r="HQ205" s="46"/>
      <c r="HR205" s="46"/>
      <c r="HS205" s="46"/>
      <c r="HT205" s="46"/>
      <c r="HU205" s="46"/>
      <c r="HV205" s="46"/>
      <c r="HW205" s="46"/>
      <c r="HX205" s="46"/>
      <c r="HY205" s="46"/>
      <c r="HZ205" s="46"/>
      <c r="IA205" s="46"/>
      <c r="IB205" s="46"/>
      <c r="IC205" s="46"/>
      <c r="ID205" s="46"/>
      <c r="IE205" s="46"/>
      <c r="IF205" s="46"/>
      <c r="IG205" s="46"/>
      <c r="IH205" s="46"/>
      <c r="II205" s="46"/>
      <c r="IJ205" s="46"/>
    </row>
    <row r="206" spans="1:244" s="174" customFormat="1" ht="56.25" x14ac:dyDescent="0.25">
      <c r="A206" s="249">
        <v>202</v>
      </c>
      <c r="B206" s="58" t="s">
        <v>773</v>
      </c>
      <c r="C206" s="58" t="s">
        <v>210</v>
      </c>
      <c r="D206" s="239">
        <v>62348264</v>
      </c>
      <c r="E206" s="239">
        <v>102852676</v>
      </c>
      <c r="F206" s="239">
        <v>600144933</v>
      </c>
      <c r="G206" s="58" t="s">
        <v>817</v>
      </c>
      <c r="H206" s="38" t="s">
        <v>64</v>
      </c>
      <c r="I206" s="38" t="s">
        <v>65</v>
      </c>
      <c r="J206" s="38" t="s">
        <v>213</v>
      </c>
      <c r="K206" s="75" t="s">
        <v>817</v>
      </c>
      <c r="L206" s="265">
        <v>23276000</v>
      </c>
      <c r="M206" s="263">
        <v>0</v>
      </c>
      <c r="N206" s="275" t="s">
        <v>179</v>
      </c>
      <c r="O206" s="275" t="s">
        <v>180</v>
      </c>
      <c r="P206" s="38"/>
      <c r="Q206" s="38"/>
      <c r="R206" s="38"/>
      <c r="S206" s="38"/>
      <c r="T206" s="38"/>
      <c r="U206" s="38"/>
      <c r="V206" s="38"/>
      <c r="W206" s="38"/>
      <c r="X206" s="38"/>
      <c r="Y206" s="58"/>
      <c r="Z206" s="140" t="s">
        <v>88</v>
      </c>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c r="HB206" s="45"/>
      <c r="HC206" s="45"/>
      <c r="HD206" s="45"/>
      <c r="HE206" s="45"/>
      <c r="HF206" s="45"/>
      <c r="HG206" s="45"/>
      <c r="HH206" s="45"/>
      <c r="HI206" s="45"/>
      <c r="HJ206" s="45"/>
      <c r="HK206" s="45"/>
      <c r="HL206" s="45"/>
      <c r="HM206" s="45"/>
      <c r="HN206" s="45"/>
      <c r="HO206" s="45"/>
      <c r="HP206" s="45"/>
      <c r="HQ206" s="45"/>
      <c r="HR206" s="45"/>
      <c r="HS206" s="45"/>
      <c r="HT206" s="45"/>
      <c r="HU206" s="45"/>
      <c r="HV206" s="45"/>
      <c r="HW206" s="45"/>
      <c r="HX206" s="45"/>
      <c r="HY206" s="45"/>
      <c r="HZ206" s="45"/>
      <c r="IA206" s="45"/>
      <c r="IB206" s="45"/>
      <c r="IC206" s="45"/>
      <c r="ID206" s="45"/>
      <c r="IE206" s="45"/>
      <c r="IF206" s="45"/>
      <c r="IG206" s="45"/>
      <c r="IH206" s="45"/>
      <c r="II206" s="45"/>
      <c r="IJ206" s="45"/>
    </row>
    <row r="207" spans="1:244" s="44" customFormat="1" ht="78.75" x14ac:dyDescent="0.2">
      <c r="A207" s="292">
        <v>203</v>
      </c>
      <c r="B207" s="59" t="s">
        <v>818</v>
      </c>
      <c r="C207" s="58" t="s">
        <v>819</v>
      </c>
      <c r="D207" s="40">
        <v>71197575</v>
      </c>
      <c r="E207" s="40">
        <v>41035526</v>
      </c>
      <c r="F207" s="40">
        <v>600026833</v>
      </c>
      <c r="G207" s="59" t="s">
        <v>820</v>
      </c>
      <c r="H207" s="61" t="s">
        <v>64</v>
      </c>
      <c r="I207" s="61" t="s">
        <v>65</v>
      </c>
      <c r="J207" s="55" t="s">
        <v>821</v>
      </c>
      <c r="K207" s="34" t="s">
        <v>822</v>
      </c>
      <c r="L207" s="255">
        <v>5000000</v>
      </c>
      <c r="M207" s="260">
        <f>L207/100*85</f>
        <v>4250000</v>
      </c>
      <c r="N207" s="276">
        <v>2022</v>
      </c>
      <c r="O207" s="258">
        <v>2024</v>
      </c>
      <c r="P207" s="161" t="s">
        <v>139</v>
      </c>
      <c r="Q207" s="161" t="s">
        <v>139</v>
      </c>
      <c r="R207" s="161" t="s">
        <v>139</v>
      </c>
      <c r="S207" s="161" t="s">
        <v>139</v>
      </c>
      <c r="T207" s="102"/>
      <c r="U207" s="102"/>
      <c r="V207" s="161" t="s">
        <v>139</v>
      </c>
      <c r="W207" s="161" t="s">
        <v>139</v>
      </c>
      <c r="X207" s="161" t="s">
        <v>139</v>
      </c>
      <c r="Y207" s="59" t="s">
        <v>823</v>
      </c>
      <c r="Z207" s="293" t="s">
        <v>88</v>
      </c>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c r="BS207" s="47"/>
      <c r="BT207" s="47"/>
      <c r="BU207" s="47"/>
      <c r="BV207" s="47"/>
      <c r="BW207" s="47"/>
      <c r="BX207" s="47"/>
      <c r="BY207" s="47"/>
      <c r="BZ207" s="47"/>
      <c r="CA207" s="47"/>
      <c r="CB207" s="47"/>
      <c r="CC207" s="47"/>
      <c r="CD207" s="47"/>
      <c r="CE207" s="47"/>
      <c r="CF207" s="47"/>
      <c r="CG207" s="47"/>
      <c r="CH207" s="47"/>
      <c r="CI207" s="47"/>
      <c r="CJ207" s="47"/>
      <c r="CK207" s="47"/>
      <c r="CL207" s="47"/>
      <c r="CM207" s="47"/>
      <c r="CN207" s="47"/>
      <c r="CO207" s="47"/>
      <c r="CP207" s="47"/>
      <c r="CQ207" s="47"/>
      <c r="CR207" s="47"/>
      <c r="CS207" s="47"/>
      <c r="CT207" s="47"/>
      <c r="CU207" s="47"/>
      <c r="CV207" s="47"/>
      <c r="CW207" s="47"/>
      <c r="CX207" s="47"/>
      <c r="CY207" s="47"/>
      <c r="CZ207" s="47"/>
      <c r="DA207" s="47"/>
      <c r="DB207" s="47"/>
      <c r="DC207" s="47"/>
      <c r="DD207" s="47"/>
      <c r="DE207" s="47"/>
      <c r="DF207" s="47"/>
      <c r="DG207" s="47"/>
      <c r="DH207" s="47"/>
      <c r="DI207" s="47"/>
      <c r="DJ207" s="47"/>
      <c r="DK207" s="47"/>
      <c r="DL207" s="47"/>
      <c r="DM207" s="47"/>
      <c r="DN207" s="47"/>
      <c r="DO207" s="47"/>
      <c r="DP207" s="47"/>
      <c r="DQ207" s="47"/>
      <c r="DR207" s="47"/>
      <c r="DS207" s="47"/>
      <c r="DT207" s="47"/>
      <c r="DU207" s="47"/>
      <c r="DV207" s="47"/>
      <c r="DW207" s="47"/>
      <c r="DX207" s="47"/>
      <c r="DY207" s="47"/>
      <c r="DZ207" s="47"/>
      <c r="EA207" s="47"/>
      <c r="EB207" s="47"/>
      <c r="EC207" s="47"/>
      <c r="ED207" s="47"/>
      <c r="EE207" s="47"/>
      <c r="EF207" s="47"/>
      <c r="EG207" s="47"/>
      <c r="EH207" s="47"/>
      <c r="EI207" s="47"/>
      <c r="EJ207" s="47"/>
      <c r="EK207" s="47"/>
      <c r="EL207" s="47"/>
      <c r="EM207" s="47"/>
      <c r="EN207" s="47"/>
      <c r="EO207" s="47"/>
      <c r="EP207" s="47"/>
      <c r="EQ207" s="47"/>
      <c r="ER207" s="47"/>
      <c r="ES207" s="47"/>
      <c r="ET207" s="47"/>
      <c r="EU207" s="47"/>
      <c r="EV207" s="47"/>
      <c r="EW207" s="47"/>
      <c r="EX207" s="47"/>
      <c r="EY207" s="47"/>
      <c r="EZ207" s="47"/>
      <c r="FA207" s="47"/>
      <c r="FB207" s="47"/>
      <c r="FC207" s="47"/>
      <c r="FD207" s="47"/>
      <c r="FE207" s="47"/>
      <c r="FF207" s="47"/>
      <c r="FG207" s="47"/>
      <c r="FH207" s="47"/>
      <c r="FI207" s="47"/>
      <c r="FJ207" s="47"/>
      <c r="FK207" s="47"/>
      <c r="FL207" s="47"/>
      <c r="FM207" s="47"/>
      <c r="FN207" s="47"/>
      <c r="FO207" s="47"/>
      <c r="FP207" s="47"/>
      <c r="FQ207" s="47"/>
      <c r="FR207" s="47"/>
      <c r="FS207" s="47"/>
      <c r="FT207" s="47"/>
      <c r="FU207" s="47"/>
      <c r="FV207" s="47"/>
      <c r="FW207" s="47"/>
      <c r="FX207" s="47"/>
      <c r="FY207" s="47"/>
      <c r="FZ207" s="47"/>
      <c r="GA207" s="47"/>
      <c r="GB207" s="47"/>
      <c r="GC207" s="47"/>
      <c r="GD207" s="47"/>
      <c r="GE207" s="47"/>
      <c r="GF207" s="47"/>
      <c r="GG207" s="47"/>
      <c r="GH207" s="47"/>
      <c r="GI207" s="47"/>
      <c r="GJ207" s="47"/>
      <c r="GK207" s="47"/>
      <c r="GL207" s="47"/>
      <c r="GM207" s="47"/>
      <c r="GN207" s="47"/>
      <c r="GO207" s="47"/>
      <c r="GP207" s="47"/>
      <c r="GQ207" s="47"/>
      <c r="GR207" s="47"/>
      <c r="GS207" s="47"/>
      <c r="GT207" s="47"/>
      <c r="GU207" s="47"/>
      <c r="GV207" s="47"/>
      <c r="GW207" s="47"/>
      <c r="GX207" s="47"/>
      <c r="GY207" s="47"/>
      <c r="GZ207" s="47"/>
      <c r="HA207" s="47"/>
      <c r="HB207" s="47"/>
      <c r="HC207" s="47"/>
      <c r="HD207" s="47"/>
      <c r="HE207" s="47"/>
      <c r="HF207" s="47"/>
      <c r="HG207" s="47"/>
      <c r="HH207" s="47"/>
      <c r="HI207" s="47"/>
      <c r="HJ207" s="47"/>
      <c r="HK207" s="47"/>
      <c r="HL207" s="47"/>
      <c r="HM207" s="47"/>
      <c r="HN207" s="47"/>
      <c r="HO207" s="47"/>
      <c r="HP207" s="47"/>
      <c r="HQ207" s="47"/>
      <c r="HR207" s="47"/>
      <c r="HS207" s="47"/>
      <c r="HT207" s="47"/>
      <c r="HU207" s="47"/>
      <c r="HV207" s="47"/>
      <c r="HW207" s="47"/>
      <c r="HX207" s="47"/>
      <c r="HY207" s="47"/>
      <c r="HZ207" s="47"/>
      <c r="IA207" s="47"/>
      <c r="IB207" s="47"/>
      <c r="IC207" s="47"/>
      <c r="ID207" s="47"/>
      <c r="IE207" s="47"/>
      <c r="IF207" s="47"/>
      <c r="IG207" s="47"/>
      <c r="IH207" s="47"/>
      <c r="II207" s="47"/>
      <c r="IJ207" s="47"/>
    </row>
    <row r="208" spans="1:244" s="44" customFormat="1" ht="45" x14ac:dyDescent="0.2">
      <c r="A208" s="292">
        <v>204</v>
      </c>
      <c r="B208" s="59" t="s">
        <v>818</v>
      </c>
      <c r="C208" s="58" t="s">
        <v>819</v>
      </c>
      <c r="D208" s="40">
        <v>71197575</v>
      </c>
      <c r="E208" s="40">
        <v>41035526</v>
      </c>
      <c r="F208" s="40">
        <v>600026833</v>
      </c>
      <c r="G208" s="59" t="s">
        <v>824</v>
      </c>
      <c r="H208" s="61" t="s">
        <v>64</v>
      </c>
      <c r="I208" s="61" t="s">
        <v>65</v>
      </c>
      <c r="J208" s="55" t="s">
        <v>821</v>
      </c>
      <c r="K208" s="34" t="s">
        <v>825</v>
      </c>
      <c r="L208" s="255">
        <v>600000</v>
      </c>
      <c r="M208" s="260">
        <f>L208/100*85</f>
        <v>510000</v>
      </c>
      <c r="N208" s="276">
        <v>2023</v>
      </c>
      <c r="O208" s="258">
        <v>2024</v>
      </c>
      <c r="P208" s="102"/>
      <c r="Q208" s="161" t="s">
        <v>139</v>
      </c>
      <c r="R208" s="102"/>
      <c r="S208" s="102"/>
      <c r="T208" s="102"/>
      <c r="U208" s="102"/>
      <c r="V208" s="161" t="s">
        <v>139</v>
      </c>
      <c r="W208" s="102"/>
      <c r="X208" s="102"/>
      <c r="Y208" s="59" t="s">
        <v>206</v>
      </c>
      <c r="Z208" s="293" t="s">
        <v>88</v>
      </c>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c r="BV208" s="47"/>
      <c r="BW208" s="47"/>
      <c r="BX208" s="47"/>
      <c r="BY208" s="47"/>
      <c r="BZ208" s="47"/>
      <c r="CA208" s="47"/>
      <c r="CB208" s="47"/>
      <c r="CC208" s="47"/>
      <c r="CD208" s="47"/>
      <c r="CE208" s="47"/>
      <c r="CF208" s="47"/>
      <c r="CG208" s="47"/>
      <c r="CH208" s="47"/>
      <c r="CI208" s="47"/>
      <c r="CJ208" s="47"/>
      <c r="CK208" s="47"/>
      <c r="CL208" s="47"/>
      <c r="CM208" s="47"/>
      <c r="CN208" s="47"/>
      <c r="CO208" s="47"/>
      <c r="CP208" s="47"/>
      <c r="CQ208" s="47"/>
      <c r="CR208" s="47"/>
      <c r="CS208" s="47"/>
      <c r="CT208" s="47"/>
      <c r="CU208" s="47"/>
      <c r="CV208" s="47"/>
      <c r="CW208" s="47"/>
      <c r="CX208" s="47"/>
      <c r="CY208" s="47"/>
      <c r="CZ208" s="47"/>
      <c r="DA208" s="47"/>
      <c r="DB208" s="47"/>
      <c r="DC208" s="47"/>
      <c r="DD208" s="47"/>
      <c r="DE208" s="47"/>
      <c r="DF208" s="47"/>
      <c r="DG208" s="47"/>
      <c r="DH208" s="47"/>
      <c r="DI208" s="47"/>
      <c r="DJ208" s="47"/>
      <c r="DK208" s="47"/>
      <c r="DL208" s="47"/>
      <c r="DM208" s="47"/>
      <c r="DN208" s="47"/>
      <c r="DO208" s="47"/>
      <c r="DP208" s="47"/>
      <c r="DQ208" s="47"/>
      <c r="DR208" s="47"/>
      <c r="DS208" s="47"/>
      <c r="DT208" s="47"/>
      <c r="DU208" s="47"/>
      <c r="DV208" s="47"/>
      <c r="DW208" s="47"/>
      <c r="DX208" s="47"/>
      <c r="DY208" s="47"/>
      <c r="DZ208" s="47"/>
      <c r="EA208" s="47"/>
      <c r="EB208" s="47"/>
      <c r="EC208" s="47"/>
      <c r="ED208" s="47"/>
      <c r="EE208" s="47"/>
      <c r="EF208" s="47"/>
      <c r="EG208" s="47"/>
      <c r="EH208" s="47"/>
      <c r="EI208" s="47"/>
      <c r="EJ208" s="47"/>
      <c r="EK208" s="47"/>
      <c r="EL208" s="47"/>
      <c r="EM208" s="47"/>
      <c r="EN208" s="47"/>
      <c r="EO208" s="47"/>
      <c r="EP208" s="47"/>
      <c r="EQ208" s="47"/>
      <c r="ER208" s="47"/>
      <c r="ES208" s="47"/>
      <c r="ET208" s="47"/>
      <c r="EU208" s="47"/>
      <c r="EV208" s="47"/>
      <c r="EW208" s="47"/>
      <c r="EX208" s="47"/>
      <c r="EY208" s="47"/>
      <c r="EZ208" s="47"/>
      <c r="FA208" s="47"/>
      <c r="FB208" s="47"/>
      <c r="FC208" s="47"/>
      <c r="FD208" s="47"/>
      <c r="FE208" s="47"/>
      <c r="FF208" s="47"/>
      <c r="FG208" s="47"/>
      <c r="FH208" s="47"/>
      <c r="FI208" s="47"/>
      <c r="FJ208" s="47"/>
      <c r="FK208" s="47"/>
      <c r="FL208" s="47"/>
      <c r="FM208" s="47"/>
      <c r="FN208" s="47"/>
      <c r="FO208" s="47"/>
      <c r="FP208" s="47"/>
      <c r="FQ208" s="47"/>
      <c r="FR208" s="47"/>
      <c r="FS208" s="47"/>
      <c r="FT208" s="47"/>
      <c r="FU208" s="47"/>
      <c r="FV208" s="47"/>
      <c r="FW208" s="47"/>
      <c r="FX208" s="47"/>
      <c r="FY208" s="47"/>
      <c r="FZ208" s="47"/>
      <c r="GA208" s="47"/>
      <c r="GB208" s="47"/>
      <c r="GC208" s="47"/>
      <c r="GD208" s="47"/>
      <c r="GE208" s="47"/>
      <c r="GF208" s="47"/>
      <c r="GG208" s="47"/>
      <c r="GH208" s="47"/>
      <c r="GI208" s="47"/>
      <c r="GJ208" s="47"/>
      <c r="GK208" s="47"/>
      <c r="GL208" s="47"/>
      <c r="GM208" s="47"/>
      <c r="GN208" s="47"/>
      <c r="GO208" s="47"/>
      <c r="GP208" s="47"/>
      <c r="GQ208" s="47"/>
      <c r="GR208" s="47"/>
      <c r="GS208" s="47"/>
      <c r="GT208" s="47"/>
      <c r="GU208" s="47"/>
      <c r="GV208" s="47"/>
      <c r="GW208" s="47"/>
      <c r="GX208" s="47"/>
      <c r="GY208" s="47"/>
      <c r="GZ208" s="47"/>
      <c r="HA208" s="47"/>
      <c r="HB208" s="47"/>
      <c r="HC208" s="47"/>
      <c r="HD208" s="47"/>
      <c r="HE208" s="47"/>
      <c r="HF208" s="47"/>
      <c r="HG208" s="47"/>
      <c r="HH208" s="47"/>
      <c r="HI208" s="47"/>
      <c r="HJ208" s="47"/>
      <c r="HK208" s="47"/>
      <c r="HL208" s="47"/>
      <c r="HM208" s="47"/>
      <c r="HN208" s="47"/>
      <c r="HO208" s="47"/>
      <c r="HP208" s="47"/>
      <c r="HQ208" s="47"/>
      <c r="HR208" s="47"/>
      <c r="HS208" s="47"/>
      <c r="HT208" s="47"/>
      <c r="HU208" s="47"/>
      <c r="HV208" s="47"/>
      <c r="HW208" s="47"/>
      <c r="HX208" s="47"/>
      <c r="HY208" s="47"/>
      <c r="HZ208" s="47"/>
      <c r="IA208" s="47"/>
      <c r="IB208" s="47"/>
      <c r="IC208" s="47"/>
      <c r="ID208" s="47"/>
      <c r="IE208" s="47"/>
      <c r="IF208" s="47"/>
      <c r="IG208" s="47"/>
      <c r="IH208" s="47"/>
      <c r="II208" s="47"/>
      <c r="IJ208" s="47"/>
    </row>
    <row r="209" spans="1:244" s="44" customFormat="1" ht="45" x14ac:dyDescent="0.2">
      <c r="A209" s="292">
        <v>205</v>
      </c>
      <c r="B209" s="59" t="s">
        <v>267</v>
      </c>
      <c r="C209" s="58" t="s">
        <v>268</v>
      </c>
      <c r="D209" s="40">
        <v>1820494</v>
      </c>
      <c r="E209" s="40">
        <v>181068389</v>
      </c>
      <c r="F209" s="40">
        <v>691005290</v>
      </c>
      <c r="G209" s="59" t="s">
        <v>826</v>
      </c>
      <c r="H209" s="61" t="s">
        <v>64</v>
      </c>
      <c r="I209" s="61" t="s">
        <v>65</v>
      </c>
      <c r="J209" s="55" t="s">
        <v>270</v>
      </c>
      <c r="K209" s="34" t="s">
        <v>827</v>
      </c>
      <c r="L209" s="255">
        <v>30000000</v>
      </c>
      <c r="M209" s="260">
        <f>L209/100*85</f>
        <v>25500000</v>
      </c>
      <c r="N209" s="276">
        <v>2022</v>
      </c>
      <c r="O209" s="258">
        <v>2025</v>
      </c>
      <c r="P209" s="161" t="s">
        <v>139</v>
      </c>
      <c r="Q209" s="161" t="s">
        <v>139</v>
      </c>
      <c r="R209" s="161" t="s">
        <v>139</v>
      </c>
      <c r="S209" s="161" t="s">
        <v>139</v>
      </c>
      <c r="T209" s="102"/>
      <c r="U209" s="102"/>
      <c r="V209" s="102"/>
      <c r="W209" s="102"/>
      <c r="X209" s="161" t="s">
        <v>139</v>
      </c>
      <c r="Y209" s="59" t="s">
        <v>206</v>
      </c>
      <c r="Z209" s="293" t="s">
        <v>88</v>
      </c>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c r="BS209" s="47"/>
      <c r="BT209" s="47"/>
      <c r="BU209" s="47"/>
      <c r="BV209" s="47"/>
      <c r="BW209" s="47"/>
      <c r="BX209" s="47"/>
      <c r="BY209" s="47"/>
      <c r="BZ209" s="47"/>
      <c r="CA209" s="47"/>
      <c r="CB209" s="47"/>
      <c r="CC209" s="47"/>
      <c r="CD209" s="47"/>
      <c r="CE209" s="47"/>
      <c r="CF209" s="47"/>
      <c r="CG209" s="47"/>
      <c r="CH209" s="47"/>
      <c r="CI209" s="47"/>
      <c r="CJ209" s="47"/>
      <c r="CK209" s="47"/>
      <c r="CL209" s="47"/>
      <c r="CM209" s="47"/>
      <c r="CN209" s="47"/>
      <c r="CO209" s="47"/>
      <c r="CP209" s="47"/>
      <c r="CQ209" s="47"/>
      <c r="CR209" s="47"/>
      <c r="CS209" s="47"/>
      <c r="CT209" s="47"/>
      <c r="CU209" s="47"/>
      <c r="CV209" s="47"/>
      <c r="CW209" s="47"/>
      <c r="CX209" s="47"/>
      <c r="CY209" s="47"/>
      <c r="CZ209" s="47"/>
      <c r="DA209" s="47"/>
      <c r="DB209" s="47"/>
      <c r="DC209" s="47"/>
      <c r="DD209" s="47"/>
      <c r="DE209" s="47"/>
      <c r="DF209" s="47"/>
      <c r="DG209" s="47"/>
      <c r="DH209" s="47"/>
      <c r="DI209" s="47"/>
      <c r="DJ209" s="47"/>
      <c r="DK209" s="47"/>
      <c r="DL209" s="47"/>
      <c r="DM209" s="47"/>
      <c r="DN209" s="47"/>
      <c r="DO209" s="47"/>
      <c r="DP209" s="47"/>
      <c r="DQ209" s="47"/>
      <c r="DR209" s="47"/>
      <c r="DS209" s="47"/>
      <c r="DT209" s="47"/>
      <c r="DU209" s="47"/>
      <c r="DV209" s="47"/>
      <c r="DW209" s="47"/>
      <c r="DX209" s="47"/>
      <c r="DY209" s="47"/>
      <c r="DZ209" s="47"/>
      <c r="EA209" s="47"/>
      <c r="EB209" s="47"/>
      <c r="EC209" s="47"/>
      <c r="ED209" s="47"/>
      <c r="EE209" s="47"/>
      <c r="EF209" s="47"/>
      <c r="EG209" s="47"/>
      <c r="EH209" s="47"/>
      <c r="EI209" s="47"/>
      <c r="EJ209" s="47"/>
      <c r="EK209" s="47"/>
      <c r="EL209" s="47"/>
      <c r="EM209" s="47"/>
      <c r="EN209" s="47"/>
      <c r="EO209" s="47"/>
      <c r="EP209" s="47"/>
      <c r="EQ209" s="47"/>
      <c r="ER209" s="47"/>
      <c r="ES209" s="47"/>
      <c r="ET209" s="47"/>
      <c r="EU209" s="47"/>
      <c r="EV209" s="47"/>
      <c r="EW209" s="47"/>
      <c r="EX209" s="47"/>
      <c r="EY209" s="47"/>
      <c r="EZ209" s="47"/>
      <c r="FA209" s="47"/>
      <c r="FB209" s="47"/>
      <c r="FC209" s="47"/>
      <c r="FD209" s="47"/>
      <c r="FE209" s="47"/>
      <c r="FF209" s="47"/>
      <c r="FG209" s="47"/>
      <c r="FH209" s="47"/>
      <c r="FI209" s="47"/>
      <c r="FJ209" s="47"/>
      <c r="FK209" s="47"/>
      <c r="FL209" s="47"/>
      <c r="FM209" s="47"/>
      <c r="FN209" s="47"/>
      <c r="FO209" s="47"/>
      <c r="FP209" s="47"/>
      <c r="FQ209" s="47"/>
      <c r="FR209" s="47"/>
      <c r="FS209" s="47"/>
      <c r="FT209" s="47"/>
      <c r="FU209" s="47"/>
      <c r="FV209" s="47"/>
      <c r="FW209" s="47"/>
      <c r="FX209" s="47"/>
      <c r="FY209" s="47"/>
      <c r="FZ209" s="47"/>
      <c r="GA209" s="47"/>
      <c r="GB209" s="47"/>
      <c r="GC209" s="47"/>
      <c r="GD209" s="47"/>
      <c r="GE209" s="47"/>
      <c r="GF209" s="47"/>
      <c r="GG209" s="47"/>
      <c r="GH209" s="47"/>
      <c r="GI209" s="47"/>
      <c r="GJ209" s="47"/>
      <c r="GK209" s="47"/>
      <c r="GL209" s="47"/>
      <c r="GM209" s="47"/>
      <c r="GN209" s="47"/>
      <c r="GO209" s="47"/>
      <c r="GP209" s="47"/>
      <c r="GQ209" s="47"/>
      <c r="GR209" s="47"/>
      <c r="GS209" s="47"/>
      <c r="GT209" s="47"/>
      <c r="GU209" s="47"/>
      <c r="GV209" s="47"/>
      <c r="GW209" s="47"/>
      <c r="GX209" s="47"/>
      <c r="GY209" s="47"/>
      <c r="GZ209" s="47"/>
      <c r="HA209" s="47"/>
      <c r="HB209" s="47"/>
      <c r="HC209" s="47"/>
      <c r="HD209" s="47"/>
      <c r="HE209" s="47"/>
      <c r="HF209" s="47"/>
      <c r="HG209" s="47"/>
      <c r="HH209" s="47"/>
      <c r="HI209" s="47"/>
      <c r="HJ209" s="47"/>
      <c r="HK209" s="47"/>
      <c r="HL209" s="47"/>
      <c r="HM209" s="47"/>
      <c r="HN209" s="47"/>
      <c r="HO209" s="47"/>
      <c r="HP209" s="47"/>
      <c r="HQ209" s="47"/>
      <c r="HR209" s="47"/>
      <c r="HS209" s="47"/>
      <c r="HT209" s="47"/>
      <c r="HU209" s="47"/>
      <c r="HV209" s="47"/>
      <c r="HW209" s="47"/>
      <c r="HX209" s="47"/>
      <c r="HY209" s="47"/>
      <c r="HZ209" s="47"/>
      <c r="IA209" s="47"/>
      <c r="IB209" s="47"/>
      <c r="IC209" s="47"/>
      <c r="ID209" s="47"/>
      <c r="IE209" s="47"/>
      <c r="IF209" s="47"/>
      <c r="IG209" s="47"/>
      <c r="IH209" s="47"/>
      <c r="II209" s="47"/>
      <c r="IJ209" s="47"/>
    </row>
    <row r="210" spans="1:244" s="44" customFormat="1" ht="67.5" x14ac:dyDescent="0.2">
      <c r="A210" s="292">
        <v>206</v>
      </c>
      <c r="B210" s="59" t="s">
        <v>267</v>
      </c>
      <c r="C210" s="58" t="s">
        <v>268</v>
      </c>
      <c r="D210" s="40">
        <v>1820494</v>
      </c>
      <c r="E210" s="40">
        <v>181068389</v>
      </c>
      <c r="F210" s="40">
        <v>691005290</v>
      </c>
      <c r="G210" s="59" t="s">
        <v>828</v>
      </c>
      <c r="H210" s="61" t="s">
        <v>64</v>
      </c>
      <c r="I210" s="61" t="s">
        <v>65</v>
      </c>
      <c r="J210" s="55" t="s">
        <v>270</v>
      </c>
      <c r="K210" s="34" t="s">
        <v>829</v>
      </c>
      <c r="L210" s="255">
        <v>8500000</v>
      </c>
      <c r="M210" s="260">
        <f>L210/100*85</f>
        <v>7225000</v>
      </c>
      <c r="N210" s="276">
        <v>2022</v>
      </c>
      <c r="O210" s="258">
        <v>2023</v>
      </c>
      <c r="P210" s="161"/>
      <c r="Q210" s="161" t="s">
        <v>139</v>
      </c>
      <c r="R210" s="161"/>
      <c r="S210" s="161" t="s">
        <v>139</v>
      </c>
      <c r="T210" s="102"/>
      <c r="U210" s="102"/>
      <c r="V210" s="102"/>
      <c r="W210" s="102"/>
      <c r="X210" s="161" t="s">
        <v>139</v>
      </c>
      <c r="Y210" s="59" t="s">
        <v>206</v>
      </c>
      <c r="Z210" s="293" t="s">
        <v>88</v>
      </c>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c r="BS210" s="47"/>
      <c r="BT210" s="47"/>
      <c r="BU210" s="47"/>
      <c r="BV210" s="47"/>
      <c r="BW210" s="47"/>
      <c r="BX210" s="47"/>
      <c r="BY210" s="47"/>
      <c r="BZ210" s="47"/>
      <c r="CA210" s="47"/>
      <c r="CB210" s="47"/>
      <c r="CC210" s="47"/>
      <c r="CD210" s="47"/>
      <c r="CE210" s="47"/>
      <c r="CF210" s="47"/>
      <c r="CG210" s="47"/>
      <c r="CH210" s="47"/>
      <c r="CI210" s="47"/>
      <c r="CJ210" s="47"/>
      <c r="CK210" s="47"/>
      <c r="CL210" s="47"/>
      <c r="CM210" s="47"/>
      <c r="CN210" s="47"/>
      <c r="CO210" s="47"/>
      <c r="CP210" s="47"/>
      <c r="CQ210" s="47"/>
      <c r="CR210" s="47"/>
      <c r="CS210" s="47"/>
      <c r="CT210" s="47"/>
      <c r="CU210" s="47"/>
      <c r="CV210" s="47"/>
      <c r="CW210" s="47"/>
      <c r="CX210" s="47"/>
      <c r="CY210" s="47"/>
      <c r="CZ210" s="47"/>
      <c r="DA210" s="47"/>
      <c r="DB210" s="47"/>
      <c r="DC210" s="47"/>
      <c r="DD210" s="47"/>
      <c r="DE210" s="47"/>
      <c r="DF210" s="47"/>
      <c r="DG210" s="47"/>
      <c r="DH210" s="47"/>
      <c r="DI210" s="47"/>
      <c r="DJ210" s="47"/>
      <c r="DK210" s="47"/>
      <c r="DL210" s="47"/>
      <c r="DM210" s="47"/>
      <c r="DN210" s="47"/>
      <c r="DO210" s="47"/>
      <c r="DP210" s="47"/>
      <c r="DQ210" s="47"/>
      <c r="DR210" s="47"/>
      <c r="DS210" s="47"/>
      <c r="DT210" s="47"/>
      <c r="DU210" s="47"/>
      <c r="DV210" s="47"/>
      <c r="DW210" s="47"/>
      <c r="DX210" s="47"/>
      <c r="DY210" s="47"/>
      <c r="DZ210" s="47"/>
      <c r="EA210" s="47"/>
      <c r="EB210" s="47"/>
      <c r="EC210" s="47"/>
      <c r="ED210" s="47"/>
      <c r="EE210" s="47"/>
      <c r="EF210" s="47"/>
      <c r="EG210" s="47"/>
      <c r="EH210" s="47"/>
      <c r="EI210" s="47"/>
      <c r="EJ210" s="47"/>
      <c r="EK210" s="47"/>
      <c r="EL210" s="47"/>
      <c r="EM210" s="47"/>
      <c r="EN210" s="47"/>
      <c r="EO210" s="47"/>
      <c r="EP210" s="47"/>
      <c r="EQ210" s="47"/>
      <c r="ER210" s="47"/>
      <c r="ES210" s="47"/>
      <c r="ET210" s="47"/>
      <c r="EU210" s="47"/>
      <c r="EV210" s="47"/>
      <c r="EW210" s="47"/>
      <c r="EX210" s="47"/>
      <c r="EY210" s="47"/>
      <c r="EZ210" s="47"/>
      <c r="FA210" s="47"/>
      <c r="FB210" s="47"/>
      <c r="FC210" s="47"/>
      <c r="FD210" s="47"/>
      <c r="FE210" s="47"/>
      <c r="FF210" s="47"/>
      <c r="FG210" s="47"/>
      <c r="FH210" s="47"/>
      <c r="FI210" s="47"/>
      <c r="FJ210" s="47"/>
      <c r="FK210" s="47"/>
      <c r="FL210" s="47"/>
      <c r="FM210" s="47"/>
      <c r="FN210" s="47"/>
      <c r="FO210" s="47"/>
      <c r="FP210" s="47"/>
      <c r="FQ210" s="47"/>
      <c r="FR210" s="47"/>
      <c r="FS210" s="47"/>
      <c r="FT210" s="47"/>
      <c r="FU210" s="47"/>
      <c r="FV210" s="47"/>
      <c r="FW210" s="47"/>
      <c r="FX210" s="47"/>
      <c r="FY210" s="47"/>
      <c r="FZ210" s="47"/>
      <c r="GA210" s="47"/>
      <c r="GB210" s="47"/>
      <c r="GC210" s="47"/>
      <c r="GD210" s="47"/>
      <c r="GE210" s="47"/>
      <c r="GF210" s="47"/>
      <c r="GG210" s="47"/>
      <c r="GH210" s="47"/>
      <c r="GI210" s="47"/>
      <c r="GJ210" s="47"/>
      <c r="GK210" s="47"/>
      <c r="GL210" s="47"/>
      <c r="GM210" s="47"/>
      <c r="GN210" s="47"/>
      <c r="GO210" s="47"/>
      <c r="GP210" s="47"/>
      <c r="GQ210" s="47"/>
      <c r="GR210" s="47"/>
      <c r="GS210" s="47"/>
      <c r="GT210" s="47"/>
      <c r="GU210" s="47"/>
      <c r="GV210" s="47"/>
      <c r="GW210" s="47"/>
      <c r="GX210" s="47"/>
      <c r="GY210" s="47"/>
      <c r="GZ210" s="47"/>
      <c r="HA210" s="47"/>
      <c r="HB210" s="47"/>
      <c r="HC210" s="47"/>
      <c r="HD210" s="47"/>
      <c r="HE210" s="47"/>
      <c r="HF210" s="47"/>
      <c r="HG210" s="47"/>
      <c r="HH210" s="47"/>
      <c r="HI210" s="47"/>
      <c r="HJ210" s="47"/>
      <c r="HK210" s="47"/>
      <c r="HL210" s="47"/>
      <c r="HM210" s="47"/>
      <c r="HN210" s="47"/>
      <c r="HO210" s="47"/>
      <c r="HP210" s="47"/>
      <c r="HQ210" s="47"/>
      <c r="HR210" s="47"/>
      <c r="HS210" s="47"/>
      <c r="HT210" s="47"/>
      <c r="HU210" s="47"/>
      <c r="HV210" s="47"/>
      <c r="HW210" s="47"/>
      <c r="HX210" s="47"/>
      <c r="HY210" s="47"/>
      <c r="HZ210" s="47"/>
      <c r="IA210" s="47"/>
      <c r="IB210" s="47"/>
      <c r="IC210" s="47"/>
      <c r="ID210" s="47"/>
      <c r="IE210" s="47"/>
      <c r="IF210" s="47"/>
      <c r="IG210" s="47"/>
      <c r="IH210" s="47"/>
      <c r="II210" s="47"/>
      <c r="IJ210" s="47"/>
    </row>
    <row r="211" spans="1:244" s="44" customFormat="1" ht="56.25" x14ac:dyDescent="0.2">
      <c r="A211" s="292">
        <v>207</v>
      </c>
      <c r="B211" s="59" t="s">
        <v>267</v>
      </c>
      <c r="C211" s="58" t="s">
        <v>268</v>
      </c>
      <c r="D211" s="40">
        <v>1820494</v>
      </c>
      <c r="E211" s="40">
        <v>181068389</v>
      </c>
      <c r="F211" s="40">
        <v>691005290</v>
      </c>
      <c r="G211" s="59" t="s">
        <v>269</v>
      </c>
      <c r="H211" s="61" t="s">
        <v>64</v>
      </c>
      <c r="I211" s="61" t="s">
        <v>65</v>
      </c>
      <c r="J211" s="55" t="s">
        <v>270</v>
      </c>
      <c r="K211" s="34" t="s">
        <v>271</v>
      </c>
      <c r="L211" s="255">
        <v>30000000</v>
      </c>
      <c r="M211" s="260">
        <v>0</v>
      </c>
      <c r="N211" s="276">
        <v>2023</v>
      </c>
      <c r="O211" s="258">
        <v>2025</v>
      </c>
      <c r="P211" s="102"/>
      <c r="Q211" s="102"/>
      <c r="R211" s="102"/>
      <c r="S211" s="102"/>
      <c r="T211" s="102"/>
      <c r="U211" s="102"/>
      <c r="V211" s="102"/>
      <c r="W211" s="102"/>
      <c r="X211" s="102"/>
      <c r="Y211" s="59" t="s">
        <v>206</v>
      </c>
      <c r="Z211" s="293" t="s">
        <v>88</v>
      </c>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c r="BS211" s="47"/>
      <c r="BT211" s="47"/>
      <c r="BU211" s="47"/>
      <c r="BV211" s="47"/>
      <c r="BW211" s="47"/>
      <c r="BX211" s="47"/>
      <c r="BY211" s="47"/>
      <c r="BZ211" s="47"/>
      <c r="CA211" s="47"/>
      <c r="CB211" s="47"/>
      <c r="CC211" s="47"/>
      <c r="CD211" s="47"/>
      <c r="CE211" s="47"/>
      <c r="CF211" s="47"/>
      <c r="CG211" s="47"/>
      <c r="CH211" s="47"/>
      <c r="CI211" s="47"/>
      <c r="CJ211" s="47"/>
      <c r="CK211" s="47"/>
      <c r="CL211" s="47"/>
      <c r="CM211" s="47"/>
      <c r="CN211" s="47"/>
      <c r="CO211" s="47"/>
      <c r="CP211" s="47"/>
      <c r="CQ211" s="47"/>
      <c r="CR211" s="47"/>
      <c r="CS211" s="47"/>
      <c r="CT211" s="47"/>
      <c r="CU211" s="47"/>
      <c r="CV211" s="47"/>
      <c r="CW211" s="47"/>
      <c r="CX211" s="47"/>
      <c r="CY211" s="47"/>
      <c r="CZ211" s="47"/>
      <c r="DA211" s="47"/>
      <c r="DB211" s="47"/>
      <c r="DC211" s="47"/>
      <c r="DD211" s="47"/>
      <c r="DE211" s="47"/>
      <c r="DF211" s="47"/>
      <c r="DG211" s="47"/>
      <c r="DH211" s="47"/>
      <c r="DI211" s="47"/>
      <c r="DJ211" s="47"/>
      <c r="DK211" s="47"/>
      <c r="DL211" s="47"/>
      <c r="DM211" s="47"/>
      <c r="DN211" s="47"/>
      <c r="DO211" s="47"/>
      <c r="DP211" s="47"/>
      <c r="DQ211" s="47"/>
      <c r="DR211" s="47"/>
      <c r="DS211" s="47"/>
      <c r="DT211" s="47"/>
      <c r="DU211" s="47"/>
      <c r="DV211" s="47"/>
      <c r="DW211" s="47"/>
      <c r="DX211" s="47"/>
      <c r="DY211" s="47"/>
      <c r="DZ211" s="47"/>
      <c r="EA211" s="47"/>
      <c r="EB211" s="47"/>
      <c r="EC211" s="47"/>
      <c r="ED211" s="47"/>
      <c r="EE211" s="47"/>
      <c r="EF211" s="47"/>
      <c r="EG211" s="47"/>
      <c r="EH211" s="47"/>
      <c r="EI211" s="47"/>
      <c r="EJ211" s="47"/>
      <c r="EK211" s="47"/>
      <c r="EL211" s="47"/>
      <c r="EM211" s="47"/>
      <c r="EN211" s="47"/>
      <c r="EO211" s="47"/>
      <c r="EP211" s="47"/>
      <c r="EQ211" s="47"/>
      <c r="ER211" s="47"/>
      <c r="ES211" s="47"/>
      <c r="ET211" s="47"/>
      <c r="EU211" s="47"/>
      <c r="EV211" s="47"/>
      <c r="EW211" s="47"/>
      <c r="EX211" s="47"/>
      <c r="EY211" s="47"/>
      <c r="EZ211" s="47"/>
      <c r="FA211" s="47"/>
      <c r="FB211" s="47"/>
      <c r="FC211" s="47"/>
      <c r="FD211" s="47"/>
      <c r="FE211" s="47"/>
      <c r="FF211" s="47"/>
      <c r="FG211" s="47"/>
      <c r="FH211" s="47"/>
      <c r="FI211" s="47"/>
      <c r="FJ211" s="47"/>
      <c r="FK211" s="47"/>
      <c r="FL211" s="47"/>
      <c r="FM211" s="47"/>
      <c r="FN211" s="47"/>
      <c r="FO211" s="47"/>
      <c r="FP211" s="47"/>
      <c r="FQ211" s="47"/>
      <c r="FR211" s="47"/>
      <c r="FS211" s="47"/>
      <c r="FT211" s="47"/>
      <c r="FU211" s="47"/>
      <c r="FV211" s="47"/>
      <c r="FW211" s="47"/>
      <c r="FX211" s="47"/>
      <c r="FY211" s="47"/>
      <c r="FZ211" s="47"/>
      <c r="GA211" s="47"/>
      <c r="GB211" s="47"/>
      <c r="GC211" s="47"/>
      <c r="GD211" s="47"/>
      <c r="GE211" s="47"/>
      <c r="GF211" s="47"/>
      <c r="GG211" s="47"/>
      <c r="GH211" s="47"/>
      <c r="GI211" s="47"/>
      <c r="GJ211" s="47"/>
      <c r="GK211" s="47"/>
      <c r="GL211" s="47"/>
      <c r="GM211" s="47"/>
      <c r="GN211" s="47"/>
      <c r="GO211" s="47"/>
      <c r="GP211" s="47"/>
      <c r="GQ211" s="47"/>
      <c r="GR211" s="47"/>
      <c r="GS211" s="47"/>
      <c r="GT211" s="47"/>
      <c r="GU211" s="47"/>
      <c r="GV211" s="47"/>
      <c r="GW211" s="47"/>
      <c r="GX211" s="47"/>
      <c r="GY211" s="47"/>
      <c r="GZ211" s="47"/>
      <c r="HA211" s="47"/>
      <c r="HB211" s="47"/>
      <c r="HC211" s="47"/>
      <c r="HD211" s="47"/>
      <c r="HE211" s="47"/>
      <c r="HF211" s="47"/>
      <c r="HG211" s="47"/>
      <c r="HH211" s="47"/>
      <c r="HI211" s="47"/>
      <c r="HJ211" s="47"/>
      <c r="HK211" s="47"/>
      <c r="HL211" s="47"/>
      <c r="HM211" s="47"/>
      <c r="HN211" s="47"/>
      <c r="HO211" s="47"/>
      <c r="HP211" s="47"/>
      <c r="HQ211" s="47"/>
      <c r="HR211" s="47"/>
      <c r="HS211" s="47"/>
      <c r="HT211" s="47"/>
      <c r="HU211" s="47"/>
      <c r="HV211" s="47"/>
      <c r="HW211" s="47"/>
      <c r="HX211" s="47"/>
      <c r="HY211" s="47"/>
      <c r="HZ211" s="47"/>
      <c r="IA211" s="47"/>
      <c r="IB211" s="47"/>
      <c r="IC211" s="47"/>
      <c r="ID211" s="47"/>
      <c r="IE211" s="47"/>
      <c r="IF211" s="47"/>
      <c r="IG211" s="47"/>
      <c r="IH211" s="47"/>
      <c r="II211" s="47"/>
      <c r="IJ211" s="47"/>
    </row>
    <row r="212" spans="1:244" s="44" customFormat="1" ht="45" x14ac:dyDescent="0.2">
      <c r="A212" s="292">
        <v>208</v>
      </c>
      <c r="B212" s="59" t="s">
        <v>267</v>
      </c>
      <c r="C212" s="58" t="s">
        <v>268</v>
      </c>
      <c r="D212" s="40">
        <v>1820494</v>
      </c>
      <c r="E212" s="40">
        <v>181068389</v>
      </c>
      <c r="F212" s="40">
        <v>691005290</v>
      </c>
      <c r="G212" s="59" t="s">
        <v>272</v>
      </c>
      <c r="H212" s="61" t="s">
        <v>64</v>
      </c>
      <c r="I212" s="61" t="s">
        <v>65</v>
      </c>
      <c r="J212" s="55" t="s">
        <v>270</v>
      </c>
      <c r="K212" s="34" t="s">
        <v>273</v>
      </c>
      <c r="L212" s="255">
        <v>6000000</v>
      </c>
      <c r="M212" s="260">
        <v>0</v>
      </c>
      <c r="N212" s="276">
        <v>2023</v>
      </c>
      <c r="O212" s="258">
        <v>2025</v>
      </c>
      <c r="P212" s="102"/>
      <c r="Q212" s="102"/>
      <c r="R212" s="102"/>
      <c r="S212" s="102"/>
      <c r="T212" s="102"/>
      <c r="U212" s="102"/>
      <c r="V212" s="102"/>
      <c r="W212" s="102"/>
      <c r="X212" s="102"/>
      <c r="Y212" s="59" t="s">
        <v>206</v>
      </c>
      <c r="Z212" s="293" t="s">
        <v>88</v>
      </c>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c r="BS212" s="47"/>
      <c r="BT212" s="47"/>
      <c r="BU212" s="47"/>
      <c r="BV212" s="47"/>
      <c r="BW212" s="47"/>
      <c r="BX212" s="47"/>
      <c r="BY212" s="47"/>
      <c r="BZ212" s="47"/>
      <c r="CA212" s="47"/>
      <c r="CB212" s="47"/>
      <c r="CC212" s="47"/>
      <c r="CD212" s="47"/>
      <c r="CE212" s="47"/>
      <c r="CF212" s="47"/>
      <c r="CG212" s="47"/>
      <c r="CH212" s="47"/>
      <c r="CI212" s="47"/>
      <c r="CJ212" s="47"/>
      <c r="CK212" s="47"/>
      <c r="CL212" s="47"/>
      <c r="CM212" s="47"/>
      <c r="CN212" s="47"/>
      <c r="CO212" s="47"/>
      <c r="CP212" s="47"/>
      <c r="CQ212" s="47"/>
      <c r="CR212" s="47"/>
      <c r="CS212" s="47"/>
      <c r="CT212" s="47"/>
      <c r="CU212" s="47"/>
      <c r="CV212" s="47"/>
      <c r="CW212" s="47"/>
      <c r="CX212" s="47"/>
      <c r="CY212" s="47"/>
      <c r="CZ212" s="47"/>
      <c r="DA212" s="47"/>
      <c r="DB212" s="47"/>
      <c r="DC212" s="47"/>
      <c r="DD212" s="47"/>
      <c r="DE212" s="47"/>
      <c r="DF212" s="47"/>
      <c r="DG212" s="47"/>
      <c r="DH212" s="47"/>
      <c r="DI212" s="47"/>
      <c r="DJ212" s="47"/>
      <c r="DK212" s="47"/>
      <c r="DL212" s="47"/>
      <c r="DM212" s="47"/>
      <c r="DN212" s="47"/>
      <c r="DO212" s="47"/>
      <c r="DP212" s="47"/>
      <c r="DQ212" s="47"/>
      <c r="DR212" s="47"/>
      <c r="DS212" s="47"/>
      <c r="DT212" s="47"/>
      <c r="DU212" s="47"/>
      <c r="DV212" s="47"/>
      <c r="DW212" s="47"/>
      <c r="DX212" s="47"/>
      <c r="DY212" s="47"/>
      <c r="DZ212" s="47"/>
      <c r="EA212" s="47"/>
      <c r="EB212" s="47"/>
      <c r="EC212" s="47"/>
      <c r="ED212" s="47"/>
      <c r="EE212" s="47"/>
      <c r="EF212" s="47"/>
      <c r="EG212" s="47"/>
      <c r="EH212" s="47"/>
      <c r="EI212" s="47"/>
      <c r="EJ212" s="47"/>
      <c r="EK212" s="47"/>
      <c r="EL212" s="47"/>
      <c r="EM212" s="47"/>
      <c r="EN212" s="47"/>
      <c r="EO212" s="47"/>
      <c r="EP212" s="47"/>
      <c r="EQ212" s="47"/>
      <c r="ER212" s="47"/>
      <c r="ES212" s="47"/>
      <c r="ET212" s="47"/>
      <c r="EU212" s="47"/>
      <c r="EV212" s="47"/>
      <c r="EW212" s="47"/>
      <c r="EX212" s="47"/>
      <c r="EY212" s="47"/>
      <c r="EZ212" s="47"/>
      <c r="FA212" s="47"/>
      <c r="FB212" s="47"/>
      <c r="FC212" s="47"/>
      <c r="FD212" s="47"/>
      <c r="FE212" s="47"/>
      <c r="FF212" s="47"/>
      <c r="FG212" s="47"/>
      <c r="FH212" s="47"/>
      <c r="FI212" s="47"/>
      <c r="FJ212" s="47"/>
      <c r="FK212" s="47"/>
      <c r="FL212" s="47"/>
      <c r="FM212" s="47"/>
      <c r="FN212" s="47"/>
      <c r="FO212" s="47"/>
      <c r="FP212" s="47"/>
      <c r="FQ212" s="47"/>
      <c r="FR212" s="47"/>
      <c r="FS212" s="47"/>
      <c r="FT212" s="47"/>
      <c r="FU212" s="47"/>
      <c r="FV212" s="47"/>
      <c r="FW212" s="47"/>
      <c r="FX212" s="47"/>
      <c r="FY212" s="47"/>
      <c r="FZ212" s="47"/>
      <c r="GA212" s="47"/>
      <c r="GB212" s="47"/>
      <c r="GC212" s="47"/>
      <c r="GD212" s="47"/>
      <c r="GE212" s="47"/>
      <c r="GF212" s="47"/>
      <c r="GG212" s="47"/>
      <c r="GH212" s="47"/>
      <c r="GI212" s="47"/>
      <c r="GJ212" s="47"/>
      <c r="GK212" s="47"/>
      <c r="GL212" s="47"/>
      <c r="GM212" s="47"/>
      <c r="GN212" s="47"/>
      <c r="GO212" s="47"/>
      <c r="GP212" s="47"/>
      <c r="GQ212" s="47"/>
      <c r="GR212" s="47"/>
      <c r="GS212" s="47"/>
      <c r="GT212" s="47"/>
      <c r="GU212" s="47"/>
      <c r="GV212" s="47"/>
      <c r="GW212" s="47"/>
      <c r="GX212" s="47"/>
      <c r="GY212" s="47"/>
      <c r="GZ212" s="47"/>
      <c r="HA212" s="47"/>
      <c r="HB212" s="47"/>
      <c r="HC212" s="47"/>
      <c r="HD212" s="47"/>
      <c r="HE212" s="47"/>
      <c r="HF212" s="47"/>
      <c r="HG212" s="47"/>
      <c r="HH212" s="47"/>
      <c r="HI212" s="47"/>
      <c r="HJ212" s="47"/>
      <c r="HK212" s="47"/>
      <c r="HL212" s="47"/>
      <c r="HM212" s="47"/>
      <c r="HN212" s="47"/>
      <c r="HO212" s="47"/>
      <c r="HP212" s="47"/>
      <c r="HQ212" s="47"/>
      <c r="HR212" s="47"/>
      <c r="HS212" s="47"/>
      <c r="HT212" s="47"/>
      <c r="HU212" s="47"/>
      <c r="HV212" s="47"/>
      <c r="HW212" s="47"/>
      <c r="HX212" s="47"/>
      <c r="HY212" s="47"/>
      <c r="HZ212" s="47"/>
      <c r="IA212" s="47"/>
      <c r="IB212" s="47"/>
      <c r="IC212" s="47"/>
      <c r="ID212" s="47"/>
      <c r="IE212" s="47"/>
      <c r="IF212" s="47"/>
      <c r="IG212" s="47"/>
      <c r="IH212" s="47"/>
      <c r="II212" s="47"/>
      <c r="IJ212" s="47"/>
    </row>
    <row r="213" spans="1:244" s="44" customFormat="1" ht="45" x14ac:dyDescent="0.2">
      <c r="A213" s="292">
        <v>209</v>
      </c>
      <c r="B213" s="59" t="s">
        <v>267</v>
      </c>
      <c r="C213" s="58" t="s">
        <v>268</v>
      </c>
      <c r="D213" s="40">
        <v>1820494</v>
      </c>
      <c r="E213" s="40">
        <v>181068389</v>
      </c>
      <c r="F213" s="40">
        <v>691005290</v>
      </c>
      <c r="G213" s="59" t="s">
        <v>274</v>
      </c>
      <c r="H213" s="61" t="s">
        <v>64</v>
      </c>
      <c r="I213" s="61" t="s">
        <v>65</v>
      </c>
      <c r="J213" s="55" t="s">
        <v>270</v>
      </c>
      <c r="K213" s="34" t="s">
        <v>275</v>
      </c>
      <c r="L213" s="255">
        <v>1000000</v>
      </c>
      <c r="M213" s="260">
        <v>0</v>
      </c>
      <c r="N213" s="276">
        <v>2022</v>
      </c>
      <c r="O213" s="258">
        <v>2025</v>
      </c>
      <c r="P213" s="102"/>
      <c r="Q213" s="102"/>
      <c r="R213" s="102"/>
      <c r="S213" s="102"/>
      <c r="T213" s="102"/>
      <c r="U213" s="102"/>
      <c r="V213" s="102"/>
      <c r="W213" s="102"/>
      <c r="X213" s="102"/>
      <c r="Y213" s="59" t="s">
        <v>206</v>
      </c>
      <c r="Z213" s="293" t="s">
        <v>88</v>
      </c>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c r="CH213" s="47"/>
      <c r="CI213" s="47"/>
      <c r="CJ213" s="47"/>
      <c r="CK213" s="47"/>
      <c r="CL213" s="47"/>
      <c r="CM213" s="47"/>
      <c r="CN213" s="47"/>
      <c r="CO213" s="47"/>
      <c r="CP213" s="47"/>
      <c r="CQ213" s="47"/>
      <c r="CR213" s="47"/>
      <c r="CS213" s="47"/>
      <c r="CT213" s="47"/>
      <c r="CU213" s="47"/>
      <c r="CV213" s="47"/>
      <c r="CW213" s="47"/>
      <c r="CX213" s="47"/>
      <c r="CY213" s="47"/>
      <c r="CZ213" s="47"/>
      <c r="DA213" s="47"/>
      <c r="DB213" s="47"/>
      <c r="DC213" s="47"/>
      <c r="DD213" s="47"/>
      <c r="DE213" s="47"/>
      <c r="DF213" s="47"/>
      <c r="DG213" s="47"/>
      <c r="DH213" s="47"/>
      <c r="DI213" s="47"/>
      <c r="DJ213" s="47"/>
      <c r="DK213" s="47"/>
      <c r="DL213" s="47"/>
      <c r="DM213" s="47"/>
      <c r="DN213" s="47"/>
      <c r="DO213" s="47"/>
      <c r="DP213" s="47"/>
      <c r="DQ213" s="47"/>
      <c r="DR213" s="47"/>
      <c r="DS213" s="47"/>
      <c r="DT213" s="47"/>
      <c r="DU213" s="47"/>
      <c r="DV213" s="47"/>
      <c r="DW213" s="47"/>
      <c r="DX213" s="47"/>
      <c r="DY213" s="47"/>
      <c r="DZ213" s="47"/>
      <c r="EA213" s="47"/>
      <c r="EB213" s="47"/>
      <c r="EC213" s="47"/>
      <c r="ED213" s="47"/>
      <c r="EE213" s="47"/>
      <c r="EF213" s="47"/>
      <c r="EG213" s="47"/>
      <c r="EH213" s="47"/>
      <c r="EI213" s="47"/>
      <c r="EJ213" s="47"/>
      <c r="EK213" s="47"/>
      <c r="EL213" s="47"/>
      <c r="EM213" s="47"/>
      <c r="EN213" s="47"/>
      <c r="EO213" s="47"/>
      <c r="EP213" s="47"/>
      <c r="EQ213" s="47"/>
      <c r="ER213" s="47"/>
      <c r="ES213" s="47"/>
      <c r="ET213" s="47"/>
      <c r="EU213" s="47"/>
      <c r="EV213" s="47"/>
      <c r="EW213" s="47"/>
      <c r="EX213" s="47"/>
      <c r="EY213" s="47"/>
      <c r="EZ213" s="47"/>
      <c r="FA213" s="47"/>
      <c r="FB213" s="47"/>
      <c r="FC213" s="47"/>
      <c r="FD213" s="47"/>
      <c r="FE213" s="47"/>
      <c r="FF213" s="47"/>
      <c r="FG213" s="47"/>
      <c r="FH213" s="47"/>
      <c r="FI213" s="47"/>
      <c r="FJ213" s="47"/>
      <c r="FK213" s="47"/>
      <c r="FL213" s="47"/>
      <c r="FM213" s="47"/>
      <c r="FN213" s="47"/>
      <c r="FO213" s="47"/>
      <c r="FP213" s="47"/>
      <c r="FQ213" s="47"/>
      <c r="FR213" s="47"/>
      <c r="FS213" s="47"/>
      <c r="FT213" s="47"/>
      <c r="FU213" s="47"/>
      <c r="FV213" s="47"/>
      <c r="FW213" s="47"/>
      <c r="FX213" s="47"/>
      <c r="FY213" s="47"/>
      <c r="FZ213" s="47"/>
      <c r="GA213" s="47"/>
      <c r="GB213" s="47"/>
      <c r="GC213" s="47"/>
      <c r="GD213" s="47"/>
      <c r="GE213" s="47"/>
      <c r="GF213" s="47"/>
      <c r="GG213" s="47"/>
      <c r="GH213" s="47"/>
      <c r="GI213" s="47"/>
      <c r="GJ213" s="47"/>
      <c r="GK213" s="47"/>
      <c r="GL213" s="47"/>
      <c r="GM213" s="47"/>
      <c r="GN213" s="47"/>
      <c r="GO213" s="47"/>
      <c r="GP213" s="47"/>
      <c r="GQ213" s="47"/>
      <c r="GR213" s="47"/>
      <c r="GS213" s="47"/>
      <c r="GT213" s="47"/>
      <c r="GU213" s="47"/>
      <c r="GV213" s="47"/>
      <c r="GW213" s="47"/>
      <c r="GX213" s="47"/>
      <c r="GY213" s="47"/>
      <c r="GZ213" s="47"/>
      <c r="HA213" s="47"/>
      <c r="HB213" s="47"/>
      <c r="HC213" s="47"/>
      <c r="HD213" s="47"/>
      <c r="HE213" s="47"/>
      <c r="HF213" s="47"/>
      <c r="HG213" s="47"/>
      <c r="HH213" s="47"/>
      <c r="HI213" s="47"/>
      <c r="HJ213" s="47"/>
      <c r="HK213" s="47"/>
      <c r="HL213" s="47"/>
      <c r="HM213" s="47"/>
      <c r="HN213" s="47"/>
      <c r="HO213" s="47"/>
      <c r="HP213" s="47"/>
      <c r="HQ213" s="47"/>
      <c r="HR213" s="47"/>
      <c r="HS213" s="47"/>
      <c r="HT213" s="47"/>
      <c r="HU213" s="47"/>
      <c r="HV213" s="47"/>
      <c r="HW213" s="47"/>
      <c r="HX213" s="47"/>
      <c r="HY213" s="47"/>
      <c r="HZ213" s="47"/>
      <c r="IA213" s="47"/>
      <c r="IB213" s="47"/>
      <c r="IC213" s="47"/>
      <c r="ID213" s="47"/>
      <c r="IE213" s="47"/>
      <c r="IF213" s="47"/>
      <c r="IG213" s="47"/>
      <c r="IH213" s="47"/>
      <c r="II213" s="47"/>
      <c r="IJ213" s="47"/>
    </row>
    <row r="214" spans="1:244" s="709" customFormat="1" ht="67.5" x14ac:dyDescent="0.2">
      <c r="A214" s="695">
        <v>210</v>
      </c>
      <c r="B214" s="696" t="s">
        <v>830</v>
      </c>
      <c r="C214" s="697" t="s">
        <v>831</v>
      </c>
      <c r="D214" s="698">
        <v>70984158</v>
      </c>
      <c r="E214" s="698">
        <v>102508160</v>
      </c>
      <c r="F214" s="698">
        <v>600145301</v>
      </c>
      <c r="G214" s="697" t="s">
        <v>832</v>
      </c>
      <c r="H214" s="699" t="s">
        <v>64</v>
      </c>
      <c r="I214" s="699" t="s">
        <v>65</v>
      </c>
      <c r="J214" s="700" t="s">
        <v>270</v>
      </c>
      <c r="K214" s="701" t="s">
        <v>1455</v>
      </c>
      <c r="L214" s="702">
        <v>13319907.460000001</v>
      </c>
      <c r="M214" s="721">
        <f t="shared" ref="M214" si="17">L214/100*85</f>
        <v>11321921.341000002</v>
      </c>
      <c r="N214" s="703">
        <v>2024</v>
      </c>
      <c r="O214" s="704">
        <v>2025</v>
      </c>
      <c r="P214" s="705"/>
      <c r="Q214" s="706" t="s">
        <v>139</v>
      </c>
      <c r="R214" s="705"/>
      <c r="S214" s="706" t="s">
        <v>139</v>
      </c>
      <c r="T214" s="707"/>
      <c r="U214" s="705"/>
      <c r="V214" s="707"/>
      <c r="W214" s="707"/>
      <c r="X214" s="706" t="s">
        <v>139</v>
      </c>
      <c r="Y214" s="696" t="s">
        <v>833</v>
      </c>
      <c r="Z214" s="708" t="s">
        <v>88</v>
      </c>
    </row>
    <row r="215" spans="1:244" s="44" customFormat="1" ht="33.75" x14ac:dyDescent="0.2">
      <c r="A215" s="292">
        <v>211</v>
      </c>
      <c r="B215" s="59" t="s">
        <v>834</v>
      </c>
      <c r="C215" s="99" t="s">
        <v>530</v>
      </c>
      <c r="D215" s="36">
        <v>256998117</v>
      </c>
      <c r="E215" s="36">
        <v>151040290</v>
      </c>
      <c r="F215" s="175">
        <v>600006018</v>
      </c>
      <c r="G215" s="59" t="s">
        <v>362</v>
      </c>
      <c r="H215" s="55" t="s">
        <v>64</v>
      </c>
      <c r="I215" s="55" t="s">
        <v>292</v>
      </c>
      <c r="J215" s="59" t="s">
        <v>65</v>
      </c>
      <c r="K215" s="34" t="s">
        <v>835</v>
      </c>
      <c r="L215" s="255">
        <v>12000000</v>
      </c>
      <c r="M215" s="260">
        <f>L215/100*85</f>
        <v>10200000</v>
      </c>
      <c r="N215" s="268" t="s">
        <v>179</v>
      </c>
      <c r="O215" s="268" t="s">
        <v>215</v>
      </c>
      <c r="P215" s="102" t="s">
        <v>139</v>
      </c>
      <c r="Q215" s="102" t="s">
        <v>139</v>
      </c>
      <c r="R215" s="102" t="s">
        <v>139</v>
      </c>
      <c r="S215" s="102" t="s">
        <v>139</v>
      </c>
      <c r="T215" s="102"/>
      <c r="U215" s="102"/>
      <c r="V215" s="102"/>
      <c r="W215" s="102"/>
      <c r="X215" s="102"/>
      <c r="Y215" s="99"/>
      <c r="Z215" s="293"/>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c r="BO215" s="47"/>
      <c r="BP215" s="47"/>
      <c r="BQ215" s="47"/>
      <c r="BR215" s="47"/>
      <c r="BS215" s="47"/>
      <c r="BT215" s="47"/>
      <c r="BU215" s="47"/>
      <c r="BV215" s="47"/>
      <c r="BW215" s="47"/>
      <c r="BX215" s="47"/>
      <c r="BY215" s="47"/>
      <c r="BZ215" s="47"/>
      <c r="CA215" s="47"/>
      <c r="CB215" s="47"/>
      <c r="CC215" s="47"/>
      <c r="CD215" s="47"/>
      <c r="CE215" s="47"/>
      <c r="CF215" s="47"/>
      <c r="CG215" s="47"/>
      <c r="CH215" s="47"/>
      <c r="CI215" s="47"/>
      <c r="CJ215" s="47"/>
      <c r="CK215" s="47"/>
      <c r="CL215" s="47"/>
      <c r="CM215" s="47"/>
      <c r="CN215" s="47"/>
      <c r="CO215" s="47"/>
      <c r="CP215" s="47"/>
      <c r="CQ215" s="47"/>
      <c r="CR215" s="47"/>
      <c r="CS215" s="47"/>
      <c r="CT215" s="47"/>
      <c r="CU215" s="47"/>
      <c r="CV215" s="47"/>
      <c r="CW215" s="47"/>
      <c r="CX215" s="47"/>
      <c r="CY215" s="47"/>
      <c r="CZ215" s="47"/>
      <c r="DA215" s="47"/>
      <c r="DB215" s="47"/>
      <c r="DC215" s="47"/>
      <c r="DD215" s="47"/>
      <c r="DE215" s="47"/>
      <c r="DF215" s="47"/>
      <c r="DG215" s="47"/>
      <c r="DH215" s="47"/>
      <c r="DI215" s="47"/>
      <c r="DJ215" s="47"/>
      <c r="DK215" s="47"/>
      <c r="DL215" s="47"/>
      <c r="DM215" s="47"/>
      <c r="DN215" s="47"/>
      <c r="DO215" s="47"/>
      <c r="DP215" s="47"/>
      <c r="DQ215" s="47"/>
      <c r="DR215" s="47"/>
      <c r="DS215" s="47"/>
      <c r="DT215" s="47"/>
      <c r="DU215" s="47"/>
      <c r="DV215" s="47"/>
      <c r="DW215" s="47"/>
      <c r="DX215" s="47"/>
      <c r="DY215" s="47"/>
      <c r="DZ215" s="47"/>
      <c r="EA215" s="47"/>
      <c r="EB215" s="47"/>
      <c r="EC215" s="47"/>
      <c r="ED215" s="47"/>
      <c r="EE215" s="47"/>
      <c r="EF215" s="47"/>
      <c r="EG215" s="47"/>
      <c r="EH215" s="47"/>
      <c r="EI215" s="47"/>
      <c r="EJ215" s="47"/>
      <c r="EK215" s="47"/>
      <c r="EL215" s="47"/>
      <c r="EM215" s="47"/>
      <c r="EN215" s="47"/>
      <c r="EO215" s="47"/>
      <c r="EP215" s="47"/>
      <c r="EQ215" s="47"/>
      <c r="ER215" s="47"/>
      <c r="ES215" s="47"/>
      <c r="ET215" s="47"/>
      <c r="EU215" s="47"/>
      <c r="EV215" s="47"/>
      <c r="EW215" s="47"/>
      <c r="EX215" s="47"/>
      <c r="EY215" s="47"/>
      <c r="EZ215" s="47"/>
      <c r="FA215" s="47"/>
      <c r="FB215" s="47"/>
      <c r="FC215" s="47"/>
      <c r="FD215" s="47"/>
      <c r="FE215" s="47"/>
      <c r="FF215" s="47"/>
      <c r="FG215" s="47"/>
      <c r="FH215" s="47"/>
      <c r="FI215" s="47"/>
      <c r="FJ215" s="47"/>
      <c r="FK215" s="47"/>
      <c r="FL215" s="47"/>
      <c r="FM215" s="47"/>
      <c r="FN215" s="47"/>
      <c r="FO215" s="47"/>
      <c r="FP215" s="47"/>
      <c r="FQ215" s="47"/>
      <c r="FR215" s="47"/>
      <c r="FS215" s="47"/>
      <c r="FT215" s="47"/>
      <c r="FU215" s="47"/>
      <c r="FV215" s="47"/>
      <c r="FW215" s="47"/>
      <c r="FX215" s="47"/>
      <c r="FY215" s="47"/>
      <c r="FZ215" s="47"/>
      <c r="GA215" s="47"/>
      <c r="GB215" s="47"/>
      <c r="GC215" s="47"/>
      <c r="GD215" s="47"/>
      <c r="GE215" s="47"/>
      <c r="GF215" s="47"/>
      <c r="GG215" s="47"/>
      <c r="GH215" s="47"/>
      <c r="GI215" s="47"/>
      <c r="GJ215" s="47"/>
      <c r="GK215" s="47"/>
      <c r="GL215" s="47"/>
      <c r="GM215" s="47"/>
      <c r="GN215" s="47"/>
      <c r="GO215" s="47"/>
      <c r="GP215" s="47"/>
      <c r="GQ215" s="47"/>
      <c r="GR215" s="47"/>
      <c r="GS215" s="47"/>
      <c r="GT215" s="47"/>
      <c r="GU215" s="47"/>
      <c r="GV215" s="47"/>
      <c r="GW215" s="47"/>
      <c r="GX215" s="47"/>
      <c r="GY215" s="47"/>
      <c r="GZ215" s="47"/>
      <c r="HA215" s="47"/>
      <c r="HB215" s="47"/>
      <c r="HC215" s="47"/>
      <c r="HD215" s="47"/>
      <c r="HE215" s="47"/>
      <c r="HF215" s="47"/>
      <c r="HG215" s="47"/>
      <c r="HH215" s="47"/>
      <c r="HI215" s="47"/>
      <c r="HJ215" s="47"/>
      <c r="HK215" s="47"/>
      <c r="HL215" s="47"/>
      <c r="HM215" s="47"/>
      <c r="HN215" s="47"/>
      <c r="HO215" s="47"/>
      <c r="HP215" s="47"/>
      <c r="HQ215" s="47"/>
      <c r="HR215" s="47"/>
      <c r="HS215" s="47"/>
      <c r="HT215" s="47"/>
      <c r="HU215" s="47"/>
      <c r="HV215" s="47"/>
      <c r="HW215" s="47"/>
      <c r="HX215" s="47"/>
      <c r="HY215" s="47"/>
      <c r="HZ215" s="47"/>
      <c r="IA215" s="47"/>
      <c r="IB215" s="47"/>
      <c r="IC215" s="47"/>
      <c r="ID215" s="47"/>
      <c r="IE215" s="47"/>
      <c r="IF215" s="47"/>
      <c r="IG215" s="47"/>
      <c r="IH215" s="47"/>
      <c r="II215" s="47"/>
      <c r="IJ215" s="47"/>
    </row>
    <row r="216" spans="1:244" s="924" customFormat="1" ht="123.75" x14ac:dyDescent="0.2">
      <c r="A216" s="880">
        <v>212</v>
      </c>
      <c r="B216" s="921" t="s">
        <v>727</v>
      </c>
      <c r="C216" s="921" t="s">
        <v>836</v>
      </c>
      <c r="D216" s="882">
        <v>70989061</v>
      </c>
      <c r="E216" s="882">
        <v>102508909</v>
      </c>
      <c r="F216" s="882">
        <v>600144763</v>
      </c>
      <c r="G216" s="921" t="s">
        <v>837</v>
      </c>
      <c r="H216" s="883" t="s">
        <v>64</v>
      </c>
      <c r="I216" s="883" t="s">
        <v>65</v>
      </c>
      <c r="J216" s="881" t="s">
        <v>730</v>
      </c>
      <c r="K216" s="922" t="s">
        <v>1160</v>
      </c>
      <c r="L216" s="885">
        <v>73000000</v>
      </c>
      <c r="M216" s="885"/>
      <c r="N216" s="923">
        <v>2024</v>
      </c>
      <c r="O216" s="887">
        <v>2027</v>
      </c>
      <c r="P216" s="888"/>
      <c r="Q216" s="888"/>
      <c r="R216" s="888"/>
      <c r="S216" s="888"/>
      <c r="T216" s="888"/>
      <c r="U216" s="888"/>
      <c r="V216" s="888" t="s">
        <v>139</v>
      </c>
      <c r="W216" s="888"/>
      <c r="X216" s="888"/>
      <c r="Y216" s="921" t="s">
        <v>838</v>
      </c>
      <c r="Z216" s="889" t="s">
        <v>88</v>
      </c>
      <c r="AA216" s="867"/>
      <c r="AB216" s="867"/>
      <c r="AC216" s="867"/>
      <c r="AD216" s="867"/>
      <c r="AE216" s="867"/>
      <c r="AF216" s="867"/>
      <c r="AG216" s="867"/>
      <c r="AH216" s="867"/>
      <c r="AI216" s="867"/>
      <c r="AJ216" s="867"/>
      <c r="AK216" s="867"/>
      <c r="AL216" s="867"/>
      <c r="AM216" s="867"/>
      <c r="AN216" s="867"/>
      <c r="AO216" s="867"/>
      <c r="AP216" s="867"/>
      <c r="AQ216" s="867"/>
      <c r="AR216" s="867"/>
      <c r="AS216" s="867"/>
      <c r="AT216" s="867"/>
      <c r="AU216" s="867"/>
      <c r="AV216" s="867"/>
      <c r="AW216" s="867"/>
      <c r="AX216" s="867"/>
      <c r="AY216" s="867"/>
      <c r="AZ216" s="867"/>
      <c r="BA216" s="867"/>
      <c r="BB216" s="867"/>
      <c r="BC216" s="867"/>
      <c r="BD216" s="867"/>
      <c r="BE216" s="867"/>
      <c r="BF216" s="867"/>
      <c r="BG216" s="867"/>
      <c r="BH216" s="867"/>
      <c r="BI216" s="867"/>
      <c r="BJ216" s="867"/>
      <c r="BK216" s="867"/>
      <c r="BL216" s="867"/>
      <c r="BM216" s="867"/>
      <c r="BN216" s="867"/>
      <c r="BO216" s="867"/>
      <c r="BP216" s="867"/>
      <c r="BQ216" s="867"/>
      <c r="BR216" s="867"/>
      <c r="BS216" s="867"/>
      <c r="BT216" s="867"/>
      <c r="BU216" s="867"/>
      <c r="BV216" s="867"/>
      <c r="BW216" s="867"/>
      <c r="BX216" s="867"/>
      <c r="BY216" s="867"/>
      <c r="BZ216" s="867"/>
      <c r="CA216" s="867"/>
      <c r="CB216" s="867"/>
      <c r="CC216" s="867"/>
      <c r="CD216" s="867"/>
      <c r="CE216" s="867"/>
      <c r="CF216" s="867"/>
      <c r="CG216" s="867"/>
      <c r="CH216" s="867"/>
      <c r="CI216" s="867"/>
      <c r="CJ216" s="867"/>
      <c r="CK216" s="867"/>
      <c r="CL216" s="867"/>
      <c r="CM216" s="867"/>
      <c r="CN216" s="867"/>
      <c r="CO216" s="867"/>
      <c r="CP216" s="867"/>
      <c r="CQ216" s="867"/>
      <c r="CR216" s="867"/>
      <c r="CS216" s="867"/>
      <c r="CT216" s="867"/>
      <c r="CU216" s="867"/>
      <c r="CV216" s="867"/>
      <c r="CW216" s="867"/>
      <c r="CX216" s="867"/>
      <c r="CY216" s="867"/>
      <c r="CZ216" s="867"/>
      <c r="DA216" s="867"/>
      <c r="DB216" s="867"/>
      <c r="DC216" s="867"/>
      <c r="DD216" s="867"/>
      <c r="DE216" s="867"/>
      <c r="DF216" s="867"/>
      <c r="DG216" s="867"/>
      <c r="DH216" s="867"/>
      <c r="DI216" s="867"/>
      <c r="DJ216" s="867"/>
      <c r="DK216" s="867"/>
      <c r="DL216" s="867"/>
      <c r="DM216" s="867"/>
      <c r="DN216" s="867"/>
      <c r="DO216" s="867"/>
      <c r="DP216" s="867"/>
      <c r="DQ216" s="867"/>
      <c r="DR216" s="867"/>
      <c r="DS216" s="867"/>
      <c r="DT216" s="867"/>
      <c r="DU216" s="867"/>
      <c r="DV216" s="867"/>
      <c r="DW216" s="867"/>
      <c r="DX216" s="867"/>
      <c r="DY216" s="867"/>
      <c r="DZ216" s="867"/>
      <c r="EA216" s="867"/>
      <c r="EB216" s="867"/>
      <c r="EC216" s="867"/>
      <c r="ED216" s="867"/>
      <c r="EE216" s="867"/>
      <c r="EF216" s="867"/>
      <c r="EG216" s="867"/>
      <c r="EH216" s="867"/>
      <c r="EI216" s="867"/>
      <c r="EJ216" s="867"/>
      <c r="EK216" s="867"/>
      <c r="EL216" s="867"/>
      <c r="EM216" s="867"/>
      <c r="EN216" s="867"/>
      <c r="EO216" s="867"/>
      <c r="EP216" s="867"/>
      <c r="EQ216" s="867"/>
      <c r="ER216" s="867"/>
      <c r="ES216" s="867"/>
      <c r="ET216" s="867"/>
      <c r="EU216" s="867"/>
      <c r="EV216" s="867"/>
      <c r="EW216" s="867"/>
      <c r="EX216" s="867"/>
      <c r="EY216" s="867"/>
      <c r="EZ216" s="867"/>
      <c r="FA216" s="867"/>
      <c r="FB216" s="867"/>
      <c r="FC216" s="867"/>
      <c r="FD216" s="867"/>
      <c r="FE216" s="867"/>
      <c r="FF216" s="867"/>
      <c r="FG216" s="867"/>
      <c r="FH216" s="867"/>
      <c r="FI216" s="867"/>
      <c r="FJ216" s="867"/>
      <c r="FK216" s="867"/>
      <c r="FL216" s="867"/>
      <c r="FM216" s="867"/>
      <c r="FN216" s="867"/>
      <c r="FO216" s="867"/>
      <c r="FP216" s="867"/>
      <c r="FQ216" s="867"/>
      <c r="FR216" s="867"/>
      <c r="FS216" s="867"/>
      <c r="FT216" s="867"/>
      <c r="FU216" s="867"/>
      <c r="FV216" s="867"/>
      <c r="FW216" s="867"/>
      <c r="FX216" s="867"/>
      <c r="FY216" s="867"/>
      <c r="FZ216" s="867"/>
      <c r="GA216" s="867"/>
      <c r="GB216" s="867"/>
      <c r="GC216" s="867"/>
      <c r="GD216" s="867"/>
      <c r="GE216" s="867"/>
      <c r="GF216" s="867"/>
      <c r="GG216" s="867"/>
      <c r="GH216" s="867"/>
      <c r="GI216" s="867"/>
      <c r="GJ216" s="867"/>
      <c r="GK216" s="867"/>
      <c r="GL216" s="867"/>
      <c r="GM216" s="867"/>
      <c r="GN216" s="867"/>
      <c r="GO216" s="867"/>
      <c r="GP216" s="867"/>
      <c r="GQ216" s="867"/>
      <c r="GR216" s="867"/>
      <c r="GS216" s="867"/>
      <c r="GT216" s="867"/>
      <c r="GU216" s="867"/>
      <c r="GV216" s="867"/>
      <c r="GW216" s="867"/>
      <c r="GX216" s="867"/>
      <c r="GY216" s="867"/>
      <c r="GZ216" s="867"/>
      <c r="HA216" s="867"/>
      <c r="HB216" s="867"/>
      <c r="HC216" s="867"/>
      <c r="HD216" s="867"/>
      <c r="HE216" s="867"/>
      <c r="HF216" s="867"/>
      <c r="HG216" s="867"/>
      <c r="HH216" s="867"/>
      <c r="HI216" s="867"/>
      <c r="HJ216" s="867"/>
      <c r="HK216" s="867"/>
      <c r="HL216" s="867"/>
      <c r="HM216" s="867"/>
      <c r="HN216" s="867"/>
      <c r="HO216" s="867"/>
      <c r="HP216" s="867"/>
      <c r="HQ216" s="867"/>
      <c r="HR216" s="867"/>
      <c r="HS216" s="867"/>
      <c r="HT216" s="867"/>
      <c r="HU216" s="867"/>
      <c r="HV216" s="867"/>
      <c r="HW216" s="867"/>
      <c r="HX216" s="867"/>
      <c r="HY216" s="867"/>
      <c r="HZ216" s="867"/>
      <c r="IA216" s="867"/>
      <c r="IB216" s="867"/>
      <c r="IC216" s="867"/>
      <c r="ID216" s="867"/>
      <c r="IE216" s="867"/>
      <c r="IF216" s="867"/>
      <c r="IG216" s="867"/>
      <c r="IH216" s="867"/>
      <c r="II216" s="867"/>
      <c r="IJ216" s="867"/>
    </row>
    <row r="217" spans="1:244" s="160" customFormat="1" ht="64.5" customHeight="1" x14ac:dyDescent="0.2">
      <c r="A217" s="248">
        <v>213</v>
      </c>
      <c r="B217" s="59" t="s">
        <v>120</v>
      </c>
      <c r="C217" s="58" t="s">
        <v>121</v>
      </c>
      <c r="D217" s="35">
        <v>75027666</v>
      </c>
      <c r="E217" s="35">
        <v>102232741</v>
      </c>
      <c r="F217" s="35">
        <v>600138101</v>
      </c>
      <c r="G217" s="58" t="s">
        <v>839</v>
      </c>
      <c r="H217" s="100" t="s">
        <v>64</v>
      </c>
      <c r="I217" s="100" t="s">
        <v>65</v>
      </c>
      <c r="J217" s="97" t="s">
        <v>124</v>
      </c>
      <c r="K217" s="240" t="s">
        <v>1161</v>
      </c>
      <c r="L217" s="255">
        <v>4000000</v>
      </c>
      <c r="M217" s="260">
        <f t="shared" ref="M217:M223" si="18">L217/100*85</f>
        <v>3400000</v>
      </c>
      <c r="N217" s="276">
        <v>2022</v>
      </c>
      <c r="O217" s="258">
        <v>2025</v>
      </c>
      <c r="P217" s="102" t="s">
        <v>139</v>
      </c>
      <c r="Q217" s="102" t="s">
        <v>139</v>
      </c>
      <c r="R217" s="102" t="s">
        <v>139</v>
      </c>
      <c r="S217" s="102" t="s">
        <v>139</v>
      </c>
      <c r="T217" s="102"/>
      <c r="U217" s="102"/>
      <c r="V217" s="102"/>
      <c r="W217" s="102"/>
      <c r="X217" s="102"/>
      <c r="Y217" s="59" t="s">
        <v>840</v>
      </c>
      <c r="Z217" s="245" t="s">
        <v>88</v>
      </c>
      <c r="AA217" s="176"/>
      <c r="AB217" s="176"/>
      <c r="AC217" s="176"/>
      <c r="AD217" s="176"/>
      <c r="AE217" s="176"/>
      <c r="AF217" s="176"/>
      <c r="AG217" s="176"/>
      <c r="AH217" s="176"/>
      <c r="AI217" s="176"/>
      <c r="AJ217" s="176"/>
      <c r="AK217" s="176"/>
      <c r="AL217" s="176"/>
      <c r="AM217" s="176"/>
      <c r="AN217" s="176"/>
      <c r="AO217" s="176"/>
      <c r="AP217" s="159"/>
      <c r="AQ217" s="159"/>
      <c r="AR217" s="159"/>
      <c r="AS217" s="159"/>
      <c r="AT217" s="159"/>
      <c r="AU217" s="159"/>
      <c r="AV217" s="159"/>
      <c r="AW217" s="159"/>
      <c r="AX217" s="159"/>
      <c r="AY217" s="159"/>
      <c r="AZ217" s="159"/>
      <c r="BA217" s="159"/>
      <c r="BB217" s="159"/>
      <c r="BC217" s="159"/>
      <c r="BD217" s="159"/>
      <c r="BE217" s="159"/>
      <c r="BF217" s="159"/>
      <c r="BG217" s="159"/>
      <c r="BH217" s="159"/>
      <c r="BI217" s="159"/>
      <c r="BJ217" s="159"/>
      <c r="BK217" s="159"/>
      <c r="BL217" s="159"/>
      <c r="BM217" s="159"/>
      <c r="BN217" s="159"/>
      <c r="BO217" s="159"/>
      <c r="BP217" s="159"/>
      <c r="BQ217" s="159"/>
      <c r="BR217" s="159"/>
      <c r="BS217" s="159"/>
      <c r="BT217" s="159"/>
      <c r="BU217" s="159"/>
      <c r="BV217" s="159"/>
      <c r="BW217" s="159"/>
      <c r="BX217" s="159"/>
      <c r="BY217" s="159"/>
      <c r="BZ217" s="159"/>
      <c r="CA217" s="159"/>
      <c r="CB217" s="159"/>
      <c r="CC217" s="159"/>
      <c r="CD217" s="159"/>
      <c r="CE217" s="159"/>
      <c r="CF217" s="159"/>
      <c r="CG217" s="159"/>
      <c r="CH217" s="159"/>
      <c r="CI217" s="159"/>
      <c r="CJ217" s="159"/>
      <c r="CK217" s="159"/>
      <c r="CL217" s="159"/>
      <c r="CM217" s="159"/>
      <c r="CN217" s="159"/>
      <c r="CO217" s="159"/>
      <c r="CP217" s="159"/>
      <c r="CQ217" s="159"/>
      <c r="CR217" s="159"/>
      <c r="CS217" s="159"/>
      <c r="CT217" s="159"/>
      <c r="CU217" s="159"/>
      <c r="CV217" s="159"/>
      <c r="CW217" s="159"/>
      <c r="CX217" s="159"/>
      <c r="CY217" s="159"/>
      <c r="CZ217" s="159"/>
      <c r="DA217" s="159"/>
      <c r="DB217" s="159"/>
      <c r="DC217" s="159"/>
      <c r="DD217" s="159"/>
      <c r="DE217" s="159"/>
      <c r="DF217" s="159"/>
      <c r="DG217" s="159"/>
      <c r="DH217" s="159"/>
      <c r="DI217" s="159"/>
      <c r="DJ217" s="159"/>
      <c r="DK217" s="159"/>
      <c r="DL217" s="159"/>
      <c r="DM217" s="159"/>
      <c r="DN217" s="159"/>
      <c r="DO217" s="159"/>
      <c r="DP217" s="159"/>
      <c r="DQ217" s="159"/>
      <c r="DR217" s="159"/>
      <c r="DS217" s="159"/>
      <c r="DT217" s="159"/>
      <c r="DU217" s="159"/>
      <c r="DV217" s="159"/>
      <c r="DW217" s="159"/>
      <c r="DX217" s="159"/>
      <c r="DY217" s="159"/>
      <c r="DZ217" s="159"/>
      <c r="EA217" s="159"/>
      <c r="EB217" s="159"/>
      <c r="EC217" s="159"/>
      <c r="ED217" s="159"/>
      <c r="EE217" s="159"/>
      <c r="EF217" s="159"/>
      <c r="EG217" s="159"/>
      <c r="EH217" s="159"/>
      <c r="EI217" s="159"/>
      <c r="EJ217" s="159"/>
      <c r="EK217" s="159"/>
      <c r="EL217" s="159"/>
      <c r="EM217" s="159"/>
      <c r="EN217" s="159"/>
      <c r="EO217" s="159"/>
      <c r="EP217" s="159"/>
      <c r="EQ217" s="159"/>
      <c r="ER217" s="159"/>
      <c r="ES217" s="159"/>
      <c r="ET217" s="159"/>
      <c r="EU217" s="159"/>
      <c r="EV217" s="159"/>
      <c r="EW217" s="159"/>
      <c r="EX217" s="159"/>
      <c r="EY217" s="159"/>
      <c r="EZ217" s="159"/>
      <c r="FA217" s="159"/>
      <c r="FB217" s="159"/>
      <c r="FC217" s="159"/>
      <c r="FD217" s="159"/>
      <c r="FE217" s="159"/>
      <c r="FF217" s="159"/>
      <c r="FG217" s="159"/>
      <c r="FH217" s="159"/>
      <c r="FI217" s="159"/>
      <c r="FJ217" s="159"/>
      <c r="FK217" s="159"/>
      <c r="FL217" s="159"/>
      <c r="FM217" s="159"/>
      <c r="FN217" s="159"/>
      <c r="FO217" s="159"/>
      <c r="FP217" s="159"/>
      <c r="FQ217" s="159"/>
      <c r="FR217" s="159"/>
      <c r="FS217" s="159"/>
      <c r="FT217" s="159"/>
      <c r="FU217" s="159"/>
      <c r="FV217" s="159"/>
      <c r="FW217" s="159"/>
      <c r="FX217" s="159"/>
      <c r="FY217" s="159"/>
      <c r="FZ217" s="159"/>
      <c r="GA217" s="159"/>
      <c r="GB217" s="159"/>
      <c r="GC217" s="159"/>
      <c r="GD217" s="159"/>
      <c r="GE217" s="159"/>
      <c r="GF217" s="159"/>
      <c r="GG217" s="159"/>
      <c r="GH217" s="159"/>
      <c r="GI217" s="159"/>
      <c r="GJ217" s="159"/>
      <c r="GK217" s="159"/>
      <c r="GL217" s="159"/>
      <c r="GM217" s="159"/>
      <c r="GN217" s="159"/>
      <c r="GO217" s="159"/>
      <c r="GP217" s="159"/>
      <c r="GQ217" s="159"/>
      <c r="GR217" s="159"/>
      <c r="GS217" s="159"/>
      <c r="GT217" s="159"/>
      <c r="GU217" s="159"/>
      <c r="GV217" s="159"/>
      <c r="GW217" s="159"/>
      <c r="GX217" s="159"/>
      <c r="GY217" s="159"/>
      <c r="GZ217" s="159"/>
      <c r="HA217" s="159"/>
      <c r="HB217" s="159"/>
      <c r="HC217" s="159"/>
      <c r="HD217" s="159"/>
      <c r="HE217" s="159"/>
      <c r="HF217" s="159"/>
      <c r="HG217" s="159"/>
      <c r="HH217" s="159"/>
      <c r="HI217" s="159"/>
      <c r="HJ217" s="159"/>
      <c r="HK217" s="159"/>
      <c r="HL217" s="159"/>
      <c r="HM217" s="159"/>
      <c r="HN217" s="159"/>
      <c r="HO217" s="159"/>
      <c r="HP217" s="159"/>
      <c r="HQ217" s="159"/>
      <c r="HR217" s="159"/>
      <c r="HS217" s="159"/>
      <c r="HT217" s="159"/>
      <c r="HU217" s="159"/>
      <c r="HV217" s="159"/>
      <c r="HW217" s="159"/>
      <c r="HX217" s="159"/>
      <c r="HY217" s="159"/>
      <c r="HZ217" s="159"/>
      <c r="IA217" s="159"/>
      <c r="IB217" s="159"/>
      <c r="IC217" s="159"/>
      <c r="ID217" s="159"/>
      <c r="IE217" s="159"/>
      <c r="IF217" s="159"/>
      <c r="IG217" s="159"/>
      <c r="IH217" s="159"/>
      <c r="II217" s="159"/>
      <c r="IJ217" s="159"/>
    </row>
    <row r="218" spans="1:244" s="39" customFormat="1" ht="45" x14ac:dyDescent="0.25">
      <c r="A218" s="249">
        <v>214</v>
      </c>
      <c r="B218" s="58" t="s">
        <v>841</v>
      </c>
      <c r="C218" s="38" t="s">
        <v>210</v>
      </c>
      <c r="D218" s="239">
        <v>61989142</v>
      </c>
      <c r="E218" s="239">
        <v>120100576</v>
      </c>
      <c r="F218" s="239">
        <v>600144666</v>
      </c>
      <c r="G218" s="75" t="s">
        <v>842</v>
      </c>
      <c r="H218" s="38" t="s">
        <v>64</v>
      </c>
      <c r="I218" s="38" t="s">
        <v>65</v>
      </c>
      <c r="J218" s="38" t="s">
        <v>213</v>
      </c>
      <c r="K218" s="75" t="s">
        <v>843</v>
      </c>
      <c r="L218" s="642">
        <v>3000000</v>
      </c>
      <c r="M218" s="662">
        <f t="shared" si="18"/>
        <v>2550000</v>
      </c>
      <c r="N218" s="275" t="s">
        <v>214</v>
      </c>
      <c r="O218" s="275" t="s">
        <v>180</v>
      </c>
      <c r="P218" s="38" t="s">
        <v>139</v>
      </c>
      <c r="Q218" s="38"/>
      <c r="R218" s="38" t="s">
        <v>139</v>
      </c>
      <c r="S218" s="38" t="s">
        <v>139</v>
      </c>
      <c r="T218" s="38"/>
      <c r="U218" s="38"/>
      <c r="V218" s="38" t="s">
        <v>844</v>
      </c>
      <c r="W218" s="38"/>
      <c r="X218" s="38" t="s">
        <v>139</v>
      </c>
      <c r="Y218" s="58" t="s">
        <v>845</v>
      </c>
      <c r="Z218" s="140" t="s">
        <v>88</v>
      </c>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c r="CG218" s="45"/>
      <c r="CH218" s="45"/>
      <c r="CI218" s="45"/>
      <c r="CJ218" s="45"/>
      <c r="CK218" s="45"/>
      <c r="CL218" s="45"/>
      <c r="CM218" s="45"/>
      <c r="CN218" s="45"/>
      <c r="CO218" s="45"/>
      <c r="CP218" s="45"/>
      <c r="CQ218" s="45"/>
      <c r="CR218" s="45"/>
      <c r="CS218" s="45"/>
      <c r="CT218" s="45"/>
      <c r="CU218" s="45"/>
      <c r="CV218" s="45"/>
      <c r="CW218" s="45"/>
      <c r="CX218" s="45"/>
      <c r="CY218" s="45"/>
      <c r="CZ218" s="45"/>
      <c r="DA218" s="45"/>
      <c r="DB218" s="45"/>
      <c r="DC218" s="45"/>
      <c r="DD218" s="45"/>
      <c r="DE218" s="45"/>
      <c r="DF218" s="45"/>
      <c r="DG218" s="45"/>
      <c r="DH218" s="45"/>
      <c r="DI218" s="45"/>
      <c r="DJ218" s="45"/>
      <c r="DK218" s="45"/>
      <c r="DL218" s="45"/>
      <c r="DM218" s="45"/>
      <c r="DN218" s="45"/>
      <c r="DO218" s="45"/>
      <c r="DP218" s="45"/>
      <c r="DQ218" s="45"/>
      <c r="DR218" s="45"/>
      <c r="DS218" s="45"/>
      <c r="DT218" s="45"/>
      <c r="DU218" s="45"/>
      <c r="DV218" s="45"/>
      <c r="DW218" s="45"/>
      <c r="DX218" s="45"/>
      <c r="DY218" s="45"/>
      <c r="DZ218" s="45"/>
      <c r="EA218" s="45"/>
      <c r="EB218" s="45"/>
      <c r="EC218" s="45"/>
      <c r="ED218" s="45"/>
      <c r="EE218" s="45"/>
      <c r="EF218" s="45"/>
      <c r="EG218" s="45"/>
      <c r="EH218" s="45"/>
      <c r="EI218" s="45"/>
      <c r="EJ218" s="45"/>
      <c r="EK218" s="45"/>
      <c r="EL218" s="45"/>
      <c r="EM218" s="45"/>
      <c r="EN218" s="45"/>
      <c r="EO218" s="45"/>
      <c r="EP218" s="45"/>
      <c r="EQ218" s="45"/>
      <c r="ER218" s="45"/>
      <c r="ES218" s="45"/>
      <c r="ET218" s="45"/>
      <c r="EU218" s="45"/>
      <c r="EV218" s="45"/>
      <c r="EW218" s="45"/>
      <c r="EX218" s="45"/>
      <c r="EY218" s="45"/>
      <c r="EZ218" s="45"/>
      <c r="FA218" s="45"/>
      <c r="FB218" s="45"/>
      <c r="FC218" s="45"/>
      <c r="FD218" s="45"/>
      <c r="FE218" s="45"/>
      <c r="FF218" s="45"/>
      <c r="FG218" s="45"/>
      <c r="FH218" s="45"/>
      <c r="FI218" s="45"/>
      <c r="FJ218" s="45"/>
      <c r="FK218" s="45"/>
      <c r="FL218" s="45"/>
      <c r="FM218" s="45"/>
      <c r="FN218" s="45"/>
      <c r="FO218" s="45"/>
      <c r="FP218" s="45"/>
      <c r="FQ218" s="45"/>
      <c r="FR218" s="45"/>
      <c r="FS218" s="45"/>
      <c r="FT218" s="45"/>
      <c r="FU218" s="45"/>
      <c r="FV218" s="45"/>
      <c r="FW218" s="45"/>
      <c r="FX218" s="45"/>
      <c r="FY218" s="45"/>
      <c r="FZ218" s="45"/>
      <c r="GA218" s="45"/>
      <c r="GB218" s="45"/>
      <c r="GC218" s="45"/>
      <c r="GD218" s="45"/>
      <c r="GE218" s="45"/>
      <c r="GF218" s="45"/>
      <c r="GG218" s="45"/>
      <c r="GH218" s="45"/>
      <c r="GI218" s="45"/>
      <c r="GJ218" s="45"/>
      <c r="GK218" s="45"/>
      <c r="GL218" s="45"/>
      <c r="GM218" s="45"/>
      <c r="GN218" s="45"/>
      <c r="GO218" s="45"/>
      <c r="GP218" s="45"/>
      <c r="GQ218" s="45"/>
      <c r="GR218" s="45"/>
      <c r="GS218" s="45"/>
      <c r="GT218" s="45"/>
      <c r="GU218" s="45"/>
      <c r="GV218" s="45"/>
      <c r="GW218" s="45"/>
      <c r="GX218" s="45"/>
      <c r="GY218" s="45"/>
      <c r="GZ218" s="45"/>
      <c r="HA218" s="45"/>
      <c r="HB218" s="45"/>
      <c r="HC218" s="45"/>
      <c r="HD218" s="45"/>
      <c r="HE218" s="45"/>
      <c r="HF218" s="45"/>
      <c r="HG218" s="45"/>
      <c r="HH218" s="45"/>
      <c r="HI218" s="45"/>
      <c r="HJ218" s="45"/>
      <c r="HK218" s="45"/>
      <c r="HL218" s="45"/>
      <c r="HM218" s="45"/>
      <c r="HN218" s="45"/>
      <c r="HO218" s="45"/>
      <c r="HP218" s="45"/>
      <c r="HQ218" s="45"/>
      <c r="HR218" s="45"/>
      <c r="HS218" s="45"/>
      <c r="HT218" s="45"/>
      <c r="HU218" s="45"/>
      <c r="HV218" s="45"/>
      <c r="HW218" s="45"/>
      <c r="HX218" s="45"/>
      <c r="HY218" s="45"/>
      <c r="HZ218" s="45"/>
      <c r="IA218" s="45"/>
      <c r="IB218" s="45"/>
      <c r="IC218" s="45"/>
      <c r="ID218" s="45"/>
      <c r="IE218" s="45"/>
      <c r="IF218" s="45"/>
      <c r="IG218" s="45"/>
      <c r="IH218" s="45"/>
      <c r="II218" s="45"/>
      <c r="IJ218" s="45"/>
    </row>
    <row r="219" spans="1:244" s="39" customFormat="1" ht="45" x14ac:dyDescent="0.25">
      <c r="A219" s="249">
        <v>215</v>
      </c>
      <c r="B219" s="58" t="s">
        <v>841</v>
      </c>
      <c r="C219" s="58" t="s">
        <v>210</v>
      </c>
      <c r="D219" s="239">
        <v>61989142</v>
      </c>
      <c r="E219" s="239">
        <v>120100576</v>
      </c>
      <c r="F219" s="239">
        <v>600144666</v>
      </c>
      <c r="G219" s="58" t="s">
        <v>1398</v>
      </c>
      <c r="H219" s="38" t="s">
        <v>64</v>
      </c>
      <c r="I219" s="38" t="s">
        <v>65</v>
      </c>
      <c r="J219" s="38" t="s">
        <v>213</v>
      </c>
      <c r="K219" s="75" t="s">
        <v>1399</v>
      </c>
      <c r="L219" s="265">
        <v>40000000</v>
      </c>
      <c r="M219" s="263">
        <f t="shared" si="18"/>
        <v>34000000</v>
      </c>
      <c r="N219" s="275" t="s">
        <v>188</v>
      </c>
      <c r="O219" s="275" t="s">
        <v>180</v>
      </c>
      <c r="P219" s="38"/>
      <c r="Q219" s="38"/>
      <c r="R219" s="38"/>
      <c r="S219" s="38"/>
      <c r="T219" s="38"/>
      <c r="U219" s="38"/>
      <c r="V219" s="38" t="s">
        <v>844</v>
      </c>
      <c r="W219" s="38"/>
      <c r="X219" s="38" t="s">
        <v>139</v>
      </c>
      <c r="Y219" s="618" t="s">
        <v>1316</v>
      </c>
      <c r="Z219" s="140" t="s">
        <v>88</v>
      </c>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5"/>
      <c r="CI219" s="45"/>
      <c r="CJ219" s="45"/>
      <c r="CK219" s="45"/>
      <c r="CL219" s="45"/>
      <c r="CM219" s="45"/>
      <c r="CN219" s="45"/>
      <c r="CO219" s="45"/>
      <c r="CP219" s="45"/>
      <c r="CQ219" s="45"/>
      <c r="CR219" s="45"/>
      <c r="CS219" s="45"/>
      <c r="CT219" s="45"/>
      <c r="CU219" s="45"/>
      <c r="CV219" s="45"/>
      <c r="CW219" s="45"/>
      <c r="CX219" s="45"/>
      <c r="CY219" s="45"/>
      <c r="CZ219" s="45"/>
      <c r="DA219" s="45"/>
      <c r="DB219" s="45"/>
      <c r="DC219" s="45"/>
      <c r="DD219" s="45"/>
      <c r="DE219" s="45"/>
      <c r="DF219" s="45"/>
      <c r="DG219" s="45"/>
      <c r="DH219" s="45"/>
      <c r="DI219" s="45"/>
      <c r="DJ219" s="45"/>
      <c r="DK219" s="45"/>
      <c r="DL219" s="45"/>
      <c r="DM219" s="45"/>
      <c r="DN219" s="45"/>
      <c r="DO219" s="45"/>
      <c r="DP219" s="45"/>
      <c r="DQ219" s="45"/>
      <c r="DR219" s="45"/>
      <c r="DS219" s="45"/>
      <c r="DT219" s="45"/>
      <c r="DU219" s="45"/>
      <c r="DV219" s="45"/>
      <c r="DW219" s="45"/>
      <c r="DX219" s="45"/>
      <c r="DY219" s="45"/>
      <c r="DZ219" s="45"/>
      <c r="EA219" s="45"/>
      <c r="EB219" s="45"/>
      <c r="EC219" s="45"/>
      <c r="ED219" s="45"/>
      <c r="EE219" s="45"/>
      <c r="EF219" s="45"/>
      <c r="EG219" s="45"/>
      <c r="EH219" s="45"/>
      <c r="EI219" s="45"/>
      <c r="EJ219" s="45"/>
      <c r="EK219" s="45"/>
      <c r="EL219" s="45"/>
      <c r="EM219" s="45"/>
      <c r="EN219" s="45"/>
      <c r="EO219" s="45"/>
      <c r="EP219" s="45"/>
      <c r="EQ219" s="45"/>
      <c r="ER219" s="45"/>
      <c r="ES219" s="45"/>
      <c r="ET219" s="45"/>
      <c r="EU219" s="45"/>
      <c r="EV219" s="45"/>
      <c r="EW219" s="45"/>
      <c r="EX219" s="45"/>
      <c r="EY219" s="45"/>
      <c r="EZ219" s="45"/>
      <c r="FA219" s="45"/>
      <c r="FB219" s="45"/>
      <c r="FC219" s="45"/>
      <c r="FD219" s="45"/>
      <c r="FE219" s="45"/>
      <c r="FF219" s="45"/>
      <c r="FG219" s="45"/>
      <c r="FH219" s="45"/>
      <c r="FI219" s="45"/>
      <c r="FJ219" s="45"/>
      <c r="FK219" s="45"/>
      <c r="FL219" s="45"/>
      <c r="FM219" s="45"/>
      <c r="FN219" s="45"/>
      <c r="FO219" s="45"/>
      <c r="FP219" s="45"/>
      <c r="FQ219" s="45"/>
      <c r="FR219" s="45"/>
      <c r="FS219" s="45"/>
      <c r="FT219" s="45"/>
      <c r="FU219" s="45"/>
      <c r="FV219" s="45"/>
      <c r="FW219" s="45"/>
      <c r="FX219" s="45"/>
      <c r="FY219" s="45"/>
      <c r="FZ219" s="45"/>
      <c r="GA219" s="45"/>
      <c r="GB219" s="45"/>
      <c r="GC219" s="45"/>
      <c r="GD219" s="45"/>
      <c r="GE219" s="45"/>
      <c r="GF219" s="45"/>
      <c r="GG219" s="45"/>
      <c r="GH219" s="45"/>
      <c r="GI219" s="45"/>
      <c r="GJ219" s="45"/>
      <c r="GK219" s="45"/>
      <c r="GL219" s="45"/>
      <c r="GM219" s="45"/>
      <c r="GN219" s="45"/>
      <c r="GO219" s="45"/>
      <c r="GP219" s="45"/>
      <c r="GQ219" s="45"/>
      <c r="GR219" s="45"/>
      <c r="GS219" s="45"/>
      <c r="GT219" s="45"/>
      <c r="GU219" s="45"/>
      <c r="GV219" s="45"/>
      <c r="GW219" s="45"/>
      <c r="GX219" s="45"/>
      <c r="GY219" s="45"/>
      <c r="GZ219" s="45"/>
      <c r="HA219" s="45"/>
      <c r="HB219" s="45"/>
      <c r="HC219" s="45"/>
      <c r="HD219" s="45"/>
      <c r="HE219" s="45"/>
      <c r="HF219" s="45"/>
      <c r="HG219" s="45"/>
      <c r="HH219" s="45"/>
      <c r="HI219" s="45"/>
      <c r="HJ219" s="45"/>
      <c r="HK219" s="45"/>
      <c r="HL219" s="45"/>
      <c r="HM219" s="45"/>
      <c r="HN219" s="45"/>
      <c r="HO219" s="45"/>
      <c r="HP219" s="45"/>
      <c r="HQ219" s="45"/>
      <c r="HR219" s="45"/>
      <c r="HS219" s="45"/>
      <c r="HT219" s="45"/>
      <c r="HU219" s="45"/>
      <c r="HV219" s="45"/>
      <c r="HW219" s="45"/>
      <c r="HX219" s="45"/>
      <c r="HY219" s="45"/>
      <c r="HZ219" s="45"/>
      <c r="IA219" s="45"/>
      <c r="IB219" s="45"/>
      <c r="IC219" s="45"/>
      <c r="ID219" s="45"/>
      <c r="IE219" s="45"/>
      <c r="IF219" s="45"/>
      <c r="IG219" s="45"/>
      <c r="IH219" s="45"/>
      <c r="II219" s="45"/>
      <c r="IJ219" s="45"/>
    </row>
    <row r="220" spans="1:244" s="39" customFormat="1" ht="33.75" x14ac:dyDescent="0.25">
      <c r="A220" s="249">
        <v>216</v>
      </c>
      <c r="B220" s="58" t="s">
        <v>841</v>
      </c>
      <c r="C220" s="58" t="s">
        <v>210</v>
      </c>
      <c r="D220" s="239">
        <v>61989142</v>
      </c>
      <c r="E220" s="239">
        <v>120100576</v>
      </c>
      <c r="F220" s="239">
        <v>600144666</v>
      </c>
      <c r="G220" s="58" t="s">
        <v>810</v>
      </c>
      <c r="H220" s="38" t="s">
        <v>64</v>
      </c>
      <c r="I220" s="38" t="s">
        <v>65</v>
      </c>
      <c r="J220" s="38" t="s">
        <v>213</v>
      </c>
      <c r="K220" s="75" t="s">
        <v>811</v>
      </c>
      <c r="L220" s="265">
        <v>2500000</v>
      </c>
      <c r="M220" s="263">
        <f t="shared" si="18"/>
        <v>2125000</v>
      </c>
      <c r="N220" s="275" t="s">
        <v>214</v>
      </c>
      <c r="O220" s="275" t="s">
        <v>180</v>
      </c>
      <c r="P220" s="38"/>
      <c r="Q220" s="38"/>
      <c r="R220" s="38"/>
      <c r="S220" s="38"/>
      <c r="T220" s="38"/>
      <c r="U220" s="38"/>
      <c r="V220" s="38" t="s">
        <v>844</v>
      </c>
      <c r="W220" s="38"/>
      <c r="X220" s="38"/>
      <c r="Y220" s="618" t="s">
        <v>1317</v>
      </c>
      <c r="Z220" s="140" t="s">
        <v>88</v>
      </c>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c r="BM220" s="45"/>
      <c r="BN220" s="45"/>
      <c r="BO220" s="45"/>
      <c r="BP220" s="45"/>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45"/>
      <c r="CN220" s="45"/>
      <c r="CO220" s="45"/>
      <c r="CP220" s="45"/>
      <c r="CQ220" s="45"/>
      <c r="CR220" s="45"/>
      <c r="CS220" s="45"/>
      <c r="CT220" s="45"/>
      <c r="CU220" s="45"/>
      <c r="CV220" s="45"/>
      <c r="CW220" s="45"/>
      <c r="CX220" s="45"/>
      <c r="CY220" s="45"/>
      <c r="CZ220" s="45"/>
      <c r="DA220" s="45"/>
      <c r="DB220" s="45"/>
      <c r="DC220" s="45"/>
      <c r="DD220" s="45"/>
      <c r="DE220" s="45"/>
      <c r="DF220" s="45"/>
      <c r="DG220" s="45"/>
      <c r="DH220" s="45"/>
      <c r="DI220" s="45"/>
      <c r="DJ220" s="45"/>
      <c r="DK220" s="45"/>
      <c r="DL220" s="45"/>
      <c r="DM220" s="45"/>
      <c r="DN220" s="45"/>
      <c r="DO220" s="45"/>
      <c r="DP220" s="45"/>
      <c r="DQ220" s="45"/>
      <c r="DR220" s="45"/>
      <c r="DS220" s="45"/>
      <c r="DT220" s="45"/>
      <c r="DU220" s="45"/>
      <c r="DV220" s="45"/>
      <c r="DW220" s="45"/>
      <c r="DX220" s="45"/>
      <c r="DY220" s="45"/>
      <c r="DZ220" s="45"/>
      <c r="EA220" s="45"/>
      <c r="EB220" s="45"/>
      <c r="EC220" s="45"/>
      <c r="ED220" s="45"/>
      <c r="EE220" s="45"/>
      <c r="EF220" s="45"/>
      <c r="EG220" s="45"/>
      <c r="EH220" s="45"/>
      <c r="EI220" s="45"/>
      <c r="EJ220" s="45"/>
      <c r="EK220" s="45"/>
      <c r="EL220" s="45"/>
      <c r="EM220" s="45"/>
      <c r="EN220" s="45"/>
      <c r="EO220" s="45"/>
      <c r="EP220" s="45"/>
      <c r="EQ220" s="45"/>
      <c r="ER220" s="45"/>
      <c r="ES220" s="45"/>
      <c r="ET220" s="45"/>
      <c r="EU220" s="45"/>
      <c r="EV220" s="45"/>
      <c r="EW220" s="45"/>
      <c r="EX220" s="45"/>
      <c r="EY220" s="45"/>
      <c r="EZ220" s="45"/>
      <c r="FA220" s="45"/>
      <c r="FB220" s="45"/>
      <c r="FC220" s="45"/>
      <c r="FD220" s="45"/>
      <c r="FE220" s="45"/>
      <c r="FF220" s="45"/>
      <c r="FG220" s="45"/>
      <c r="FH220" s="45"/>
      <c r="FI220" s="45"/>
      <c r="FJ220" s="45"/>
      <c r="FK220" s="45"/>
      <c r="FL220" s="45"/>
      <c r="FM220" s="45"/>
      <c r="FN220" s="45"/>
      <c r="FO220" s="45"/>
      <c r="FP220" s="45"/>
      <c r="FQ220" s="45"/>
      <c r="FR220" s="45"/>
      <c r="FS220" s="45"/>
      <c r="FT220" s="45"/>
      <c r="FU220" s="45"/>
      <c r="FV220" s="45"/>
      <c r="FW220" s="45"/>
      <c r="FX220" s="45"/>
      <c r="FY220" s="45"/>
      <c r="FZ220" s="45"/>
      <c r="GA220" s="45"/>
      <c r="GB220" s="45"/>
      <c r="GC220" s="45"/>
      <c r="GD220" s="45"/>
      <c r="GE220" s="45"/>
      <c r="GF220" s="45"/>
      <c r="GG220" s="45"/>
      <c r="GH220" s="45"/>
      <c r="GI220" s="45"/>
      <c r="GJ220" s="45"/>
      <c r="GK220" s="45"/>
      <c r="GL220" s="45"/>
      <c r="GM220" s="45"/>
      <c r="GN220" s="45"/>
      <c r="GO220" s="45"/>
      <c r="GP220" s="45"/>
      <c r="GQ220" s="45"/>
      <c r="GR220" s="45"/>
      <c r="GS220" s="45"/>
      <c r="GT220" s="45"/>
      <c r="GU220" s="45"/>
      <c r="GV220" s="45"/>
      <c r="GW220" s="45"/>
      <c r="GX220" s="45"/>
      <c r="GY220" s="45"/>
      <c r="GZ220" s="45"/>
      <c r="HA220" s="45"/>
      <c r="HB220" s="45"/>
      <c r="HC220" s="45"/>
      <c r="HD220" s="45"/>
      <c r="HE220" s="45"/>
      <c r="HF220" s="45"/>
      <c r="HG220" s="45"/>
      <c r="HH220" s="45"/>
      <c r="HI220" s="45"/>
      <c r="HJ220" s="45"/>
      <c r="HK220" s="45"/>
      <c r="HL220" s="45"/>
      <c r="HM220" s="45"/>
      <c r="HN220" s="45"/>
      <c r="HO220" s="45"/>
      <c r="HP220" s="45"/>
      <c r="HQ220" s="45"/>
      <c r="HR220" s="45"/>
      <c r="HS220" s="45"/>
      <c r="HT220" s="45"/>
      <c r="HU220" s="45"/>
      <c r="HV220" s="45"/>
      <c r="HW220" s="45"/>
      <c r="HX220" s="45"/>
      <c r="HY220" s="45"/>
      <c r="HZ220" s="45"/>
      <c r="IA220" s="45"/>
      <c r="IB220" s="45"/>
      <c r="IC220" s="45"/>
      <c r="ID220" s="45"/>
      <c r="IE220" s="45"/>
      <c r="IF220" s="45"/>
      <c r="IG220" s="45"/>
      <c r="IH220" s="45"/>
      <c r="II220" s="45"/>
      <c r="IJ220" s="45"/>
    </row>
    <row r="221" spans="1:244" s="39" customFormat="1" ht="33.75" x14ac:dyDescent="0.25">
      <c r="A221" s="249">
        <v>217</v>
      </c>
      <c r="B221" s="58" t="s">
        <v>841</v>
      </c>
      <c r="C221" s="38" t="s">
        <v>210</v>
      </c>
      <c r="D221" s="239">
        <v>61989142</v>
      </c>
      <c r="E221" s="239">
        <v>120100576</v>
      </c>
      <c r="F221" s="239">
        <v>600144666</v>
      </c>
      <c r="G221" s="75" t="s">
        <v>847</v>
      </c>
      <c r="H221" s="38" t="s">
        <v>64</v>
      </c>
      <c r="I221" s="38" t="s">
        <v>65</v>
      </c>
      <c r="J221" s="38" t="s">
        <v>213</v>
      </c>
      <c r="K221" s="75" t="s">
        <v>848</v>
      </c>
      <c r="L221" s="642">
        <v>6500000</v>
      </c>
      <c r="M221" s="662">
        <f t="shared" si="18"/>
        <v>5525000</v>
      </c>
      <c r="N221" s="275" t="s">
        <v>180</v>
      </c>
      <c r="O221" s="275" t="s">
        <v>215</v>
      </c>
      <c r="P221" s="38"/>
      <c r="Q221" s="38"/>
      <c r="R221" s="38"/>
      <c r="S221" s="38"/>
      <c r="T221" s="38"/>
      <c r="U221" s="38"/>
      <c r="V221" s="38" t="s">
        <v>844</v>
      </c>
      <c r="W221" s="38" t="s">
        <v>139</v>
      </c>
      <c r="X221" s="38" t="s">
        <v>139</v>
      </c>
      <c r="Y221" s="58"/>
      <c r="Z221" s="140" t="s">
        <v>88</v>
      </c>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45"/>
      <c r="CR221" s="45"/>
      <c r="CS221" s="45"/>
      <c r="CT221" s="45"/>
      <c r="CU221" s="45"/>
      <c r="CV221" s="45"/>
      <c r="CW221" s="45"/>
      <c r="CX221" s="45"/>
      <c r="CY221" s="45"/>
      <c r="CZ221" s="45"/>
      <c r="DA221" s="45"/>
      <c r="DB221" s="45"/>
      <c r="DC221" s="45"/>
      <c r="DD221" s="45"/>
      <c r="DE221" s="45"/>
      <c r="DF221" s="45"/>
      <c r="DG221" s="45"/>
      <c r="DH221" s="45"/>
      <c r="DI221" s="45"/>
      <c r="DJ221" s="45"/>
      <c r="DK221" s="45"/>
      <c r="DL221" s="45"/>
      <c r="DM221" s="45"/>
      <c r="DN221" s="45"/>
      <c r="DO221" s="45"/>
      <c r="DP221" s="45"/>
      <c r="DQ221" s="45"/>
      <c r="DR221" s="45"/>
      <c r="DS221" s="45"/>
      <c r="DT221" s="45"/>
      <c r="DU221" s="45"/>
      <c r="DV221" s="45"/>
      <c r="DW221" s="45"/>
      <c r="DX221" s="45"/>
      <c r="DY221" s="45"/>
      <c r="DZ221" s="45"/>
      <c r="EA221" s="45"/>
      <c r="EB221" s="45"/>
      <c r="EC221" s="45"/>
      <c r="ED221" s="45"/>
      <c r="EE221" s="45"/>
      <c r="EF221" s="45"/>
      <c r="EG221" s="45"/>
      <c r="EH221" s="45"/>
      <c r="EI221" s="45"/>
      <c r="EJ221" s="45"/>
      <c r="EK221" s="45"/>
      <c r="EL221" s="45"/>
      <c r="EM221" s="45"/>
      <c r="EN221" s="45"/>
      <c r="EO221" s="45"/>
      <c r="EP221" s="45"/>
      <c r="EQ221" s="45"/>
      <c r="ER221" s="45"/>
      <c r="ES221" s="45"/>
      <c r="ET221" s="45"/>
      <c r="EU221" s="45"/>
      <c r="EV221" s="45"/>
      <c r="EW221" s="45"/>
      <c r="EX221" s="45"/>
      <c r="EY221" s="45"/>
      <c r="EZ221" s="45"/>
      <c r="FA221" s="45"/>
      <c r="FB221" s="45"/>
      <c r="FC221" s="45"/>
      <c r="FD221" s="45"/>
      <c r="FE221" s="45"/>
      <c r="FF221" s="45"/>
      <c r="FG221" s="45"/>
      <c r="FH221" s="45"/>
      <c r="FI221" s="45"/>
      <c r="FJ221" s="45"/>
      <c r="FK221" s="45"/>
      <c r="FL221" s="45"/>
      <c r="FM221" s="45"/>
      <c r="FN221" s="45"/>
      <c r="FO221" s="45"/>
      <c r="FP221" s="45"/>
      <c r="FQ221" s="45"/>
      <c r="FR221" s="45"/>
      <c r="FS221" s="45"/>
      <c r="FT221" s="45"/>
      <c r="FU221" s="45"/>
      <c r="FV221" s="45"/>
      <c r="FW221" s="45"/>
      <c r="FX221" s="45"/>
      <c r="FY221" s="45"/>
      <c r="FZ221" s="45"/>
      <c r="GA221" s="45"/>
      <c r="GB221" s="45"/>
      <c r="GC221" s="45"/>
      <c r="GD221" s="45"/>
      <c r="GE221" s="45"/>
      <c r="GF221" s="45"/>
      <c r="GG221" s="45"/>
      <c r="GH221" s="45"/>
      <c r="GI221" s="45"/>
      <c r="GJ221" s="45"/>
      <c r="GK221" s="45"/>
      <c r="GL221" s="45"/>
      <c r="GM221" s="45"/>
      <c r="GN221" s="45"/>
      <c r="GO221" s="45"/>
      <c r="GP221" s="45"/>
      <c r="GQ221" s="45"/>
      <c r="GR221" s="45"/>
      <c r="GS221" s="45"/>
      <c r="GT221" s="45"/>
      <c r="GU221" s="45"/>
      <c r="GV221" s="45"/>
      <c r="GW221" s="45"/>
      <c r="GX221" s="45"/>
      <c r="GY221" s="45"/>
      <c r="GZ221" s="45"/>
      <c r="HA221" s="45"/>
      <c r="HB221" s="45"/>
      <c r="HC221" s="45"/>
      <c r="HD221" s="45"/>
      <c r="HE221" s="45"/>
      <c r="HF221" s="45"/>
      <c r="HG221" s="45"/>
      <c r="HH221" s="45"/>
      <c r="HI221" s="45"/>
      <c r="HJ221" s="45"/>
      <c r="HK221" s="45"/>
      <c r="HL221" s="45"/>
      <c r="HM221" s="45"/>
      <c r="HN221" s="45"/>
      <c r="HO221" s="45"/>
      <c r="HP221" s="45"/>
      <c r="HQ221" s="45"/>
      <c r="HR221" s="45"/>
      <c r="HS221" s="45"/>
      <c r="HT221" s="45"/>
      <c r="HU221" s="45"/>
      <c r="HV221" s="45"/>
      <c r="HW221" s="45"/>
      <c r="HX221" s="45"/>
      <c r="HY221" s="45"/>
      <c r="HZ221" s="45"/>
      <c r="IA221" s="45"/>
      <c r="IB221" s="45"/>
      <c r="IC221" s="45"/>
      <c r="ID221" s="45"/>
      <c r="IE221" s="45"/>
      <c r="IF221" s="45"/>
      <c r="IG221" s="45"/>
      <c r="IH221" s="45"/>
      <c r="II221" s="45"/>
      <c r="IJ221" s="45"/>
    </row>
    <row r="222" spans="1:244" s="39" customFormat="1" ht="45" x14ac:dyDescent="0.25">
      <c r="A222" s="249">
        <v>218</v>
      </c>
      <c r="B222" s="58" t="s">
        <v>841</v>
      </c>
      <c r="C222" s="38" t="s">
        <v>210</v>
      </c>
      <c r="D222" s="239">
        <v>61989142</v>
      </c>
      <c r="E222" s="239">
        <v>120100576</v>
      </c>
      <c r="F222" s="239">
        <v>600144666</v>
      </c>
      <c r="G222" s="75" t="s">
        <v>849</v>
      </c>
      <c r="H222" s="38" t="s">
        <v>64</v>
      </c>
      <c r="I222" s="38" t="s">
        <v>65</v>
      </c>
      <c r="J222" s="38" t="s">
        <v>213</v>
      </c>
      <c r="K222" s="75" t="s">
        <v>850</v>
      </c>
      <c r="L222" s="642">
        <v>1000000</v>
      </c>
      <c r="M222" s="662">
        <f t="shared" si="18"/>
        <v>850000</v>
      </c>
      <c r="N222" s="275" t="s">
        <v>214</v>
      </c>
      <c r="O222" s="275" t="s">
        <v>180</v>
      </c>
      <c r="P222" s="38"/>
      <c r="Q222" s="38"/>
      <c r="R222" s="38"/>
      <c r="S222" s="38"/>
      <c r="T222" s="38"/>
      <c r="U222" s="38" t="s">
        <v>139</v>
      </c>
      <c r="V222" s="38"/>
      <c r="W222" s="38"/>
      <c r="X222" s="38"/>
      <c r="Y222" s="58" t="s">
        <v>846</v>
      </c>
      <c r="Z222" s="140" t="s">
        <v>88</v>
      </c>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A222" s="45"/>
      <c r="CB222" s="45"/>
      <c r="CC222" s="45"/>
      <c r="CD222" s="45"/>
      <c r="CE222" s="45"/>
      <c r="CF222" s="45"/>
      <c r="CG222" s="45"/>
      <c r="CH222" s="45"/>
      <c r="CI222" s="45"/>
      <c r="CJ222" s="45"/>
      <c r="CK222" s="45"/>
      <c r="CL222" s="45"/>
      <c r="CM222" s="45"/>
      <c r="CN222" s="45"/>
      <c r="CO222" s="45"/>
      <c r="CP222" s="45"/>
      <c r="CQ222" s="45"/>
      <c r="CR222" s="45"/>
      <c r="CS222" s="45"/>
      <c r="CT222" s="45"/>
      <c r="CU222" s="45"/>
      <c r="CV222" s="45"/>
      <c r="CW222" s="45"/>
      <c r="CX222" s="45"/>
      <c r="CY222" s="45"/>
      <c r="CZ222" s="45"/>
      <c r="DA222" s="45"/>
      <c r="DB222" s="45"/>
      <c r="DC222" s="45"/>
      <c r="DD222" s="45"/>
      <c r="DE222" s="45"/>
      <c r="DF222" s="45"/>
      <c r="DG222" s="45"/>
      <c r="DH222" s="45"/>
      <c r="DI222" s="45"/>
      <c r="DJ222" s="45"/>
      <c r="DK222" s="45"/>
      <c r="DL222" s="45"/>
      <c r="DM222" s="45"/>
      <c r="DN222" s="45"/>
      <c r="DO222" s="45"/>
      <c r="DP222" s="45"/>
      <c r="DQ222" s="45"/>
      <c r="DR222" s="45"/>
      <c r="DS222" s="45"/>
      <c r="DT222" s="45"/>
      <c r="DU222" s="45"/>
      <c r="DV222" s="45"/>
      <c r="DW222" s="45"/>
      <c r="DX222" s="45"/>
      <c r="DY222" s="45"/>
      <c r="DZ222" s="45"/>
      <c r="EA222" s="45"/>
      <c r="EB222" s="45"/>
      <c r="EC222" s="45"/>
      <c r="ED222" s="45"/>
      <c r="EE222" s="45"/>
      <c r="EF222" s="45"/>
      <c r="EG222" s="45"/>
      <c r="EH222" s="45"/>
      <c r="EI222" s="45"/>
      <c r="EJ222" s="45"/>
      <c r="EK222" s="45"/>
      <c r="EL222" s="45"/>
      <c r="EM222" s="45"/>
      <c r="EN222" s="45"/>
      <c r="EO222" s="45"/>
      <c r="EP222" s="45"/>
      <c r="EQ222" s="45"/>
      <c r="ER222" s="45"/>
      <c r="ES222" s="45"/>
      <c r="ET222" s="45"/>
      <c r="EU222" s="45"/>
      <c r="EV222" s="45"/>
      <c r="EW222" s="45"/>
      <c r="EX222" s="45"/>
      <c r="EY222" s="45"/>
      <c r="EZ222" s="45"/>
      <c r="FA222" s="45"/>
      <c r="FB222" s="45"/>
      <c r="FC222" s="45"/>
      <c r="FD222" s="45"/>
      <c r="FE222" s="45"/>
      <c r="FF222" s="45"/>
      <c r="FG222" s="45"/>
      <c r="FH222" s="45"/>
      <c r="FI222" s="45"/>
      <c r="FJ222" s="45"/>
      <c r="FK222" s="45"/>
      <c r="FL222" s="45"/>
      <c r="FM222" s="45"/>
      <c r="FN222" s="45"/>
      <c r="FO222" s="45"/>
      <c r="FP222" s="45"/>
      <c r="FQ222" s="45"/>
      <c r="FR222" s="45"/>
      <c r="FS222" s="45"/>
      <c r="FT222" s="45"/>
      <c r="FU222" s="45"/>
      <c r="FV222" s="45"/>
      <c r="FW222" s="45"/>
      <c r="FX222" s="45"/>
      <c r="FY222" s="45"/>
      <c r="FZ222" s="45"/>
      <c r="GA222" s="45"/>
      <c r="GB222" s="45"/>
      <c r="GC222" s="45"/>
      <c r="GD222" s="45"/>
      <c r="GE222" s="45"/>
      <c r="GF222" s="45"/>
      <c r="GG222" s="45"/>
      <c r="GH222" s="45"/>
      <c r="GI222" s="45"/>
      <c r="GJ222" s="45"/>
      <c r="GK222" s="45"/>
      <c r="GL222" s="45"/>
      <c r="GM222" s="45"/>
      <c r="GN222" s="45"/>
      <c r="GO222" s="45"/>
      <c r="GP222" s="45"/>
      <c r="GQ222" s="45"/>
      <c r="GR222" s="45"/>
      <c r="GS222" s="45"/>
      <c r="GT222" s="45"/>
      <c r="GU222" s="45"/>
      <c r="GV222" s="45"/>
      <c r="GW222" s="45"/>
      <c r="GX222" s="45"/>
      <c r="GY222" s="45"/>
      <c r="GZ222" s="45"/>
      <c r="HA222" s="45"/>
      <c r="HB222" s="45"/>
      <c r="HC222" s="45"/>
      <c r="HD222" s="45"/>
      <c r="HE222" s="45"/>
      <c r="HF222" s="45"/>
      <c r="HG222" s="45"/>
      <c r="HH222" s="45"/>
      <c r="HI222" s="45"/>
      <c r="HJ222" s="45"/>
      <c r="HK222" s="45"/>
      <c r="HL222" s="45"/>
      <c r="HM222" s="45"/>
      <c r="HN222" s="45"/>
      <c r="HO222" s="45"/>
      <c r="HP222" s="45"/>
      <c r="HQ222" s="45"/>
      <c r="HR222" s="45"/>
      <c r="HS222" s="45"/>
      <c r="HT222" s="45"/>
      <c r="HU222" s="45"/>
      <c r="HV222" s="45"/>
      <c r="HW222" s="45"/>
      <c r="HX222" s="45"/>
      <c r="HY222" s="45"/>
      <c r="HZ222" s="45"/>
      <c r="IA222" s="45"/>
      <c r="IB222" s="45"/>
      <c r="IC222" s="45"/>
      <c r="ID222" s="45"/>
      <c r="IE222" s="45"/>
      <c r="IF222" s="45"/>
      <c r="IG222" s="45"/>
      <c r="IH222" s="45"/>
      <c r="II222" s="45"/>
      <c r="IJ222" s="45"/>
    </row>
    <row r="223" spans="1:244" s="39" customFormat="1" ht="33.75" x14ac:dyDescent="0.25">
      <c r="A223" s="249">
        <v>219</v>
      </c>
      <c r="B223" s="58" t="s">
        <v>841</v>
      </c>
      <c r="C223" s="38" t="s">
        <v>210</v>
      </c>
      <c r="D223" s="239">
        <v>61989142</v>
      </c>
      <c r="E223" s="239">
        <v>120100576</v>
      </c>
      <c r="F223" s="239">
        <v>600144666</v>
      </c>
      <c r="G223" s="75" t="s">
        <v>851</v>
      </c>
      <c r="H223" s="38" t="s">
        <v>64</v>
      </c>
      <c r="I223" s="38" t="s">
        <v>65</v>
      </c>
      <c r="J223" s="38" t="s">
        <v>213</v>
      </c>
      <c r="K223" s="75" t="s">
        <v>852</v>
      </c>
      <c r="L223" s="265">
        <v>7000000</v>
      </c>
      <c r="M223" s="662">
        <f t="shared" si="18"/>
        <v>5950000</v>
      </c>
      <c r="N223" s="275" t="s">
        <v>215</v>
      </c>
      <c r="O223" s="275" t="s">
        <v>217</v>
      </c>
      <c r="P223" s="38"/>
      <c r="Q223" s="38"/>
      <c r="R223" s="38"/>
      <c r="S223" s="38"/>
      <c r="T223" s="38"/>
      <c r="U223" s="38"/>
      <c r="V223" s="38"/>
      <c r="W223" s="38"/>
      <c r="X223" s="38"/>
      <c r="Y223" s="58" t="s">
        <v>846</v>
      </c>
      <c r="Z223" s="140" t="s">
        <v>88</v>
      </c>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45"/>
      <c r="CR223" s="45"/>
      <c r="CS223" s="45"/>
      <c r="CT223" s="45"/>
      <c r="CU223" s="45"/>
      <c r="CV223" s="45"/>
      <c r="CW223" s="45"/>
      <c r="CX223" s="45"/>
      <c r="CY223" s="45"/>
      <c r="CZ223" s="45"/>
      <c r="DA223" s="45"/>
      <c r="DB223" s="45"/>
      <c r="DC223" s="45"/>
      <c r="DD223" s="45"/>
      <c r="DE223" s="45"/>
      <c r="DF223" s="45"/>
      <c r="DG223" s="45"/>
      <c r="DH223" s="45"/>
      <c r="DI223" s="45"/>
      <c r="DJ223" s="45"/>
      <c r="DK223" s="45"/>
      <c r="DL223" s="45"/>
      <c r="DM223" s="45"/>
      <c r="DN223" s="45"/>
      <c r="DO223" s="45"/>
      <c r="DP223" s="45"/>
      <c r="DQ223" s="45"/>
      <c r="DR223" s="45"/>
      <c r="DS223" s="45"/>
      <c r="DT223" s="45"/>
      <c r="DU223" s="45"/>
      <c r="DV223" s="45"/>
      <c r="DW223" s="45"/>
      <c r="DX223" s="45"/>
      <c r="DY223" s="45"/>
      <c r="DZ223" s="45"/>
      <c r="EA223" s="45"/>
      <c r="EB223" s="45"/>
      <c r="EC223" s="45"/>
      <c r="ED223" s="45"/>
      <c r="EE223" s="45"/>
      <c r="EF223" s="45"/>
      <c r="EG223" s="45"/>
      <c r="EH223" s="45"/>
      <c r="EI223" s="45"/>
      <c r="EJ223" s="45"/>
      <c r="EK223" s="45"/>
      <c r="EL223" s="45"/>
      <c r="EM223" s="45"/>
      <c r="EN223" s="45"/>
      <c r="EO223" s="45"/>
      <c r="EP223" s="45"/>
      <c r="EQ223" s="45"/>
      <c r="ER223" s="45"/>
      <c r="ES223" s="45"/>
      <c r="ET223" s="45"/>
      <c r="EU223" s="45"/>
      <c r="EV223" s="45"/>
      <c r="EW223" s="45"/>
      <c r="EX223" s="45"/>
      <c r="EY223" s="45"/>
      <c r="EZ223" s="45"/>
      <c r="FA223" s="45"/>
      <c r="FB223" s="45"/>
      <c r="FC223" s="45"/>
      <c r="FD223" s="45"/>
      <c r="FE223" s="45"/>
      <c r="FF223" s="45"/>
      <c r="FG223" s="45"/>
      <c r="FH223" s="45"/>
      <c r="FI223" s="45"/>
      <c r="FJ223" s="45"/>
      <c r="FK223" s="45"/>
      <c r="FL223" s="45"/>
      <c r="FM223" s="45"/>
      <c r="FN223" s="45"/>
      <c r="FO223" s="45"/>
      <c r="FP223" s="45"/>
      <c r="FQ223" s="45"/>
      <c r="FR223" s="45"/>
      <c r="FS223" s="45"/>
      <c r="FT223" s="45"/>
      <c r="FU223" s="45"/>
      <c r="FV223" s="45"/>
      <c r="FW223" s="45"/>
      <c r="FX223" s="45"/>
      <c r="FY223" s="45"/>
      <c r="FZ223" s="45"/>
      <c r="GA223" s="45"/>
      <c r="GB223" s="45"/>
      <c r="GC223" s="45"/>
      <c r="GD223" s="45"/>
      <c r="GE223" s="45"/>
      <c r="GF223" s="45"/>
      <c r="GG223" s="45"/>
      <c r="GH223" s="45"/>
      <c r="GI223" s="45"/>
      <c r="GJ223" s="45"/>
      <c r="GK223" s="45"/>
      <c r="GL223" s="45"/>
      <c r="GM223" s="45"/>
      <c r="GN223" s="45"/>
      <c r="GO223" s="45"/>
      <c r="GP223" s="45"/>
      <c r="GQ223" s="45"/>
      <c r="GR223" s="45"/>
      <c r="GS223" s="45"/>
      <c r="GT223" s="45"/>
      <c r="GU223" s="45"/>
      <c r="GV223" s="45"/>
      <c r="GW223" s="45"/>
      <c r="GX223" s="45"/>
      <c r="GY223" s="45"/>
      <c r="GZ223" s="45"/>
      <c r="HA223" s="45"/>
      <c r="HB223" s="45"/>
      <c r="HC223" s="45"/>
      <c r="HD223" s="45"/>
      <c r="HE223" s="45"/>
      <c r="HF223" s="45"/>
      <c r="HG223" s="45"/>
      <c r="HH223" s="45"/>
      <c r="HI223" s="45"/>
      <c r="HJ223" s="45"/>
      <c r="HK223" s="45"/>
      <c r="HL223" s="45"/>
      <c r="HM223" s="45"/>
      <c r="HN223" s="45"/>
      <c r="HO223" s="45"/>
      <c r="HP223" s="45"/>
      <c r="HQ223" s="45"/>
      <c r="HR223" s="45"/>
      <c r="HS223" s="45"/>
      <c r="HT223" s="45"/>
      <c r="HU223" s="45"/>
      <c r="HV223" s="45"/>
      <c r="HW223" s="45"/>
      <c r="HX223" s="45"/>
      <c r="HY223" s="45"/>
      <c r="HZ223" s="45"/>
      <c r="IA223" s="45"/>
      <c r="IB223" s="45"/>
      <c r="IC223" s="45"/>
      <c r="ID223" s="45"/>
      <c r="IE223" s="45"/>
      <c r="IF223" s="45"/>
      <c r="IG223" s="45"/>
      <c r="IH223" s="45"/>
      <c r="II223" s="45"/>
      <c r="IJ223" s="45"/>
    </row>
    <row r="224" spans="1:244" s="920" customFormat="1" ht="67.5" x14ac:dyDescent="0.25">
      <c r="A224" s="911">
        <v>220</v>
      </c>
      <c r="B224" s="912" t="s">
        <v>841</v>
      </c>
      <c r="C224" s="912" t="s">
        <v>210</v>
      </c>
      <c r="D224" s="913">
        <v>61989142</v>
      </c>
      <c r="E224" s="913">
        <v>120100576</v>
      </c>
      <c r="F224" s="913">
        <v>600144666</v>
      </c>
      <c r="G224" s="912" t="s">
        <v>853</v>
      </c>
      <c r="H224" s="914" t="s">
        <v>64</v>
      </c>
      <c r="I224" s="914" t="s">
        <v>65</v>
      </c>
      <c r="J224" s="914" t="s">
        <v>213</v>
      </c>
      <c r="K224" s="915" t="s">
        <v>854</v>
      </c>
      <c r="L224" s="916">
        <v>2000000</v>
      </c>
      <c r="M224" s="916"/>
      <c r="N224" s="918" t="s">
        <v>188</v>
      </c>
      <c r="O224" s="918" t="s">
        <v>180</v>
      </c>
      <c r="P224" s="914"/>
      <c r="Q224" s="914"/>
      <c r="R224" s="914"/>
      <c r="S224" s="914"/>
      <c r="T224" s="914"/>
      <c r="U224" s="914"/>
      <c r="V224" s="914"/>
      <c r="W224" s="914" t="s">
        <v>139</v>
      </c>
      <c r="X224" s="914"/>
      <c r="Y224" s="912" t="s">
        <v>855</v>
      </c>
      <c r="Z224" s="919" t="s">
        <v>88</v>
      </c>
    </row>
    <row r="225" spans="1:246" s="959" customFormat="1" ht="33.75" x14ac:dyDescent="0.25">
      <c r="A225" s="948">
        <v>221</v>
      </c>
      <c r="B225" s="949" t="s">
        <v>841</v>
      </c>
      <c r="C225" s="949" t="s">
        <v>210</v>
      </c>
      <c r="D225" s="950">
        <v>61989142</v>
      </c>
      <c r="E225" s="950">
        <v>120100576</v>
      </c>
      <c r="F225" s="951">
        <v>600144666</v>
      </c>
      <c r="G225" s="949" t="s">
        <v>1187</v>
      </c>
      <c r="H225" s="951" t="s">
        <v>64</v>
      </c>
      <c r="I225" s="951" t="s">
        <v>65</v>
      </c>
      <c r="J225" s="951" t="s">
        <v>213</v>
      </c>
      <c r="K225" s="952" t="s">
        <v>856</v>
      </c>
      <c r="L225" s="953">
        <v>15500000</v>
      </c>
      <c r="M225" s="954"/>
      <c r="N225" s="955" t="s">
        <v>179</v>
      </c>
      <c r="O225" s="955" t="s">
        <v>180</v>
      </c>
      <c r="P225" s="951"/>
      <c r="Q225" s="951"/>
      <c r="R225" s="951"/>
      <c r="S225" s="951"/>
      <c r="T225" s="951"/>
      <c r="U225" s="951"/>
      <c r="V225" s="951"/>
      <c r="W225" s="951"/>
      <c r="X225" s="951"/>
      <c r="Y225" s="949" t="s">
        <v>857</v>
      </c>
      <c r="Z225" s="956" t="s">
        <v>69</v>
      </c>
      <c r="AA225" s="958" t="s">
        <v>167</v>
      </c>
      <c r="AB225" s="958"/>
      <c r="AC225" s="958"/>
      <c r="AD225" s="958"/>
      <c r="AE225" s="958"/>
      <c r="AF225" s="958"/>
      <c r="AG225" s="958"/>
      <c r="AH225" s="958"/>
      <c r="AI225" s="958"/>
      <c r="AJ225" s="958"/>
      <c r="AK225" s="958"/>
      <c r="AL225" s="958"/>
      <c r="AM225" s="958"/>
      <c r="AN225" s="958"/>
      <c r="AO225" s="958"/>
      <c r="AP225" s="958"/>
      <c r="AQ225" s="958"/>
      <c r="AR225" s="958"/>
      <c r="AS225" s="958"/>
      <c r="AT225" s="958"/>
      <c r="AU225" s="958"/>
      <c r="AV225" s="958"/>
      <c r="AW225" s="958"/>
      <c r="AX225" s="958"/>
      <c r="AY225" s="958"/>
      <c r="AZ225" s="958"/>
      <c r="BA225" s="958"/>
      <c r="BB225" s="958"/>
      <c r="BC225" s="958"/>
      <c r="BD225" s="958"/>
      <c r="BE225" s="958"/>
      <c r="BF225" s="958"/>
      <c r="BG225" s="958"/>
      <c r="BH225" s="958"/>
      <c r="BI225" s="958"/>
      <c r="BJ225" s="958"/>
      <c r="BK225" s="958"/>
      <c r="BL225" s="958"/>
      <c r="BM225" s="958"/>
      <c r="BN225" s="958"/>
      <c r="BO225" s="958"/>
      <c r="BP225" s="958"/>
      <c r="BQ225" s="958"/>
      <c r="BR225" s="958"/>
      <c r="BS225" s="958"/>
      <c r="BT225" s="958"/>
      <c r="BU225" s="958"/>
      <c r="BV225" s="958"/>
      <c r="BW225" s="958"/>
      <c r="BX225" s="958"/>
      <c r="BY225" s="958"/>
      <c r="BZ225" s="958"/>
      <c r="CA225" s="958"/>
      <c r="CB225" s="958"/>
      <c r="CC225" s="958"/>
      <c r="CD225" s="958"/>
      <c r="CE225" s="958"/>
      <c r="CF225" s="958"/>
      <c r="CG225" s="958"/>
      <c r="CH225" s="958"/>
      <c r="CI225" s="958"/>
      <c r="CJ225" s="958"/>
      <c r="CK225" s="958"/>
      <c r="CL225" s="958"/>
      <c r="CM225" s="958"/>
      <c r="CN225" s="958"/>
      <c r="CO225" s="958"/>
      <c r="CP225" s="958"/>
      <c r="CQ225" s="958"/>
      <c r="CR225" s="958"/>
      <c r="CS225" s="958"/>
      <c r="CT225" s="958"/>
      <c r="CU225" s="958"/>
      <c r="CV225" s="958"/>
      <c r="CW225" s="958"/>
      <c r="CX225" s="958"/>
      <c r="CY225" s="958"/>
      <c r="CZ225" s="958"/>
      <c r="DA225" s="958"/>
      <c r="DB225" s="958"/>
      <c r="DC225" s="958"/>
      <c r="DD225" s="958"/>
      <c r="DE225" s="958"/>
      <c r="DF225" s="958"/>
      <c r="DG225" s="958"/>
      <c r="DH225" s="958"/>
      <c r="DI225" s="958"/>
      <c r="DJ225" s="958"/>
      <c r="DK225" s="958"/>
      <c r="DL225" s="958"/>
      <c r="DM225" s="958"/>
      <c r="DN225" s="958"/>
      <c r="DO225" s="958"/>
      <c r="DP225" s="958"/>
      <c r="DQ225" s="958"/>
      <c r="DR225" s="958"/>
      <c r="DS225" s="958"/>
      <c r="DT225" s="958"/>
      <c r="DU225" s="958"/>
      <c r="DV225" s="958"/>
      <c r="DW225" s="958"/>
      <c r="DX225" s="958"/>
      <c r="DY225" s="958"/>
      <c r="DZ225" s="958"/>
      <c r="EA225" s="958"/>
      <c r="EB225" s="958"/>
      <c r="EC225" s="958"/>
      <c r="ED225" s="958"/>
      <c r="EE225" s="958"/>
      <c r="EF225" s="958"/>
      <c r="EG225" s="958"/>
      <c r="EH225" s="958"/>
      <c r="EI225" s="958"/>
      <c r="EJ225" s="958"/>
      <c r="EK225" s="958"/>
      <c r="EL225" s="958"/>
      <c r="EM225" s="958"/>
      <c r="EN225" s="958"/>
      <c r="EO225" s="958"/>
      <c r="EP225" s="958"/>
      <c r="EQ225" s="958"/>
      <c r="ER225" s="958"/>
      <c r="ES225" s="958"/>
      <c r="ET225" s="958"/>
      <c r="EU225" s="958"/>
      <c r="EV225" s="958"/>
      <c r="EW225" s="958"/>
      <c r="EX225" s="958"/>
      <c r="EY225" s="958"/>
      <c r="EZ225" s="958"/>
      <c r="FA225" s="958"/>
      <c r="FB225" s="958"/>
      <c r="FC225" s="958"/>
      <c r="FD225" s="958"/>
      <c r="FE225" s="958"/>
      <c r="FF225" s="958"/>
      <c r="FG225" s="958"/>
      <c r="FH225" s="958"/>
      <c r="FI225" s="958"/>
      <c r="FJ225" s="958"/>
      <c r="FK225" s="958"/>
      <c r="FL225" s="958"/>
      <c r="FM225" s="958"/>
      <c r="FN225" s="958"/>
      <c r="FO225" s="958"/>
      <c r="FP225" s="958"/>
      <c r="FQ225" s="958"/>
      <c r="FR225" s="958"/>
      <c r="FS225" s="958"/>
      <c r="FT225" s="958"/>
      <c r="FU225" s="958"/>
      <c r="FV225" s="958"/>
      <c r="FW225" s="958"/>
      <c r="FX225" s="958"/>
      <c r="FY225" s="958"/>
      <c r="FZ225" s="958"/>
      <c r="GA225" s="958"/>
      <c r="GB225" s="958"/>
      <c r="GC225" s="958"/>
      <c r="GD225" s="958"/>
      <c r="GE225" s="958"/>
      <c r="GF225" s="958"/>
      <c r="GG225" s="958"/>
      <c r="GH225" s="958"/>
      <c r="GI225" s="958"/>
      <c r="GJ225" s="958"/>
      <c r="GK225" s="958"/>
      <c r="GL225" s="958"/>
      <c r="GM225" s="958"/>
      <c r="GN225" s="958"/>
      <c r="GO225" s="958"/>
      <c r="GP225" s="958"/>
      <c r="GQ225" s="958"/>
      <c r="GR225" s="958"/>
      <c r="GS225" s="958"/>
      <c r="GT225" s="958"/>
      <c r="GU225" s="958"/>
      <c r="GV225" s="958"/>
      <c r="GW225" s="958"/>
      <c r="GX225" s="958"/>
      <c r="GY225" s="958"/>
      <c r="GZ225" s="958"/>
      <c r="HA225" s="958"/>
      <c r="HB225" s="958"/>
      <c r="HC225" s="958"/>
      <c r="HD225" s="958"/>
      <c r="HE225" s="958"/>
      <c r="HF225" s="958"/>
      <c r="HG225" s="958"/>
      <c r="HH225" s="958"/>
      <c r="HI225" s="958"/>
      <c r="HJ225" s="958"/>
      <c r="HK225" s="958"/>
      <c r="HL225" s="958"/>
      <c r="HM225" s="958"/>
      <c r="HN225" s="958"/>
      <c r="HO225" s="958"/>
      <c r="HP225" s="958"/>
      <c r="HQ225" s="958"/>
      <c r="HR225" s="958"/>
      <c r="HS225" s="958"/>
      <c r="HT225" s="958"/>
      <c r="HU225" s="958"/>
      <c r="HV225" s="958"/>
      <c r="HW225" s="958"/>
      <c r="HX225" s="958"/>
      <c r="HY225" s="958"/>
      <c r="HZ225" s="958"/>
      <c r="IA225" s="958"/>
      <c r="IB225" s="958"/>
      <c r="IC225" s="958"/>
      <c r="ID225" s="958"/>
      <c r="IE225" s="958"/>
      <c r="IF225" s="958"/>
      <c r="IG225" s="958"/>
      <c r="IH225" s="958"/>
      <c r="II225" s="958"/>
      <c r="IJ225" s="958"/>
    </row>
    <row r="226" spans="1:246" s="39" customFormat="1" ht="33.75" x14ac:dyDescent="0.25">
      <c r="A226" s="249">
        <v>222</v>
      </c>
      <c r="B226" s="58" t="s">
        <v>802</v>
      </c>
      <c r="C226" s="58" t="s">
        <v>210</v>
      </c>
      <c r="D226" s="239" t="s">
        <v>804</v>
      </c>
      <c r="E226" s="239">
        <v>102520437</v>
      </c>
      <c r="F226" s="239">
        <v>600144879</v>
      </c>
      <c r="G226" s="58" t="s">
        <v>858</v>
      </c>
      <c r="H226" s="38" t="s">
        <v>64</v>
      </c>
      <c r="I226" s="38" t="s">
        <v>65</v>
      </c>
      <c r="J226" s="38" t="s">
        <v>213</v>
      </c>
      <c r="K226" s="75" t="s">
        <v>859</v>
      </c>
      <c r="L226" s="266">
        <v>6000000</v>
      </c>
      <c r="M226" s="263">
        <f t="shared" ref="M226:M233" si="19">L226/100*85</f>
        <v>5100000</v>
      </c>
      <c r="N226" s="275" t="s">
        <v>214</v>
      </c>
      <c r="O226" s="275" t="s">
        <v>217</v>
      </c>
      <c r="P226" s="38"/>
      <c r="Q226" s="38"/>
      <c r="R226" s="38"/>
      <c r="S226" s="38"/>
      <c r="T226" s="38"/>
      <c r="U226" s="38"/>
      <c r="V226" s="38"/>
      <c r="W226" s="38"/>
      <c r="X226" s="38"/>
      <c r="Y226" s="58"/>
      <c r="Z226" s="140" t="s">
        <v>88</v>
      </c>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c r="BW226" s="45"/>
      <c r="BX226" s="45"/>
      <c r="BY226" s="45"/>
      <c r="BZ226" s="45"/>
      <c r="CA226" s="45"/>
      <c r="CB226" s="45"/>
      <c r="CC226" s="45"/>
      <c r="CD226" s="45"/>
      <c r="CE226" s="45"/>
      <c r="CF226" s="45"/>
      <c r="CG226" s="45"/>
      <c r="CH226" s="45"/>
      <c r="CI226" s="45"/>
      <c r="CJ226" s="45"/>
      <c r="CK226" s="45"/>
      <c r="CL226" s="45"/>
      <c r="CM226" s="45"/>
      <c r="CN226" s="45"/>
      <c r="CO226" s="45"/>
      <c r="CP226" s="45"/>
      <c r="CQ226" s="45"/>
      <c r="CR226" s="45"/>
      <c r="CS226" s="45"/>
      <c r="CT226" s="45"/>
      <c r="CU226" s="45"/>
      <c r="CV226" s="45"/>
      <c r="CW226" s="45"/>
      <c r="CX226" s="45"/>
      <c r="CY226" s="45"/>
      <c r="CZ226" s="45"/>
      <c r="DA226" s="45"/>
      <c r="DB226" s="45"/>
      <c r="DC226" s="45"/>
      <c r="DD226" s="45"/>
      <c r="DE226" s="45"/>
      <c r="DF226" s="45"/>
      <c r="DG226" s="45"/>
      <c r="DH226" s="45"/>
      <c r="DI226" s="45"/>
      <c r="DJ226" s="45"/>
      <c r="DK226" s="45"/>
      <c r="DL226" s="45"/>
      <c r="DM226" s="45"/>
      <c r="DN226" s="45"/>
      <c r="DO226" s="45"/>
      <c r="DP226" s="45"/>
      <c r="DQ226" s="45"/>
      <c r="DR226" s="45"/>
      <c r="DS226" s="45"/>
      <c r="DT226" s="45"/>
      <c r="DU226" s="45"/>
      <c r="DV226" s="45"/>
      <c r="DW226" s="45"/>
      <c r="DX226" s="45"/>
      <c r="DY226" s="45"/>
      <c r="DZ226" s="45"/>
      <c r="EA226" s="45"/>
      <c r="EB226" s="45"/>
      <c r="EC226" s="45"/>
      <c r="ED226" s="45"/>
      <c r="EE226" s="45"/>
      <c r="EF226" s="45"/>
      <c r="EG226" s="45"/>
      <c r="EH226" s="45"/>
      <c r="EI226" s="45"/>
      <c r="EJ226" s="45"/>
      <c r="EK226" s="45"/>
      <c r="EL226" s="45"/>
      <c r="EM226" s="45"/>
      <c r="EN226" s="45"/>
      <c r="EO226" s="45"/>
      <c r="EP226" s="45"/>
      <c r="EQ226" s="45"/>
      <c r="ER226" s="45"/>
      <c r="ES226" s="45"/>
      <c r="ET226" s="45"/>
      <c r="EU226" s="45"/>
      <c r="EV226" s="45"/>
      <c r="EW226" s="45"/>
      <c r="EX226" s="45"/>
      <c r="EY226" s="45"/>
      <c r="EZ226" s="45"/>
      <c r="FA226" s="45"/>
      <c r="FB226" s="45"/>
      <c r="FC226" s="45"/>
      <c r="FD226" s="45"/>
      <c r="FE226" s="45"/>
      <c r="FF226" s="45"/>
      <c r="FG226" s="45"/>
      <c r="FH226" s="45"/>
      <c r="FI226" s="45"/>
      <c r="FJ226" s="45"/>
      <c r="FK226" s="45"/>
      <c r="FL226" s="45"/>
      <c r="FM226" s="45"/>
      <c r="FN226" s="45"/>
      <c r="FO226" s="45"/>
      <c r="FP226" s="45"/>
      <c r="FQ226" s="45"/>
      <c r="FR226" s="45"/>
      <c r="FS226" s="45"/>
      <c r="FT226" s="45"/>
      <c r="FU226" s="45"/>
      <c r="FV226" s="45"/>
      <c r="FW226" s="45"/>
      <c r="FX226" s="45"/>
      <c r="FY226" s="45"/>
      <c r="FZ226" s="45"/>
      <c r="GA226" s="45"/>
      <c r="GB226" s="45"/>
      <c r="GC226" s="45"/>
      <c r="GD226" s="45"/>
      <c r="GE226" s="45"/>
      <c r="GF226" s="45"/>
      <c r="GG226" s="45"/>
      <c r="GH226" s="45"/>
      <c r="GI226" s="45"/>
      <c r="GJ226" s="45"/>
      <c r="GK226" s="45"/>
      <c r="GL226" s="45"/>
      <c r="GM226" s="45"/>
      <c r="GN226" s="45"/>
      <c r="GO226" s="45"/>
      <c r="GP226" s="45"/>
      <c r="GQ226" s="45"/>
      <c r="GR226" s="45"/>
      <c r="GS226" s="45"/>
      <c r="GT226" s="45"/>
      <c r="GU226" s="45"/>
      <c r="GV226" s="45"/>
      <c r="GW226" s="45"/>
      <c r="GX226" s="45"/>
      <c r="GY226" s="45"/>
      <c r="GZ226" s="45"/>
      <c r="HA226" s="45"/>
      <c r="HB226" s="45"/>
      <c r="HC226" s="45"/>
      <c r="HD226" s="45"/>
      <c r="HE226" s="45"/>
      <c r="HF226" s="45"/>
      <c r="HG226" s="45"/>
      <c r="HH226" s="45"/>
      <c r="HI226" s="45"/>
      <c r="HJ226" s="45"/>
      <c r="HK226" s="45"/>
      <c r="HL226" s="45"/>
      <c r="HM226" s="45"/>
      <c r="HN226" s="45"/>
      <c r="HO226" s="45"/>
      <c r="HP226" s="45"/>
      <c r="HQ226" s="45"/>
      <c r="HR226" s="45"/>
      <c r="HS226" s="45"/>
      <c r="HT226" s="45"/>
      <c r="HU226" s="45"/>
      <c r="HV226" s="45"/>
      <c r="HW226" s="45"/>
      <c r="HX226" s="45"/>
      <c r="HY226" s="45"/>
      <c r="HZ226" s="45"/>
      <c r="IA226" s="45"/>
      <c r="IB226" s="45"/>
      <c r="IC226" s="45"/>
      <c r="ID226" s="45"/>
      <c r="IE226" s="45"/>
      <c r="IF226" s="45"/>
      <c r="IG226" s="45"/>
      <c r="IH226" s="45"/>
      <c r="II226" s="45"/>
      <c r="IJ226" s="45"/>
    </row>
    <row r="227" spans="1:246" s="39" customFormat="1" ht="56.25" x14ac:dyDescent="0.25">
      <c r="A227" s="249">
        <v>223</v>
      </c>
      <c r="B227" s="58" t="s">
        <v>860</v>
      </c>
      <c r="C227" s="58" t="s">
        <v>210</v>
      </c>
      <c r="D227" s="239">
        <v>70984794</v>
      </c>
      <c r="E227" s="239">
        <v>102520437</v>
      </c>
      <c r="F227" s="38">
        <v>600144879</v>
      </c>
      <c r="G227" s="58" t="s">
        <v>861</v>
      </c>
      <c r="H227" s="38" t="s">
        <v>64</v>
      </c>
      <c r="I227" s="38" t="s">
        <v>65</v>
      </c>
      <c r="J227" s="38" t="s">
        <v>213</v>
      </c>
      <c r="K227" s="75" t="s">
        <v>862</v>
      </c>
      <c r="L227" s="265">
        <v>8000000</v>
      </c>
      <c r="M227" s="263">
        <f t="shared" si="19"/>
        <v>6800000</v>
      </c>
      <c r="N227" s="276">
        <v>2024</v>
      </c>
      <c r="O227" s="276">
        <v>2026</v>
      </c>
      <c r="P227" s="38"/>
      <c r="Q227" s="38"/>
      <c r="R227" s="38"/>
      <c r="S227" s="38" t="s">
        <v>74</v>
      </c>
      <c r="T227" s="38"/>
      <c r="U227" s="38"/>
      <c r="V227" s="38"/>
      <c r="W227" s="38"/>
      <c r="X227" s="38" t="s">
        <v>74</v>
      </c>
      <c r="Y227" s="58"/>
      <c r="Z227" s="140" t="s">
        <v>88</v>
      </c>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c r="EN227" s="45"/>
      <c r="EO227" s="45"/>
      <c r="EP227" s="45"/>
      <c r="EQ227" s="45"/>
      <c r="ER227" s="45"/>
      <c r="ES227" s="45"/>
      <c r="ET227" s="45"/>
      <c r="EU227" s="45"/>
      <c r="EV227" s="45"/>
      <c r="EW227" s="45"/>
      <c r="EX227" s="45"/>
      <c r="EY227" s="45"/>
      <c r="EZ227" s="45"/>
      <c r="FA227" s="45"/>
      <c r="FB227" s="45"/>
      <c r="FC227" s="45"/>
      <c r="FD227" s="45"/>
      <c r="FE227" s="45"/>
      <c r="FF227" s="45"/>
      <c r="FG227" s="45"/>
      <c r="FH227" s="45"/>
      <c r="FI227" s="45"/>
      <c r="FJ227" s="45"/>
      <c r="FK227" s="45"/>
      <c r="FL227" s="45"/>
      <c r="FM227" s="45"/>
      <c r="FN227" s="45"/>
      <c r="FO227" s="45"/>
      <c r="FP227" s="45"/>
      <c r="FQ227" s="45"/>
      <c r="FR227" s="45"/>
      <c r="FS227" s="45"/>
      <c r="FT227" s="45"/>
      <c r="FU227" s="45"/>
      <c r="FV227" s="45"/>
      <c r="FW227" s="45"/>
      <c r="FX227" s="45"/>
      <c r="FY227" s="45"/>
      <c r="FZ227" s="45"/>
      <c r="GA227" s="45"/>
      <c r="GB227" s="45"/>
      <c r="GC227" s="45"/>
      <c r="GD227" s="45"/>
      <c r="GE227" s="45"/>
      <c r="GF227" s="45"/>
      <c r="GG227" s="45"/>
      <c r="GH227" s="45"/>
      <c r="GI227" s="45"/>
      <c r="GJ227" s="45"/>
      <c r="GK227" s="45"/>
      <c r="GL227" s="45"/>
      <c r="GM227" s="45"/>
      <c r="GN227" s="45"/>
      <c r="GO227" s="45"/>
      <c r="GP227" s="45"/>
      <c r="GQ227" s="45"/>
      <c r="GR227" s="45"/>
      <c r="GS227" s="45"/>
      <c r="GT227" s="45"/>
      <c r="GU227" s="45"/>
      <c r="GV227" s="45"/>
      <c r="GW227" s="45"/>
      <c r="GX227" s="45"/>
      <c r="GY227" s="45"/>
      <c r="GZ227" s="45"/>
      <c r="HA227" s="45"/>
      <c r="HB227" s="45"/>
      <c r="HC227" s="45"/>
      <c r="HD227" s="45"/>
      <c r="HE227" s="45"/>
      <c r="HF227" s="45"/>
      <c r="HG227" s="45"/>
      <c r="HH227" s="45"/>
      <c r="HI227" s="45"/>
      <c r="HJ227" s="45"/>
      <c r="HK227" s="45"/>
      <c r="HL227" s="45"/>
      <c r="HM227" s="45"/>
      <c r="HN227" s="45"/>
      <c r="HO227" s="45"/>
      <c r="HP227" s="45"/>
      <c r="HQ227" s="45"/>
      <c r="HR227" s="45"/>
      <c r="HS227" s="45"/>
      <c r="HT227" s="45"/>
      <c r="HU227" s="45"/>
      <c r="HV227" s="45"/>
      <c r="HW227" s="45"/>
      <c r="HX227" s="45"/>
      <c r="HY227" s="45"/>
      <c r="HZ227" s="45"/>
      <c r="IA227" s="45"/>
      <c r="IB227" s="45"/>
      <c r="IC227" s="45"/>
      <c r="ID227" s="45"/>
      <c r="IE227" s="45"/>
      <c r="IF227" s="45"/>
      <c r="IG227" s="45"/>
      <c r="IH227" s="45"/>
      <c r="II227" s="45"/>
      <c r="IJ227" s="45"/>
    </row>
    <row r="228" spans="1:246" s="78" customFormat="1" ht="33" customHeight="1" x14ac:dyDescent="0.25">
      <c r="A228" s="249">
        <v>224</v>
      </c>
      <c r="B228" s="34" t="s">
        <v>790</v>
      </c>
      <c r="C228" s="75" t="s">
        <v>210</v>
      </c>
      <c r="D228" s="63">
        <v>70984786</v>
      </c>
      <c r="E228" s="63">
        <v>102520496</v>
      </c>
      <c r="F228" s="63">
        <v>600144887</v>
      </c>
      <c r="G228" s="75" t="s">
        <v>863</v>
      </c>
      <c r="H228" s="75" t="s">
        <v>64</v>
      </c>
      <c r="I228" s="75" t="s">
        <v>65</v>
      </c>
      <c r="J228" s="75" t="s">
        <v>213</v>
      </c>
      <c r="K228" s="34" t="s">
        <v>863</v>
      </c>
      <c r="L228" s="265">
        <v>3000000</v>
      </c>
      <c r="M228" s="263">
        <v>0</v>
      </c>
      <c r="N228" s="275" t="s">
        <v>179</v>
      </c>
      <c r="O228" s="275" t="s">
        <v>215</v>
      </c>
      <c r="P228" s="38"/>
      <c r="Q228" s="38"/>
      <c r="R228" s="38"/>
      <c r="S228" s="38"/>
      <c r="T228" s="38"/>
      <c r="U228" s="38"/>
      <c r="V228" s="38"/>
      <c r="W228" s="38"/>
      <c r="X228" s="38"/>
      <c r="Y228" s="34"/>
      <c r="Z228" s="140" t="s">
        <v>88</v>
      </c>
    </row>
    <row r="229" spans="1:246" s="39" customFormat="1" ht="67.5" x14ac:dyDescent="0.25">
      <c r="A229" s="286">
        <v>225</v>
      </c>
      <c r="B229" s="59" t="s">
        <v>780</v>
      </c>
      <c r="C229" s="97" t="s">
        <v>210</v>
      </c>
      <c r="D229" s="98">
        <v>64627896</v>
      </c>
      <c r="E229" s="98">
        <v>102520330</v>
      </c>
      <c r="F229" s="63">
        <v>600144852</v>
      </c>
      <c r="G229" s="58" t="s">
        <v>864</v>
      </c>
      <c r="H229" s="58" t="s">
        <v>64</v>
      </c>
      <c r="I229" s="58" t="s">
        <v>65</v>
      </c>
      <c r="J229" s="58" t="s">
        <v>213</v>
      </c>
      <c r="K229" s="34" t="s">
        <v>865</v>
      </c>
      <c r="L229" s="255">
        <v>4500000</v>
      </c>
      <c r="M229" s="260">
        <f t="shared" si="19"/>
        <v>3825000</v>
      </c>
      <c r="N229" s="268" t="s">
        <v>179</v>
      </c>
      <c r="O229" s="268" t="s">
        <v>188</v>
      </c>
      <c r="P229" s="102"/>
      <c r="Q229" s="102"/>
      <c r="R229" s="102" t="s">
        <v>139</v>
      </c>
      <c r="S229" s="102" t="s">
        <v>139</v>
      </c>
      <c r="T229" s="102"/>
      <c r="U229" s="102"/>
      <c r="V229" s="102"/>
      <c r="W229" s="102"/>
      <c r="X229" s="102"/>
      <c r="Y229" s="99" t="s">
        <v>866</v>
      </c>
      <c r="Z229" s="250" t="s">
        <v>88</v>
      </c>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8"/>
      <c r="EY229" s="48"/>
      <c r="EZ229" s="48"/>
      <c r="FA229" s="48"/>
      <c r="FB229" s="48"/>
      <c r="FC229" s="48"/>
      <c r="FD229" s="48"/>
      <c r="FE229" s="48"/>
      <c r="FF229" s="48"/>
      <c r="FG229" s="48"/>
      <c r="FH229" s="48"/>
      <c r="FI229" s="48"/>
      <c r="FJ229" s="48"/>
      <c r="FK229" s="48"/>
      <c r="FL229" s="48"/>
      <c r="FM229" s="48"/>
      <c r="FN229" s="48"/>
      <c r="FO229" s="48"/>
      <c r="FP229" s="48"/>
      <c r="FQ229" s="48"/>
      <c r="FR229" s="48"/>
      <c r="FS229" s="48"/>
      <c r="FT229" s="48"/>
      <c r="FU229" s="48"/>
      <c r="FV229" s="48"/>
      <c r="FW229" s="48"/>
      <c r="FX229" s="48"/>
      <c r="FY229" s="48"/>
      <c r="FZ229" s="48"/>
      <c r="GA229" s="48"/>
      <c r="GB229" s="48"/>
      <c r="GC229" s="48"/>
      <c r="GD229" s="48"/>
      <c r="GE229" s="48"/>
      <c r="GF229" s="48"/>
      <c r="GG229" s="48"/>
      <c r="GH229" s="48"/>
      <c r="GI229" s="48"/>
      <c r="GJ229" s="48"/>
      <c r="GK229" s="48"/>
      <c r="GL229" s="48"/>
      <c r="GM229" s="45"/>
      <c r="GN229" s="45"/>
      <c r="GO229" s="45"/>
      <c r="GP229" s="45"/>
      <c r="GQ229" s="45"/>
      <c r="GR229" s="45"/>
      <c r="GS229" s="45"/>
      <c r="GT229" s="45"/>
      <c r="GU229" s="45"/>
      <c r="GV229" s="45"/>
      <c r="GW229" s="45"/>
      <c r="GX229" s="45"/>
      <c r="GY229" s="45"/>
      <c r="GZ229" s="45"/>
      <c r="HA229" s="45"/>
      <c r="HB229" s="45"/>
      <c r="HC229" s="45"/>
      <c r="HD229" s="45"/>
      <c r="HE229" s="45"/>
      <c r="HF229" s="45"/>
      <c r="HG229" s="45"/>
      <c r="HH229" s="45"/>
      <c r="HI229" s="45"/>
      <c r="HJ229" s="45"/>
      <c r="HK229" s="45"/>
      <c r="HL229" s="45"/>
      <c r="HM229" s="45"/>
      <c r="HN229" s="45"/>
      <c r="HO229" s="45"/>
      <c r="HP229" s="45"/>
      <c r="HQ229" s="45"/>
      <c r="HR229" s="45"/>
      <c r="HS229" s="45"/>
      <c r="HT229" s="45"/>
      <c r="HU229" s="45"/>
      <c r="HV229" s="45"/>
      <c r="HW229" s="45"/>
      <c r="HX229" s="45"/>
      <c r="HY229" s="45"/>
      <c r="HZ229" s="45"/>
      <c r="IA229" s="45"/>
      <c r="IB229" s="45"/>
      <c r="IC229" s="45"/>
      <c r="ID229" s="45"/>
      <c r="IE229" s="45"/>
      <c r="IF229" s="45"/>
      <c r="IG229" s="45"/>
      <c r="IH229" s="45"/>
      <c r="II229" s="45"/>
      <c r="IJ229" s="45"/>
    </row>
    <row r="230" spans="1:246" s="39" customFormat="1" ht="56.25" x14ac:dyDescent="0.25">
      <c r="A230" s="249">
        <v>226</v>
      </c>
      <c r="B230" s="58" t="s">
        <v>780</v>
      </c>
      <c r="C230" s="38" t="s">
        <v>210</v>
      </c>
      <c r="D230" s="239">
        <v>64627896</v>
      </c>
      <c r="E230" s="239">
        <v>102520330</v>
      </c>
      <c r="F230" s="239">
        <v>600144852</v>
      </c>
      <c r="G230" s="75" t="s">
        <v>867</v>
      </c>
      <c r="H230" s="38" t="s">
        <v>64</v>
      </c>
      <c r="I230" s="38" t="s">
        <v>65</v>
      </c>
      <c r="J230" s="38" t="s">
        <v>213</v>
      </c>
      <c r="K230" s="75" t="s">
        <v>1432</v>
      </c>
      <c r="L230" s="265">
        <v>3500000</v>
      </c>
      <c r="M230" s="263">
        <f t="shared" si="19"/>
        <v>2975000</v>
      </c>
      <c r="N230" s="275" t="s">
        <v>179</v>
      </c>
      <c r="O230" s="275" t="s">
        <v>188</v>
      </c>
      <c r="P230" s="38" t="s">
        <v>139</v>
      </c>
      <c r="Q230" s="38"/>
      <c r="R230" s="38"/>
      <c r="S230" s="38" t="s">
        <v>139</v>
      </c>
      <c r="T230" s="38"/>
      <c r="U230" s="38"/>
      <c r="V230" s="38"/>
      <c r="W230" s="38"/>
      <c r="X230" s="38"/>
      <c r="Y230" s="58" t="s">
        <v>868</v>
      </c>
      <c r="Z230" s="140" t="s">
        <v>88</v>
      </c>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c r="BW230" s="45"/>
      <c r="BX230" s="45"/>
      <c r="BY230" s="45"/>
      <c r="BZ230" s="45"/>
      <c r="CA230" s="45"/>
      <c r="CB230" s="45"/>
      <c r="CC230" s="45"/>
      <c r="CD230" s="45"/>
      <c r="CE230" s="45"/>
      <c r="CF230" s="45"/>
      <c r="CG230" s="45"/>
      <c r="CH230" s="45"/>
      <c r="CI230" s="45"/>
      <c r="CJ230" s="45"/>
      <c r="CK230" s="45"/>
      <c r="CL230" s="45"/>
      <c r="CM230" s="45"/>
      <c r="CN230" s="45"/>
      <c r="CO230" s="45"/>
      <c r="CP230" s="45"/>
      <c r="CQ230" s="45"/>
      <c r="CR230" s="45"/>
      <c r="CS230" s="45"/>
      <c r="CT230" s="45"/>
      <c r="CU230" s="45"/>
      <c r="CV230" s="45"/>
      <c r="CW230" s="45"/>
      <c r="CX230" s="45"/>
      <c r="CY230" s="45"/>
      <c r="CZ230" s="45"/>
      <c r="DA230" s="45"/>
      <c r="DB230" s="45"/>
      <c r="DC230" s="45"/>
      <c r="DD230" s="45"/>
      <c r="DE230" s="45"/>
      <c r="DF230" s="45"/>
      <c r="DG230" s="45"/>
      <c r="DH230" s="45"/>
      <c r="DI230" s="45"/>
      <c r="DJ230" s="45"/>
      <c r="DK230" s="45"/>
      <c r="DL230" s="45"/>
      <c r="DM230" s="45"/>
      <c r="DN230" s="45"/>
      <c r="DO230" s="45"/>
      <c r="DP230" s="45"/>
      <c r="DQ230" s="45"/>
      <c r="DR230" s="45"/>
      <c r="DS230" s="45"/>
      <c r="DT230" s="45"/>
      <c r="DU230" s="45"/>
      <c r="DV230" s="45"/>
      <c r="DW230" s="45"/>
      <c r="DX230" s="45"/>
      <c r="DY230" s="45"/>
      <c r="DZ230" s="45"/>
      <c r="EA230" s="45"/>
      <c r="EB230" s="45"/>
      <c r="EC230" s="45"/>
      <c r="ED230" s="45"/>
      <c r="EE230" s="45"/>
      <c r="EF230" s="45"/>
      <c r="EG230" s="45"/>
      <c r="EH230" s="45"/>
      <c r="EI230" s="45"/>
      <c r="EJ230" s="45"/>
      <c r="EK230" s="45"/>
      <c r="EL230" s="45"/>
      <c r="EM230" s="45"/>
      <c r="EN230" s="45"/>
      <c r="EO230" s="45"/>
      <c r="EP230" s="45"/>
      <c r="EQ230" s="45"/>
      <c r="ER230" s="45"/>
      <c r="ES230" s="45"/>
      <c r="ET230" s="45"/>
      <c r="EU230" s="45"/>
      <c r="EV230" s="45"/>
      <c r="EW230" s="45"/>
      <c r="EX230" s="45"/>
      <c r="EY230" s="45"/>
      <c r="EZ230" s="45"/>
      <c r="FA230" s="45"/>
      <c r="FB230" s="45"/>
      <c r="FC230" s="45"/>
      <c r="FD230" s="45"/>
      <c r="FE230" s="45"/>
      <c r="FF230" s="45"/>
      <c r="FG230" s="45"/>
      <c r="FH230" s="45"/>
      <c r="FI230" s="45"/>
      <c r="FJ230" s="45"/>
      <c r="FK230" s="45"/>
      <c r="FL230" s="45"/>
      <c r="FM230" s="45"/>
      <c r="FN230" s="45"/>
      <c r="FO230" s="45"/>
      <c r="FP230" s="45"/>
      <c r="FQ230" s="45"/>
      <c r="FR230" s="45"/>
      <c r="FS230" s="45"/>
      <c r="FT230" s="45"/>
      <c r="FU230" s="45"/>
      <c r="FV230" s="45"/>
      <c r="FW230" s="45"/>
      <c r="FX230" s="45"/>
      <c r="FY230" s="45"/>
      <c r="FZ230" s="45"/>
      <c r="GA230" s="45"/>
      <c r="GB230" s="45"/>
      <c r="GC230" s="45"/>
      <c r="GD230" s="45"/>
      <c r="GE230" s="45"/>
      <c r="GF230" s="45"/>
      <c r="GG230" s="45"/>
      <c r="GH230" s="45"/>
      <c r="GI230" s="45"/>
      <c r="GJ230" s="45"/>
      <c r="GK230" s="45"/>
      <c r="GL230" s="45"/>
      <c r="GM230" s="45"/>
      <c r="GN230" s="45"/>
      <c r="GO230" s="45"/>
      <c r="GP230" s="45"/>
      <c r="GQ230" s="45"/>
      <c r="GR230" s="45"/>
      <c r="GS230" s="45"/>
      <c r="GT230" s="45"/>
      <c r="GU230" s="45"/>
      <c r="GV230" s="45"/>
      <c r="GW230" s="45"/>
      <c r="GX230" s="45"/>
      <c r="GY230" s="45"/>
      <c r="GZ230" s="45"/>
      <c r="HA230" s="45"/>
      <c r="HB230" s="45"/>
      <c r="HC230" s="45"/>
      <c r="HD230" s="45"/>
      <c r="HE230" s="45"/>
      <c r="HF230" s="45"/>
      <c r="HG230" s="45"/>
      <c r="HH230" s="45"/>
      <c r="HI230" s="45"/>
      <c r="HJ230" s="45"/>
      <c r="HK230" s="45"/>
      <c r="HL230" s="45"/>
      <c r="HM230" s="45"/>
      <c r="HN230" s="45"/>
      <c r="HO230" s="45"/>
      <c r="HP230" s="45"/>
      <c r="HQ230" s="45"/>
      <c r="HR230" s="45"/>
      <c r="HS230" s="45"/>
      <c r="HT230" s="45"/>
      <c r="HU230" s="45"/>
      <c r="HV230" s="45"/>
      <c r="HW230" s="45"/>
      <c r="HX230" s="45"/>
      <c r="HY230" s="45"/>
      <c r="HZ230" s="45"/>
      <c r="IA230" s="45"/>
      <c r="IB230" s="45"/>
      <c r="IC230" s="45"/>
      <c r="ID230" s="45"/>
      <c r="IE230" s="45"/>
      <c r="IF230" s="45"/>
      <c r="IG230" s="45"/>
      <c r="IH230" s="45"/>
      <c r="II230" s="45"/>
      <c r="IJ230" s="45"/>
    </row>
    <row r="231" spans="1:246" s="39" customFormat="1" ht="56.25" x14ac:dyDescent="0.25">
      <c r="A231" s="286">
        <v>227</v>
      </c>
      <c r="B231" s="59" t="s">
        <v>780</v>
      </c>
      <c r="C231" s="97" t="s">
        <v>210</v>
      </c>
      <c r="D231" s="98">
        <v>64627896</v>
      </c>
      <c r="E231" s="98">
        <v>102520330</v>
      </c>
      <c r="F231" s="63">
        <v>600144852</v>
      </c>
      <c r="G231" s="58" t="s">
        <v>869</v>
      </c>
      <c r="H231" s="58" t="s">
        <v>64</v>
      </c>
      <c r="I231" s="58" t="s">
        <v>65</v>
      </c>
      <c r="J231" s="58" t="s">
        <v>213</v>
      </c>
      <c r="K231" s="240" t="s">
        <v>870</v>
      </c>
      <c r="L231" s="255">
        <v>5000000</v>
      </c>
      <c r="M231" s="260">
        <f t="shared" si="19"/>
        <v>4250000</v>
      </c>
      <c r="N231" s="268" t="s">
        <v>179</v>
      </c>
      <c r="O231" s="268" t="s">
        <v>188</v>
      </c>
      <c r="P231" s="102" t="s">
        <v>139</v>
      </c>
      <c r="Q231" s="102" t="s">
        <v>139</v>
      </c>
      <c r="R231" s="102" t="s">
        <v>139</v>
      </c>
      <c r="S231" s="102" t="s">
        <v>139</v>
      </c>
      <c r="T231" s="102"/>
      <c r="U231" s="102"/>
      <c r="V231" s="102"/>
      <c r="W231" s="102"/>
      <c r="X231" s="102" t="s">
        <v>139</v>
      </c>
      <c r="Y231" s="99" t="s">
        <v>871</v>
      </c>
      <c r="Z231" s="250" t="s">
        <v>88</v>
      </c>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48"/>
      <c r="CX231" s="48"/>
      <c r="CY231" s="48"/>
      <c r="CZ231" s="48"/>
      <c r="DA231" s="48"/>
      <c r="DB231" s="48"/>
      <c r="DC231" s="48"/>
      <c r="DD231" s="48"/>
      <c r="DE231" s="48"/>
      <c r="DF231" s="48"/>
      <c r="DG231" s="48"/>
      <c r="DH231" s="48"/>
      <c r="DI231" s="48"/>
      <c r="DJ231" s="48"/>
      <c r="DK231" s="48"/>
      <c r="DL231" s="48"/>
      <c r="DM231" s="48"/>
      <c r="DN231" s="48"/>
      <c r="DO231" s="48"/>
      <c r="DP231" s="48"/>
      <c r="DQ231" s="48"/>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c r="EW231" s="48"/>
      <c r="EX231" s="48"/>
      <c r="EY231" s="48"/>
      <c r="EZ231" s="48"/>
      <c r="FA231" s="48"/>
      <c r="FB231" s="48"/>
      <c r="FC231" s="48"/>
      <c r="FD231" s="48"/>
      <c r="FE231" s="48"/>
      <c r="FF231" s="48"/>
      <c r="FG231" s="48"/>
      <c r="FH231" s="48"/>
      <c r="FI231" s="48"/>
      <c r="FJ231" s="48"/>
      <c r="FK231" s="48"/>
      <c r="FL231" s="48"/>
      <c r="FM231" s="48"/>
      <c r="FN231" s="48"/>
      <c r="FO231" s="48"/>
      <c r="FP231" s="48"/>
      <c r="FQ231" s="48"/>
      <c r="FR231" s="48"/>
      <c r="FS231" s="48"/>
      <c r="FT231" s="48"/>
      <c r="FU231" s="48"/>
      <c r="FV231" s="48"/>
      <c r="FW231" s="48"/>
      <c r="FX231" s="48"/>
      <c r="FY231" s="48"/>
      <c r="FZ231" s="48"/>
      <c r="GA231" s="48"/>
      <c r="GB231" s="48"/>
      <c r="GC231" s="48"/>
      <c r="GD231" s="48"/>
      <c r="GE231" s="48"/>
      <c r="GF231" s="48"/>
      <c r="GG231" s="48"/>
      <c r="GH231" s="48"/>
      <c r="GI231" s="48"/>
      <c r="GJ231" s="48"/>
      <c r="GK231" s="48"/>
      <c r="GL231" s="48"/>
      <c r="GM231" s="45"/>
      <c r="GN231" s="45"/>
      <c r="GO231" s="45"/>
      <c r="GP231" s="45"/>
      <c r="GQ231" s="45"/>
      <c r="GR231" s="45"/>
      <c r="GS231" s="45"/>
      <c r="GT231" s="45"/>
      <c r="GU231" s="45"/>
      <c r="GV231" s="45"/>
      <c r="GW231" s="45"/>
      <c r="GX231" s="45"/>
      <c r="GY231" s="45"/>
      <c r="GZ231" s="45"/>
      <c r="HA231" s="45"/>
      <c r="HB231" s="45"/>
      <c r="HC231" s="45"/>
      <c r="HD231" s="45"/>
      <c r="HE231" s="45"/>
      <c r="HF231" s="45"/>
      <c r="HG231" s="45"/>
      <c r="HH231" s="45"/>
      <c r="HI231" s="45"/>
      <c r="HJ231" s="45"/>
      <c r="HK231" s="45"/>
      <c r="HL231" s="45"/>
      <c r="HM231" s="45"/>
      <c r="HN231" s="45"/>
      <c r="HO231" s="45"/>
      <c r="HP231" s="45"/>
      <c r="HQ231" s="45"/>
      <c r="HR231" s="45"/>
      <c r="HS231" s="45"/>
      <c r="HT231" s="45"/>
      <c r="HU231" s="45"/>
      <c r="HV231" s="45"/>
      <c r="HW231" s="45"/>
      <c r="HX231" s="45"/>
      <c r="HY231" s="45"/>
      <c r="HZ231" s="45"/>
      <c r="IA231" s="45"/>
      <c r="IB231" s="45"/>
      <c r="IC231" s="45"/>
      <c r="ID231" s="45"/>
      <c r="IE231" s="45"/>
      <c r="IF231" s="45"/>
      <c r="IG231" s="45"/>
      <c r="IH231" s="45"/>
      <c r="II231" s="45"/>
      <c r="IJ231" s="45"/>
    </row>
    <row r="232" spans="1:246" s="39" customFormat="1" ht="45" x14ac:dyDescent="0.25">
      <c r="A232" s="286">
        <v>228</v>
      </c>
      <c r="B232" s="59" t="s">
        <v>780</v>
      </c>
      <c r="C232" s="97" t="s">
        <v>210</v>
      </c>
      <c r="D232" s="98">
        <v>64627896</v>
      </c>
      <c r="E232" s="98">
        <v>102520330</v>
      </c>
      <c r="F232" s="63">
        <v>600144852</v>
      </c>
      <c r="G232" s="58" t="s">
        <v>872</v>
      </c>
      <c r="H232" s="58" t="s">
        <v>64</v>
      </c>
      <c r="I232" s="58" t="s">
        <v>65</v>
      </c>
      <c r="J232" s="58" t="s">
        <v>213</v>
      </c>
      <c r="K232" s="34" t="s">
        <v>873</v>
      </c>
      <c r="L232" s="255">
        <v>2600000</v>
      </c>
      <c r="M232" s="260">
        <f t="shared" si="19"/>
        <v>2210000</v>
      </c>
      <c r="N232" s="268" t="s">
        <v>179</v>
      </c>
      <c r="O232" s="268" t="s">
        <v>188</v>
      </c>
      <c r="P232" s="102"/>
      <c r="Q232" s="102"/>
      <c r="R232" s="102"/>
      <c r="S232" s="102"/>
      <c r="T232" s="102"/>
      <c r="U232" s="102"/>
      <c r="V232" s="102" t="s">
        <v>139</v>
      </c>
      <c r="W232" s="102" t="s">
        <v>139</v>
      </c>
      <c r="X232" s="102"/>
      <c r="Y232" s="99" t="s">
        <v>874</v>
      </c>
      <c r="Z232" s="250" t="s">
        <v>88</v>
      </c>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8"/>
      <c r="EY232" s="48"/>
      <c r="EZ232" s="48"/>
      <c r="FA232" s="48"/>
      <c r="FB232" s="48"/>
      <c r="FC232" s="48"/>
      <c r="FD232" s="48"/>
      <c r="FE232" s="48"/>
      <c r="FF232" s="48"/>
      <c r="FG232" s="48"/>
      <c r="FH232" s="48"/>
      <c r="FI232" s="48"/>
      <c r="FJ232" s="48"/>
      <c r="FK232" s="48"/>
      <c r="FL232" s="48"/>
      <c r="FM232" s="48"/>
      <c r="FN232" s="48"/>
      <c r="FO232" s="48"/>
      <c r="FP232" s="48"/>
      <c r="FQ232" s="48"/>
      <c r="FR232" s="48"/>
      <c r="FS232" s="48"/>
      <c r="FT232" s="48"/>
      <c r="FU232" s="48"/>
      <c r="FV232" s="48"/>
      <c r="FW232" s="48"/>
      <c r="FX232" s="48"/>
      <c r="FY232" s="48"/>
      <c r="FZ232" s="48"/>
      <c r="GA232" s="48"/>
      <c r="GB232" s="48"/>
      <c r="GC232" s="48"/>
      <c r="GD232" s="48"/>
      <c r="GE232" s="48"/>
      <c r="GF232" s="48"/>
      <c r="GG232" s="48"/>
      <c r="GH232" s="48"/>
      <c r="GI232" s="48"/>
      <c r="GJ232" s="48"/>
      <c r="GK232" s="48"/>
      <c r="GL232" s="48"/>
      <c r="GM232" s="45"/>
      <c r="GN232" s="45"/>
      <c r="GO232" s="45"/>
      <c r="GP232" s="45"/>
      <c r="GQ232" s="45"/>
      <c r="GR232" s="45"/>
      <c r="GS232" s="45"/>
      <c r="GT232" s="45"/>
      <c r="GU232" s="45"/>
      <c r="GV232" s="45"/>
      <c r="GW232" s="45"/>
      <c r="GX232" s="45"/>
      <c r="GY232" s="45"/>
      <c r="GZ232" s="45"/>
      <c r="HA232" s="45"/>
      <c r="HB232" s="45"/>
      <c r="HC232" s="45"/>
      <c r="HD232" s="45"/>
      <c r="HE232" s="45"/>
      <c r="HF232" s="45"/>
      <c r="HG232" s="45"/>
      <c r="HH232" s="45"/>
      <c r="HI232" s="45"/>
      <c r="HJ232" s="45"/>
      <c r="HK232" s="45"/>
      <c r="HL232" s="45"/>
      <c r="HM232" s="45"/>
      <c r="HN232" s="45"/>
      <c r="HO232" s="45"/>
      <c r="HP232" s="45"/>
      <c r="HQ232" s="45"/>
      <c r="HR232" s="45"/>
      <c r="HS232" s="45"/>
      <c r="HT232" s="45"/>
      <c r="HU232" s="45"/>
      <c r="HV232" s="45"/>
      <c r="HW232" s="45"/>
      <c r="HX232" s="45"/>
      <c r="HY232" s="45"/>
      <c r="HZ232" s="45"/>
      <c r="IA232" s="45"/>
      <c r="IB232" s="45"/>
      <c r="IC232" s="45"/>
      <c r="ID232" s="45"/>
      <c r="IE232" s="45"/>
      <c r="IF232" s="45"/>
      <c r="IG232" s="45"/>
      <c r="IH232" s="45"/>
      <c r="II232" s="45"/>
      <c r="IJ232" s="45"/>
    </row>
    <row r="233" spans="1:246" s="39" customFormat="1" ht="67.5" x14ac:dyDescent="0.25">
      <c r="A233" s="286">
        <v>229</v>
      </c>
      <c r="B233" s="59" t="s">
        <v>780</v>
      </c>
      <c r="C233" s="97" t="s">
        <v>210</v>
      </c>
      <c r="D233" s="98">
        <v>64627896</v>
      </c>
      <c r="E233" s="98">
        <v>102520330</v>
      </c>
      <c r="F233" s="63">
        <v>600144852</v>
      </c>
      <c r="G233" s="58" t="s">
        <v>875</v>
      </c>
      <c r="H233" s="58" t="s">
        <v>64</v>
      </c>
      <c r="I233" s="58" t="s">
        <v>65</v>
      </c>
      <c r="J233" s="58" t="s">
        <v>213</v>
      </c>
      <c r="K233" s="240" t="s">
        <v>1162</v>
      </c>
      <c r="L233" s="255">
        <v>3000000</v>
      </c>
      <c r="M233" s="260">
        <f t="shared" si="19"/>
        <v>2550000</v>
      </c>
      <c r="N233" s="268" t="s">
        <v>179</v>
      </c>
      <c r="O233" s="268" t="s">
        <v>188</v>
      </c>
      <c r="P233" s="102"/>
      <c r="Q233" s="102"/>
      <c r="R233" s="102"/>
      <c r="S233" s="102"/>
      <c r="T233" s="102"/>
      <c r="U233" s="102"/>
      <c r="V233" s="102"/>
      <c r="W233" s="102"/>
      <c r="X233" s="102" t="s">
        <v>139</v>
      </c>
      <c r="Y233" s="99" t="s">
        <v>874</v>
      </c>
      <c r="Z233" s="250" t="s">
        <v>88</v>
      </c>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48"/>
      <c r="DI233" s="48"/>
      <c r="DJ233" s="48"/>
      <c r="DK233" s="48"/>
      <c r="DL233" s="48"/>
      <c r="DM233" s="48"/>
      <c r="DN233" s="48"/>
      <c r="DO233" s="48"/>
      <c r="DP233" s="48"/>
      <c r="DQ233" s="48"/>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c r="EW233" s="48"/>
      <c r="EX233" s="48"/>
      <c r="EY233" s="48"/>
      <c r="EZ233" s="48"/>
      <c r="FA233" s="48"/>
      <c r="FB233" s="48"/>
      <c r="FC233" s="48"/>
      <c r="FD233" s="48"/>
      <c r="FE233" s="48"/>
      <c r="FF233" s="48"/>
      <c r="FG233" s="48"/>
      <c r="FH233" s="48"/>
      <c r="FI233" s="48"/>
      <c r="FJ233" s="48"/>
      <c r="FK233" s="48"/>
      <c r="FL233" s="48"/>
      <c r="FM233" s="48"/>
      <c r="FN233" s="48"/>
      <c r="FO233" s="48"/>
      <c r="FP233" s="48"/>
      <c r="FQ233" s="48"/>
      <c r="FR233" s="48"/>
      <c r="FS233" s="48"/>
      <c r="FT233" s="48"/>
      <c r="FU233" s="48"/>
      <c r="FV233" s="48"/>
      <c r="FW233" s="48"/>
      <c r="FX233" s="48"/>
      <c r="FY233" s="48"/>
      <c r="FZ233" s="48"/>
      <c r="GA233" s="48"/>
      <c r="GB233" s="48"/>
      <c r="GC233" s="48"/>
      <c r="GD233" s="48"/>
      <c r="GE233" s="48"/>
      <c r="GF233" s="48"/>
      <c r="GG233" s="48"/>
      <c r="GH233" s="48"/>
      <c r="GI233" s="48"/>
      <c r="GJ233" s="48"/>
      <c r="GK233" s="48"/>
      <c r="GL233" s="48"/>
      <c r="GM233" s="45"/>
      <c r="GN233" s="45"/>
      <c r="GO233" s="45"/>
      <c r="GP233" s="45"/>
      <c r="GQ233" s="45"/>
      <c r="GR233" s="45"/>
      <c r="GS233" s="45"/>
      <c r="GT233" s="45"/>
      <c r="GU233" s="45"/>
      <c r="GV233" s="45"/>
      <c r="GW233" s="45"/>
      <c r="GX233" s="45"/>
      <c r="GY233" s="45"/>
      <c r="GZ233" s="45"/>
      <c r="HA233" s="45"/>
      <c r="HB233" s="45"/>
      <c r="HC233" s="45"/>
      <c r="HD233" s="45"/>
      <c r="HE233" s="45"/>
      <c r="HF233" s="45"/>
      <c r="HG233" s="45"/>
      <c r="HH233" s="45"/>
      <c r="HI233" s="45"/>
      <c r="HJ233" s="45"/>
      <c r="HK233" s="45"/>
      <c r="HL233" s="45"/>
      <c r="HM233" s="45"/>
      <c r="HN233" s="45"/>
      <c r="HO233" s="45"/>
      <c r="HP233" s="45"/>
      <c r="HQ233" s="45"/>
      <c r="HR233" s="45"/>
      <c r="HS233" s="45"/>
      <c r="HT233" s="45"/>
      <c r="HU233" s="45"/>
      <c r="HV233" s="45"/>
      <c r="HW233" s="45"/>
      <c r="HX233" s="45"/>
      <c r="HY233" s="45"/>
      <c r="HZ233" s="45"/>
      <c r="IA233" s="45"/>
      <c r="IB233" s="45"/>
      <c r="IC233" s="45"/>
      <c r="ID233" s="45"/>
      <c r="IE233" s="45"/>
      <c r="IF233" s="45"/>
      <c r="IG233" s="45"/>
      <c r="IH233" s="45"/>
      <c r="II233" s="45"/>
      <c r="IJ233" s="45"/>
    </row>
    <row r="234" spans="1:246" s="924" customFormat="1" ht="78.75" x14ac:dyDescent="0.2">
      <c r="A234" s="880">
        <v>230</v>
      </c>
      <c r="B234" s="921" t="s">
        <v>876</v>
      </c>
      <c r="C234" s="921" t="s">
        <v>877</v>
      </c>
      <c r="D234" s="882">
        <v>70989460</v>
      </c>
      <c r="E234" s="882">
        <v>108034097</v>
      </c>
      <c r="F234" s="882">
        <v>600144976</v>
      </c>
      <c r="G234" s="921" t="s">
        <v>878</v>
      </c>
      <c r="H234" s="883" t="s">
        <v>64</v>
      </c>
      <c r="I234" s="883" t="s">
        <v>65</v>
      </c>
      <c r="J234" s="881" t="s">
        <v>879</v>
      </c>
      <c r="K234" s="922" t="s">
        <v>1163</v>
      </c>
      <c r="L234" s="885">
        <v>57000000</v>
      </c>
      <c r="M234" s="885">
        <v>0</v>
      </c>
      <c r="N234" s="923">
        <v>2022</v>
      </c>
      <c r="O234" s="887">
        <v>2023</v>
      </c>
      <c r="P234" s="888"/>
      <c r="Q234" s="888"/>
      <c r="R234" s="888"/>
      <c r="S234" s="888" t="s">
        <v>139</v>
      </c>
      <c r="T234" s="888" t="s">
        <v>139</v>
      </c>
      <c r="U234" s="888"/>
      <c r="V234" s="888"/>
      <c r="W234" s="888" t="s">
        <v>139</v>
      </c>
      <c r="X234" s="888"/>
      <c r="Y234" s="921" t="s">
        <v>1271</v>
      </c>
      <c r="Z234" s="889" t="s">
        <v>69</v>
      </c>
      <c r="AA234" s="867" t="s">
        <v>167</v>
      </c>
      <c r="AB234" s="867"/>
      <c r="AC234" s="867"/>
      <c r="AD234" s="867"/>
      <c r="AE234" s="867"/>
      <c r="AF234" s="867"/>
      <c r="AG234" s="867"/>
      <c r="AH234" s="867"/>
      <c r="AI234" s="867"/>
      <c r="AJ234" s="867"/>
      <c r="AK234" s="867"/>
      <c r="AL234" s="867"/>
      <c r="AM234" s="867"/>
      <c r="AN234" s="867"/>
      <c r="AO234" s="867"/>
      <c r="AP234" s="867"/>
      <c r="AQ234" s="867"/>
      <c r="AR234" s="867"/>
      <c r="AS234" s="867"/>
      <c r="AT234" s="867"/>
      <c r="AU234" s="867"/>
      <c r="AV234" s="867"/>
      <c r="AW234" s="867"/>
      <c r="AX234" s="867"/>
      <c r="AY234" s="867"/>
      <c r="AZ234" s="867"/>
      <c r="BA234" s="867"/>
      <c r="BB234" s="867"/>
      <c r="BC234" s="867"/>
      <c r="BD234" s="867"/>
      <c r="BE234" s="867"/>
      <c r="BF234" s="867"/>
      <c r="BG234" s="867"/>
      <c r="BH234" s="867"/>
      <c r="BI234" s="867"/>
      <c r="BJ234" s="867"/>
      <c r="BK234" s="867"/>
      <c r="BL234" s="867"/>
      <c r="BM234" s="867"/>
      <c r="BN234" s="867"/>
      <c r="BO234" s="867"/>
      <c r="BP234" s="867"/>
      <c r="BQ234" s="867"/>
      <c r="BR234" s="867"/>
      <c r="BS234" s="867"/>
      <c r="BT234" s="867"/>
      <c r="BU234" s="867"/>
      <c r="BV234" s="867"/>
      <c r="BW234" s="867"/>
      <c r="BX234" s="867"/>
      <c r="BY234" s="867"/>
      <c r="BZ234" s="867"/>
      <c r="CA234" s="867"/>
      <c r="CB234" s="867"/>
      <c r="CC234" s="867"/>
      <c r="CD234" s="867"/>
      <c r="CE234" s="867"/>
      <c r="CF234" s="867"/>
      <c r="CG234" s="867"/>
      <c r="CH234" s="867"/>
      <c r="CI234" s="867"/>
      <c r="CJ234" s="867"/>
      <c r="CK234" s="867"/>
      <c r="CL234" s="867"/>
      <c r="CM234" s="867"/>
      <c r="CN234" s="867"/>
      <c r="CO234" s="867"/>
      <c r="CP234" s="867"/>
      <c r="CQ234" s="867"/>
      <c r="CR234" s="867"/>
      <c r="CS234" s="867"/>
      <c r="CT234" s="867"/>
      <c r="CU234" s="867"/>
      <c r="CV234" s="867"/>
      <c r="CW234" s="867"/>
      <c r="CX234" s="867"/>
      <c r="CY234" s="867"/>
      <c r="CZ234" s="867"/>
      <c r="DA234" s="867"/>
      <c r="DB234" s="867"/>
      <c r="DC234" s="867"/>
      <c r="DD234" s="867"/>
      <c r="DE234" s="867"/>
      <c r="DF234" s="867"/>
      <c r="DG234" s="867"/>
      <c r="DH234" s="867"/>
      <c r="DI234" s="867"/>
      <c r="DJ234" s="867"/>
      <c r="DK234" s="867"/>
      <c r="DL234" s="867"/>
      <c r="DM234" s="867"/>
      <c r="DN234" s="867"/>
      <c r="DO234" s="867"/>
      <c r="DP234" s="867"/>
      <c r="DQ234" s="867"/>
      <c r="DR234" s="867"/>
      <c r="DS234" s="867"/>
      <c r="DT234" s="867"/>
      <c r="DU234" s="867"/>
      <c r="DV234" s="867"/>
      <c r="DW234" s="867"/>
      <c r="DX234" s="867"/>
      <c r="DY234" s="867"/>
      <c r="DZ234" s="867"/>
      <c r="EA234" s="867"/>
      <c r="EB234" s="867"/>
      <c r="EC234" s="867"/>
      <c r="ED234" s="867"/>
      <c r="EE234" s="867"/>
      <c r="EF234" s="867"/>
      <c r="EG234" s="867"/>
      <c r="EH234" s="867"/>
      <c r="EI234" s="867"/>
      <c r="EJ234" s="867"/>
      <c r="EK234" s="867"/>
      <c r="EL234" s="867"/>
      <c r="EM234" s="867"/>
      <c r="EN234" s="867"/>
      <c r="EO234" s="867"/>
      <c r="EP234" s="867"/>
      <c r="EQ234" s="867"/>
      <c r="ER234" s="867"/>
      <c r="ES234" s="867"/>
      <c r="ET234" s="867"/>
      <c r="EU234" s="867"/>
      <c r="EV234" s="867"/>
      <c r="EW234" s="867"/>
      <c r="EX234" s="867"/>
      <c r="EY234" s="867"/>
      <c r="EZ234" s="867"/>
      <c r="FA234" s="867"/>
      <c r="FB234" s="867"/>
      <c r="FC234" s="867"/>
      <c r="FD234" s="867"/>
      <c r="FE234" s="867"/>
      <c r="FF234" s="867"/>
      <c r="FG234" s="867"/>
      <c r="FH234" s="867"/>
      <c r="FI234" s="867"/>
      <c r="FJ234" s="867"/>
      <c r="FK234" s="867"/>
      <c r="FL234" s="867"/>
      <c r="FM234" s="867"/>
      <c r="FN234" s="867"/>
      <c r="FO234" s="867"/>
      <c r="FP234" s="867"/>
      <c r="FQ234" s="867"/>
      <c r="FR234" s="867"/>
      <c r="FS234" s="867"/>
      <c r="FT234" s="867"/>
      <c r="FU234" s="867"/>
      <c r="FV234" s="867"/>
      <c r="FW234" s="867"/>
      <c r="FX234" s="867"/>
      <c r="FY234" s="867"/>
      <c r="FZ234" s="867"/>
      <c r="GA234" s="867"/>
      <c r="GB234" s="867"/>
      <c r="GC234" s="867"/>
      <c r="GD234" s="867"/>
      <c r="GE234" s="867"/>
      <c r="GF234" s="867"/>
      <c r="GG234" s="867"/>
      <c r="GH234" s="867"/>
      <c r="GI234" s="867"/>
      <c r="GJ234" s="867"/>
      <c r="GK234" s="867"/>
      <c r="GL234" s="867"/>
      <c r="GM234" s="867"/>
      <c r="GN234" s="867"/>
      <c r="GO234" s="867"/>
      <c r="GP234" s="867"/>
      <c r="GQ234" s="867"/>
      <c r="GR234" s="867"/>
      <c r="GS234" s="867"/>
      <c r="GT234" s="867"/>
      <c r="GU234" s="867"/>
      <c r="GV234" s="867"/>
      <c r="GW234" s="867"/>
      <c r="GX234" s="867"/>
      <c r="GY234" s="867"/>
      <c r="GZ234" s="867"/>
      <c r="HA234" s="867"/>
      <c r="HB234" s="867"/>
      <c r="HC234" s="867"/>
      <c r="HD234" s="867"/>
      <c r="HE234" s="867"/>
      <c r="HF234" s="867"/>
      <c r="HG234" s="867"/>
      <c r="HH234" s="867"/>
      <c r="HI234" s="867"/>
      <c r="HJ234" s="867"/>
      <c r="HK234" s="867"/>
      <c r="HL234" s="867"/>
      <c r="HM234" s="867"/>
      <c r="HN234" s="867"/>
      <c r="HO234" s="867"/>
      <c r="HP234" s="867"/>
      <c r="HQ234" s="867"/>
      <c r="HR234" s="867"/>
      <c r="HS234" s="867"/>
      <c r="HT234" s="867"/>
      <c r="HU234" s="867"/>
      <c r="HV234" s="867"/>
      <c r="HW234" s="867"/>
      <c r="HX234" s="867"/>
      <c r="HY234" s="867"/>
      <c r="HZ234" s="867"/>
      <c r="IA234" s="867"/>
      <c r="IB234" s="867"/>
      <c r="IC234" s="867"/>
      <c r="ID234" s="867"/>
      <c r="IE234" s="867"/>
      <c r="IF234" s="867"/>
      <c r="IG234" s="867"/>
      <c r="IH234" s="867"/>
      <c r="II234" s="867"/>
      <c r="IJ234" s="867"/>
    </row>
    <row r="235" spans="1:246" s="44" customFormat="1" ht="104.65" customHeight="1" x14ac:dyDescent="0.2">
      <c r="A235" s="248">
        <v>231</v>
      </c>
      <c r="B235" s="59" t="s">
        <v>450</v>
      </c>
      <c r="C235" s="59" t="s">
        <v>128</v>
      </c>
      <c r="D235" s="52">
        <v>70987700</v>
      </c>
      <c r="E235" s="52">
        <v>102508488</v>
      </c>
      <c r="F235" s="52">
        <v>650026322</v>
      </c>
      <c r="G235" s="59" t="s">
        <v>880</v>
      </c>
      <c r="H235" s="97" t="s">
        <v>24</v>
      </c>
      <c r="I235" s="58" t="s">
        <v>65</v>
      </c>
      <c r="J235" s="59" t="s">
        <v>130</v>
      </c>
      <c r="K235" s="240" t="s">
        <v>1164</v>
      </c>
      <c r="L235" s="265">
        <v>8500000</v>
      </c>
      <c r="M235" s="260">
        <f t="shared" ref="M235:M236" si="20">L235/100*85</f>
        <v>7225000</v>
      </c>
      <c r="N235" s="276">
        <v>2023</v>
      </c>
      <c r="O235" s="276">
        <v>2027</v>
      </c>
      <c r="P235" s="38" t="s">
        <v>139</v>
      </c>
      <c r="Q235" s="38" t="s">
        <v>139</v>
      </c>
      <c r="R235" s="38" t="s">
        <v>139</v>
      </c>
      <c r="S235" s="38" t="s">
        <v>139</v>
      </c>
      <c r="T235" s="38"/>
      <c r="U235" s="38"/>
      <c r="V235" s="38"/>
      <c r="W235" s="38"/>
      <c r="X235" s="38" t="s">
        <v>139</v>
      </c>
      <c r="Y235" s="710" t="s">
        <v>1456</v>
      </c>
      <c r="Z235" s="245" t="s">
        <v>881</v>
      </c>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47"/>
      <c r="CN235" s="47"/>
      <c r="CO235" s="47"/>
      <c r="CP235" s="47"/>
      <c r="CQ235" s="47"/>
      <c r="CR235" s="47"/>
      <c r="CS235" s="47"/>
      <c r="CT235" s="47"/>
      <c r="CU235" s="47"/>
      <c r="CV235" s="47"/>
      <c r="CW235" s="47"/>
      <c r="CX235" s="47"/>
      <c r="CY235" s="47"/>
      <c r="CZ235" s="47"/>
      <c r="DA235" s="47"/>
      <c r="DB235" s="47"/>
      <c r="DC235" s="47"/>
      <c r="DD235" s="47"/>
      <c r="DE235" s="47"/>
      <c r="DF235" s="47"/>
      <c r="DG235" s="47"/>
      <c r="DH235" s="47"/>
      <c r="DI235" s="47"/>
      <c r="DJ235" s="47"/>
      <c r="DK235" s="47"/>
      <c r="DL235" s="47"/>
      <c r="DM235" s="47"/>
      <c r="DN235" s="47"/>
      <c r="DO235" s="47"/>
      <c r="DP235" s="47"/>
      <c r="DQ235" s="47"/>
      <c r="DR235" s="47"/>
      <c r="DS235" s="47"/>
      <c r="DT235" s="47"/>
      <c r="DU235" s="47"/>
      <c r="DV235" s="47"/>
      <c r="DW235" s="47"/>
      <c r="DX235" s="47"/>
      <c r="DY235" s="47"/>
      <c r="DZ235" s="47"/>
      <c r="EA235" s="47"/>
      <c r="EB235" s="47"/>
      <c r="EC235" s="47"/>
      <c r="ED235" s="47"/>
      <c r="EE235" s="47"/>
      <c r="EF235" s="47"/>
      <c r="EG235" s="47"/>
      <c r="EH235" s="47"/>
      <c r="EI235" s="47"/>
      <c r="EJ235" s="47"/>
      <c r="EK235" s="47"/>
      <c r="EL235" s="47"/>
      <c r="EM235" s="47"/>
      <c r="EN235" s="47"/>
      <c r="EO235" s="47"/>
      <c r="EP235" s="47"/>
      <c r="EQ235" s="47"/>
      <c r="ER235" s="47"/>
      <c r="ES235" s="47"/>
      <c r="ET235" s="47"/>
      <c r="EU235" s="47"/>
      <c r="EV235" s="47"/>
      <c r="EW235" s="47"/>
      <c r="EX235" s="47"/>
      <c r="EY235" s="47"/>
      <c r="EZ235" s="47"/>
      <c r="FA235" s="47"/>
      <c r="FB235" s="47"/>
      <c r="FC235" s="47"/>
      <c r="FD235" s="47"/>
      <c r="FE235" s="47"/>
      <c r="FF235" s="47"/>
      <c r="FG235" s="47"/>
      <c r="FH235" s="47"/>
      <c r="FI235" s="47"/>
      <c r="FJ235" s="47"/>
      <c r="FK235" s="47"/>
      <c r="FL235" s="47"/>
      <c r="FM235" s="47"/>
      <c r="FN235" s="47"/>
      <c r="FO235" s="47"/>
      <c r="FP235" s="47"/>
      <c r="FQ235" s="47"/>
      <c r="FR235" s="47"/>
      <c r="FS235" s="47"/>
      <c r="FT235" s="47"/>
      <c r="FU235" s="47"/>
      <c r="FV235" s="47"/>
      <c r="FW235" s="47"/>
      <c r="FX235" s="47"/>
      <c r="FY235" s="47"/>
      <c r="FZ235" s="47"/>
      <c r="GA235" s="47"/>
      <c r="GB235" s="47"/>
      <c r="GC235" s="47"/>
      <c r="GD235" s="47"/>
      <c r="GE235" s="47"/>
      <c r="GF235" s="47"/>
      <c r="GG235" s="47"/>
      <c r="GH235" s="47"/>
      <c r="GI235" s="47"/>
      <c r="GJ235" s="47"/>
      <c r="GK235" s="47"/>
      <c r="GL235" s="47"/>
      <c r="GM235" s="47"/>
      <c r="GN235" s="47"/>
      <c r="GO235" s="47"/>
      <c r="GP235" s="47"/>
      <c r="GQ235" s="47"/>
      <c r="GR235" s="47"/>
      <c r="GS235" s="47"/>
      <c r="GT235" s="47"/>
      <c r="GU235" s="47"/>
      <c r="GV235" s="47"/>
      <c r="GW235" s="47"/>
      <c r="GX235" s="47"/>
      <c r="GY235" s="47"/>
      <c r="GZ235" s="47"/>
      <c r="HA235" s="47"/>
      <c r="HB235" s="47"/>
      <c r="HC235" s="47"/>
      <c r="HD235" s="47"/>
      <c r="HE235" s="47"/>
      <c r="HF235" s="47"/>
      <c r="HG235" s="47"/>
      <c r="HH235" s="47"/>
      <c r="HI235" s="47"/>
      <c r="HJ235" s="47"/>
      <c r="HK235" s="47"/>
      <c r="HL235" s="47"/>
      <c r="HM235" s="47"/>
      <c r="HN235" s="47"/>
      <c r="HO235" s="47"/>
      <c r="HP235" s="47"/>
      <c r="HQ235" s="47"/>
      <c r="HR235" s="47"/>
      <c r="HS235" s="47"/>
      <c r="HT235" s="47"/>
      <c r="HU235" s="47"/>
      <c r="HV235" s="47"/>
      <c r="HW235" s="47"/>
      <c r="HX235" s="47"/>
      <c r="HY235" s="47"/>
      <c r="HZ235" s="47"/>
      <c r="IA235" s="47"/>
      <c r="IB235" s="47"/>
      <c r="IC235" s="47"/>
      <c r="ID235" s="47"/>
      <c r="IE235" s="47"/>
      <c r="IF235" s="47"/>
      <c r="IG235" s="47"/>
      <c r="IH235" s="47"/>
      <c r="II235" s="47"/>
      <c r="IJ235" s="47"/>
      <c r="IK235" s="47"/>
      <c r="IL235" s="47"/>
    </row>
    <row r="236" spans="1:246" s="44" customFormat="1" ht="90" x14ac:dyDescent="0.2">
      <c r="A236" s="248">
        <v>232</v>
      </c>
      <c r="B236" s="59" t="s">
        <v>450</v>
      </c>
      <c r="C236" s="59" t="s">
        <v>128</v>
      </c>
      <c r="D236" s="52">
        <v>70987700</v>
      </c>
      <c r="E236" s="52">
        <v>102508488</v>
      </c>
      <c r="F236" s="52">
        <v>650026322</v>
      </c>
      <c r="G236" s="59" t="s">
        <v>1220</v>
      </c>
      <c r="H236" s="97" t="s">
        <v>24</v>
      </c>
      <c r="I236" s="58" t="s">
        <v>65</v>
      </c>
      <c r="J236" s="59" t="s">
        <v>130</v>
      </c>
      <c r="K236" s="34" t="s">
        <v>1221</v>
      </c>
      <c r="L236" s="265">
        <v>13000000</v>
      </c>
      <c r="M236" s="260">
        <f t="shared" si="20"/>
        <v>11050000</v>
      </c>
      <c r="N236" s="276">
        <v>2023</v>
      </c>
      <c r="O236" s="276">
        <v>2027</v>
      </c>
      <c r="P236" s="38" t="s">
        <v>139</v>
      </c>
      <c r="Q236" s="38" t="s">
        <v>139</v>
      </c>
      <c r="R236" s="38" t="s">
        <v>139</v>
      </c>
      <c r="S236" s="38" t="s">
        <v>139</v>
      </c>
      <c r="T236" s="38"/>
      <c r="U236" s="38"/>
      <c r="V236" s="38" t="s">
        <v>139</v>
      </c>
      <c r="W236" s="38" t="s">
        <v>139</v>
      </c>
      <c r="X236" s="38" t="s">
        <v>139</v>
      </c>
      <c r="Y236" s="710" t="s">
        <v>1457</v>
      </c>
      <c r="Z236" s="245" t="s">
        <v>881</v>
      </c>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47"/>
      <c r="ET236" s="47"/>
      <c r="EU236" s="47"/>
      <c r="EV236" s="47"/>
      <c r="EW236" s="47"/>
      <c r="EX236" s="47"/>
      <c r="EY236" s="47"/>
      <c r="EZ236" s="47"/>
      <c r="FA236" s="47"/>
      <c r="FB236" s="47"/>
      <c r="FC236" s="47"/>
      <c r="FD236" s="47"/>
      <c r="FE236" s="47"/>
      <c r="FF236" s="47"/>
      <c r="FG236" s="47"/>
      <c r="FH236" s="47"/>
      <c r="FI236" s="47"/>
      <c r="FJ236" s="47"/>
      <c r="FK236" s="47"/>
      <c r="FL236" s="47"/>
      <c r="FM236" s="47"/>
      <c r="FN236" s="47"/>
      <c r="FO236" s="47"/>
      <c r="FP236" s="47"/>
      <c r="FQ236" s="47"/>
      <c r="FR236" s="47"/>
      <c r="FS236" s="47"/>
      <c r="FT236" s="47"/>
      <c r="FU236" s="47"/>
      <c r="FV236" s="47"/>
      <c r="FW236" s="47"/>
      <c r="FX236" s="47"/>
      <c r="FY236" s="47"/>
      <c r="FZ236" s="47"/>
      <c r="GA236" s="47"/>
      <c r="GB236" s="47"/>
      <c r="GC236" s="47"/>
      <c r="GD236" s="47"/>
      <c r="GE236" s="47"/>
      <c r="GF236" s="47"/>
      <c r="GG236" s="47"/>
      <c r="GH236" s="47"/>
      <c r="GI236" s="47"/>
      <c r="GJ236" s="47"/>
      <c r="GK236" s="47"/>
      <c r="GL236" s="47"/>
      <c r="GM236" s="47"/>
      <c r="GN236" s="47"/>
      <c r="GO236" s="47"/>
      <c r="GP236" s="47"/>
      <c r="GQ236" s="47"/>
      <c r="GR236" s="47"/>
      <c r="GS236" s="47"/>
      <c r="GT236" s="47"/>
      <c r="GU236" s="47"/>
      <c r="GV236" s="47"/>
      <c r="GW236" s="47"/>
      <c r="GX236" s="47"/>
      <c r="GY236" s="47"/>
      <c r="GZ236" s="47"/>
      <c r="HA236" s="47"/>
      <c r="HB236" s="47"/>
      <c r="HC236" s="47"/>
      <c r="HD236" s="47"/>
      <c r="HE236" s="47"/>
      <c r="HF236" s="47"/>
      <c r="HG236" s="47"/>
      <c r="HH236" s="47"/>
      <c r="HI236" s="47"/>
      <c r="HJ236" s="47"/>
      <c r="HK236" s="47"/>
      <c r="HL236" s="47"/>
      <c r="HM236" s="47"/>
      <c r="HN236" s="47"/>
      <c r="HO236" s="47"/>
      <c r="HP236" s="47"/>
      <c r="HQ236" s="47"/>
      <c r="HR236" s="47"/>
      <c r="HS236" s="47"/>
      <c r="HT236" s="47"/>
      <c r="HU236" s="47"/>
      <c r="HV236" s="47"/>
      <c r="HW236" s="47"/>
      <c r="HX236" s="47"/>
      <c r="HY236" s="47"/>
      <c r="HZ236" s="47"/>
      <c r="IA236" s="47"/>
      <c r="IB236" s="47"/>
      <c r="IC236" s="47"/>
      <c r="ID236" s="47"/>
      <c r="IE236" s="47"/>
      <c r="IF236" s="47"/>
      <c r="IG236" s="47"/>
      <c r="IH236" s="47"/>
      <c r="II236" s="47"/>
      <c r="IJ236" s="47"/>
      <c r="IK236" s="47"/>
      <c r="IL236" s="47"/>
    </row>
    <row r="237" spans="1:246" s="44" customFormat="1" ht="56.25" x14ac:dyDescent="0.2">
      <c r="A237" s="248">
        <v>233</v>
      </c>
      <c r="B237" s="59" t="s">
        <v>450</v>
      </c>
      <c r="C237" s="59" t="s">
        <v>128</v>
      </c>
      <c r="D237" s="52">
        <v>70987700</v>
      </c>
      <c r="E237" s="52">
        <v>102508488</v>
      </c>
      <c r="F237" s="52">
        <v>650026322</v>
      </c>
      <c r="G237" s="59" t="s">
        <v>882</v>
      </c>
      <c r="H237" s="97" t="s">
        <v>24</v>
      </c>
      <c r="I237" s="58" t="s">
        <v>65</v>
      </c>
      <c r="J237" s="59" t="s">
        <v>130</v>
      </c>
      <c r="K237" s="34" t="s">
        <v>883</v>
      </c>
      <c r="L237" s="265">
        <v>28000000</v>
      </c>
      <c r="M237" s="260">
        <f t="shared" ref="M237:M243" si="21">L237/100*85</f>
        <v>23800000</v>
      </c>
      <c r="N237" s="276">
        <v>2023</v>
      </c>
      <c r="O237" s="276">
        <v>2027</v>
      </c>
      <c r="P237" s="38" t="s">
        <v>139</v>
      </c>
      <c r="Q237" s="38" t="s">
        <v>139</v>
      </c>
      <c r="R237" s="38" t="s">
        <v>139</v>
      </c>
      <c r="S237" s="38" t="s">
        <v>139</v>
      </c>
      <c r="T237" s="38"/>
      <c r="U237" s="38" t="s">
        <v>139</v>
      </c>
      <c r="V237" s="38" t="s">
        <v>139</v>
      </c>
      <c r="W237" s="38" t="s">
        <v>139</v>
      </c>
      <c r="X237" s="38" t="s">
        <v>139</v>
      </c>
      <c r="Y237" s="163"/>
      <c r="Z237" s="245" t="s">
        <v>88</v>
      </c>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c r="BG237" s="47"/>
      <c r="BH237" s="47"/>
      <c r="BI237" s="47"/>
      <c r="BJ237" s="47"/>
      <c r="BK237" s="47"/>
      <c r="BL237" s="47"/>
      <c r="BM237" s="47"/>
      <c r="BN237" s="47"/>
      <c r="BO237" s="47"/>
      <c r="BP237" s="47"/>
      <c r="BQ237" s="47"/>
      <c r="BR237" s="47"/>
      <c r="BS237" s="47"/>
      <c r="BT237" s="47"/>
      <c r="BU237" s="47"/>
      <c r="BV237" s="47"/>
      <c r="BW237" s="47"/>
      <c r="BX237" s="47"/>
      <c r="BY237" s="47"/>
      <c r="BZ237" s="47"/>
      <c r="CA237" s="47"/>
      <c r="CB237" s="47"/>
      <c r="CC237" s="47"/>
      <c r="CD237" s="47"/>
      <c r="CE237" s="47"/>
      <c r="CF237" s="47"/>
      <c r="CG237" s="47"/>
      <c r="CH237" s="47"/>
      <c r="CI237" s="47"/>
      <c r="CJ237" s="47"/>
      <c r="CK237" s="47"/>
      <c r="CL237" s="47"/>
      <c r="CM237" s="47"/>
      <c r="CN237" s="47"/>
      <c r="CO237" s="47"/>
      <c r="CP237" s="47"/>
      <c r="CQ237" s="47"/>
      <c r="CR237" s="47"/>
      <c r="CS237" s="47"/>
      <c r="CT237" s="47"/>
      <c r="CU237" s="47"/>
      <c r="CV237" s="47"/>
      <c r="CW237" s="47"/>
      <c r="CX237" s="47"/>
      <c r="CY237" s="47"/>
      <c r="CZ237" s="47"/>
      <c r="DA237" s="47"/>
      <c r="DB237" s="47"/>
      <c r="DC237" s="47"/>
      <c r="DD237" s="47"/>
      <c r="DE237" s="47"/>
      <c r="DF237" s="47"/>
      <c r="DG237" s="47"/>
      <c r="DH237" s="47"/>
      <c r="DI237" s="47"/>
      <c r="DJ237" s="47"/>
      <c r="DK237" s="47"/>
      <c r="DL237" s="47"/>
      <c r="DM237" s="47"/>
      <c r="DN237" s="47"/>
      <c r="DO237" s="47"/>
      <c r="DP237" s="47"/>
      <c r="DQ237" s="47"/>
      <c r="DR237" s="47"/>
      <c r="DS237" s="47"/>
      <c r="DT237" s="47"/>
      <c r="DU237" s="47"/>
      <c r="DV237" s="47"/>
      <c r="DW237" s="47"/>
      <c r="DX237" s="47"/>
      <c r="DY237" s="47"/>
      <c r="DZ237" s="47"/>
      <c r="EA237" s="47"/>
      <c r="EB237" s="47"/>
      <c r="EC237" s="47"/>
      <c r="ED237" s="47"/>
      <c r="EE237" s="47"/>
      <c r="EF237" s="47"/>
      <c r="EG237" s="47"/>
      <c r="EH237" s="47"/>
      <c r="EI237" s="47"/>
      <c r="EJ237" s="47"/>
      <c r="EK237" s="47"/>
      <c r="EL237" s="47"/>
      <c r="EM237" s="47"/>
      <c r="EN237" s="47"/>
      <c r="EO237" s="47"/>
      <c r="EP237" s="47"/>
      <c r="EQ237" s="47"/>
      <c r="ER237" s="47"/>
      <c r="ES237" s="47"/>
      <c r="ET237" s="47"/>
      <c r="EU237" s="47"/>
      <c r="EV237" s="47"/>
      <c r="EW237" s="47"/>
      <c r="EX237" s="47"/>
      <c r="EY237" s="47"/>
      <c r="EZ237" s="47"/>
      <c r="FA237" s="47"/>
      <c r="FB237" s="47"/>
      <c r="FC237" s="47"/>
      <c r="FD237" s="47"/>
      <c r="FE237" s="47"/>
      <c r="FF237" s="47"/>
      <c r="FG237" s="47"/>
      <c r="FH237" s="47"/>
      <c r="FI237" s="47"/>
      <c r="FJ237" s="47"/>
      <c r="FK237" s="47"/>
      <c r="FL237" s="47"/>
      <c r="FM237" s="47"/>
      <c r="FN237" s="47"/>
      <c r="FO237" s="47"/>
      <c r="FP237" s="47"/>
      <c r="FQ237" s="47"/>
      <c r="FR237" s="47"/>
      <c r="FS237" s="47"/>
      <c r="FT237" s="47"/>
      <c r="FU237" s="47"/>
      <c r="FV237" s="47"/>
      <c r="FW237" s="47"/>
      <c r="FX237" s="47"/>
      <c r="FY237" s="47"/>
      <c r="FZ237" s="47"/>
      <c r="GA237" s="47"/>
      <c r="GB237" s="47"/>
      <c r="GC237" s="47"/>
      <c r="GD237" s="47"/>
      <c r="GE237" s="47"/>
      <c r="GF237" s="47"/>
      <c r="GG237" s="47"/>
      <c r="GH237" s="47"/>
      <c r="GI237" s="47"/>
      <c r="GJ237" s="47"/>
      <c r="GK237" s="47"/>
      <c r="GL237" s="47"/>
      <c r="GM237" s="47"/>
      <c r="GN237" s="47"/>
      <c r="GO237" s="47"/>
      <c r="GP237" s="47"/>
      <c r="GQ237" s="47"/>
      <c r="GR237" s="47"/>
      <c r="GS237" s="47"/>
      <c r="GT237" s="47"/>
      <c r="GU237" s="47"/>
      <c r="GV237" s="47"/>
      <c r="GW237" s="47"/>
      <c r="GX237" s="47"/>
      <c r="GY237" s="47"/>
      <c r="GZ237" s="47"/>
      <c r="HA237" s="47"/>
      <c r="HB237" s="47"/>
      <c r="HC237" s="47"/>
      <c r="HD237" s="47"/>
      <c r="HE237" s="47"/>
      <c r="HF237" s="47"/>
      <c r="HG237" s="47"/>
      <c r="HH237" s="47"/>
      <c r="HI237" s="47"/>
      <c r="HJ237" s="47"/>
      <c r="HK237" s="47"/>
      <c r="HL237" s="47"/>
      <c r="HM237" s="47"/>
      <c r="HN237" s="47"/>
      <c r="HO237" s="47"/>
      <c r="HP237" s="47"/>
      <c r="HQ237" s="47"/>
      <c r="HR237" s="47"/>
      <c r="HS237" s="47"/>
      <c r="HT237" s="47"/>
      <c r="HU237" s="47"/>
      <c r="HV237" s="47"/>
      <c r="HW237" s="47"/>
      <c r="HX237" s="47"/>
      <c r="HY237" s="47"/>
      <c r="HZ237" s="47"/>
      <c r="IA237" s="47"/>
      <c r="IB237" s="47"/>
      <c r="IC237" s="47"/>
      <c r="ID237" s="47"/>
      <c r="IE237" s="47"/>
      <c r="IF237" s="47"/>
      <c r="IG237" s="47"/>
      <c r="IH237" s="47"/>
      <c r="II237" s="47"/>
      <c r="IJ237" s="47"/>
      <c r="IK237" s="47"/>
      <c r="IL237" s="47"/>
    </row>
    <row r="238" spans="1:246" s="100" customFormat="1" ht="33.75" x14ac:dyDescent="0.2">
      <c r="A238" s="248">
        <v>234</v>
      </c>
      <c r="B238" s="99" t="s">
        <v>884</v>
      </c>
      <c r="C238" s="100" t="s">
        <v>202</v>
      </c>
      <c r="D238" s="100">
        <v>75027551</v>
      </c>
      <c r="E238" s="100">
        <v>102420882</v>
      </c>
      <c r="F238" s="35">
        <v>600142639</v>
      </c>
      <c r="G238" s="100" t="s">
        <v>397</v>
      </c>
      <c r="H238" s="100" t="s">
        <v>24</v>
      </c>
      <c r="I238" s="100" t="s">
        <v>691</v>
      </c>
      <c r="J238" s="100" t="s">
        <v>204</v>
      </c>
      <c r="K238" s="33" t="s">
        <v>885</v>
      </c>
      <c r="L238" s="255">
        <v>2000000</v>
      </c>
      <c r="M238" s="260">
        <f t="shared" si="21"/>
        <v>1700000</v>
      </c>
      <c r="N238" s="258">
        <v>2023</v>
      </c>
      <c r="O238" s="258">
        <v>2025</v>
      </c>
      <c r="P238" s="102" t="s">
        <v>139</v>
      </c>
      <c r="Q238" s="102" t="s">
        <v>139</v>
      </c>
      <c r="R238" s="102" t="s">
        <v>139</v>
      </c>
      <c r="S238" s="102" t="s">
        <v>139</v>
      </c>
      <c r="T238" s="102"/>
      <c r="U238" s="102"/>
      <c r="V238" s="102" t="s">
        <v>139</v>
      </c>
      <c r="W238" s="102" t="s">
        <v>139</v>
      </c>
      <c r="X238" s="102"/>
      <c r="Y238" s="99" t="s">
        <v>886</v>
      </c>
      <c r="Z238" s="245" t="s">
        <v>88</v>
      </c>
      <c r="AA238" s="177"/>
      <c r="AB238" s="177"/>
      <c r="AC238" s="177"/>
      <c r="AD238" s="177"/>
      <c r="AE238" s="177"/>
      <c r="AF238" s="177"/>
      <c r="AG238" s="177"/>
      <c r="AH238" s="177"/>
      <c r="AI238" s="177"/>
      <c r="AJ238" s="177"/>
      <c r="AK238" s="177"/>
      <c r="AL238" s="177"/>
      <c r="AM238" s="177"/>
      <c r="AN238" s="177"/>
      <c r="AO238" s="177"/>
      <c r="AP238" s="177"/>
      <c r="AQ238" s="177"/>
      <c r="AR238" s="177"/>
      <c r="AS238" s="159"/>
      <c r="AT238" s="159"/>
      <c r="AU238" s="159"/>
      <c r="AV238" s="159"/>
      <c r="AW238" s="159"/>
      <c r="AX238" s="159"/>
      <c r="AY238" s="159"/>
      <c r="AZ238" s="159"/>
      <c r="BA238" s="159"/>
      <c r="BB238" s="159"/>
      <c r="BC238" s="159"/>
      <c r="BD238" s="159"/>
      <c r="BE238" s="159"/>
      <c r="BF238" s="159"/>
      <c r="BG238" s="159"/>
      <c r="BH238" s="159"/>
      <c r="BI238" s="159"/>
      <c r="BJ238" s="159"/>
      <c r="BK238" s="159"/>
      <c r="BL238" s="159"/>
      <c r="BM238" s="159"/>
      <c r="BN238" s="159"/>
      <c r="BO238" s="159"/>
      <c r="BP238" s="159"/>
      <c r="BQ238" s="159"/>
      <c r="BR238" s="159"/>
      <c r="BS238" s="159"/>
      <c r="BT238" s="159"/>
      <c r="BU238" s="159"/>
      <c r="BV238" s="159"/>
      <c r="BW238" s="159"/>
      <c r="BX238" s="159"/>
      <c r="BY238" s="159"/>
      <c r="BZ238" s="159"/>
      <c r="CA238" s="159"/>
      <c r="CB238" s="159"/>
      <c r="CC238" s="159"/>
      <c r="CD238" s="159"/>
      <c r="CE238" s="159"/>
      <c r="CF238" s="159"/>
      <c r="CG238" s="159"/>
      <c r="CH238" s="159"/>
      <c r="CI238" s="159"/>
      <c r="CJ238" s="159"/>
      <c r="CK238" s="159"/>
      <c r="CL238" s="159"/>
      <c r="CM238" s="159"/>
      <c r="CN238" s="159"/>
      <c r="CO238" s="159"/>
      <c r="CP238" s="159"/>
      <c r="CQ238" s="159"/>
      <c r="CR238" s="159"/>
      <c r="CS238" s="159"/>
      <c r="CT238" s="159"/>
      <c r="CU238" s="159"/>
      <c r="CV238" s="159"/>
      <c r="CW238" s="159"/>
      <c r="CX238" s="159"/>
      <c r="CY238" s="159"/>
      <c r="CZ238" s="159"/>
      <c r="DA238" s="159"/>
      <c r="DB238" s="159"/>
      <c r="DC238" s="159"/>
      <c r="DD238" s="159"/>
      <c r="DE238" s="159"/>
      <c r="DF238" s="159"/>
      <c r="DG238" s="159"/>
      <c r="DH238" s="159"/>
      <c r="DI238" s="159"/>
      <c r="DJ238" s="159"/>
      <c r="DK238" s="159"/>
      <c r="DL238" s="159"/>
      <c r="DM238" s="160"/>
      <c r="DN238" s="160"/>
      <c r="DO238" s="160"/>
      <c r="DP238" s="160"/>
      <c r="DQ238" s="160"/>
      <c r="DR238" s="160"/>
      <c r="DS238" s="160"/>
      <c r="DT238" s="160"/>
      <c r="DU238" s="160"/>
      <c r="DV238" s="160"/>
      <c r="DW238" s="160"/>
      <c r="DX238" s="160"/>
      <c r="DY238" s="160"/>
      <c r="DZ238" s="160"/>
      <c r="EA238" s="160"/>
      <c r="EB238" s="160"/>
      <c r="EC238" s="160"/>
      <c r="ED238" s="160"/>
      <c r="EE238" s="160"/>
      <c r="EF238" s="160"/>
      <c r="EG238" s="160"/>
      <c r="EH238" s="160"/>
      <c r="EI238" s="160"/>
      <c r="EJ238" s="160"/>
      <c r="EK238" s="160"/>
      <c r="EL238" s="160"/>
      <c r="EM238" s="160"/>
      <c r="EN238" s="160"/>
      <c r="EO238" s="160"/>
      <c r="EP238" s="160"/>
      <c r="EQ238" s="160"/>
      <c r="ER238" s="160"/>
      <c r="ES238" s="160"/>
      <c r="ET238" s="160"/>
      <c r="EU238" s="160"/>
      <c r="EV238" s="160"/>
      <c r="EW238" s="160"/>
      <c r="EX238" s="160"/>
      <c r="EY238" s="160"/>
      <c r="EZ238" s="160"/>
      <c r="FA238" s="160"/>
      <c r="FB238" s="160"/>
      <c r="FC238" s="160"/>
      <c r="FD238" s="160"/>
      <c r="FE238" s="160"/>
      <c r="FF238" s="160"/>
      <c r="FG238" s="160"/>
      <c r="FH238" s="160"/>
      <c r="FI238" s="160"/>
      <c r="FJ238" s="160"/>
      <c r="FK238" s="160"/>
      <c r="FL238" s="160"/>
      <c r="FM238" s="160"/>
      <c r="FN238" s="160"/>
      <c r="FO238" s="160"/>
      <c r="FP238" s="160"/>
      <c r="FQ238" s="160"/>
      <c r="FR238" s="160"/>
      <c r="FS238" s="160"/>
      <c r="FT238" s="160"/>
      <c r="FU238" s="160"/>
      <c r="FV238" s="160"/>
      <c r="FW238" s="160"/>
      <c r="FX238" s="160"/>
      <c r="FY238" s="160"/>
      <c r="FZ238" s="160"/>
      <c r="GA238" s="160"/>
      <c r="GB238" s="160"/>
      <c r="GC238" s="160"/>
      <c r="GD238" s="160"/>
      <c r="GE238" s="160"/>
      <c r="GF238" s="160"/>
      <c r="GG238" s="160"/>
      <c r="GH238" s="160"/>
      <c r="GI238" s="160"/>
      <c r="GJ238" s="160"/>
      <c r="GK238" s="160"/>
      <c r="GL238" s="160"/>
      <c r="GM238" s="160"/>
      <c r="GN238" s="160"/>
      <c r="GO238" s="160"/>
      <c r="GP238" s="160"/>
      <c r="GQ238" s="160"/>
      <c r="GR238" s="160"/>
      <c r="GS238" s="160"/>
      <c r="GT238" s="160"/>
      <c r="GU238" s="160"/>
      <c r="GV238" s="160"/>
      <c r="GW238" s="160"/>
      <c r="GX238" s="160"/>
      <c r="GY238" s="160"/>
      <c r="GZ238" s="160"/>
      <c r="HA238" s="160"/>
      <c r="HB238" s="160"/>
      <c r="HC238" s="160"/>
      <c r="HD238" s="160"/>
      <c r="HE238" s="160"/>
      <c r="HF238" s="160"/>
      <c r="HG238" s="160"/>
      <c r="HH238" s="160"/>
      <c r="HI238" s="160"/>
      <c r="HJ238" s="160"/>
      <c r="HK238" s="160"/>
      <c r="HL238" s="160"/>
      <c r="HM238" s="160"/>
      <c r="HN238" s="160"/>
      <c r="HO238" s="160"/>
      <c r="HP238" s="160"/>
      <c r="HQ238" s="160"/>
      <c r="HR238" s="160"/>
      <c r="HS238" s="160"/>
      <c r="HT238" s="160"/>
      <c r="HU238" s="160"/>
      <c r="HV238" s="160"/>
      <c r="HW238" s="160"/>
      <c r="HX238" s="160"/>
      <c r="HY238" s="160"/>
      <c r="HZ238" s="160"/>
      <c r="IA238" s="160"/>
      <c r="IB238" s="160"/>
      <c r="IC238" s="160"/>
      <c r="ID238" s="160"/>
      <c r="IE238" s="178"/>
    </row>
    <row r="239" spans="1:246" s="100" customFormat="1" ht="22.5" x14ac:dyDescent="0.2">
      <c r="A239" s="248">
        <v>235</v>
      </c>
      <c r="B239" s="99" t="s">
        <v>884</v>
      </c>
      <c r="C239" s="100" t="s">
        <v>202</v>
      </c>
      <c r="D239" s="100">
        <v>75027551</v>
      </c>
      <c r="E239" s="100">
        <v>102420882</v>
      </c>
      <c r="F239" s="35">
        <v>600142639</v>
      </c>
      <c r="G239" s="100" t="s">
        <v>887</v>
      </c>
      <c r="H239" s="100" t="s">
        <v>24</v>
      </c>
      <c r="I239" s="100" t="s">
        <v>691</v>
      </c>
      <c r="J239" s="100" t="s">
        <v>204</v>
      </c>
      <c r="K239" s="33" t="s">
        <v>888</v>
      </c>
      <c r="L239" s="255">
        <v>3000000</v>
      </c>
      <c r="M239" s="260">
        <f t="shared" si="21"/>
        <v>2550000</v>
      </c>
      <c r="N239" s="258">
        <v>2023</v>
      </c>
      <c r="O239" s="258">
        <v>2025</v>
      </c>
      <c r="P239" s="102" t="s">
        <v>139</v>
      </c>
      <c r="Q239" s="102" t="s">
        <v>139</v>
      </c>
      <c r="R239" s="102" t="s">
        <v>139</v>
      </c>
      <c r="S239" s="102" t="s">
        <v>139</v>
      </c>
      <c r="T239" s="102" t="s">
        <v>139</v>
      </c>
      <c r="U239" s="102"/>
      <c r="V239" s="102" t="s">
        <v>139</v>
      </c>
      <c r="W239" s="102" t="s">
        <v>139</v>
      </c>
      <c r="X239" s="102"/>
      <c r="Y239" s="99" t="s">
        <v>886</v>
      </c>
      <c r="Z239" s="245" t="s">
        <v>88</v>
      </c>
      <c r="AA239" s="177"/>
      <c r="AB239" s="177"/>
      <c r="AC239" s="177"/>
      <c r="AD239" s="177"/>
      <c r="AE239" s="177"/>
      <c r="AF239" s="177"/>
      <c r="AG239" s="177"/>
      <c r="AH239" s="177"/>
      <c r="AI239" s="177"/>
      <c r="AJ239" s="177"/>
      <c r="AK239" s="177"/>
      <c r="AL239" s="177"/>
      <c r="AM239" s="177"/>
      <c r="AN239" s="177"/>
      <c r="AO239" s="177"/>
      <c r="AP239" s="177"/>
      <c r="AQ239" s="177"/>
      <c r="AR239" s="177"/>
      <c r="AS239" s="159"/>
      <c r="AT239" s="159"/>
      <c r="AU239" s="159"/>
      <c r="AV239" s="159"/>
      <c r="AW239" s="159"/>
      <c r="AX239" s="159"/>
      <c r="AY239" s="159"/>
      <c r="AZ239" s="159"/>
      <c r="BA239" s="159"/>
      <c r="BB239" s="159"/>
      <c r="BC239" s="159"/>
      <c r="BD239" s="159"/>
      <c r="BE239" s="159"/>
      <c r="BF239" s="159"/>
      <c r="BG239" s="159"/>
      <c r="BH239" s="159"/>
      <c r="BI239" s="159"/>
      <c r="BJ239" s="159"/>
      <c r="BK239" s="159"/>
      <c r="BL239" s="159"/>
      <c r="BM239" s="159"/>
      <c r="BN239" s="159"/>
      <c r="BO239" s="159"/>
      <c r="BP239" s="159"/>
      <c r="BQ239" s="159"/>
      <c r="BR239" s="159"/>
      <c r="BS239" s="159"/>
      <c r="BT239" s="159"/>
      <c r="BU239" s="159"/>
      <c r="BV239" s="159"/>
      <c r="BW239" s="159"/>
      <c r="BX239" s="159"/>
      <c r="BY239" s="159"/>
      <c r="BZ239" s="159"/>
      <c r="CA239" s="159"/>
      <c r="CB239" s="159"/>
      <c r="CC239" s="159"/>
      <c r="CD239" s="159"/>
      <c r="CE239" s="159"/>
      <c r="CF239" s="159"/>
      <c r="CG239" s="159"/>
      <c r="CH239" s="159"/>
      <c r="CI239" s="159"/>
      <c r="CJ239" s="159"/>
      <c r="CK239" s="159"/>
      <c r="CL239" s="159"/>
      <c r="CM239" s="159"/>
      <c r="CN239" s="159"/>
      <c r="CO239" s="159"/>
      <c r="CP239" s="159"/>
      <c r="CQ239" s="159"/>
      <c r="CR239" s="159"/>
      <c r="CS239" s="159"/>
      <c r="CT239" s="159"/>
      <c r="CU239" s="159"/>
      <c r="CV239" s="159"/>
      <c r="CW239" s="159"/>
      <c r="CX239" s="159"/>
      <c r="CY239" s="159"/>
      <c r="CZ239" s="159"/>
      <c r="DA239" s="159"/>
      <c r="DB239" s="159"/>
      <c r="DC239" s="159"/>
      <c r="DD239" s="159"/>
      <c r="DE239" s="159"/>
      <c r="DF239" s="159"/>
      <c r="DG239" s="159"/>
      <c r="DH239" s="159"/>
      <c r="DI239" s="159"/>
      <c r="DJ239" s="159"/>
      <c r="DK239" s="159"/>
      <c r="DL239" s="159"/>
      <c r="DM239" s="160"/>
      <c r="DN239" s="160"/>
      <c r="DO239" s="160"/>
      <c r="DP239" s="160"/>
      <c r="DQ239" s="160"/>
      <c r="DR239" s="160"/>
      <c r="DS239" s="160"/>
      <c r="DT239" s="160"/>
      <c r="DU239" s="160"/>
      <c r="DV239" s="160"/>
      <c r="DW239" s="160"/>
      <c r="DX239" s="160"/>
      <c r="DY239" s="160"/>
      <c r="DZ239" s="160"/>
      <c r="EA239" s="160"/>
      <c r="EB239" s="160"/>
      <c r="EC239" s="160"/>
      <c r="ED239" s="160"/>
      <c r="EE239" s="160"/>
      <c r="EF239" s="160"/>
      <c r="EG239" s="160"/>
      <c r="EH239" s="160"/>
      <c r="EI239" s="160"/>
      <c r="EJ239" s="160"/>
      <c r="EK239" s="160"/>
      <c r="EL239" s="160"/>
      <c r="EM239" s="160"/>
      <c r="EN239" s="160"/>
      <c r="EO239" s="160"/>
      <c r="EP239" s="160"/>
      <c r="EQ239" s="160"/>
      <c r="ER239" s="160"/>
      <c r="ES239" s="160"/>
      <c r="ET239" s="160"/>
      <c r="EU239" s="160"/>
      <c r="EV239" s="160"/>
      <c r="EW239" s="160"/>
      <c r="EX239" s="160"/>
      <c r="EY239" s="160"/>
      <c r="EZ239" s="160"/>
      <c r="FA239" s="160"/>
      <c r="FB239" s="160"/>
      <c r="FC239" s="160"/>
      <c r="FD239" s="160"/>
      <c r="FE239" s="160"/>
      <c r="FF239" s="160"/>
      <c r="FG239" s="160"/>
      <c r="FH239" s="160"/>
      <c r="FI239" s="160"/>
      <c r="FJ239" s="160"/>
      <c r="FK239" s="160"/>
      <c r="FL239" s="160"/>
      <c r="FM239" s="160"/>
      <c r="FN239" s="160"/>
      <c r="FO239" s="160"/>
      <c r="FP239" s="160"/>
      <c r="FQ239" s="160"/>
      <c r="FR239" s="160"/>
      <c r="FS239" s="160"/>
      <c r="FT239" s="160"/>
      <c r="FU239" s="160"/>
      <c r="FV239" s="160"/>
      <c r="FW239" s="160"/>
      <c r="FX239" s="160"/>
      <c r="FY239" s="160"/>
      <c r="FZ239" s="160"/>
      <c r="GA239" s="160"/>
      <c r="GB239" s="160"/>
      <c r="GC239" s="160"/>
      <c r="GD239" s="160"/>
      <c r="GE239" s="160"/>
      <c r="GF239" s="160"/>
      <c r="GG239" s="160"/>
      <c r="GH239" s="160"/>
      <c r="GI239" s="160"/>
      <c r="GJ239" s="160"/>
      <c r="GK239" s="160"/>
      <c r="GL239" s="160"/>
      <c r="GM239" s="160"/>
      <c r="GN239" s="160"/>
      <c r="GO239" s="160"/>
      <c r="GP239" s="160"/>
      <c r="GQ239" s="160"/>
      <c r="GR239" s="160"/>
      <c r="GS239" s="160"/>
      <c r="GT239" s="160"/>
      <c r="GU239" s="160"/>
      <c r="GV239" s="160"/>
      <c r="GW239" s="160"/>
      <c r="GX239" s="160"/>
      <c r="GY239" s="160"/>
      <c r="GZ239" s="160"/>
      <c r="HA239" s="160"/>
      <c r="HB239" s="160"/>
      <c r="HC239" s="160"/>
      <c r="HD239" s="160"/>
      <c r="HE239" s="160"/>
      <c r="HF239" s="160"/>
      <c r="HG239" s="160"/>
      <c r="HH239" s="160"/>
      <c r="HI239" s="160"/>
      <c r="HJ239" s="160"/>
      <c r="HK239" s="160"/>
      <c r="HL239" s="160"/>
      <c r="HM239" s="160"/>
      <c r="HN239" s="160"/>
      <c r="HO239" s="160"/>
      <c r="HP239" s="160"/>
      <c r="HQ239" s="160"/>
      <c r="HR239" s="160"/>
      <c r="HS239" s="160"/>
      <c r="HT239" s="160"/>
      <c r="HU239" s="160"/>
      <c r="HV239" s="160"/>
      <c r="HW239" s="160"/>
      <c r="HX239" s="160"/>
      <c r="HY239" s="160"/>
      <c r="HZ239" s="160"/>
      <c r="IA239" s="160"/>
      <c r="IB239" s="160"/>
      <c r="IC239" s="160"/>
      <c r="ID239" s="160"/>
      <c r="IE239" s="178"/>
    </row>
    <row r="240" spans="1:246" s="100" customFormat="1" ht="33.75" x14ac:dyDescent="0.2">
      <c r="A240" s="248">
        <v>236</v>
      </c>
      <c r="B240" s="99" t="s">
        <v>884</v>
      </c>
      <c r="C240" s="100" t="s">
        <v>202</v>
      </c>
      <c r="D240" s="100">
        <v>75027551</v>
      </c>
      <c r="E240" s="100">
        <v>102420882</v>
      </c>
      <c r="F240" s="35">
        <v>600142639</v>
      </c>
      <c r="G240" s="372" t="s">
        <v>889</v>
      </c>
      <c r="H240" s="100" t="s">
        <v>24</v>
      </c>
      <c r="I240" s="100" t="s">
        <v>691</v>
      </c>
      <c r="J240" s="100" t="s">
        <v>204</v>
      </c>
      <c r="K240" s="33" t="s">
        <v>1205</v>
      </c>
      <c r="L240" s="255">
        <v>2500000</v>
      </c>
      <c r="M240" s="260">
        <f t="shared" si="21"/>
        <v>2125000</v>
      </c>
      <c r="N240" s="258">
        <v>2023</v>
      </c>
      <c r="O240" s="258">
        <v>2027</v>
      </c>
      <c r="P240" s="102" t="s">
        <v>139</v>
      </c>
      <c r="Q240" s="102" t="s">
        <v>139</v>
      </c>
      <c r="R240" s="102" t="s">
        <v>139</v>
      </c>
      <c r="S240" s="102" t="s">
        <v>139</v>
      </c>
      <c r="T240" s="102"/>
      <c r="U240" s="102"/>
      <c r="V240" s="102" t="s">
        <v>139</v>
      </c>
      <c r="W240" s="102" t="s">
        <v>139</v>
      </c>
      <c r="X240" s="102" t="s">
        <v>139</v>
      </c>
      <c r="Y240" s="635" t="s">
        <v>1405</v>
      </c>
      <c r="Z240" s="245" t="s">
        <v>88</v>
      </c>
      <c r="AA240" s="177"/>
      <c r="AB240" s="177"/>
      <c r="AC240" s="177"/>
      <c r="AD240" s="177"/>
      <c r="AE240" s="177"/>
      <c r="AF240" s="177"/>
      <c r="AG240" s="177"/>
      <c r="AH240" s="177"/>
      <c r="AI240" s="177"/>
      <c r="AJ240" s="177"/>
      <c r="AK240" s="177"/>
      <c r="AL240" s="177"/>
      <c r="AM240" s="177"/>
      <c r="AN240" s="177"/>
      <c r="AO240" s="177"/>
      <c r="AP240" s="177"/>
      <c r="AQ240" s="177"/>
      <c r="AR240" s="177"/>
      <c r="AS240" s="159"/>
      <c r="AT240" s="159"/>
      <c r="AU240" s="159"/>
      <c r="AV240" s="159"/>
      <c r="AW240" s="159"/>
      <c r="AX240" s="159"/>
      <c r="AY240" s="159"/>
      <c r="AZ240" s="159"/>
      <c r="BA240" s="159"/>
      <c r="BB240" s="159"/>
      <c r="BC240" s="159"/>
      <c r="BD240" s="159"/>
      <c r="BE240" s="159"/>
      <c r="BF240" s="159"/>
      <c r="BG240" s="159"/>
      <c r="BH240" s="159"/>
      <c r="BI240" s="159"/>
      <c r="BJ240" s="159"/>
      <c r="BK240" s="159"/>
      <c r="BL240" s="159"/>
      <c r="BM240" s="159"/>
      <c r="BN240" s="159"/>
      <c r="BO240" s="159"/>
      <c r="BP240" s="159"/>
      <c r="BQ240" s="159"/>
      <c r="BR240" s="159"/>
      <c r="BS240" s="159"/>
      <c r="BT240" s="159"/>
      <c r="BU240" s="159"/>
      <c r="BV240" s="159"/>
      <c r="BW240" s="159"/>
      <c r="BX240" s="159"/>
      <c r="BY240" s="159"/>
      <c r="BZ240" s="159"/>
      <c r="CA240" s="159"/>
      <c r="CB240" s="159"/>
      <c r="CC240" s="159"/>
      <c r="CD240" s="159"/>
      <c r="CE240" s="159"/>
      <c r="CF240" s="159"/>
      <c r="CG240" s="159"/>
      <c r="CH240" s="159"/>
      <c r="CI240" s="159"/>
      <c r="CJ240" s="159"/>
      <c r="CK240" s="159"/>
      <c r="CL240" s="159"/>
      <c r="CM240" s="159"/>
      <c r="CN240" s="159"/>
      <c r="CO240" s="159"/>
      <c r="CP240" s="159"/>
      <c r="CQ240" s="159"/>
      <c r="CR240" s="159"/>
      <c r="CS240" s="159"/>
      <c r="CT240" s="159"/>
      <c r="CU240" s="159"/>
      <c r="CV240" s="159"/>
      <c r="CW240" s="159"/>
      <c r="CX240" s="159"/>
      <c r="CY240" s="159"/>
      <c r="CZ240" s="159"/>
      <c r="DA240" s="159"/>
      <c r="DB240" s="159"/>
      <c r="DC240" s="159"/>
      <c r="DD240" s="159"/>
      <c r="DE240" s="159"/>
      <c r="DF240" s="159"/>
      <c r="DG240" s="159"/>
      <c r="DH240" s="159"/>
      <c r="DI240" s="159"/>
      <c r="DJ240" s="159"/>
      <c r="DK240" s="159"/>
      <c r="DL240" s="159"/>
      <c r="DM240" s="160"/>
      <c r="DN240" s="160"/>
      <c r="DO240" s="160"/>
      <c r="DP240" s="160"/>
      <c r="DQ240" s="160"/>
      <c r="DR240" s="160"/>
      <c r="DS240" s="160"/>
      <c r="DT240" s="160"/>
      <c r="DU240" s="160"/>
      <c r="DV240" s="160"/>
      <c r="DW240" s="160"/>
      <c r="DX240" s="160"/>
      <c r="DY240" s="160"/>
      <c r="DZ240" s="160"/>
      <c r="EA240" s="160"/>
      <c r="EB240" s="160"/>
      <c r="EC240" s="160"/>
      <c r="ED240" s="160"/>
      <c r="EE240" s="160"/>
      <c r="EF240" s="160"/>
      <c r="EG240" s="160"/>
      <c r="EH240" s="160"/>
      <c r="EI240" s="160"/>
      <c r="EJ240" s="160"/>
      <c r="EK240" s="160"/>
      <c r="EL240" s="160"/>
      <c r="EM240" s="160"/>
      <c r="EN240" s="160"/>
      <c r="EO240" s="160"/>
      <c r="EP240" s="160"/>
      <c r="EQ240" s="160"/>
      <c r="ER240" s="160"/>
      <c r="ES240" s="160"/>
      <c r="ET240" s="160"/>
      <c r="EU240" s="160"/>
      <c r="EV240" s="160"/>
      <c r="EW240" s="160"/>
      <c r="EX240" s="160"/>
      <c r="EY240" s="160"/>
      <c r="EZ240" s="160"/>
      <c r="FA240" s="160"/>
      <c r="FB240" s="160"/>
      <c r="FC240" s="160"/>
      <c r="FD240" s="160"/>
      <c r="FE240" s="160"/>
      <c r="FF240" s="160"/>
      <c r="FG240" s="160"/>
      <c r="FH240" s="160"/>
      <c r="FI240" s="160"/>
      <c r="FJ240" s="160"/>
      <c r="FK240" s="160"/>
      <c r="FL240" s="160"/>
      <c r="FM240" s="160"/>
      <c r="FN240" s="160"/>
      <c r="FO240" s="160"/>
      <c r="FP240" s="160"/>
      <c r="FQ240" s="160"/>
      <c r="FR240" s="160"/>
      <c r="FS240" s="160"/>
      <c r="FT240" s="160"/>
      <c r="FU240" s="160"/>
      <c r="FV240" s="160"/>
      <c r="FW240" s="160"/>
      <c r="FX240" s="160"/>
      <c r="FY240" s="160"/>
      <c r="FZ240" s="160"/>
      <c r="GA240" s="160"/>
      <c r="GB240" s="160"/>
      <c r="GC240" s="160"/>
      <c r="GD240" s="160"/>
      <c r="GE240" s="160"/>
      <c r="GF240" s="160"/>
      <c r="GG240" s="160"/>
      <c r="GH240" s="160"/>
      <c r="GI240" s="160"/>
      <c r="GJ240" s="160"/>
      <c r="GK240" s="160"/>
      <c r="GL240" s="160"/>
      <c r="GM240" s="160"/>
      <c r="GN240" s="160"/>
      <c r="GO240" s="160"/>
      <c r="GP240" s="160"/>
      <c r="GQ240" s="160"/>
      <c r="GR240" s="160"/>
      <c r="GS240" s="160"/>
      <c r="GT240" s="160"/>
      <c r="GU240" s="160"/>
      <c r="GV240" s="160"/>
      <c r="GW240" s="160"/>
      <c r="GX240" s="160"/>
      <c r="GY240" s="160"/>
      <c r="GZ240" s="160"/>
      <c r="HA240" s="160"/>
      <c r="HB240" s="160"/>
      <c r="HC240" s="160"/>
      <c r="HD240" s="160"/>
      <c r="HE240" s="160"/>
      <c r="HF240" s="160"/>
      <c r="HG240" s="160"/>
      <c r="HH240" s="160"/>
      <c r="HI240" s="160"/>
      <c r="HJ240" s="160"/>
      <c r="HK240" s="160"/>
      <c r="HL240" s="160"/>
      <c r="HM240" s="160"/>
      <c r="HN240" s="160"/>
      <c r="HO240" s="160"/>
      <c r="HP240" s="160"/>
      <c r="HQ240" s="160"/>
      <c r="HR240" s="160"/>
      <c r="HS240" s="160"/>
      <c r="HT240" s="160"/>
      <c r="HU240" s="160"/>
      <c r="HV240" s="160"/>
      <c r="HW240" s="160"/>
      <c r="HX240" s="160"/>
      <c r="HY240" s="160"/>
      <c r="HZ240" s="160"/>
      <c r="IA240" s="160"/>
      <c r="IB240" s="160"/>
      <c r="IC240" s="160"/>
      <c r="ID240" s="160"/>
      <c r="IE240" s="178"/>
    </row>
    <row r="241" spans="1:244" s="44" customFormat="1" ht="33.75" x14ac:dyDescent="0.2">
      <c r="A241" s="248">
        <v>237</v>
      </c>
      <c r="B241" s="99" t="s">
        <v>689</v>
      </c>
      <c r="C241" s="99" t="s">
        <v>161</v>
      </c>
      <c r="D241" s="35">
        <v>60609397</v>
      </c>
      <c r="E241" s="35">
        <v>102244154</v>
      </c>
      <c r="F241" s="101">
        <v>600138640</v>
      </c>
      <c r="G241" s="99" t="s">
        <v>890</v>
      </c>
      <c r="H241" s="100" t="s">
        <v>448</v>
      </c>
      <c r="I241" s="100" t="s">
        <v>691</v>
      </c>
      <c r="J241" s="99" t="s">
        <v>692</v>
      </c>
      <c r="K241" s="33" t="s">
        <v>891</v>
      </c>
      <c r="L241" s="255">
        <v>10000000</v>
      </c>
      <c r="M241" s="260">
        <f t="shared" si="21"/>
        <v>8500000</v>
      </c>
      <c r="N241" s="258">
        <v>2026</v>
      </c>
      <c r="O241" s="258">
        <v>2027</v>
      </c>
      <c r="P241" s="102"/>
      <c r="Q241" s="102" t="s">
        <v>139</v>
      </c>
      <c r="R241" s="102" t="s">
        <v>139</v>
      </c>
      <c r="S241" s="102"/>
      <c r="T241" s="102"/>
      <c r="U241" s="102"/>
      <c r="V241" s="102" t="s">
        <v>139</v>
      </c>
      <c r="W241" s="102" t="s">
        <v>139</v>
      </c>
      <c r="X241" s="102"/>
      <c r="Y241" s="99" t="s">
        <v>337</v>
      </c>
      <c r="Z241" s="245" t="s">
        <v>337</v>
      </c>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47"/>
      <c r="BK241" s="47"/>
      <c r="BL241" s="47"/>
      <c r="BM241" s="47"/>
      <c r="BN241" s="47"/>
      <c r="BO241" s="47"/>
      <c r="BP241" s="47"/>
      <c r="BQ241" s="47"/>
      <c r="BR241" s="47"/>
      <c r="BS241" s="47"/>
      <c r="BT241" s="47"/>
      <c r="BU241" s="47"/>
      <c r="BV241" s="47"/>
      <c r="BW241" s="47"/>
      <c r="BX241" s="47"/>
      <c r="BY241" s="47"/>
      <c r="BZ241" s="47"/>
      <c r="CA241" s="47"/>
      <c r="CB241" s="47"/>
      <c r="CC241" s="47"/>
      <c r="CD241" s="47"/>
      <c r="CE241" s="47"/>
      <c r="CF241" s="47"/>
      <c r="CG241" s="47"/>
      <c r="CH241" s="47"/>
      <c r="CI241" s="47"/>
      <c r="CJ241" s="47"/>
      <c r="CK241" s="47"/>
      <c r="CL241" s="47"/>
      <c r="CM241" s="47"/>
      <c r="CN241" s="47"/>
      <c r="CO241" s="47"/>
      <c r="CP241" s="47"/>
      <c r="CQ241" s="47"/>
      <c r="CR241" s="47"/>
      <c r="CS241" s="47"/>
      <c r="CT241" s="47"/>
      <c r="CU241" s="47"/>
      <c r="CV241" s="47"/>
      <c r="CW241" s="47"/>
      <c r="CX241" s="47"/>
      <c r="CY241" s="47"/>
      <c r="CZ241" s="47"/>
      <c r="DA241" s="47"/>
      <c r="DB241" s="47"/>
      <c r="DC241" s="47"/>
      <c r="DD241" s="47"/>
      <c r="DE241" s="47"/>
      <c r="DF241" s="47"/>
      <c r="DG241" s="47"/>
      <c r="DH241" s="47"/>
      <c r="DI241" s="47"/>
      <c r="DJ241" s="47"/>
      <c r="DK241" s="47"/>
      <c r="DL241" s="47"/>
      <c r="DM241" s="47"/>
      <c r="DN241" s="47"/>
      <c r="DO241" s="47"/>
      <c r="DP241" s="47"/>
      <c r="DQ241" s="47"/>
      <c r="DR241" s="47"/>
      <c r="DS241" s="47"/>
      <c r="DT241" s="47"/>
      <c r="DU241" s="47"/>
      <c r="DV241" s="47"/>
      <c r="DW241" s="47"/>
      <c r="DX241" s="47"/>
      <c r="DY241" s="47"/>
      <c r="DZ241" s="47"/>
      <c r="EA241" s="47"/>
      <c r="EB241" s="47"/>
      <c r="EC241" s="47"/>
      <c r="ED241" s="47"/>
      <c r="EE241" s="47"/>
      <c r="EF241" s="47"/>
      <c r="EG241" s="47"/>
      <c r="EH241" s="47"/>
      <c r="EI241" s="47"/>
      <c r="EJ241" s="47"/>
      <c r="EK241" s="47"/>
      <c r="EL241" s="47"/>
      <c r="EM241" s="47"/>
      <c r="EN241" s="47"/>
      <c r="EO241" s="47"/>
      <c r="EP241" s="47"/>
      <c r="EQ241" s="47"/>
      <c r="ER241" s="47"/>
      <c r="ES241" s="47"/>
      <c r="ET241" s="47"/>
      <c r="EU241" s="47"/>
      <c r="EV241" s="47"/>
      <c r="EW241" s="47"/>
      <c r="EX241" s="47"/>
      <c r="EY241" s="47"/>
      <c r="EZ241" s="47"/>
      <c r="FA241" s="47"/>
      <c r="FB241" s="47"/>
      <c r="FC241" s="47"/>
      <c r="FD241" s="47"/>
      <c r="FE241" s="47"/>
      <c r="FF241" s="47"/>
      <c r="FG241" s="47"/>
      <c r="FH241" s="47"/>
      <c r="FI241" s="47"/>
      <c r="FJ241" s="47"/>
      <c r="FK241" s="47"/>
      <c r="FL241" s="47"/>
      <c r="FM241" s="47"/>
      <c r="FN241" s="47"/>
      <c r="FO241" s="47"/>
      <c r="FP241" s="47"/>
      <c r="FQ241" s="47"/>
      <c r="FR241" s="47"/>
      <c r="FS241" s="47"/>
      <c r="FT241" s="47"/>
      <c r="FU241" s="47"/>
      <c r="FV241" s="47"/>
      <c r="FW241" s="47"/>
      <c r="FX241" s="47"/>
      <c r="FY241" s="47"/>
      <c r="FZ241" s="47"/>
      <c r="GA241" s="47"/>
      <c r="GB241" s="47"/>
      <c r="GC241" s="47"/>
      <c r="GD241" s="47"/>
      <c r="GE241" s="47"/>
      <c r="GF241" s="47"/>
      <c r="GG241" s="47"/>
      <c r="GH241" s="47"/>
      <c r="GI241" s="47"/>
      <c r="GJ241" s="47"/>
      <c r="GK241" s="47"/>
      <c r="GL241" s="47"/>
      <c r="GM241" s="47"/>
      <c r="GN241" s="47"/>
      <c r="GO241" s="47"/>
      <c r="GP241" s="47"/>
      <c r="GQ241" s="47"/>
      <c r="GR241" s="47"/>
      <c r="GS241" s="47"/>
      <c r="GT241" s="47"/>
      <c r="GU241" s="47"/>
      <c r="GV241" s="47"/>
      <c r="GW241" s="47"/>
      <c r="GX241" s="47"/>
      <c r="GY241" s="47"/>
      <c r="GZ241" s="47"/>
      <c r="HA241" s="47"/>
      <c r="HB241" s="47"/>
      <c r="HC241" s="47"/>
      <c r="HD241" s="47"/>
      <c r="HE241" s="47"/>
      <c r="HF241" s="47"/>
      <c r="HG241" s="47"/>
      <c r="HH241" s="47"/>
      <c r="HI241" s="47"/>
      <c r="HJ241" s="47"/>
      <c r="HK241" s="47"/>
      <c r="HL241" s="47"/>
      <c r="HM241" s="47"/>
      <c r="HN241" s="47"/>
      <c r="HO241" s="47"/>
      <c r="HP241" s="47"/>
      <c r="HQ241" s="47"/>
      <c r="HR241" s="47"/>
      <c r="HS241" s="47"/>
      <c r="HT241" s="47"/>
      <c r="HU241" s="47"/>
      <c r="HV241" s="47"/>
      <c r="HW241" s="47"/>
      <c r="HX241" s="47"/>
      <c r="HY241" s="47"/>
      <c r="HZ241" s="47"/>
      <c r="IA241" s="47"/>
      <c r="IB241" s="47"/>
      <c r="IC241" s="47"/>
      <c r="ID241" s="47"/>
      <c r="IE241" s="47"/>
      <c r="IF241" s="47"/>
      <c r="IG241" s="47"/>
      <c r="IH241" s="47"/>
      <c r="II241" s="47"/>
      <c r="IJ241" s="47"/>
    </row>
    <row r="242" spans="1:244" s="44" customFormat="1" ht="22.5" x14ac:dyDescent="0.2">
      <c r="A242" s="248">
        <v>238</v>
      </c>
      <c r="B242" s="99" t="s">
        <v>689</v>
      </c>
      <c r="C242" s="99" t="s">
        <v>161</v>
      </c>
      <c r="D242" s="35">
        <v>60609397</v>
      </c>
      <c r="E242" s="35">
        <v>102244154</v>
      </c>
      <c r="F242" s="101">
        <v>600138640</v>
      </c>
      <c r="G242" s="99" t="s">
        <v>810</v>
      </c>
      <c r="H242" s="100" t="s">
        <v>448</v>
      </c>
      <c r="I242" s="100" t="s">
        <v>691</v>
      </c>
      <c r="J242" s="99" t="s">
        <v>692</v>
      </c>
      <c r="K242" s="33" t="s">
        <v>892</v>
      </c>
      <c r="L242" s="255">
        <v>3000000</v>
      </c>
      <c r="M242" s="260">
        <f t="shared" si="21"/>
        <v>2550000</v>
      </c>
      <c r="N242" s="258">
        <v>2024</v>
      </c>
      <c r="O242" s="258">
        <v>2027</v>
      </c>
      <c r="P242" s="102"/>
      <c r="Q242" s="102"/>
      <c r="R242" s="102"/>
      <c r="S242" s="102"/>
      <c r="T242" s="102"/>
      <c r="U242" s="102"/>
      <c r="V242" s="102" t="s">
        <v>139</v>
      </c>
      <c r="W242" s="102" t="s">
        <v>139</v>
      </c>
      <c r="X242" s="102"/>
      <c r="Y242" s="99" t="s">
        <v>337</v>
      </c>
      <c r="Z242" s="245" t="s">
        <v>337</v>
      </c>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47"/>
      <c r="BN242" s="47"/>
      <c r="BO242" s="47"/>
      <c r="BP242" s="47"/>
      <c r="BQ242" s="47"/>
      <c r="BR242" s="47"/>
      <c r="BS242" s="47"/>
      <c r="BT242" s="47"/>
      <c r="BU242" s="47"/>
      <c r="BV242" s="47"/>
      <c r="BW242" s="47"/>
      <c r="BX242" s="47"/>
      <c r="BY242" s="47"/>
      <c r="BZ242" s="47"/>
      <c r="CA242" s="47"/>
      <c r="CB242" s="47"/>
      <c r="CC242" s="47"/>
      <c r="CD242" s="47"/>
      <c r="CE242" s="47"/>
      <c r="CF242" s="47"/>
      <c r="CG242" s="47"/>
      <c r="CH242" s="47"/>
      <c r="CI242" s="47"/>
      <c r="CJ242" s="47"/>
      <c r="CK242" s="47"/>
      <c r="CL242" s="47"/>
      <c r="CM242" s="47"/>
      <c r="CN242" s="47"/>
      <c r="CO242" s="47"/>
      <c r="CP242" s="47"/>
      <c r="CQ242" s="47"/>
      <c r="CR242" s="47"/>
      <c r="CS242" s="47"/>
      <c r="CT242" s="47"/>
      <c r="CU242" s="47"/>
      <c r="CV242" s="47"/>
      <c r="CW242" s="47"/>
      <c r="CX242" s="47"/>
      <c r="CY242" s="47"/>
      <c r="CZ242" s="47"/>
      <c r="DA242" s="47"/>
      <c r="DB242" s="47"/>
      <c r="DC242" s="47"/>
      <c r="DD242" s="47"/>
      <c r="DE242" s="47"/>
      <c r="DF242" s="47"/>
      <c r="DG242" s="47"/>
      <c r="DH242" s="47"/>
      <c r="DI242" s="47"/>
      <c r="DJ242" s="47"/>
      <c r="DK242" s="47"/>
      <c r="DL242" s="47"/>
      <c r="DM242" s="47"/>
      <c r="DN242" s="47"/>
      <c r="DO242" s="47"/>
      <c r="DP242" s="47"/>
      <c r="DQ242" s="47"/>
      <c r="DR242" s="47"/>
      <c r="DS242" s="47"/>
      <c r="DT242" s="47"/>
      <c r="DU242" s="47"/>
      <c r="DV242" s="47"/>
      <c r="DW242" s="47"/>
      <c r="DX242" s="47"/>
      <c r="DY242" s="47"/>
      <c r="DZ242" s="47"/>
      <c r="EA242" s="47"/>
      <c r="EB242" s="47"/>
      <c r="EC242" s="47"/>
      <c r="ED242" s="47"/>
      <c r="EE242" s="47"/>
      <c r="EF242" s="47"/>
      <c r="EG242" s="47"/>
      <c r="EH242" s="47"/>
      <c r="EI242" s="47"/>
      <c r="EJ242" s="47"/>
      <c r="EK242" s="47"/>
      <c r="EL242" s="47"/>
      <c r="EM242" s="47"/>
      <c r="EN242" s="47"/>
      <c r="EO242" s="47"/>
      <c r="EP242" s="47"/>
      <c r="EQ242" s="47"/>
      <c r="ER242" s="47"/>
      <c r="ES242" s="47"/>
      <c r="ET242" s="47"/>
      <c r="EU242" s="47"/>
      <c r="EV242" s="47"/>
      <c r="EW242" s="47"/>
      <c r="EX242" s="47"/>
      <c r="EY242" s="47"/>
      <c r="EZ242" s="47"/>
      <c r="FA242" s="47"/>
      <c r="FB242" s="47"/>
      <c r="FC242" s="47"/>
      <c r="FD242" s="47"/>
      <c r="FE242" s="47"/>
      <c r="FF242" s="47"/>
      <c r="FG242" s="47"/>
      <c r="FH242" s="47"/>
      <c r="FI242" s="47"/>
      <c r="FJ242" s="47"/>
      <c r="FK242" s="47"/>
      <c r="FL242" s="47"/>
      <c r="FM242" s="47"/>
      <c r="FN242" s="47"/>
      <c r="FO242" s="47"/>
      <c r="FP242" s="47"/>
      <c r="FQ242" s="47"/>
      <c r="FR242" s="47"/>
      <c r="FS242" s="47"/>
      <c r="FT242" s="47"/>
      <c r="FU242" s="47"/>
      <c r="FV242" s="47"/>
      <c r="FW242" s="47"/>
      <c r="FX242" s="47"/>
      <c r="FY242" s="47"/>
      <c r="FZ242" s="47"/>
      <c r="GA242" s="47"/>
      <c r="GB242" s="47"/>
      <c r="GC242" s="47"/>
      <c r="GD242" s="47"/>
      <c r="GE242" s="47"/>
      <c r="GF242" s="47"/>
      <c r="GG242" s="47"/>
      <c r="GH242" s="47"/>
      <c r="GI242" s="47"/>
      <c r="GJ242" s="47"/>
      <c r="GK242" s="47"/>
      <c r="GL242" s="47"/>
      <c r="GM242" s="47"/>
      <c r="GN242" s="47"/>
      <c r="GO242" s="47"/>
      <c r="GP242" s="47"/>
      <c r="GQ242" s="47"/>
      <c r="GR242" s="47"/>
      <c r="GS242" s="47"/>
      <c r="GT242" s="47"/>
      <c r="GU242" s="47"/>
      <c r="GV242" s="47"/>
      <c r="GW242" s="47"/>
      <c r="GX242" s="47"/>
      <c r="GY242" s="47"/>
      <c r="GZ242" s="47"/>
      <c r="HA242" s="47"/>
      <c r="HB242" s="47"/>
      <c r="HC242" s="47"/>
      <c r="HD242" s="47"/>
      <c r="HE242" s="47"/>
      <c r="HF242" s="47"/>
      <c r="HG242" s="47"/>
      <c r="HH242" s="47"/>
      <c r="HI242" s="47"/>
      <c r="HJ242" s="47"/>
      <c r="HK242" s="47"/>
      <c r="HL242" s="47"/>
      <c r="HM242" s="47"/>
      <c r="HN242" s="47"/>
      <c r="HO242" s="47"/>
      <c r="HP242" s="47"/>
      <c r="HQ242" s="47"/>
      <c r="HR242" s="47"/>
      <c r="HS242" s="47"/>
      <c r="HT242" s="47"/>
      <c r="HU242" s="47"/>
      <c r="HV242" s="47"/>
      <c r="HW242" s="47"/>
      <c r="HX242" s="47"/>
      <c r="HY242" s="47"/>
      <c r="HZ242" s="47"/>
      <c r="IA242" s="47"/>
      <c r="IB242" s="47"/>
      <c r="IC242" s="47"/>
      <c r="ID242" s="47"/>
      <c r="IE242" s="47"/>
      <c r="IF242" s="47"/>
      <c r="IG242" s="47"/>
      <c r="IH242" s="47"/>
      <c r="II242" s="47"/>
      <c r="IJ242" s="47"/>
    </row>
    <row r="243" spans="1:244" s="44" customFormat="1" ht="22.5" x14ac:dyDescent="0.2">
      <c r="A243" s="248">
        <v>239</v>
      </c>
      <c r="B243" s="99" t="s">
        <v>689</v>
      </c>
      <c r="C243" s="99" t="s">
        <v>161</v>
      </c>
      <c r="D243" s="35">
        <v>60609397</v>
      </c>
      <c r="E243" s="35">
        <v>102244154</v>
      </c>
      <c r="F243" s="101">
        <v>600138640</v>
      </c>
      <c r="G243" s="99" t="s">
        <v>690</v>
      </c>
      <c r="H243" s="100" t="s">
        <v>448</v>
      </c>
      <c r="I243" s="100" t="s">
        <v>691</v>
      </c>
      <c r="J243" s="99" t="s">
        <v>692</v>
      </c>
      <c r="K243" s="33" t="s">
        <v>893</v>
      </c>
      <c r="L243" s="255">
        <v>5000000</v>
      </c>
      <c r="M243" s="260">
        <f t="shared" si="21"/>
        <v>4250000</v>
      </c>
      <c r="N243" s="258">
        <v>2025</v>
      </c>
      <c r="O243" s="258">
        <v>2027</v>
      </c>
      <c r="P243" s="102"/>
      <c r="Q243" s="102"/>
      <c r="R243" s="102"/>
      <c r="S243" s="102"/>
      <c r="T243" s="102"/>
      <c r="U243" s="102"/>
      <c r="V243" s="102" t="s">
        <v>139</v>
      </c>
      <c r="W243" s="102" t="s">
        <v>139</v>
      </c>
      <c r="X243" s="102"/>
      <c r="Y243" s="99" t="s">
        <v>337</v>
      </c>
      <c r="Z243" s="245" t="s">
        <v>337</v>
      </c>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47"/>
      <c r="BK243" s="47"/>
      <c r="BL243" s="47"/>
      <c r="BM243" s="47"/>
      <c r="BN243" s="47"/>
      <c r="BO243" s="47"/>
      <c r="BP243" s="47"/>
      <c r="BQ243" s="47"/>
      <c r="BR243" s="47"/>
      <c r="BS243" s="47"/>
      <c r="BT243" s="47"/>
      <c r="BU243" s="47"/>
      <c r="BV243" s="47"/>
      <c r="BW243" s="47"/>
      <c r="BX243" s="47"/>
      <c r="BY243" s="47"/>
      <c r="BZ243" s="47"/>
      <c r="CA243" s="47"/>
      <c r="CB243" s="47"/>
      <c r="CC243" s="47"/>
      <c r="CD243" s="47"/>
      <c r="CE243" s="47"/>
      <c r="CF243" s="47"/>
      <c r="CG243" s="47"/>
      <c r="CH243" s="47"/>
      <c r="CI243" s="47"/>
      <c r="CJ243" s="47"/>
      <c r="CK243" s="47"/>
      <c r="CL243" s="47"/>
      <c r="CM243" s="47"/>
      <c r="CN243" s="47"/>
      <c r="CO243" s="47"/>
      <c r="CP243" s="47"/>
      <c r="CQ243" s="47"/>
      <c r="CR243" s="47"/>
      <c r="CS243" s="47"/>
      <c r="CT243" s="47"/>
      <c r="CU243" s="47"/>
      <c r="CV243" s="47"/>
      <c r="CW243" s="47"/>
      <c r="CX243" s="47"/>
      <c r="CY243" s="47"/>
      <c r="CZ243" s="47"/>
      <c r="DA243" s="47"/>
      <c r="DB243" s="47"/>
      <c r="DC243" s="47"/>
      <c r="DD243" s="47"/>
      <c r="DE243" s="47"/>
      <c r="DF243" s="47"/>
      <c r="DG243" s="47"/>
      <c r="DH243" s="47"/>
      <c r="DI243" s="47"/>
      <c r="DJ243" s="47"/>
      <c r="DK243" s="47"/>
      <c r="DL243" s="47"/>
      <c r="DM243" s="47"/>
      <c r="DN243" s="47"/>
      <c r="DO243" s="47"/>
      <c r="DP243" s="47"/>
      <c r="DQ243" s="47"/>
      <c r="DR243" s="47"/>
      <c r="DS243" s="47"/>
      <c r="DT243" s="47"/>
      <c r="DU243" s="47"/>
      <c r="DV243" s="47"/>
      <c r="DW243" s="47"/>
      <c r="DX243" s="47"/>
      <c r="DY243" s="47"/>
      <c r="DZ243" s="47"/>
      <c r="EA243" s="47"/>
      <c r="EB243" s="47"/>
      <c r="EC243" s="47"/>
      <c r="ED243" s="47"/>
      <c r="EE243" s="47"/>
      <c r="EF243" s="47"/>
      <c r="EG243" s="47"/>
      <c r="EH243" s="47"/>
      <c r="EI243" s="47"/>
      <c r="EJ243" s="47"/>
      <c r="EK243" s="47"/>
      <c r="EL243" s="47"/>
      <c r="EM243" s="47"/>
      <c r="EN243" s="47"/>
      <c r="EO243" s="47"/>
      <c r="EP243" s="47"/>
      <c r="EQ243" s="47"/>
      <c r="ER243" s="47"/>
      <c r="ES243" s="47"/>
      <c r="ET243" s="47"/>
      <c r="EU243" s="47"/>
      <c r="EV243" s="47"/>
      <c r="EW243" s="47"/>
      <c r="EX243" s="47"/>
      <c r="EY243" s="47"/>
      <c r="EZ243" s="47"/>
      <c r="FA243" s="47"/>
      <c r="FB243" s="47"/>
      <c r="FC243" s="47"/>
      <c r="FD243" s="47"/>
      <c r="FE243" s="47"/>
      <c r="FF243" s="47"/>
      <c r="FG243" s="47"/>
      <c r="FH243" s="47"/>
      <c r="FI243" s="47"/>
      <c r="FJ243" s="47"/>
      <c r="FK243" s="47"/>
      <c r="FL243" s="47"/>
      <c r="FM243" s="47"/>
      <c r="FN243" s="47"/>
      <c r="FO243" s="47"/>
      <c r="FP243" s="47"/>
      <c r="FQ243" s="47"/>
      <c r="FR243" s="47"/>
      <c r="FS243" s="47"/>
      <c r="FT243" s="47"/>
      <c r="FU243" s="47"/>
      <c r="FV243" s="47"/>
      <c r="FW243" s="47"/>
      <c r="FX243" s="47"/>
      <c r="FY243" s="47"/>
      <c r="FZ243" s="47"/>
      <c r="GA243" s="47"/>
      <c r="GB243" s="47"/>
      <c r="GC243" s="47"/>
      <c r="GD243" s="47"/>
      <c r="GE243" s="47"/>
      <c r="GF243" s="47"/>
      <c r="GG243" s="47"/>
      <c r="GH243" s="47"/>
      <c r="GI243" s="47"/>
      <c r="GJ243" s="47"/>
      <c r="GK243" s="47"/>
      <c r="GL243" s="47"/>
      <c r="GM243" s="47"/>
      <c r="GN243" s="47"/>
      <c r="GO243" s="47"/>
      <c r="GP243" s="47"/>
      <c r="GQ243" s="47"/>
      <c r="GR243" s="47"/>
      <c r="GS243" s="47"/>
      <c r="GT243" s="47"/>
      <c r="GU243" s="47"/>
      <c r="GV243" s="47"/>
      <c r="GW243" s="47"/>
      <c r="GX243" s="47"/>
      <c r="GY243" s="47"/>
      <c r="GZ243" s="47"/>
      <c r="HA243" s="47"/>
      <c r="HB243" s="47"/>
      <c r="HC243" s="47"/>
      <c r="HD243" s="47"/>
      <c r="HE243" s="47"/>
      <c r="HF243" s="47"/>
      <c r="HG243" s="47"/>
      <c r="HH243" s="47"/>
      <c r="HI243" s="47"/>
      <c r="HJ243" s="47"/>
      <c r="HK243" s="47"/>
      <c r="HL243" s="47"/>
      <c r="HM243" s="47"/>
      <c r="HN243" s="47"/>
      <c r="HO243" s="47"/>
      <c r="HP243" s="47"/>
      <c r="HQ243" s="47"/>
      <c r="HR243" s="47"/>
      <c r="HS243" s="47"/>
      <c r="HT243" s="47"/>
      <c r="HU243" s="47"/>
      <c r="HV243" s="47"/>
      <c r="HW243" s="47"/>
      <c r="HX243" s="47"/>
      <c r="HY243" s="47"/>
      <c r="HZ243" s="47"/>
      <c r="IA243" s="47"/>
      <c r="IB243" s="47"/>
      <c r="IC243" s="47"/>
      <c r="ID243" s="47"/>
      <c r="IE243" s="47"/>
      <c r="IF243" s="47"/>
      <c r="IG243" s="47"/>
      <c r="IH243" s="47"/>
      <c r="II243" s="47"/>
      <c r="IJ243" s="47"/>
    </row>
    <row r="244" spans="1:244" s="44" customFormat="1" ht="33.75" x14ac:dyDescent="0.2">
      <c r="A244" s="248">
        <v>240</v>
      </c>
      <c r="B244" s="99" t="s">
        <v>689</v>
      </c>
      <c r="C244" s="99" t="s">
        <v>161</v>
      </c>
      <c r="D244" s="35">
        <v>60609397</v>
      </c>
      <c r="E244" s="35">
        <v>102244154</v>
      </c>
      <c r="F244" s="101">
        <v>600138640</v>
      </c>
      <c r="G244" s="99" t="s">
        <v>894</v>
      </c>
      <c r="H244" s="100" t="s">
        <v>448</v>
      </c>
      <c r="I244" s="100" t="s">
        <v>691</v>
      </c>
      <c r="J244" s="99" t="s">
        <v>692</v>
      </c>
      <c r="K244" s="33" t="s">
        <v>895</v>
      </c>
      <c r="L244" s="255">
        <v>660000</v>
      </c>
      <c r="M244" s="260">
        <f t="shared" ref="M244:M279" si="22">L244/100*85</f>
        <v>561000</v>
      </c>
      <c r="N244" s="258">
        <v>2022</v>
      </c>
      <c r="O244" s="258">
        <v>2023</v>
      </c>
      <c r="P244" s="102" t="s">
        <v>139</v>
      </c>
      <c r="Q244" s="102" t="s">
        <v>139</v>
      </c>
      <c r="R244" s="102" t="s">
        <v>139</v>
      </c>
      <c r="S244" s="102" t="s">
        <v>139</v>
      </c>
      <c r="T244" s="102"/>
      <c r="U244" s="102" t="s">
        <v>139</v>
      </c>
      <c r="V244" s="102" t="s">
        <v>139</v>
      </c>
      <c r="W244" s="102" t="s">
        <v>139</v>
      </c>
      <c r="X244" s="102" t="s">
        <v>139</v>
      </c>
      <c r="Y244" s="99" t="s">
        <v>189</v>
      </c>
      <c r="Z244" s="245" t="s">
        <v>337</v>
      </c>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c r="BO244" s="47"/>
      <c r="BP244" s="47"/>
      <c r="BQ244" s="47"/>
      <c r="BR244" s="47"/>
      <c r="BS244" s="47"/>
      <c r="BT244" s="47"/>
      <c r="BU244" s="47"/>
      <c r="BV244" s="47"/>
      <c r="BW244" s="47"/>
      <c r="BX244" s="47"/>
      <c r="BY244" s="47"/>
      <c r="BZ244" s="47"/>
      <c r="CA244" s="47"/>
      <c r="CB244" s="47"/>
      <c r="CC244" s="47"/>
      <c r="CD244" s="47"/>
      <c r="CE244" s="47"/>
      <c r="CF244" s="47"/>
      <c r="CG244" s="47"/>
      <c r="CH244" s="47"/>
      <c r="CI244" s="47"/>
      <c r="CJ244" s="47"/>
      <c r="CK244" s="47"/>
      <c r="CL244" s="47"/>
      <c r="CM244" s="47"/>
      <c r="CN244" s="47"/>
      <c r="CO244" s="47"/>
      <c r="CP244" s="47"/>
      <c r="CQ244" s="47"/>
      <c r="CR244" s="47"/>
      <c r="CS244" s="47"/>
      <c r="CT244" s="47"/>
      <c r="CU244" s="47"/>
      <c r="CV244" s="47"/>
      <c r="CW244" s="47"/>
      <c r="CX244" s="47"/>
      <c r="CY244" s="47"/>
      <c r="CZ244" s="47"/>
      <c r="DA244" s="47"/>
      <c r="DB244" s="47"/>
      <c r="DC244" s="47"/>
      <c r="DD244" s="47"/>
      <c r="DE244" s="47"/>
      <c r="DF244" s="47"/>
      <c r="DG244" s="47"/>
      <c r="DH244" s="47"/>
      <c r="DI244" s="47"/>
      <c r="DJ244" s="47"/>
      <c r="DK244" s="47"/>
      <c r="DL244" s="47"/>
      <c r="DM244" s="47"/>
      <c r="DN244" s="47"/>
      <c r="DO244" s="47"/>
      <c r="DP244" s="47"/>
      <c r="DQ244" s="47"/>
      <c r="DR244" s="47"/>
      <c r="DS244" s="47"/>
      <c r="DT244" s="47"/>
      <c r="DU244" s="47"/>
      <c r="DV244" s="47"/>
      <c r="DW244" s="47"/>
      <c r="DX244" s="47"/>
      <c r="DY244" s="47"/>
      <c r="DZ244" s="47"/>
      <c r="EA244" s="47"/>
      <c r="EB244" s="47"/>
      <c r="EC244" s="47"/>
      <c r="ED244" s="47"/>
      <c r="EE244" s="47"/>
      <c r="EF244" s="47"/>
      <c r="EG244" s="47"/>
      <c r="EH244" s="47"/>
      <c r="EI244" s="47"/>
      <c r="EJ244" s="47"/>
      <c r="EK244" s="47"/>
      <c r="EL244" s="47"/>
      <c r="EM244" s="47"/>
      <c r="EN244" s="47"/>
      <c r="EO244" s="47"/>
      <c r="EP244" s="47"/>
      <c r="EQ244" s="47"/>
      <c r="ER244" s="47"/>
      <c r="ES244" s="47"/>
      <c r="ET244" s="47"/>
      <c r="EU244" s="47"/>
      <c r="EV244" s="47"/>
      <c r="EW244" s="47"/>
      <c r="EX244" s="47"/>
      <c r="EY244" s="47"/>
      <c r="EZ244" s="47"/>
      <c r="FA244" s="47"/>
      <c r="FB244" s="47"/>
      <c r="FC244" s="47"/>
      <c r="FD244" s="47"/>
      <c r="FE244" s="47"/>
      <c r="FF244" s="47"/>
      <c r="FG244" s="47"/>
      <c r="FH244" s="47"/>
      <c r="FI244" s="47"/>
      <c r="FJ244" s="47"/>
      <c r="FK244" s="47"/>
      <c r="FL244" s="47"/>
      <c r="FM244" s="47"/>
      <c r="FN244" s="47"/>
      <c r="FO244" s="47"/>
      <c r="FP244" s="47"/>
      <c r="FQ244" s="47"/>
      <c r="FR244" s="47"/>
      <c r="FS244" s="47"/>
      <c r="FT244" s="47"/>
      <c r="FU244" s="47"/>
      <c r="FV244" s="47"/>
      <c r="FW244" s="47"/>
      <c r="FX244" s="47"/>
      <c r="FY244" s="47"/>
      <c r="FZ244" s="47"/>
      <c r="GA244" s="47"/>
      <c r="GB244" s="47"/>
      <c r="GC244" s="47"/>
      <c r="GD244" s="47"/>
      <c r="GE244" s="47"/>
      <c r="GF244" s="47"/>
      <c r="GG244" s="47"/>
      <c r="GH244" s="47"/>
      <c r="GI244" s="47"/>
      <c r="GJ244" s="47"/>
      <c r="GK244" s="47"/>
      <c r="GL244" s="47"/>
      <c r="GM244" s="47"/>
      <c r="GN244" s="47"/>
      <c r="GO244" s="47"/>
      <c r="GP244" s="47"/>
      <c r="GQ244" s="47"/>
      <c r="GR244" s="47"/>
      <c r="GS244" s="47"/>
      <c r="GT244" s="47"/>
      <c r="GU244" s="47"/>
      <c r="GV244" s="47"/>
      <c r="GW244" s="47"/>
      <c r="GX244" s="47"/>
      <c r="GY244" s="47"/>
      <c r="GZ244" s="47"/>
      <c r="HA244" s="47"/>
      <c r="HB244" s="47"/>
      <c r="HC244" s="47"/>
      <c r="HD244" s="47"/>
      <c r="HE244" s="47"/>
      <c r="HF244" s="47"/>
      <c r="HG244" s="47"/>
      <c r="HH244" s="47"/>
      <c r="HI244" s="47"/>
      <c r="HJ244" s="47"/>
      <c r="HK244" s="47"/>
      <c r="HL244" s="47"/>
      <c r="HM244" s="47"/>
      <c r="HN244" s="47"/>
      <c r="HO244" s="47"/>
      <c r="HP244" s="47"/>
      <c r="HQ244" s="47"/>
      <c r="HR244" s="47"/>
      <c r="HS244" s="47"/>
      <c r="HT244" s="47"/>
      <c r="HU244" s="47"/>
      <c r="HV244" s="47"/>
      <c r="HW244" s="47"/>
      <c r="HX244" s="47"/>
      <c r="HY244" s="47"/>
      <c r="HZ244" s="47"/>
      <c r="IA244" s="47"/>
      <c r="IB244" s="47"/>
      <c r="IC244" s="47"/>
      <c r="ID244" s="47"/>
      <c r="IE244" s="47"/>
      <c r="IF244" s="47"/>
      <c r="IG244" s="47"/>
      <c r="IH244" s="47"/>
      <c r="II244" s="47"/>
      <c r="IJ244" s="47"/>
    </row>
    <row r="245" spans="1:244" s="42" customFormat="1" ht="22.5" x14ac:dyDescent="0.2">
      <c r="A245" s="248">
        <v>241</v>
      </c>
      <c r="B245" s="59" t="s">
        <v>689</v>
      </c>
      <c r="C245" s="59" t="s">
        <v>161</v>
      </c>
      <c r="D245" s="35">
        <v>60609397</v>
      </c>
      <c r="E245" s="35">
        <v>102244154</v>
      </c>
      <c r="F245" s="35">
        <v>600138640</v>
      </c>
      <c r="G245" s="59" t="s">
        <v>896</v>
      </c>
      <c r="H245" s="100" t="s">
        <v>64</v>
      </c>
      <c r="I245" s="100" t="s">
        <v>65</v>
      </c>
      <c r="J245" s="99" t="s">
        <v>692</v>
      </c>
      <c r="K245" s="34" t="s">
        <v>897</v>
      </c>
      <c r="L245" s="255">
        <v>6000000</v>
      </c>
      <c r="M245" s="260">
        <f t="shared" si="22"/>
        <v>5100000</v>
      </c>
      <c r="N245" s="276">
        <v>2024</v>
      </c>
      <c r="O245" s="258">
        <v>2026</v>
      </c>
      <c r="P245" s="102" t="s">
        <v>139</v>
      </c>
      <c r="Q245" s="102" t="s">
        <v>139</v>
      </c>
      <c r="R245" s="102" t="s">
        <v>139</v>
      </c>
      <c r="S245" s="102" t="s">
        <v>139</v>
      </c>
      <c r="T245" s="102"/>
      <c r="U245" s="102"/>
      <c r="V245" s="102"/>
      <c r="W245" s="102"/>
      <c r="X245" s="102"/>
      <c r="Y245" s="59" t="s">
        <v>898</v>
      </c>
      <c r="Z245" s="245" t="s">
        <v>88</v>
      </c>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47"/>
      <c r="BK245" s="47"/>
      <c r="BL245" s="47"/>
      <c r="BM245" s="47"/>
      <c r="BN245" s="47"/>
      <c r="BO245" s="47"/>
      <c r="BP245" s="47"/>
      <c r="BQ245" s="47"/>
      <c r="BR245" s="47"/>
      <c r="BS245" s="47"/>
      <c r="BT245" s="47"/>
      <c r="BU245" s="47"/>
      <c r="BV245" s="47"/>
      <c r="BW245" s="47"/>
      <c r="BX245" s="47"/>
      <c r="BY245" s="47"/>
      <c r="BZ245" s="47"/>
      <c r="CA245" s="47"/>
      <c r="CB245" s="47"/>
      <c r="CC245" s="47"/>
      <c r="CD245" s="47"/>
      <c r="CE245" s="47"/>
      <c r="CF245" s="47"/>
      <c r="CG245" s="47"/>
      <c r="CH245" s="47"/>
      <c r="CI245" s="47"/>
      <c r="CJ245" s="47"/>
      <c r="CK245" s="47"/>
      <c r="CL245" s="47"/>
      <c r="CM245" s="47"/>
      <c r="CN245" s="47"/>
      <c r="CO245" s="47"/>
      <c r="CP245" s="47"/>
      <c r="CQ245" s="47"/>
      <c r="CR245" s="47"/>
      <c r="CS245" s="47"/>
      <c r="CT245" s="47"/>
      <c r="CU245" s="47"/>
      <c r="CV245" s="47"/>
      <c r="CW245" s="47"/>
      <c r="CX245" s="47"/>
      <c r="CY245" s="47"/>
      <c r="CZ245" s="47"/>
      <c r="DA245" s="47"/>
      <c r="DB245" s="47"/>
      <c r="DC245" s="47"/>
      <c r="DD245" s="47"/>
      <c r="DE245" s="47"/>
      <c r="DF245" s="47"/>
      <c r="DG245" s="47"/>
      <c r="DH245" s="47"/>
      <c r="DI245" s="47"/>
      <c r="DJ245" s="47"/>
      <c r="DK245" s="47"/>
      <c r="DL245" s="47"/>
      <c r="DM245" s="44"/>
      <c r="DN245" s="44"/>
      <c r="DO245" s="44"/>
      <c r="DP245" s="44"/>
      <c r="DQ245" s="44"/>
      <c r="DR245" s="44"/>
      <c r="DS245" s="44"/>
      <c r="DT245" s="44"/>
      <c r="DU245" s="44"/>
      <c r="DV245" s="44"/>
      <c r="DW245" s="44"/>
      <c r="DX245" s="44"/>
      <c r="DY245" s="44"/>
      <c r="DZ245" s="44"/>
      <c r="EA245" s="44"/>
      <c r="EB245" s="44"/>
      <c r="EC245" s="44"/>
      <c r="ED245" s="44"/>
      <c r="EE245" s="44"/>
      <c r="EF245" s="44"/>
      <c r="EG245" s="44"/>
      <c r="EH245" s="44"/>
      <c r="EI245" s="44"/>
      <c r="EJ245" s="44"/>
      <c r="EK245" s="44"/>
      <c r="EL245" s="44"/>
      <c r="EM245" s="44"/>
      <c r="EN245" s="44"/>
      <c r="EO245" s="44"/>
      <c r="EP245" s="44"/>
      <c r="EQ245" s="44"/>
      <c r="ER245" s="44"/>
      <c r="ES245" s="44"/>
      <c r="ET245" s="44"/>
      <c r="EU245" s="44"/>
      <c r="EV245" s="44"/>
      <c r="EW245" s="44"/>
      <c r="EX245" s="44"/>
      <c r="EY245" s="44"/>
      <c r="EZ245" s="44"/>
      <c r="FA245" s="44"/>
      <c r="FB245" s="44"/>
      <c r="FC245" s="44"/>
      <c r="FD245" s="44"/>
      <c r="FE245" s="44"/>
      <c r="FF245" s="44"/>
      <c r="FG245" s="44"/>
      <c r="FH245" s="44"/>
      <c r="FI245" s="44"/>
      <c r="FJ245" s="44"/>
      <c r="FK245" s="44"/>
      <c r="FL245" s="44"/>
      <c r="FM245" s="44"/>
      <c r="FN245" s="44"/>
      <c r="FO245" s="44"/>
      <c r="FP245" s="44"/>
      <c r="FQ245" s="44"/>
      <c r="FR245" s="44"/>
      <c r="FS245" s="44"/>
      <c r="FT245" s="44"/>
      <c r="FU245" s="44"/>
      <c r="FV245" s="44"/>
      <c r="FW245" s="44"/>
      <c r="FX245" s="44"/>
      <c r="FY245" s="44"/>
      <c r="FZ245" s="44"/>
      <c r="GA245" s="44"/>
      <c r="GB245" s="44"/>
      <c r="GC245" s="44"/>
      <c r="GD245" s="44"/>
      <c r="GE245" s="44"/>
      <c r="GF245" s="44"/>
      <c r="GG245" s="44"/>
      <c r="GH245" s="44"/>
      <c r="GI245" s="44"/>
      <c r="GJ245" s="44"/>
      <c r="GK245" s="44"/>
      <c r="GL245" s="44"/>
      <c r="GM245" s="44"/>
      <c r="GN245" s="44"/>
      <c r="GO245" s="44"/>
      <c r="GP245" s="44"/>
      <c r="GQ245" s="44"/>
      <c r="GR245" s="44"/>
      <c r="GS245" s="44"/>
      <c r="GT245" s="44"/>
      <c r="GU245" s="44"/>
      <c r="GV245" s="44"/>
      <c r="GW245" s="44"/>
      <c r="GX245" s="44"/>
      <c r="GY245" s="44"/>
      <c r="GZ245" s="44"/>
      <c r="HA245" s="179"/>
    </row>
    <row r="246" spans="1:244" s="43" customFormat="1" ht="67.5" x14ac:dyDescent="0.25">
      <c r="A246" s="292">
        <v>242</v>
      </c>
      <c r="B246" s="99" t="s">
        <v>899</v>
      </c>
      <c r="C246" s="61" t="s">
        <v>900</v>
      </c>
      <c r="D246" s="40">
        <v>8350515</v>
      </c>
      <c r="E246" s="40">
        <v>181112299</v>
      </c>
      <c r="F246" s="40">
        <v>691014108</v>
      </c>
      <c r="G246" s="61" t="s">
        <v>901</v>
      </c>
      <c r="H246" s="61" t="s">
        <v>64</v>
      </c>
      <c r="I246" s="61" t="s">
        <v>65</v>
      </c>
      <c r="J246" s="61" t="s">
        <v>902</v>
      </c>
      <c r="K246" s="33" t="s">
        <v>903</v>
      </c>
      <c r="L246" s="255">
        <v>3000000</v>
      </c>
      <c r="M246" s="260">
        <f t="shared" si="22"/>
        <v>2550000</v>
      </c>
      <c r="N246" s="258">
        <v>2022</v>
      </c>
      <c r="O246" s="258">
        <v>2023</v>
      </c>
      <c r="P246" s="102" t="s">
        <v>74</v>
      </c>
      <c r="Q246" s="102" t="s">
        <v>74</v>
      </c>
      <c r="R246" s="102" t="s">
        <v>74</v>
      </c>
      <c r="S246" s="102" t="s">
        <v>74</v>
      </c>
      <c r="T246" s="102"/>
      <c r="U246" s="102"/>
      <c r="V246" s="102"/>
      <c r="W246" s="102"/>
      <c r="X246" s="102"/>
      <c r="Y246" s="99" t="s">
        <v>1500</v>
      </c>
      <c r="Z246" s="293" t="s">
        <v>88</v>
      </c>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6"/>
      <c r="CC246" s="46"/>
      <c r="CD246" s="46"/>
      <c r="CE246" s="46"/>
      <c r="CF246" s="46"/>
      <c r="CG246" s="46"/>
      <c r="CH246" s="46"/>
      <c r="CI246" s="46"/>
      <c r="CJ246" s="46"/>
      <c r="CK246" s="46"/>
      <c r="CL246" s="46"/>
      <c r="CM246" s="46"/>
      <c r="CN246" s="46"/>
      <c r="CO246" s="46"/>
      <c r="CP246" s="46"/>
      <c r="CQ246" s="46"/>
      <c r="CR246" s="46"/>
      <c r="CS246" s="46"/>
      <c r="CT246" s="46"/>
      <c r="CU246" s="46"/>
      <c r="CV246" s="46"/>
      <c r="CW246" s="46"/>
      <c r="CX246" s="46"/>
      <c r="CY246" s="46"/>
      <c r="CZ246" s="46"/>
      <c r="DA246" s="46"/>
      <c r="DB246" s="46"/>
      <c r="DC246" s="46"/>
      <c r="DD246" s="46"/>
      <c r="DE246" s="46"/>
      <c r="DF246" s="46"/>
      <c r="DG246" s="46"/>
      <c r="DH246" s="46"/>
      <c r="DI246" s="46"/>
      <c r="DJ246" s="46"/>
      <c r="DK246" s="46"/>
      <c r="DL246" s="46"/>
      <c r="DM246" s="46"/>
      <c r="DN246" s="46"/>
      <c r="DO246" s="46"/>
      <c r="DP246" s="46"/>
      <c r="DQ246" s="46"/>
      <c r="DR246" s="46"/>
      <c r="DS246" s="46"/>
      <c r="DT246" s="46"/>
      <c r="DU246" s="46"/>
      <c r="DV246" s="46"/>
      <c r="DW246" s="46"/>
      <c r="DX246" s="46"/>
      <c r="DY246" s="46"/>
      <c r="DZ246" s="46"/>
      <c r="EA246" s="46"/>
      <c r="EB246" s="46"/>
      <c r="EC246" s="46"/>
      <c r="ED246" s="46"/>
      <c r="EE246" s="46"/>
      <c r="EF246" s="46"/>
      <c r="EG246" s="46"/>
      <c r="EH246" s="46"/>
      <c r="EI246" s="46"/>
      <c r="EJ246" s="46"/>
      <c r="EK246" s="46"/>
      <c r="EL246" s="46"/>
      <c r="EM246" s="46"/>
      <c r="EN246" s="46"/>
      <c r="EO246" s="46"/>
      <c r="EP246" s="46"/>
      <c r="EQ246" s="46"/>
      <c r="ER246" s="46"/>
      <c r="ES246" s="46"/>
      <c r="ET246" s="46"/>
      <c r="EU246" s="46"/>
      <c r="EV246" s="46"/>
      <c r="EW246" s="46"/>
      <c r="EX246" s="46"/>
      <c r="EY246" s="46"/>
      <c r="EZ246" s="46"/>
      <c r="FA246" s="46"/>
      <c r="FB246" s="46"/>
      <c r="FC246" s="46"/>
      <c r="FD246" s="46"/>
      <c r="FE246" s="46"/>
      <c r="FF246" s="46"/>
      <c r="FG246" s="46"/>
      <c r="FH246" s="46"/>
      <c r="FI246" s="46"/>
      <c r="FJ246" s="46"/>
      <c r="FK246" s="46"/>
      <c r="FL246" s="46"/>
      <c r="FM246" s="46"/>
      <c r="FN246" s="46"/>
      <c r="FO246" s="46"/>
      <c r="FP246" s="46"/>
      <c r="FQ246" s="46"/>
      <c r="FR246" s="46"/>
      <c r="FS246" s="46"/>
      <c r="FT246" s="46"/>
      <c r="FU246" s="46"/>
      <c r="FV246" s="46"/>
      <c r="FW246" s="46"/>
      <c r="FX246" s="46"/>
      <c r="FY246" s="46"/>
      <c r="FZ246" s="46"/>
      <c r="GA246" s="46"/>
      <c r="GB246" s="46"/>
      <c r="GC246" s="46"/>
      <c r="GD246" s="46"/>
      <c r="GE246" s="46"/>
      <c r="GF246" s="46"/>
      <c r="GG246" s="46"/>
      <c r="GH246" s="46"/>
      <c r="GI246" s="46"/>
      <c r="GJ246" s="46"/>
      <c r="GK246" s="46"/>
      <c r="GL246" s="46"/>
      <c r="GM246" s="46"/>
      <c r="GN246" s="46"/>
      <c r="GO246" s="46"/>
      <c r="GP246" s="46"/>
      <c r="GQ246" s="46"/>
      <c r="GR246" s="46"/>
      <c r="GS246" s="46"/>
      <c r="GT246" s="46"/>
      <c r="GU246" s="46"/>
      <c r="GV246" s="46"/>
      <c r="GW246" s="46"/>
      <c r="GX246" s="46"/>
      <c r="GY246" s="46"/>
      <c r="GZ246" s="46"/>
      <c r="HA246" s="46"/>
      <c r="HB246" s="46"/>
      <c r="HC246" s="46"/>
      <c r="HD246" s="46"/>
      <c r="HE246" s="46"/>
      <c r="HF246" s="46"/>
      <c r="HG246" s="46"/>
      <c r="HH246" s="46"/>
      <c r="HI246" s="46"/>
      <c r="HJ246" s="46"/>
      <c r="HK246" s="46"/>
      <c r="HL246" s="46"/>
      <c r="HM246" s="46"/>
      <c r="HN246" s="46"/>
      <c r="HO246" s="46"/>
      <c r="HP246" s="46"/>
      <c r="HQ246" s="46"/>
      <c r="HR246" s="46"/>
      <c r="HS246" s="46"/>
      <c r="HT246" s="46"/>
      <c r="HU246" s="46"/>
      <c r="HV246" s="46"/>
      <c r="HW246" s="46"/>
      <c r="HX246" s="46"/>
      <c r="HY246" s="46"/>
      <c r="HZ246" s="46"/>
      <c r="IA246" s="46"/>
      <c r="IB246" s="46"/>
      <c r="IC246" s="46"/>
      <c r="ID246" s="46"/>
      <c r="IE246" s="46"/>
      <c r="IF246" s="46"/>
      <c r="IG246" s="46"/>
      <c r="IH246" s="46"/>
      <c r="II246" s="46"/>
      <c r="IJ246" s="46"/>
    </row>
    <row r="247" spans="1:244" s="43" customFormat="1" ht="33.75" x14ac:dyDescent="0.2">
      <c r="A247" s="248">
        <v>243</v>
      </c>
      <c r="B247" s="99" t="s">
        <v>899</v>
      </c>
      <c r="C247" s="61" t="s">
        <v>900</v>
      </c>
      <c r="D247" s="40">
        <v>8350515</v>
      </c>
      <c r="E247" s="40">
        <v>181112299</v>
      </c>
      <c r="F247" s="40">
        <v>691014108</v>
      </c>
      <c r="G247" s="59" t="s">
        <v>904</v>
      </c>
      <c r="H247" s="100" t="s">
        <v>64</v>
      </c>
      <c r="I247" s="100" t="s">
        <v>65</v>
      </c>
      <c r="J247" s="99" t="s">
        <v>902</v>
      </c>
      <c r="K247" s="34" t="s">
        <v>905</v>
      </c>
      <c r="L247" s="255">
        <v>1000000</v>
      </c>
      <c r="M247" s="260">
        <f t="shared" si="22"/>
        <v>850000</v>
      </c>
      <c r="N247" s="276">
        <v>2023</v>
      </c>
      <c r="O247" s="258">
        <v>2024</v>
      </c>
      <c r="P247" s="102"/>
      <c r="Q247" s="102" t="s">
        <v>74</v>
      </c>
      <c r="R247" s="102" t="s">
        <v>74</v>
      </c>
      <c r="S247" s="102"/>
      <c r="T247" s="102"/>
      <c r="U247" s="102"/>
      <c r="V247" s="102"/>
      <c r="W247" s="102" t="s">
        <v>74</v>
      </c>
      <c r="X247" s="102"/>
      <c r="Y247" s="59"/>
      <c r="Z247" s="245" t="s">
        <v>88</v>
      </c>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6"/>
      <c r="CC247" s="46"/>
      <c r="CD247" s="46"/>
      <c r="CE247" s="46"/>
      <c r="CF247" s="46"/>
      <c r="CG247" s="46"/>
      <c r="CH247" s="46"/>
      <c r="CI247" s="46"/>
      <c r="CJ247" s="46"/>
      <c r="CK247" s="46"/>
      <c r="CL247" s="46"/>
      <c r="CM247" s="46"/>
      <c r="CN247" s="46"/>
      <c r="CO247" s="46"/>
      <c r="CP247" s="46"/>
      <c r="CQ247" s="46"/>
      <c r="CR247" s="46"/>
      <c r="CS247" s="46"/>
      <c r="CT247" s="46"/>
      <c r="CU247" s="46"/>
      <c r="CV247" s="46"/>
      <c r="CW247" s="46"/>
      <c r="CX247" s="46"/>
      <c r="CY247" s="46"/>
      <c r="CZ247" s="46"/>
      <c r="DA247" s="46"/>
      <c r="DB247" s="46"/>
      <c r="DC247" s="46"/>
      <c r="DD247" s="46"/>
      <c r="DE247" s="46"/>
      <c r="DF247" s="46"/>
      <c r="DG247" s="46"/>
      <c r="DH247" s="46"/>
      <c r="DI247" s="46"/>
      <c r="DJ247" s="46"/>
      <c r="DK247" s="46"/>
      <c r="DL247" s="46"/>
      <c r="DM247" s="46"/>
      <c r="DN247" s="46"/>
      <c r="DO247" s="46"/>
      <c r="DP247" s="46"/>
      <c r="DQ247" s="46"/>
      <c r="DR247" s="46"/>
      <c r="DS247" s="46"/>
      <c r="DT247" s="46"/>
      <c r="DU247" s="46"/>
      <c r="DV247" s="46"/>
      <c r="DW247" s="46"/>
      <c r="DX247" s="46"/>
      <c r="DY247" s="46"/>
      <c r="DZ247" s="46"/>
      <c r="EA247" s="46"/>
      <c r="EB247" s="46"/>
      <c r="EC247" s="46"/>
      <c r="ED247" s="46"/>
      <c r="EE247" s="46"/>
      <c r="EF247" s="46"/>
      <c r="EG247" s="46"/>
      <c r="EH247" s="46"/>
      <c r="EI247" s="46"/>
      <c r="EJ247" s="46"/>
      <c r="EK247" s="46"/>
      <c r="EL247" s="46"/>
      <c r="EM247" s="46"/>
      <c r="EN247" s="46"/>
      <c r="EO247" s="46"/>
      <c r="EP247" s="46"/>
      <c r="EQ247" s="46"/>
      <c r="ER247" s="46"/>
      <c r="ES247" s="46"/>
      <c r="ET247" s="46"/>
      <c r="EU247" s="46"/>
      <c r="EV247" s="46"/>
      <c r="EW247" s="46"/>
      <c r="EX247" s="46"/>
      <c r="EY247" s="46"/>
      <c r="EZ247" s="46"/>
      <c r="FA247" s="46"/>
      <c r="FB247" s="46"/>
      <c r="FC247" s="46"/>
      <c r="FD247" s="46"/>
      <c r="FE247" s="46"/>
      <c r="FF247" s="46"/>
      <c r="FG247" s="46"/>
      <c r="FH247" s="46"/>
      <c r="FI247" s="46"/>
      <c r="FJ247" s="46"/>
      <c r="FK247" s="46"/>
      <c r="FL247" s="46"/>
      <c r="FM247" s="46"/>
      <c r="FN247" s="46"/>
      <c r="FO247" s="46"/>
      <c r="FP247" s="46"/>
      <c r="FQ247" s="46"/>
      <c r="FR247" s="46"/>
      <c r="FS247" s="46"/>
      <c r="FT247" s="46"/>
      <c r="FU247" s="46"/>
      <c r="FV247" s="46"/>
      <c r="FW247" s="46"/>
      <c r="FX247" s="46"/>
      <c r="FY247" s="46"/>
      <c r="FZ247" s="46"/>
      <c r="GA247" s="46"/>
      <c r="GB247" s="46"/>
      <c r="GC247" s="46"/>
      <c r="GD247" s="46"/>
      <c r="GE247" s="46"/>
      <c r="GF247" s="46"/>
      <c r="GG247" s="46"/>
      <c r="GH247" s="46"/>
      <c r="GI247" s="46"/>
      <c r="GJ247" s="46"/>
      <c r="GK247" s="46"/>
      <c r="GL247" s="46"/>
      <c r="GM247" s="46"/>
      <c r="GN247" s="46"/>
      <c r="GO247" s="46"/>
      <c r="GP247" s="46"/>
      <c r="GQ247" s="46"/>
      <c r="GR247" s="46"/>
      <c r="GS247" s="46"/>
      <c r="GT247" s="46"/>
      <c r="GU247" s="46"/>
      <c r="GV247" s="46"/>
      <c r="GW247" s="46"/>
      <c r="GX247" s="46"/>
      <c r="GY247" s="46"/>
      <c r="GZ247" s="46"/>
      <c r="HA247" s="46"/>
      <c r="HB247" s="46"/>
      <c r="HC247" s="46"/>
      <c r="HD247" s="46"/>
      <c r="HE247" s="46"/>
      <c r="HF247" s="46"/>
      <c r="HG247" s="46"/>
      <c r="HH247" s="46"/>
      <c r="HI247" s="46"/>
      <c r="HJ247" s="46"/>
      <c r="HK247" s="46"/>
      <c r="HL247" s="46"/>
      <c r="HM247" s="46"/>
      <c r="HN247" s="46"/>
      <c r="HO247" s="46"/>
      <c r="HP247" s="46"/>
      <c r="HQ247" s="46"/>
      <c r="HR247" s="46"/>
      <c r="HS247" s="46"/>
      <c r="HT247" s="46"/>
      <c r="HU247" s="46"/>
      <c r="HV247" s="46"/>
      <c r="HW247" s="46"/>
      <c r="HX247" s="46"/>
      <c r="HY247" s="46"/>
      <c r="HZ247" s="46"/>
      <c r="IA247" s="46"/>
      <c r="IB247" s="46"/>
      <c r="IC247" s="46"/>
      <c r="ID247" s="46"/>
      <c r="IE247" s="46"/>
      <c r="IF247" s="46"/>
      <c r="IG247" s="46"/>
      <c r="IH247" s="46"/>
      <c r="II247" s="46"/>
      <c r="IJ247" s="46"/>
    </row>
    <row r="248" spans="1:244" s="924" customFormat="1" ht="33.75" x14ac:dyDescent="0.2">
      <c r="A248" s="931">
        <v>244</v>
      </c>
      <c r="B248" s="936" t="s">
        <v>899</v>
      </c>
      <c r="C248" s="937" t="s">
        <v>900</v>
      </c>
      <c r="D248" s="933">
        <v>8350515</v>
      </c>
      <c r="E248" s="933">
        <v>181112299</v>
      </c>
      <c r="F248" s="933">
        <v>691014108</v>
      </c>
      <c r="G248" s="960" t="s">
        <v>906</v>
      </c>
      <c r="H248" s="960" t="s">
        <v>64</v>
      </c>
      <c r="I248" s="960" t="s">
        <v>65</v>
      </c>
      <c r="J248" s="960" t="s">
        <v>902</v>
      </c>
      <c r="K248" s="938" t="s">
        <v>907</v>
      </c>
      <c r="L248" s="939">
        <v>950000</v>
      </c>
      <c r="M248" s="939"/>
      <c r="N248" s="941">
        <v>2023</v>
      </c>
      <c r="O248" s="941">
        <v>2023</v>
      </c>
      <c r="P248" s="942" t="s">
        <v>74</v>
      </c>
      <c r="Q248" s="942" t="s">
        <v>74</v>
      </c>
      <c r="R248" s="942" t="s">
        <v>74</v>
      </c>
      <c r="S248" s="942" t="s">
        <v>74</v>
      </c>
      <c r="T248" s="942"/>
      <c r="U248" s="942" t="s">
        <v>74</v>
      </c>
      <c r="V248" s="942"/>
      <c r="W248" s="942"/>
      <c r="X248" s="942"/>
      <c r="Y248" s="936"/>
      <c r="Z248" s="943" t="s">
        <v>88</v>
      </c>
      <c r="AA248" s="867"/>
      <c r="AB248" s="867"/>
      <c r="AC248" s="867"/>
      <c r="AD248" s="867"/>
      <c r="AE248" s="867"/>
      <c r="AF248" s="867"/>
      <c r="AG248" s="867"/>
      <c r="AH248" s="867"/>
      <c r="AI248" s="867"/>
      <c r="AJ248" s="867"/>
      <c r="AK248" s="867"/>
      <c r="AL248" s="867"/>
      <c r="AM248" s="867"/>
      <c r="AN248" s="867"/>
      <c r="AO248" s="867"/>
      <c r="AP248" s="867"/>
      <c r="AQ248" s="867"/>
      <c r="AR248" s="867"/>
      <c r="AS248" s="867"/>
      <c r="AT248" s="867"/>
      <c r="AU248" s="867"/>
      <c r="AV248" s="867"/>
      <c r="AW248" s="867"/>
      <c r="AX248" s="867"/>
      <c r="AY248" s="867"/>
      <c r="AZ248" s="867"/>
      <c r="BA248" s="867"/>
      <c r="BB248" s="867"/>
      <c r="BC248" s="867"/>
      <c r="BD248" s="867"/>
      <c r="BE248" s="867"/>
      <c r="BF248" s="867"/>
      <c r="BG248" s="867"/>
      <c r="BH248" s="867"/>
      <c r="BI248" s="867"/>
      <c r="BJ248" s="867"/>
      <c r="BK248" s="867"/>
      <c r="BL248" s="867"/>
      <c r="BM248" s="867"/>
      <c r="BN248" s="867"/>
      <c r="BO248" s="867"/>
      <c r="BP248" s="867"/>
      <c r="BQ248" s="867"/>
      <c r="BR248" s="867"/>
      <c r="BS248" s="867"/>
      <c r="BT248" s="867"/>
      <c r="BU248" s="867"/>
      <c r="BV248" s="867"/>
      <c r="BW248" s="867"/>
      <c r="BX248" s="867"/>
      <c r="BY248" s="867"/>
      <c r="BZ248" s="867"/>
      <c r="CA248" s="867"/>
      <c r="CB248" s="867"/>
      <c r="CC248" s="867"/>
      <c r="CD248" s="867"/>
      <c r="CE248" s="867"/>
      <c r="CF248" s="867"/>
      <c r="CG248" s="867"/>
      <c r="CH248" s="867"/>
      <c r="CI248" s="867"/>
      <c r="CJ248" s="867"/>
      <c r="CK248" s="867"/>
      <c r="CL248" s="867"/>
      <c r="CM248" s="867"/>
      <c r="CN248" s="867"/>
      <c r="CO248" s="867"/>
      <c r="CP248" s="867"/>
      <c r="CQ248" s="867"/>
      <c r="CR248" s="867"/>
      <c r="CS248" s="867"/>
      <c r="CT248" s="867"/>
      <c r="CU248" s="867"/>
      <c r="CV248" s="867"/>
      <c r="CW248" s="867"/>
      <c r="CX248" s="867"/>
      <c r="CY248" s="867"/>
      <c r="CZ248" s="867"/>
      <c r="DA248" s="867"/>
      <c r="DB248" s="867"/>
      <c r="DC248" s="867"/>
      <c r="DD248" s="867"/>
      <c r="DE248" s="867"/>
      <c r="DF248" s="867"/>
      <c r="DG248" s="867"/>
      <c r="DH248" s="867"/>
      <c r="DI248" s="867"/>
      <c r="DJ248" s="867"/>
      <c r="DK248" s="867"/>
      <c r="DL248" s="867"/>
      <c r="DM248" s="867"/>
      <c r="DN248" s="867"/>
      <c r="DO248" s="867"/>
      <c r="DP248" s="867"/>
      <c r="DQ248" s="867"/>
      <c r="DR248" s="867"/>
      <c r="DS248" s="867"/>
      <c r="DT248" s="867"/>
      <c r="DU248" s="867"/>
      <c r="DV248" s="867"/>
      <c r="DW248" s="867"/>
      <c r="DX248" s="867"/>
      <c r="DY248" s="867"/>
      <c r="DZ248" s="867"/>
      <c r="EA248" s="867"/>
      <c r="EB248" s="867"/>
      <c r="EC248" s="867"/>
      <c r="ED248" s="867"/>
      <c r="EE248" s="867"/>
      <c r="EF248" s="867"/>
      <c r="EG248" s="867"/>
      <c r="EH248" s="867"/>
      <c r="EI248" s="867"/>
      <c r="EJ248" s="867"/>
      <c r="EK248" s="867"/>
      <c r="EL248" s="867"/>
      <c r="EM248" s="867"/>
      <c r="EN248" s="867"/>
      <c r="EO248" s="867"/>
      <c r="EP248" s="867"/>
      <c r="EQ248" s="867"/>
      <c r="ER248" s="867"/>
      <c r="ES248" s="867"/>
      <c r="ET248" s="867"/>
      <c r="EU248" s="867"/>
      <c r="EV248" s="867"/>
      <c r="EW248" s="867"/>
      <c r="EX248" s="867"/>
      <c r="EY248" s="867"/>
      <c r="EZ248" s="867"/>
      <c r="FA248" s="867"/>
      <c r="FB248" s="867"/>
      <c r="FC248" s="867"/>
      <c r="FD248" s="867"/>
      <c r="FE248" s="867"/>
      <c r="FF248" s="867"/>
      <c r="FG248" s="867"/>
      <c r="FH248" s="867"/>
      <c r="FI248" s="867"/>
      <c r="FJ248" s="867"/>
      <c r="FK248" s="867"/>
      <c r="FL248" s="867"/>
      <c r="FM248" s="867"/>
      <c r="FN248" s="867"/>
      <c r="FO248" s="867"/>
      <c r="FP248" s="867"/>
      <c r="FQ248" s="867"/>
      <c r="FR248" s="867"/>
      <c r="FS248" s="867"/>
      <c r="FT248" s="867"/>
      <c r="FU248" s="867"/>
      <c r="FV248" s="867"/>
      <c r="FW248" s="867"/>
      <c r="FX248" s="867"/>
      <c r="FY248" s="867"/>
      <c r="FZ248" s="867"/>
      <c r="GA248" s="867"/>
      <c r="GB248" s="867"/>
      <c r="GC248" s="867"/>
      <c r="GD248" s="867"/>
      <c r="GE248" s="867"/>
      <c r="GF248" s="867"/>
      <c r="GG248" s="867"/>
      <c r="GH248" s="867"/>
      <c r="GI248" s="867"/>
      <c r="GJ248" s="867"/>
      <c r="GK248" s="867"/>
      <c r="GL248" s="867"/>
      <c r="GM248" s="867"/>
      <c r="GN248" s="867"/>
      <c r="GO248" s="867"/>
      <c r="GP248" s="867"/>
      <c r="GQ248" s="867"/>
      <c r="GR248" s="867"/>
      <c r="GS248" s="867"/>
      <c r="GT248" s="867"/>
      <c r="GU248" s="867"/>
      <c r="GV248" s="867"/>
      <c r="GW248" s="867"/>
      <c r="GX248" s="867"/>
      <c r="GY248" s="867"/>
      <c r="GZ248" s="867"/>
      <c r="HA248" s="867"/>
      <c r="HB248" s="867"/>
      <c r="HC248" s="867"/>
      <c r="HD248" s="867"/>
      <c r="HE248" s="867"/>
      <c r="HF248" s="867"/>
      <c r="HG248" s="867"/>
      <c r="HH248" s="867"/>
      <c r="HI248" s="867"/>
      <c r="HJ248" s="867"/>
      <c r="HK248" s="867"/>
      <c r="HL248" s="867"/>
      <c r="HM248" s="867"/>
      <c r="HN248" s="867"/>
      <c r="HO248" s="867"/>
      <c r="HP248" s="867"/>
      <c r="HQ248" s="867"/>
      <c r="HR248" s="867"/>
      <c r="HS248" s="867"/>
      <c r="HT248" s="867"/>
      <c r="HU248" s="867"/>
      <c r="HV248" s="867"/>
      <c r="HW248" s="867"/>
      <c r="HX248" s="867"/>
      <c r="HY248" s="867"/>
      <c r="HZ248" s="867"/>
      <c r="IA248" s="867"/>
      <c r="IB248" s="867"/>
      <c r="IC248" s="867"/>
      <c r="ID248" s="867"/>
      <c r="IE248" s="867"/>
      <c r="IF248" s="867"/>
      <c r="IG248" s="867"/>
      <c r="IH248" s="867"/>
      <c r="II248" s="867"/>
      <c r="IJ248" s="867"/>
    </row>
    <row r="249" spans="1:244" s="44" customFormat="1" ht="33.75" x14ac:dyDescent="0.2">
      <c r="A249" s="248">
        <v>245</v>
      </c>
      <c r="B249" s="59" t="s">
        <v>529</v>
      </c>
      <c r="C249" s="99" t="s">
        <v>530</v>
      </c>
      <c r="D249" s="40">
        <v>26829690</v>
      </c>
      <c r="E249" s="40">
        <v>691000565</v>
      </c>
      <c r="F249" s="40">
        <v>181007878</v>
      </c>
      <c r="G249" s="59" t="s">
        <v>908</v>
      </c>
      <c r="H249" s="61" t="s">
        <v>909</v>
      </c>
      <c r="I249" s="61" t="s">
        <v>65</v>
      </c>
      <c r="J249" s="99" t="s">
        <v>65</v>
      </c>
      <c r="K249" s="34" t="s">
        <v>910</v>
      </c>
      <c r="L249" s="255">
        <v>10000000</v>
      </c>
      <c r="M249" s="260">
        <f t="shared" si="22"/>
        <v>8500000</v>
      </c>
      <c r="N249" s="274" t="s">
        <v>774</v>
      </c>
      <c r="O249" s="274" t="s">
        <v>534</v>
      </c>
      <c r="P249" s="102"/>
      <c r="Q249" s="102" t="s">
        <v>139</v>
      </c>
      <c r="R249" s="102"/>
      <c r="S249" s="102" t="s">
        <v>139</v>
      </c>
      <c r="T249" s="102"/>
      <c r="U249" s="102"/>
      <c r="V249" s="102"/>
      <c r="W249" s="102"/>
      <c r="X249" s="102"/>
      <c r="Y249" s="59" t="s">
        <v>542</v>
      </c>
      <c r="Z249" s="245"/>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c r="BG249" s="47"/>
      <c r="BH249" s="47"/>
      <c r="BI249" s="47"/>
      <c r="BJ249" s="47"/>
      <c r="BK249" s="47"/>
      <c r="BL249" s="47"/>
      <c r="BM249" s="47"/>
      <c r="BN249" s="47"/>
      <c r="BO249" s="47"/>
      <c r="BP249" s="47"/>
      <c r="BQ249" s="47"/>
      <c r="BR249" s="47"/>
      <c r="BS249" s="47"/>
      <c r="BT249" s="47"/>
      <c r="BU249" s="47"/>
      <c r="BV249" s="47"/>
      <c r="BW249" s="47"/>
      <c r="BX249" s="47"/>
      <c r="BY249" s="47"/>
      <c r="BZ249" s="47"/>
      <c r="CA249" s="47"/>
      <c r="CB249" s="47"/>
      <c r="CC249" s="47"/>
      <c r="CD249" s="47"/>
      <c r="CE249" s="47"/>
      <c r="CF249" s="47"/>
      <c r="CG249" s="47"/>
      <c r="CH249" s="47"/>
      <c r="CI249" s="47"/>
      <c r="CJ249" s="47"/>
      <c r="CK249" s="47"/>
      <c r="CL249" s="47"/>
      <c r="CM249" s="47"/>
      <c r="CN249" s="47"/>
      <c r="CO249" s="47"/>
      <c r="CP249" s="47"/>
      <c r="CQ249" s="47"/>
      <c r="CR249" s="47"/>
      <c r="CS249" s="47"/>
      <c r="CT249" s="47"/>
      <c r="CU249" s="47"/>
      <c r="CV249" s="47"/>
      <c r="CW249" s="47"/>
      <c r="CX249" s="47"/>
      <c r="CY249" s="47"/>
      <c r="CZ249" s="47"/>
      <c r="DA249" s="47"/>
      <c r="DB249" s="47"/>
      <c r="DC249" s="47"/>
      <c r="DD249" s="47"/>
      <c r="DE249" s="47"/>
      <c r="DF249" s="47"/>
      <c r="DG249" s="47"/>
      <c r="DH249" s="47"/>
      <c r="DI249" s="47"/>
      <c r="DJ249" s="47"/>
      <c r="DK249" s="47"/>
      <c r="DL249" s="47"/>
      <c r="DM249" s="47"/>
      <c r="DN249" s="47"/>
      <c r="DO249" s="47"/>
      <c r="DP249" s="47"/>
      <c r="DQ249" s="47"/>
      <c r="DR249" s="47"/>
      <c r="DS249" s="47"/>
      <c r="DT249" s="47"/>
      <c r="DU249" s="47"/>
      <c r="DV249" s="47"/>
      <c r="DW249" s="47"/>
      <c r="DX249" s="47"/>
      <c r="DY249" s="47"/>
      <c r="DZ249" s="47"/>
      <c r="EA249" s="47"/>
      <c r="EB249" s="47"/>
      <c r="EC249" s="47"/>
      <c r="ED249" s="47"/>
      <c r="EE249" s="47"/>
      <c r="EF249" s="47"/>
      <c r="EG249" s="47"/>
      <c r="EH249" s="47"/>
      <c r="EI249" s="47"/>
      <c r="EJ249" s="47"/>
      <c r="EK249" s="47"/>
      <c r="EL249" s="47"/>
      <c r="EM249" s="47"/>
      <c r="EN249" s="47"/>
      <c r="EO249" s="47"/>
      <c r="EP249" s="47"/>
      <c r="EQ249" s="47"/>
      <c r="ER249" s="47"/>
      <c r="ES249" s="47"/>
      <c r="ET249" s="47"/>
      <c r="EU249" s="47"/>
      <c r="EV249" s="47"/>
      <c r="EW249" s="47"/>
      <c r="EX249" s="47"/>
      <c r="EY249" s="47"/>
      <c r="EZ249" s="47"/>
      <c r="FA249" s="47"/>
      <c r="FB249" s="47"/>
      <c r="FC249" s="47"/>
      <c r="FD249" s="47"/>
      <c r="FE249" s="47"/>
      <c r="FF249" s="47"/>
      <c r="FG249" s="47"/>
      <c r="FH249" s="47"/>
      <c r="FI249" s="47"/>
      <c r="FJ249" s="47"/>
      <c r="FK249" s="47"/>
      <c r="FL249" s="47"/>
      <c r="FM249" s="47"/>
      <c r="FN249" s="47"/>
      <c r="FO249" s="47"/>
      <c r="FP249" s="47"/>
      <c r="FQ249" s="47"/>
      <c r="FR249" s="47"/>
      <c r="FS249" s="47"/>
      <c r="FT249" s="47"/>
      <c r="FU249" s="47"/>
      <c r="FV249" s="47"/>
      <c r="FW249" s="47"/>
      <c r="FX249" s="47"/>
      <c r="FY249" s="47"/>
      <c r="FZ249" s="47"/>
      <c r="GA249" s="47"/>
      <c r="GB249" s="47"/>
      <c r="GC249" s="47"/>
      <c r="GD249" s="47"/>
      <c r="GE249" s="47"/>
      <c r="GF249" s="47"/>
      <c r="GG249" s="47"/>
      <c r="GH249" s="47"/>
      <c r="GI249" s="47"/>
      <c r="GJ249" s="47"/>
      <c r="GK249" s="47"/>
      <c r="GL249" s="47"/>
      <c r="GM249" s="47"/>
      <c r="GN249" s="47"/>
      <c r="GO249" s="47"/>
      <c r="GP249" s="47"/>
      <c r="GQ249" s="47"/>
      <c r="GR249" s="47"/>
      <c r="GS249" s="47"/>
      <c r="GT249" s="47"/>
      <c r="GU249" s="47"/>
      <c r="GV249" s="47"/>
      <c r="GW249" s="47"/>
      <c r="GX249" s="47"/>
      <c r="GY249" s="47"/>
      <c r="GZ249" s="47"/>
      <c r="HA249" s="47"/>
      <c r="HB249" s="47"/>
      <c r="HC249" s="47"/>
      <c r="HD249" s="47"/>
      <c r="HE249" s="47"/>
      <c r="HF249" s="47"/>
      <c r="HG249" s="47"/>
      <c r="HH249" s="47"/>
      <c r="HI249" s="47"/>
      <c r="HJ249" s="47"/>
      <c r="HK249" s="47"/>
      <c r="HL249" s="47"/>
      <c r="HM249" s="47"/>
      <c r="HN249" s="47"/>
      <c r="HO249" s="47"/>
      <c r="HP249" s="47"/>
      <c r="HQ249" s="47"/>
      <c r="HR249" s="47"/>
      <c r="HS249" s="47"/>
      <c r="HT249" s="47"/>
      <c r="HU249" s="47"/>
      <c r="HV249" s="47"/>
      <c r="HW249" s="47"/>
      <c r="HX249" s="47"/>
      <c r="HY249" s="47"/>
      <c r="HZ249" s="47"/>
      <c r="IA249" s="47"/>
      <c r="IB249" s="47"/>
      <c r="IC249" s="47"/>
      <c r="ID249" s="47"/>
      <c r="IE249" s="47"/>
      <c r="IF249" s="47"/>
      <c r="IG249" s="47"/>
      <c r="IH249" s="47"/>
      <c r="II249" s="47"/>
      <c r="IJ249" s="47"/>
    </row>
    <row r="250" spans="1:244" s="44" customFormat="1" ht="45" x14ac:dyDescent="0.2">
      <c r="A250" s="248">
        <v>246</v>
      </c>
      <c r="B250" s="59" t="s">
        <v>296</v>
      </c>
      <c r="C250" s="59" t="s">
        <v>299</v>
      </c>
      <c r="D250" s="35">
        <v>70942633</v>
      </c>
      <c r="E250" s="35" t="s">
        <v>911</v>
      </c>
      <c r="F250" s="35">
        <v>600134164</v>
      </c>
      <c r="G250" s="59" t="s">
        <v>912</v>
      </c>
      <c r="H250" s="100" t="s">
        <v>64</v>
      </c>
      <c r="I250" s="100" t="s">
        <v>65</v>
      </c>
      <c r="J250" s="99" t="s">
        <v>299</v>
      </c>
      <c r="K250" s="687" t="s">
        <v>913</v>
      </c>
      <c r="L250" s="688">
        <v>10000000</v>
      </c>
      <c r="M250" s="689">
        <v>0</v>
      </c>
      <c r="N250" s="690" t="s">
        <v>214</v>
      </c>
      <c r="O250" s="690" t="s">
        <v>914</v>
      </c>
      <c r="P250" s="691"/>
      <c r="Q250" s="691"/>
      <c r="R250" s="691"/>
      <c r="S250" s="691"/>
      <c r="T250" s="691"/>
      <c r="U250" s="691"/>
      <c r="V250" s="691"/>
      <c r="W250" s="691"/>
      <c r="X250" s="691"/>
      <c r="Y250" s="686" t="s">
        <v>915</v>
      </c>
      <c r="Z250" s="692" t="s">
        <v>88</v>
      </c>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c r="BG250" s="47"/>
      <c r="BH250" s="47"/>
      <c r="BI250" s="47"/>
      <c r="BJ250" s="47"/>
      <c r="BK250" s="47"/>
      <c r="BL250" s="47"/>
      <c r="BM250" s="47"/>
      <c r="BN250" s="47"/>
      <c r="BO250" s="47"/>
      <c r="BP250" s="47"/>
      <c r="BQ250" s="47"/>
      <c r="BR250" s="47"/>
      <c r="BS250" s="47"/>
      <c r="BT250" s="47"/>
      <c r="BU250" s="47"/>
      <c r="BV250" s="47"/>
      <c r="BW250" s="47"/>
      <c r="BX250" s="47"/>
      <c r="BY250" s="47"/>
      <c r="BZ250" s="47"/>
      <c r="CA250" s="47"/>
      <c r="CB250" s="47"/>
      <c r="CC250" s="47"/>
      <c r="CD250" s="47"/>
      <c r="CE250" s="47"/>
      <c r="CF250" s="47"/>
      <c r="CG250" s="47"/>
      <c r="CH250" s="47"/>
      <c r="CI250" s="47"/>
      <c r="CJ250" s="47"/>
      <c r="CK250" s="47"/>
      <c r="CL250" s="47"/>
      <c r="CM250" s="47"/>
      <c r="CN250" s="47"/>
      <c r="CO250" s="47"/>
      <c r="CP250" s="47"/>
      <c r="CQ250" s="47"/>
      <c r="CR250" s="47"/>
      <c r="CS250" s="47"/>
      <c r="CT250" s="47"/>
      <c r="CU250" s="47"/>
      <c r="CV250" s="47"/>
      <c r="CW250" s="47"/>
      <c r="CX250" s="47"/>
      <c r="CY250" s="47"/>
      <c r="CZ250" s="47"/>
      <c r="DA250" s="47"/>
      <c r="DB250" s="47"/>
      <c r="DC250" s="47"/>
      <c r="DD250" s="47"/>
      <c r="DE250" s="47"/>
      <c r="DF250" s="47"/>
      <c r="DG250" s="47"/>
      <c r="DH250" s="47"/>
      <c r="DI250" s="47"/>
      <c r="DJ250" s="47"/>
      <c r="DK250" s="47"/>
      <c r="DL250" s="47"/>
    </row>
    <row r="251" spans="1:244" s="44" customFormat="1" ht="90" x14ac:dyDescent="0.2">
      <c r="A251" s="292">
        <v>247</v>
      </c>
      <c r="B251" s="59" t="s">
        <v>296</v>
      </c>
      <c r="C251" s="55" t="s">
        <v>299</v>
      </c>
      <c r="D251" s="40">
        <v>70942633</v>
      </c>
      <c r="E251" s="40" t="s">
        <v>911</v>
      </c>
      <c r="F251" s="40">
        <v>600134164</v>
      </c>
      <c r="G251" s="55" t="s">
        <v>916</v>
      </c>
      <c r="H251" s="61" t="s">
        <v>64</v>
      </c>
      <c r="I251" s="61" t="s">
        <v>917</v>
      </c>
      <c r="J251" s="61" t="s">
        <v>299</v>
      </c>
      <c r="K251" s="693" t="s">
        <v>1165</v>
      </c>
      <c r="L251" s="688">
        <v>3300000</v>
      </c>
      <c r="M251" s="689">
        <f t="shared" ref="M251" si="23">L251/100*85</f>
        <v>2805000</v>
      </c>
      <c r="N251" s="690" t="s">
        <v>774</v>
      </c>
      <c r="O251" s="690" t="s">
        <v>914</v>
      </c>
      <c r="P251" s="691" t="s">
        <v>74</v>
      </c>
      <c r="Q251" s="691" t="s">
        <v>74</v>
      </c>
      <c r="R251" s="691" t="s">
        <v>74</v>
      </c>
      <c r="S251" s="691" t="s">
        <v>74</v>
      </c>
      <c r="T251" s="691"/>
      <c r="U251" s="691"/>
      <c r="V251" s="691" t="s">
        <v>74</v>
      </c>
      <c r="W251" s="691"/>
      <c r="X251" s="691"/>
      <c r="Y251" s="686" t="s">
        <v>918</v>
      </c>
      <c r="Z251" s="694" t="s">
        <v>88</v>
      </c>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c r="BO251" s="47"/>
      <c r="BP251" s="47"/>
      <c r="BQ251" s="47"/>
      <c r="BR251" s="47"/>
      <c r="BS251" s="47"/>
      <c r="BT251" s="47"/>
      <c r="BU251" s="47"/>
      <c r="BV251" s="47"/>
      <c r="BW251" s="47"/>
      <c r="BX251" s="47"/>
      <c r="BY251" s="47"/>
      <c r="BZ251" s="47"/>
      <c r="CA251" s="47"/>
      <c r="CB251" s="47"/>
      <c r="CC251" s="47"/>
      <c r="CD251" s="47"/>
      <c r="CE251" s="47"/>
      <c r="CF251" s="47"/>
      <c r="CG251" s="47"/>
      <c r="CH251" s="47"/>
      <c r="CI251" s="47"/>
      <c r="CJ251" s="47"/>
      <c r="CK251" s="47"/>
      <c r="CL251" s="47"/>
      <c r="CM251" s="47"/>
      <c r="CN251" s="47"/>
      <c r="CO251" s="47"/>
      <c r="CP251" s="47"/>
      <c r="CQ251" s="47"/>
      <c r="CR251" s="47"/>
      <c r="CS251" s="47"/>
      <c r="CT251" s="47"/>
      <c r="CU251" s="47"/>
      <c r="CV251" s="47"/>
      <c r="CW251" s="47"/>
      <c r="CX251" s="47"/>
      <c r="CY251" s="47"/>
      <c r="CZ251" s="47"/>
      <c r="DA251" s="47"/>
      <c r="DB251" s="47"/>
      <c r="DC251" s="47"/>
      <c r="DD251" s="47"/>
      <c r="DE251" s="47"/>
      <c r="DF251" s="47"/>
      <c r="DG251" s="47"/>
      <c r="DH251" s="47"/>
      <c r="DI251" s="47"/>
      <c r="DJ251" s="47"/>
      <c r="DK251" s="47"/>
      <c r="DL251" s="47"/>
    </row>
    <row r="252" spans="1:244" s="44" customFormat="1" ht="33.75" x14ac:dyDescent="0.2">
      <c r="A252" s="248">
        <v>248</v>
      </c>
      <c r="B252" s="59" t="s">
        <v>919</v>
      </c>
      <c r="C252" s="59" t="s">
        <v>64</v>
      </c>
      <c r="D252" s="35">
        <v>61989266</v>
      </c>
      <c r="E252" s="35">
        <v>102508585</v>
      </c>
      <c r="F252" s="35">
        <v>600171680</v>
      </c>
      <c r="G252" s="55" t="s">
        <v>920</v>
      </c>
      <c r="H252" s="100" t="s">
        <v>64</v>
      </c>
      <c r="I252" s="100" t="s">
        <v>65</v>
      </c>
      <c r="J252" s="99" t="s">
        <v>921</v>
      </c>
      <c r="K252" s="34" t="s">
        <v>922</v>
      </c>
      <c r="L252" s="255">
        <v>2000000</v>
      </c>
      <c r="M252" s="260">
        <f t="shared" si="22"/>
        <v>1700000</v>
      </c>
      <c r="N252" s="276">
        <v>2022</v>
      </c>
      <c r="O252" s="258">
        <v>2025</v>
      </c>
      <c r="P252" s="102"/>
      <c r="Q252" s="102" t="s">
        <v>139</v>
      </c>
      <c r="R252" s="102" t="s">
        <v>139</v>
      </c>
      <c r="S252" s="102" t="s">
        <v>139</v>
      </c>
      <c r="T252" s="102"/>
      <c r="U252" s="102"/>
      <c r="V252" s="102"/>
      <c r="W252" s="102"/>
      <c r="X252" s="102" t="s">
        <v>139</v>
      </c>
      <c r="Y252" s="59" t="s">
        <v>923</v>
      </c>
      <c r="Z252" s="245" t="s">
        <v>88</v>
      </c>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c r="BO252" s="47"/>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c r="CU252" s="47"/>
      <c r="CV252" s="47"/>
      <c r="CW252" s="47"/>
      <c r="CX252" s="47"/>
      <c r="CY252" s="47"/>
      <c r="CZ252" s="47"/>
      <c r="DA252" s="47"/>
      <c r="DB252" s="47"/>
      <c r="DC252" s="47"/>
      <c r="DD252" s="47"/>
      <c r="DE252" s="47"/>
      <c r="DF252" s="47"/>
      <c r="DG252" s="47"/>
      <c r="DH252" s="47"/>
      <c r="DI252" s="47"/>
      <c r="DJ252" s="47"/>
      <c r="DK252" s="47"/>
      <c r="DL252" s="47"/>
    </row>
    <row r="253" spans="1:244" s="44" customFormat="1" ht="33.75" x14ac:dyDescent="0.2">
      <c r="A253" s="248">
        <v>249</v>
      </c>
      <c r="B253" s="59" t="s">
        <v>919</v>
      </c>
      <c r="C253" s="59" t="s">
        <v>64</v>
      </c>
      <c r="D253" s="35">
        <v>61989266</v>
      </c>
      <c r="E253" s="35">
        <v>102508585</v>
      </c>
      <c r="F253" s="35">
        <v>600171680</v>
      </c>
      <c r="G253" s="55" t="s">
        <v>497</v>
      </c>
      <c r="H253" s="100" t="s">
        <v>64</v>
      </c>
      <c r="I253" s="100" t="s">
        <v>65</v>
      </c>
      <c r="J253" s="99" t="s">
        <v>921</v>
      </c>
      <c r="K253" s="34" t="s">
        <v>924</v>
      </c>
      <c r="L253" s="255">
        <v>4000000</v>
      </c>
      <c r="M253" s="260">
        <f t="shared" si="22"/>
        <v>3400000</v>
      </c>
      <c r="N253" s="276">
        <v>2022</v>
      </c>
      <c r="O253" s="258">
        <v>2025</v>
      </c>
      <c r="P253" s="102" t="s">
        <v>139</v>
      </c>
      <c r="Q253" s="102"/>
      <c r="R253" s="102"/>
      <c r="S253" s="102" t="s">
        <v>139</v>
      </c>
      <c r="T253" s="102"/>
      <c r="U253" s="102"/>
      <c r="V253" s="102"/>
      <c r="W253" s="102"/>
      <c r="X253" s="102" t="s">
        <v>139</v>
      </c>
      <c r="Y253" s="59" t="s">
        <v>923</v>
      </c>
      <c r="Z253" s="245" t="s">
        <v>88</v>
      </c>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c r="BO253" s="47"/>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c r="CU253" s="47"/>
      <c r="CV253" s="47"/>
      <c r="CW253" s="47"/>
      <c r="CX253" s="47"/>
      <c r="CY253" s="47"/>
      <c r="CZ253" s="47"/>
      <c r="DA253" s="47"/>
      <c r="DB253" s="47"/>
      <c r="DC253" s="47"/>
      <c r="DD253" s="47"/>
      <c r="DE253" s="47"/>
      <c r="DF253" s="47"/>
      <c r="DG253" s="47"/>
      <c r="DH253" s="47"/>
      <c r="DI253" s="47"/>
      <c r="DJ253" s="47"/>
      <c r="DK253" s="47"/>
      <c r="DL253" s="47"/>
    </row>
    <row r="254" spans="1:244" s="44" customFormat="1" ht="33.75" x14ac:dyDescent="0.2">
      <c r="A254" s="248">
        <v>250</v>
      </c>
      <c r="B254" s="59" t="s">
        <v>919</v>
      </c>
      <c r="C254" s="59" t="s">
        <v>64</v>
      </c>
      <c r="D254" s="35">
        <v>61989266</v>
      </c>
      <c r="E254" s="35">
        <v>102508585</v>
      </c>
      <c r="F254" s="35">
        <v>600171680</v>
      </c>
      <c r="G254" s="55" t="s">
        <v>925</v>
      </c>
      <c r="H254" s="100" t="s">
        <v>64</v>
      </c>
      <c r="I254" s="100" t="s">
        <v>65</v>
      </c>
      <c r="J254" s="99" t="s">
        <v>921</v>
      </c>
      <c r="K254" s="34" t="s">
        <v>926</v>
      </c>
      <c r="L254" s="255">
        <v>3000000</v>
      </c>
      <c r="M254" s="260">
        <f t="shared" si="22"/>
        <v>2550000</v>
      </c>
      <c r="N254" s="276">
        <v>2022</v>
      </c>
      <c r="O254" s="258">
        <v>2025</v>
      </c>
      <c r="P254" s="102"/>
      <c r="Q254" s="102" t="s">
        <v>139</v>
      </c>
      <c r="R254" s="102"/>
      <c r="S254" s="102" t="s">
        <v>139</v>
      </c>
      <c r="T254" s="102"/>
      <c r="U254" s="102"/>
      <c r="V254" s="102"/>
      <c r="W254" s="102"/>
      <c r="X254" s="102" t="s">
        <v>139</v>
      </c>
      <c r="Y254" s="59" t="s">
        <v>923</v>
      </c>
      <c r="Z254" s="245" t="s">
        <v>88</v>
      </c>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c r="BO254" s="47"/>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c r="CU254" s="47"/>
      <c r="CV254" s="47"/>
      <c r="CW254" s="47"/>
      <c r="CX254" s="47"/>
      <c r="CY254" s="47"/>
      <c r="CZ254" s="47"/>
      <c r="DA254" s="47"/>
      <c r="DB254" s="47"/>
      <c r="DC254" s="47"/>
      <c r="DD254" s="47"/>
      <c r="DE254" s="47"/>
      <c r="DF254" s="47"/>
      <c r="DG254" s="47"/>
      <c r="DH254" s="47"/>
      <c r="DI254" s="47"/>
      <c r="DJ254" s="47"/>
      <c r="DK254" s="47"/>
      <c r="DL254" s="47"/>
    </row>
    <row r="255" spans="1:244" s="44" customFormat="1" ht="33.75" x14ac:dyDescent="0.2">
      <c r="A255" s="248">
        <v>251</v>
      </c>
      <c r="B255" s="59" t="s">
        <v>919</v>
      </c>
      <c r="C255" s="59" t="s">
        <v>64</v>
      </c>
      <c r="D255" s="35">
        <v>61989266</v>
      </c>
      <c r="E255" s="35">
        <v>102508585</v>
      </c>
      <c r="F255" s="35">
        <v>600171680</v>
      </c>
      <c r="G255" s="55" t="s">
        <v>927</v>
      </c>
      <c r="H255" s="100" t="s">
        <v>64</v>
      </c>
      <c r="I255" s="100" t="s">
        <v>65</v>
      </c>
      <c r="J255" s="99" t="s">
        <v>921</v>
      </c>
      <c r="K255" s="34" t="s">
        <v>928</v>
      </c>
      <c r="L255" s="255">
        <v>2000000</v>
      </c>
      <c r="M255" s="260">
        <f t="shared" si="22"/>
        <v>1700000</v>
      </c>
      <c r="N255" s="276">
        <v>2022</v>
      </c>
      <c r="O255" s="258">
        <v>2025</v>
      </c>
      <c r="P255" s="102"/>
      <c r="Q255" s="102"/>
      <c r="R255" s="102" t="s">
        <v>139</v>
      </c>
      <c r="S255" s="102" t="s">
        <v>139</v>
      </c>
      <c r="T255" s="102"/>
      <c r="U255" s="102"/>
      <c r="V255" s="102"/>
      <c r="W255" s="102"/>
      <c r="X255" s="102"/>
      <c r="Y255" s="59" t="s">
        <v>923</v>
      </c>
      <c r="Z255" s="245" t="s">
        <v>88</v>
      </c>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c r="BO255" s="47"/>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c r="CU255" s="47"/>
      <c r="CV255" s="47"/>
      <c r="CW255" s="47"/>
      <c r="CX255" s="47"/>
      <c r="CY255" s="47"/>
      <c r="CZ255" s="47"/>
      <c r="DA255" s="47"/>
      <c r="DB255" s="47"/>
      <c r="DC255" s="47"/>
      <c r="DD255" s="47"/>
      <c r="DE255" s="47"/>
      <c r="DF255" s="47"/>
      <c r="DG255" s="47"/>
      <c r="DH255" s="47"/>
      <c r="DI255" s="47"/>
      <c r="DJ255" s="47"/>
      <c r="DK255" s="47"/>
      <c r="DL255" s="47"/>
    </row>
    <row r="256" spans="1:244" s="44" customFormat="1" ht="33.75" x14ac:dyDescent="0.2">
      <c r="A256" s="35">
        <v>252</v>
      </c>
      <c r="B256" s="59" t="s">
        <v>437</v>
      </c>
      <c r="C256" s="59" t="s">
        <v>438</v>
      </c>
      <c r="D256" s="35">
        <v>75026970</v>
      </c>
      <c r="E256" s="35" t="s">
        <v>439</v>
      </c>
      <c r="F256" s="35" t="s">
        <v>440</v>
      </c>
      <c r="G256" s="55" t="s">
        <v>929</v>
      </c>
      <c r="H256" s="100" t="s">
        <v>64</v>
      </c>
      <c r="I256" s="100" t="s">
        <v>65</v>
      </c>
      <c r="J256" s="99" t="s">
        <v>442</v>
      </c>
      <c r="K256" s="34" t="s">
        <v>930</v>
      </c>
      <c r="L256" s="255">
        <v>6000000</v>
      </c>
      <c r="M256" s="260">
        <f t="shared" si="22"/>
        <v>5100000</v>
      </c>
      <c r="N256" s="276">
        <v>2022</v>
      </c>
      <c r="O256" s="258">
        <v>2025</v>
      </c>
      <c r="P256" s="102"/>
      <c r="Q256" s="102" t="s">
        <v>139</v>
      </c>
      <c r="R256" s="102" t="s">
        <v>139</v>
      </c>
      <c r="S256" s="102" t="s">
        <v>139</v>
      </c>
      <c r="T256" s="102"/>
      <c r="U256" s="102"/>
      <c r="V256" s="102"/>
      <c r="W256" s="102"/>
      <c r="X256" s="102"/>
      <c r="Y256" s="59" t="s">
        <v>931</v>
      </c>
      <c r="Z256" s="35" t="s">
        <v>88</v>
      </c>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row>
    <row r="257" spans="1:116" s="44" customFormat="1" ht="22.5" x14ac:dyDescent="0.2">
      <c r="A257" s="248">
        <v>253</v>
      </c>
      <c r="B257" s="59" t="s">
        <v>932</v>
      </c>
      <c r="C257" s="59" t="s">
        <v>933</v>
      </c>
      <c r="D257" s="35">
        <v>61989169</v>
      </c>
      <c r="E257" s="35">
        <v>102520151</v>
      </c>
      <c r="F257" s="35">
        <v>600145107</v>
      </c>
      <c r="G257" s="100" t="s">
        <v>934</v>
      </c>
      <c r="H257" s="100" t="s">
        <v>64</v>
      </c>
      <c r="I257" s="100" t="s">
        <v>65</v>
      </c>
      <c r="J257" s="99" t="s">
        <v>935</v>
      </c>
      <c r="K257" s="34" t="s">
        <v>936</v>
      </c>
      <c r="L257" s="688">
        <v>4200000</v>
      </c>
      <c r="M257" s="689">
        <v>3570000</v>
      </c>
      <c r="N257" s="664">
        <v>2024</v>
      </c>
      <c r="O257" s="629">
        <v>2024</v>
      </c>
      <c r="P257" s="102" t="s">
        <v>139</v>
      </c>
      <c r="Q257" s="102" t="s">
        <v>139</v>
      </c>
      <c r="R257" s="102" t="s">
        <v>139</v>
      </c>
      <c r="S257" s="102" t="s">
        <v>139</v>
      </c>
      <c r="T257" s="102"/>
      <c r="U257" s="102"/>
      <c r="V257" s="102"/>
      <c r="W257" s="102"/>
      <c r="X257" s="102" t="s">
        <v>139</v>
      </c>
      <c r="Y257" s="59" t="s">
        <v>937</v>
      </c>
      <c r="Z257" s="245" t="s">
        <v>88</v>
      </c>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c r="BO257" s="47"/>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c r="CU257" s="47"/>
      <c r="CV257" s="47"/>
      <c r="CW257" s="47"/>
      <c r="CX257" s="47"/>
      <c r="CY257" s="47"/>
      <c r="CZ257" s="47"/>
      <c r="DA257" s="47"/>
      <c r="DB257" s="47"/>
      <c r="DC257" s="47"/>
      <c r="DD257" s="47"/>
      <c r="DE257" s="47"/>
      <c r="DF257" s="47"/>
      <c r="DG257" s="47"/>
      <c r="DH257" s="47"/>
      <c r="DI257" s="47"/>
      <c r="DJ257" s="47"/>
      <c r="DK257" s="47"/>
      <c r="DL257" s="47"/>
    </row>
    <row r="258" spans="1:116" s="44" customFormat="1" ht="78.75" x14ac:dyDescent="0.2">
      <c r="A258" s="248">
        <v>254</v>
      </c>
      <c r="B258" s="59" t="s">
        <v>302</v>
      </c>
      <c r="C258" s="59" t="s">
        <v>174</v>
      </c>
      <c r="D258" s="433" t="s">
        <v>303</v>
      </c>
      <c r="E258" s="33">
        <v>102508801</v>
      </c>
      <c r="F258" s="40">
        <v>600145077</v>
      </c>
      <c r="G258" s="55" t="s">
        <v>938</v>
      </c>
      <c r="H258" s="61" t="s">
        <v>64</v>
      </c>
      <c r="I258" s="61" t="s">
        <v>123</v>
      </c>
      <c r="J258" s="99" t="s">
        <v>65</v>
      </c>
      <c r="K258" s="240" t="s">
        <v>1328</v>
      </c>
      <c r="L258" s="255">
        <v>8000000</v>
      </c>
      <c r="M258" s="260">
        <f t="shared" si="22"/>
        <v>6800000</v>
      </c>
      <c r="N258" s="258">
        <v>2022</v>
      </c>
      <c r="O258" s="258">
        <v>2024</v>
      </c>
      <c r="P258" s="102"/>
      <c r="Q258" s="102" t="s">
        <v>74</v>
      </c>
      <c r="R258" s="102" t="s">
        <v>74</v>
      </c>
      <c r="S258" s="102" t="s">
        <v>74</v>
      </c>
      <c r="T258" s="102"/>
      <c r="U258" s="102"/>
      <c r="V258" s="102"/>
      <c r="W258" s="102"/>
      <c r="X258" s="102"/>
      <c r="Y258" s="59" t="s">
        <v>593</v>
      </c>
      <c r="Z258" s="293" t="s">
        <v>88</v>
      </c>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c r="BO258" s="47"/>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c r="CU258" s="47"/>
      <c r="CV258" s="47"/>
      <c r="CW258" s="47"/>
      <c r="CX258" s="47"/>
      <c r="CY258" s="47"/>
      <c r="CZ258" s="47"/>
      <c r="DA258" s="47"/>
      <c r="DB258" s="47"/>
      <c r="DC258" s="47"/>
      <c r="DD258" s="47"/>
      <c r="DE258" s="47"/>
      <c r="DF258" s="47"/>
      <c r="DG258" s="47"/>
      <c r="DH258" s="47"/>
      <c r="DI258" s="47"/>
      <c r="DJ258" s="47"/>
      <c r="DK258" s="47"/>
      <c r="DL258" s="47"/>
    </row>
    <row r="259" spans="1:116" s="47" customFormat="1" ht="45" x14ac:dyDescent="0.2">
      <c r="A259" s="248">
        <v>255</v>
      </c>
      <c r="B259" s="56" t="s">
        <v>302</v>
      </c>
      <c r="C259" s="56" t="s">
        <v>174</v>
      </c>
      <c r="D259" s="428" t="s">
        <v>303</v>
      </c>
      <c r="E259" s="37">
        <v>102508801</v>
      </c>
      <c r="F259" s="426">
        <v>600145077</v>
      </c>
      <c r="G259" s="56" t="s">
        <v>939</v>
      </c>
      <c r="H259" s="431" t="s">
        <v>64</v>
      </c>
      <c r="I259" s="431" t="s">
        <v>123</v>
      </c>
      <c r="J259" s="57" t="s">
        <v>65</v>
      </c>
      <c r="K259" s="240" t="s">
        <v>1329</v>
      </c>
      <c r="L259" s="264">
        <v>9180000</v>
      </c>
      <c r="M259" s="260">
        <f t="shared" si="22"/>
        <v>7803000</v>
      </c>
      <c r="N259" s="272">
        <v>2022</v>
      </c>
      <c r="O259" s="272">
        <v>2025</v>
      </c>
      <c r="P259" s="66" t="s">
        <v>74</v>
      </c>
      <c r="Q259" s="66" t="s">
        <v>74</v>
      </c>
      <c r="R259" s="66" t="s">
        <v>74</v>
      </c>
      <c r="S259" s="66" t="s">
        <v>74</v>
      </c>
      <c r="T259" s="66"/>
      <c r="U259" s="66"/>
      <c r="V259" s="66" t="s">
        <v>74</v>
      </c>
      <c r="W259" s="66"/>
      <c r="X259" s="66" t="s">
        <v>74</v>
      </c>
      <c r="Y259" s="56" t="s">
        <v>189</v>
      </c>
      <c r="Z259" s="290"/>
    </row>
    <row r="260" spans="1:116" s="47" customFormat="1" ht="33.75" x14ac:dyDescent="0.2">
      <c r="A260" s="248">
        <v>256</v>
      </c>
      <c r="B260" s="56" t="s">
        <v>579</v>
      </c>
      <c r="C260" s="56" t="s">
        <v>174</v>
      </c>
      <c r="D260" s="426">
        <v>70944661</v>
      </c>
      <c r="E260" s="426">
        <v>130000302</v>
      </c>
      <c r="F260" s="426">
        <v>600145280</v>
      </c>
      <c r="G260" s="56" t="s">
        <v>939</v>
      </c>
      <c r="H260" s="431" t="s">
        <v>64</v>
      </c>
      <c r="I260" s="431" t="s">
        <v>123</v>
      </c>
      <c r="J260" s="57" t="s">
        <v>65</v>
      </c>
      <c r="K260" s="240" t="s">
        <v>1329</v>
      </c>
      <c r="L260" s="264">
        <v>9180000</v>
      </c>
      <c r="M260" s="260">
        <f t="shared" si="22"/>
        <v>7803000</v>
      </c>
      <c r="N260" s="272">
        <v>2022</v>
      </c>
      <c r="O260" s="272">
        <v>2025</v>
      </c>
      <c r="P260" s="66" t="s">
        <v>74</v>
      </c>
      <c r="Q260" s="66" t="s">
        <v>74</v>
      </c>
      <c r="R260" s="66" t="s">
        <v>74</v>
      </c>
      <c r="S260" s="66" t="s">
        <v>74</v>
      </c>
      <c r="T260" s="66"/>
      <c r="U260" s="66"/>
      <c r="V260" s="66" t="s">
        <v>74</v>
      </c>
      <c r="W260" s="66"/>
      <c r="X260" s="66" t="s">
        <v>74</v>
      </c>
      <c r="Y260" s="56" t="s">
        <v>189</v>
      </c>
      <c r="Z260" s="290"/>
    </row>
    <row r="261" spans="1:116" s="47" customFormat="1" ht="45" x14ac:dyDescent="0.2">
      <c r="A261" s="248">
        <v>257</v>
      </c>
      <c r="B261" s="56" t="s">
        <v>173</v>
      </c>
      <c r="C261" s="56" t="s">
        <v>174</v>
      </c>
      <c r="D261" s="426">
        <v>70978336</v>
      </c>
      <c r="E261" s="426">
        <v>102508917</v>
      </c>
      <c r="F261" s="426">
        <v>600145239</v>
      </c>
      <c r="G261" s="56" t="s">
        <v>939</v>
      </c>
      <c r="H261" s="431" t="s">
        <v>64</v>
      </c>
      <c r="I261" s="431" t="s">
        <v>123</v>
      </c>
      <c r="J261" s="57" t="s">
        <v>65</v>
      </c>
      <c r="K261" s="240" t="s">
        <v>1330</v>
      </c>
      <c r="L261" s="264">
        <v>6280000</v>
      </c>
      <c r="M261" s="260">
        <f t="shared" si="22"/>
        <v>5338000</v>
      </c>
      <c r="N261" s="272">
        <v>2022</v>
      </c>
      <c r="O261" s="272">
        <v>2025</v>
      </c>
      <c r="P261" s="66" t="s">
        <v>74</v>
      </c>
      <c r="Q261" s="66" t="s">
        <v>74</v>
      </c>
      <c r="R261" s="66" t="s">
        <v>74</v>
      </c>
      <c r="S261" s="66" t="s">
        <v>74</v>
      </c>
      <c r="T261" s="66"/>
      <c r="U261" s="66"/>
      <c r="V261" s="66" t="s">
        <v>74</v>
      </c>
      <c r="W261" s="66"/>
      <c r="X261" s="66" t="s">
        <v>74</v>
      </c>
      <c r="Y261" s="56" t="s">
        <v>189</v>
      </c>
      <c r="Z261" s="290"/>
    </row>
    <row r="262" spans="1:116" s="47" customFormat="1" ht="45" x14ac:dyDescent="0.2">
      <c r="A262" s="248">
        <v>258</v>
      </c>
      <c r="B262" s="56" t="s">
        <v>653</v>
      </c>
      <c r="C262" s="56" t="s">
        <v>174</v>
      </c>
      <c r="D262" s="426">
        <v>709444628</v>
      </c>
      <c r="E262" s="426">
        <v>60014496</v>
      </c>
      <c r="F262" s="426">
        <v>600144968</v>
      </c>
      <c r="G262" s="56" t="s">
        <v>939</v>
      </c>
      <c r="H262" s="431" t="s">
        <v>64</v>
      </c>
      <c r="I262" s="431" t="s">
        <v>123</v>
      </c>
      <c r="J262" s="57" t="s">
        <v>65</v>
      </c>
      <c r="K262" s="240" t="s">
        <v>1329</v>
      </c>
      <c r="L262" s="264">
        <v>8480000</v>
      </c>
      <c r="M262" s="260">
        <f t="shared" si="22"/>
        <v>7208000</v>
      </c>
      <c r="N262" s="272">
        <v>2022</v>
      </c>
      <c r="O262" s="272">
        <v>2025</v>
      </c>
      <c r="P262" s="66" t="s">
        <v>74</v>
      </c>
      <c r="Q262" s="66" t="s">
        <v>74</v>
      </c>
      <c r="R262" s="66" t="s">
        <v>74</v>
      </c>
      <c r="S262" s="66" t="s">
        <v>74</v>
      </c>
      <c r="T262" s="66"/>
      <c r="U262" s="66"/>
      <c r="V262" s="66" t="s">
        <v>74</v>
      </c>
      <c r="W262" s="66"/>
      <c r="X262" s="66" t="s">
        <v>74</v>
      </c>
      <c r="Y262" s="56" t="s">
        <v>189</v>
      </c>
      <c r="Z262" s="290"/>
    </row>
    <row r="263" spans="1:116" s="47" customFormat="1" ht="33.75" x14ac:dyDescent="0.2">
      <c r="A263" s="248">
        <v>259</v>
      </c>
      <c r="B263" s="56" t="s">
        <v>675</v>
      </c>
      <c r="C263" s="56" t="s">
        <v>174</v>
      </c>
      <c r="D263" s="426">
        <v>70978387</v>
      </c>
      <c r="E263" s="426">
        <v>102508941</v>
      </c>
      <c r="F263" s="426">
        <v>600145247</v>
      </c>
      <c r="G263" s="56" t="s">
        <v>939</v>
      </c>
      <c r="H263" s="431" t="s">
        <v>64</v>
      </c>
      <c r="I263" s="431" t="s">
        <v>123</v>
      </c>
      <c r="J263" s="57" t="s">
        <v>65</v>
      </c>
      <c r="K263" s="240" t="s">
        <v>1329</v>
      </c>
      <c r="L263" s="264">
        <v>9680000</v>
      </c>
      <c r="M263" s="260">
        <f t="shared" si="22"/>
        <v>8228000</v>
      </c>
      <c r="N263" s="272">
        <v>2022</v>
      </c>
      <c r="O263" s="272">
        <v>2025</v>
      </c>
      <c r="P263" s="66" t="s">
        <v>74</v>
      </c>
      <c r="Q263" s="66" t="s">
        <v>74</v>
      </c>
      <c r="R263" s="66" t="s">
        <v>74</v>
      </c>
      <c r="S263" s="66" t="s">
        <v>74</v>
      </c>
      <c r="T263" s="66"/>
      <c r="U263" s="66"/>
      <c r="V263" s="66" t="s">
        <v>74</v>
      </c>
      <c r="W263" s="66"/>
      <c r="X263" s="66" t="s">
        <v>74</v>
      </c>
      <c r="Y263" s="56" t="s">
        <v>189</v>
      </c>
      <c r="Z263" s="290"/>
    </row>
    <row r="264" spans="1:116" s="44" customFormat="1" ht="90" x14ac:dyDescent="0.2">
      <c r="A264" s="248">
        <v>260</v>
      </c>
      <c r="B264" s="99" t="s">
        <v>638</v>
      </c>
      <c r="C264" s="59" t="s">
        <v>174</v>
      </c>
      <c r="D264" s="40">
        <v>70978352</v>
      </c>
      <c r="E264" s="33">
        <v>108034127</v>
      </c>
      <c r="F264" s="40">
        <v>600145034</v>
      </c>
      <c r="G264" s="99" t="s">
        <v>940</v>
      </c>
      <c r="H264" s="61" t="s">
        <v>64</v>
      </c>
      <c r="I264" s="61" t="s">
        <v>123</v>
      </c>
      <c r="J264" s="99" t="s">
        <v>65</v>
      </c>
      <c r="K264" s="420" t="s">
        <v>1166</v>
      </c>
      <c r="L264" s="255">
        <v>15500000</v>
      </c>
      <c r="M264" s="260">
        <f t="shared" si="22"/>
        <v>13175000</v>
      </c>
      <c r="N264" s="258">
        <v>2023</v>
      </c>
      <c r="O264" s="258">
        <v>2024</v>
      </c>
      <c r="P264" s="102" t="s">
        <v>74</v>
      </c>
      <c r="Q264" s="102" t="s">
        <v>74</v>
      </c>
      <c r="R264" s="102" t="s">
        <v>74</v>
      </c>
      <c r="S264" s="102" t="s">
        <v>74</v>
      </c>
      <c r="T264" s="102"/>
      <c r="U264" s="102"/>
      <c r="V264" s="102" t="s">
        <v>74</v>
      </c>
      <c r="W264" s="102" t="s">
        <v>74</v>
      </c>
      <c r="X264" s="102" t="s">
        <v>74</v>
      </c>
      <c r="Y264" s="59" t="s">
        <v>941</v>
      </c>
      <c r="Z264" s="293" t="s">
        <v>88</v>
      </c>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c r="CU264" s="47"/>
      <c r="CV264" s="47"/>
      <c r="CW264" s="47"/>
      <c r="CX264" s="47"/>
      <c r="CY264" s="47"/>
      <c r="CZ264" s="47"/>
      <c r="DA264" s="47"/>
      <c r="DB264" s="47"/>
      <c r="DC264" s="47"/>
      <c r="DD264" s="47"/>
      <c r="DE264" s="47"/>
      <c r="DF264" s="47"/>
      <c r="DG264" s="47"/>
      <c r="DH264" s="47"/>
      <c r="DI264" s="47"/>
      <c r="DJ264" s="47"/>
      <c r="DK264" s="47"/>
      <c r="DL264" s="47"/>
    </row>
    <row r="265" spans="1:116" s="928" customFormat="1" ht="45" x14ac:dyDescent="0.2">
      <c r="A265" s="820">
        <v>261</v>
      </c>
      <c r="B265" s="921" t="s">
        <v>635</v>
      </c>
      <c r="C265" s="921" t="s">
        <v>174</v>
      </c>
      <c r="D265" s="925">
        <v>70978361</v>
      </c>
      <c r="E265" s="925">
        <v>102508666</v>
      </c>
      <c r="F265" s="925">
        <v>600145212</v>
      </c>
      <c r="G265" s="921" t="s">
        <v>942</v>
      </c>
      <c r="H265" s="883" t="s">
        <v>64</v>
      </c>
      <c r="I265" s="883" t="s">
        <v>65</v>
      </c>
      <c r="J265" s="881" t="s">
        <v>921</v>
      </c>
      <c r="K265" s="926" t="s">
        <v>943</v>
      </c>
      <c r="L265" s="885">
        <v>2000000</v>
      </c>
      <c r="M265" s="885">
        <v>0</v>
      </c>
      <c r="N265" s="923">
        <v>2023</v>
      </c>
      <c r="O265" s="887">
        <v>2025</v>
      </c>
      <c r="P265" s="888" t="s">
        <v>74</v>
      </c>
      <c r="Q265" s="888" t="s">
        <v>74</v>
      </c>
      <c r="R265" s="888" t="s">
        <v>74</v>
      </c>
      <c r="S265" s="888" t="s">
        <v>74</v>
      </c>
      <c r="T265" s="888"/>
      <c r="U265" s="888"/>
      <c r="V265" s="888"/>
      <c r="W265" s="888"/>
      <c r="X265" s="888"/>
      <c r="Y265" s="921" t="s">
        <v>944</v>
      </c>
      <c r="Z265" s="889" t="s">
        <v>88</v>
      </c>
      <c r="AA265" s="927"/>
      <c r="AB265" s="927"/>
      <c r="AC265" s="927"/>
      <c r="AD265" s="927"/>
      <c r="AE265" s="927"/>
      <c r="AF265" s="927"/>
      <c r="AG265" s="927"/>
      <c r="AH265" s="927"/>
      <c r="AI265" s="927"/>
      <c r="AJ265" s="927"/>
      <c r="AK265" s="927"/>
      <c r="AL265" s="927"/>
      <c r="AM265" s="927"/>
      <c r="AN265" s="927"/>
      <c r="AO265" s="927"/>
      <c r="AP265" s="927"/>
      <c r="AQ265" s="927"/>
      <c r="AR265" s="927"/>
      <c r="AS265" s="927"/>
      <c r="AT265" s="927"/>
      <c r="AU265" s="927"/>
      <c r="AV265" s="927"/>
      <c r="AW265" s="927"/>
      <c r="AX265" s="927"/>
      <c r="AY265" s="927"/>
      <c r="AZ265" s="927"/>
      <c r="BA265" s="927"/>
      <c r="BB265" s="927"/>
      <c r="BC265" s="927"/>
      <c r="BD265" s="927"/>
      <c r="BE265" s="927"/>
      <c r="BF265" s="927"/>
      <c r="BG265" s="927"/>
      <c r="BH265" s="927"/>
      <c r="BI265" s="927"/>
      <c r="BJ265" s="927"/>
      <c r="BK265" s="927"/>
      <c r="BL265" s="927"/>
      <c r="BM265" s="927"/>
      <c r="BN265" s="927"/>
      <c r="BO265" s="927"/>
      <c r="BP265" s="927"/>
      <c r="BQ265" s="927"/>
      <c r="BR265" s="927"/>
      <c r="BS265" s="927"/>
      <c r="BT265" s="927"/>
      <c r="BU265" s="927"/>
      <c r="BV265" s="927"/>
      <c r="BW265" s="927"/>
      <c r="BX265" s="927"/>
      <c r="BY265" s="927"/>
      <c r="BZ265" s="927"/>
      <c r="CA265" s="927"/>
      <c r="CB265" s="927"/>
      <c r="CC265" s="927"/>
      <c r="CD265" s="927"/>
      <c r="CE265" s="927"/>
      <c r="CF265" s="927"/>
      <c r="CG265" s="927"/>
      <c r="CH265" s="927"/>
      <c r="CI265" s="927"/>
      <c r="CJ265" s="927"/>
      <c r="CK265" s="927"/>
      <c r="CL265" s="927"/>
      <c r="CM265" s="927"/>
      <c r="CN265" s="927"/>
      <c r="CO265" s="927"/>
      <c r="CP265" s="927"/>
      <c r="CQ265" s="927"/>
      <c r="CR265" s="927"/>
      <c r="CS265" s="927"/>
      <c r="CT265" s="927"/>
      <c r="CU265" s="927"/>
      <c r="CV265" s="927"/>
      <c r="CW265" s="927"/>
      <c r="CX265" s="927"/>
      <c r="CY265" s="927"/>
      <c r="CZ265" s="927"/>
      <c r="DA265" s="927"/>
      <c r="DB265" s="927"/>
      <c r="DC265" s="927"/>
      <c r="DD265" s="927"/>
      <c r="DE265" s="927"/>
      <c r="DF265" s="927"/>
      <c r="DG265" s="927"/>
      <c r="DH265" s="927"/>
      <c r="DI265" s="927"/>
      <c r="DJ265" s="927"/>
      <c r="DK265" s="927"/>
      <c r="DL265" s="927"/>
    </row>
    <row r="266" spans="1:116" s="180" customFormat="1" ht="45" x14ac:dyDescent="0.2">
      <c r="A266" s="445">
        <v>262</v>
      </c>
      <c r="B266" s="59" t="s">
        <v>635</v>
      </c>
      <c r="C266" s="59" t="s">
        <v>174</v>
      </c>
      <c r="D266" s="40">
        <v>70978361</v>
      </c>
      <c r="E266" s="40">
        <v>102508666</v>
      </c>
      <c r="F266" s="40">
        <v>600145212</v>
      </c>
      <c r="G266" s="59" t="s">
        <v>626</v>
      </c>
      <c r="H266" s="100" t="s">
        <v>64</v>
      </c>
      <c r="I266" s="100" t="s">
        <v>65</v>
      </c>
      <c r="J266" s="99" t="s">
        <v>921</v>
      </c>
      <c r="K266" s="34" t="s">
        <v>945</v>
      </c>
      <c r="L266" s="255">
        <v>3000000</v>
      </c>
      <c r="M266" s="260">
        <f t="shared" si="22"/>
        <v>2550000</v>
      </c>
      <c r="N266" s="276">
        <v>2023</v>
      </c>
      <c r="O266" s="258">
        <v>2024</v>
      </c>
      <c r="P266" s="102" t="s">
        <v>74</v>
      </c>
      <c r="Q266" s="102" t="s">
        <v>74</v>
      </c>
      <c r="R266" s="102" t="s">
        <v>74</v>
      </c>
      <c r="S266" s="102" t="s">
        <v>74</v>
      </c>
      <c r="T266" s="102"/>
      <c r="U266" s="102"/>
      <c r="V266" s="102"/>
      <c r="W266" s="102"/>
      <c r="X266" s="102"/>
      <c r="Y266" s="59" t="s">
        <v>944</v>
      </c>
      <c r="Z266" s="245" t="s">
        <v>88</v>
      </c>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1"/>
      <c r="BY266" s="71"/>
      <c r="BZ266" s="71"/>
      <c r="CA266" s="71"/>
      <c r="CB266" s="71"/>
      <c r="CC266" s="71"/>
      <c r="CD266" s="71"/>
      <c r="CE266" s="71"/>
      <c r="CF266" s="71"/>
      <c r="CG266" s="71"/>
      <c r="CH266" s="71"/>
      <c r="CI266" s="71"/>
      <c r="CJ266" s="71"/>
      <c r="CK266" s="71"/>
      <c r="CL266" s="71"/>
      <c r="CM266" s="71"/>
      <c r="CN266" s="71"/>
      <c r="CO266" s="71"/>
      <c r="CP266" s="71"/>
      <c r="CQ266" s="71"/>
      <c r="CR266" s="71"/>
      <c r="CS266" s="71"/>
      <c r="CT266" s="71"/>
      <c r="CU266" s="71"/>
      <c r="CV266" s="71"/>
      <c r="CW266" s="71"/>
      <c r="CX266" s="71"/>
      <c r="CY266" s="71"/>
      <c r="CZ266" s="71"/>
      <c r="DA266" s="71"/>
      <c r="DB266" s="71"/>
      <c r="DC266" s="71"/>
      <c r="DD266" s="71"/>
      <c r="DE266" s="71"/>
      <c r="DF266" s="71"/>
      <c r="DG266" s="71"/>
      <c r="DH266" s="71"/>
      <c r="DI266" s="71"/>
      <c r="DJ266" s="71"/>
      <c r="DK266" s="71"/>
      <c r="DL266" s="71"/>
    </row>
    <row r="267" spans="1:116" s="60" customFormat="1" ht="45" x14ac:dyDescent="0.2">
      <c r="A267" s="445">
        <v>263</v>
      </c>
      <c r="B267" s="59" t="s">
        <v>635</v>
      </c>
      <c r="C267" s="59" t="s">
        <v>174</v>
      </c>
      <c r="D267" s="40">
        <v>70978361</v>
      </c>
      <c r="E267" s="40">
        <v>102508666</v>
      </c>
      <c r="F267" s="40">
        <v>600145212</v>
      </c>
      <c r="G267" s="59" t="s">
        <v>946</v>
      </c>
      <c r="H267" s="100" t="s">
        <v>64</v>
      </c>
      <c r="I267" s="100" t="s">
        <v>65</v>
      </c>
      <c r="J267" s="99" t="s">
        <v>921</v>
      </c>
      <c r="K267" s="34" t="s">
        <v>947</v>
      </c>
      <c r="L267" s="255">
        <v>2500000</v>
      </c>
      <c r="M267" s="260">
        <f t="shared" si="22"/>
        <v>2125000</v>
      </c>
      <c r="N267" s="276">
        <v>2023</v>
      </c>
      <c r="O267" s="258">
        <v>2025</v>
      </c>
      <c r="P267" s="102" t="s">
        <v>74</v>
      </c>
      <c r="Q267" s="102" t="s">
        <v>74</v>
      </c>
      <c r="R267" s="102" t="s">
        <v>74</v>
      </c>
      <c r="S267" s="102" t="s">
        <v>74</v>
      </c>
      <c r="T267" s="102"/>
      <c r="U267" s="102"/>
      <c r="V267" s="102"/>
      <c r="W267" s="102"/>
      <c r="X267" s="102" t="s">
        <v>74</v>
      </c>
      <c r="Y267" s="59" t="s">
        <v>944</v>
      </c>
      <c r="Z267" s="245" t="s">
        <v>88</v>
      </c>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71"/>
      <c r="BX267" s="71"/>
      <c r="BY267" s="71"/>
      <c r="BZ267" s="71"/>
      <c r="CA267" s="71"/>
      <c r="CB267" s="71"/>
      <c r="CC267" s="71"/>
      <c r="CD267" s="71"/>
      <c r="CE267" s="71"/>
      <c r="CF267" s="71"/>
      <c r="CG267" s="71"/>
      <c r="CH267" s="71"/>
      <c r="CI267" s="71"/>
      <c r="CJ267" s="71"/>
      <c r="CK267" s="71"/>
      <c r="CL267" s="71"/>
      <c r="CM267" s="71"/>
      <c r="CN267" s="71"/>
      <c r="CO267" s="71"/>
      <c r="CP267" s="71"/>
      <c r="CQ267" s="71"/>
      <c r="CR267" s="71"/>
      <c r="CS267" s="71"/>
      <c r="CT267" s="71"/>
      <c r="CU267" s="71"/>
      <c r="CV267" s="71"/>
      <c r="CW267" s="71"/>
      <c r="CX267" s="71"/>
      <c r="CY267" s="71"/>
      <c r="CZ267" s="71"/>
      <c r="DA267" s="71"/>
      <c r="DB267" s="71"/>
      <c r="DC267" s="71"/>
      <c r="DD267" s="71"/>
      <c r="DE267" s="71"/>
      <c r="DF267" s="71"/>
      <c r="DG267" s="71"/>
      <c r="DH267" s="71"/>
      <c r="DI267" s="71"/>
      <c r="DJ267" s="71"/>
      <c r="DK267" s="71"/>
      <c r="DL267" s="71"/>
    </row>
    <row r="268" spans="1:116" s="929" customFormat="1" ht="45" x14ac:dyDescent="0.2">
      <c r="A268" s="820">
        <v>264</v>
      </c>
      <c r="B268" s="921" t="s">
        <v>635</v>
      </c>
      <c r="C268" s="921" t="s">
        <v>174</v>
      </c>
      <c r="D268" s="925">
        <v>70978361</v>
      </c>
      <c r="E268" s="925">
        <v>102508666</v>
      </c>
      <c r="F268" s="925">
        <v>600145212</v>
      </c>
      <c r="G268" s="921" t="s">
        <v>948</v>
      </c>
      <c r="H268" s="883" t="s">
        <v>64</v>
      </c>
      <c r="I268" s="883" t="s">
        <v>65</v>
      </c>
      <c r="J268" s="881" t="s">
        <v>921</v>
      </c>
      <c r="K268" s="926" t="s">
        <v>949</v>
      </c>
      <c r="L268" s="885">
        <v>4000000</v>
      </c>
      <c r="M268" s="885">
        <v>0</v>
      </c>
      <c r="N268" s="923">
        <v>2023</v>
      </c>
      <c r="O268" s="887">
        <v>2025</v>
      </c>
      <c r="P268" s="888" t="s">
        <v>74</v>
      </c>
      <c r="Q268" s="888" t="s">
        <v>74</v>
      </c>
      <c r="R268" s="888" t="s">
        <v>74</v>
      </c>
      <c r="S268" s="888" t="s">
        <v>74</v>
      </c>
      <c r="T268" s="888"/>
      <c r="U268" s="888"/>
      <c r="V268" s="888"/>
      <c r="W268" s="888"/>
      <c r="X268" s="888" t="s">
        <v>74</v>
      </c>
      <c r="Y268" s="921" t="s">
        <v>944</v>
      </c>
      <c r="Z268" s="889" t="s">
        <v>88</v>
      </c>
      <c r="AA268" s="927"/>
      <c r="AB268" s="927"/>
      <c r="AC268" s="927"/>
      <c r="AD268" s="927"/>
      <c r="AE268" s="927"/>
      <c r="AF268" s="927"/>
      <c r="AG268" s="927"/>
      <c r="AH268" s="927"/>
      <c r="AI268" s="927"/>
      <c r="AJ268" s="927"/>
      <c r="AK268" s="927"/>
      <c r="AL268" s="927"/>
      <c r="AM268" s="927"/>
      <c r="AN268" s="927"/>
      <c r="AO268" s="927"/>
      <c r="AP268" s="927"/>
      <c r="AQ268" s="927"/>
      <c r="AR268" s="927"/>
      <c r="AS268" s="927"/>
      <c r="AT268" s="927"/>
      <c r="AU268" s="927"/>
      <c r="AV268" s="927"/>
      <c r="AW268" s="927"/>
      <c r="AX268" s="927"/>
      <c r="AY268" s="927"/>
      <c r="AZ268" s="927"/>
      <c r="BA268" s="927"/>
      <c r="BB268" s="927"/>
      <c r="BC268" s="927"/>
      <c r="BD268" s="927"/>
      <c r="BE268" s="927"/>
      <c r="BF268" s="927"/>
      <c r="BG268" s="927"/>
      <c r="BH268" s="927"/>
      <c r="BI268" s="927"/>
      <c r="BJ268" s="927"/>
      <c r="BK268" s="927"/>
      <c r="BL268" s="927"/>
      <c r="BM268" s="927"/>
      <c r="BN268" s="927"/>
      <c r="BO268" s="927"/>
      <c r="BP268" s="927"/>
      <c r="BQ268" s="927"/>
      <c r="BR268" s="927"/>
      <c r="BS268" s="927"/>
      <c r="BT268" s="927"/>
      <c r="BU268" s="927"/>
      <c r="BV268" s="927"/>
      <c r="BW268" s="927"/>
      <c r="BX268" s="927"/>
      <c r="BY268" s="927"/>
      <c r="BZ268" s="927"/>
      <c r="CA268" s="927"/>
      <c r="CB268" s="927"/>
      <c r="CC268" s="927"/>
      <c r="CD268" s="927"/>
      <c r="CE268" s="927"/>
      <c r="CF268" s="927"/>
      <c r="CG268" s="927"/>
      <c r="CH268" s="927"/>
      <c r="CI268" s="927"/>
      <c r="CJ268" s="927"/>
      <c r="CK268" s="927"/>
      <c r="CL268" s="927"/>
      <c r="CM268" s="927"/>
      <c r="CN268" s="927"/>
      <c r="CO268" s="927"/>
      <c r="CP268" s="927"/>
      <c r="CQ268" s="927"/>
      <c r="CR268" s="927"/>
      <c r="CS268" s="927"/>
      <c r="CT268" s="927"/>
      <c r="CU268" s="927"/>
      <c r="CV268" s="927"/>
      <c r="CW268" s="927"/>
      <c r="CX268" s="927"/>
      <c r="CY268" s="927"/>
      <c r="CZ268" s="927"/>
      <c r="DA268" s="927"/>
      <c r="DB268" s="927"/>
      <c r="DC268" s="927"/>
      <c r="DD268" s="927"/>
      <c r="DE268" s="927"/>
      <c r="DF268" s="927"/>
      <c r="DG268" s="927"/>
      <c r="DH268" s="927"/>
      <c r="DI268" s="927"/>
      <c r="DJ268" s="927"/>
      <c r="DK268" s="927"/>
      <c r="DL268" s="927"/>
    </row>
    <row r="269" spans="1:116" s="929" customFormat="1" ht="45" x14ac:dyDescent="0.2">
      <c r="A269" s="820">
        <v>265</v>
      </c>
      <c r="B269" s="921" t="s">
        <v>635</v>
      </c>
      <c r="C269" s="921" t="s">
        <v>174</v>
      </c>
      <c r="D269" s="925">
        <v>70978361</v>
      </c>
      <c r="E269" s="925">
        <v>102508666</v>
      </c>
      <c r="F269" s="925">
        <v>600145212</v>
      </c>
      <c r="G269" s="921" t="s">
        <v>658</v>
      </c>
      <c r="H269" s="883" t="s">
        <v>64</v>
      </c>
      <c r="I269" s="883" t="s">
        <v>65</v>
      </c>
      <c r="J269" s="881" t="s">
        <v>921</v>
      </c>
      <c r="K269" s="926" t="s">
        <v>658</v>
      </c>
      <c r="L269" s="885">
        <v>6000000</v>
      </c>
      <c r="M269" s="885">
        <v>0</v>
      </c>
      <c r="N269" s="923">
        <v>2023</v>
      </c>
      <c r="O269" s="887">
        <v>2025</v>
      </c>
      <c r="P269" s="888" t="s">
        <v>74</v>
      </c>
      <c r="Q269" s="888" t="s">
        <v>74</v>
      </c>
      <c r="R269" s="888" t="s">
        <v>74</v>
      </c>
      <c r="S269" s="888" t="s">
        <v>74</v>
      </c>
      <c r="T269" s="888"/>
      <c r="U269" s="888"/>
      <c r="V269" s="888"/>
      <c r="W269" s="888"/>
      <c r="X269" s="888" t="s">
        <v>74</v>
      </c>
      <c r="Y269" s="921" t="s">
        <v>944</v>
      </c>
      <c r="Z269" s="889" t="s">
        <v>88</v>
      </c>
      <c r="AA269" s="927"/>
      <c r="AB269" s="927"/>
      <c r="AC269" s="927"/>
      <c r="AD269" s="927"/>
      <c r="AE269" s="927"/>
      <c r="AF269" s="927"/>
      <c r="AG269" s="927"/>
      <c r="AH269" s="927"/>
      <c r="AI269" s="927"/>
      <c r="AJ269" s="927"/>
      <c r="AK269" s="927"/>
      <c r="AL269" s="927"/>
      <c r="AM269" s="927"/>
      <c r="AN269" s="927"/>
      <c r="AO269" s="927"/>
      <c r="AP269" s="927"/>
      <c r="AQ269" s="927"/>
      <c r="AR269" s="927"/>
      <c r="AS269" s="927"/>
      <c r="AT269" s="927"/>
      <c r="AU269" s="927"/>
      <c r="AV269" s="927"/>
      <c r="AW269" s="927"/>
      <c r="AX269" s="927"/>
      <c r="AY269" s="927"/>
      <c r="AZ269" s="927"/>
      <c r="BA269" s="927"/>
      <c r="BB269" s="927"/>
      <c r="BC269" s="927"/>
      <c r="BD269" s="927"/>
      <c r="BE269" s="927"/>
      <c r="BF269" s="927"/>
      <c r="BG269" s="927"/>
      <c r="BH269" s="927"/>
      <c r="BI269" s="927"/>
      <c r="BJ269" s="927"/>
      <c r="BK269" s="927"/>
      <c r="BL269" s="927"/>
      <c r="BM269" s="927"/>
      <c r="BN269" s="927"/>
      <c r="BO269" s="927"/>
      <c r="BP269" s="927"/>
      <c r="BQ269" s="927"/>
      <c r="BR269" s="927"/>
      <c r="BS269" s="927"/>
      <c r="BT269" s="927"/>
      <c r="BU269" s="927"/>
      <c r="BV269" s="927"/>
      <c r="BW269" s="927"/>
      <c r="BX269" s="927"/>
      <c r="BY269" s="927"/>
      <c r="BZ269" s="927"/>
      <c r="CA269" s="927"/>
      <c r="CB269" s="927"/>
      <c r="CC269" s="927"/>
      <c r="CD269" s="927"/>
      <c r="CE269" s="927"/>
      <c r="CF269" s="927"/>
      <c r="CG269" s="927"/>
      <c r="CH269" s="927"/>
      <c r="CI269" s="927"/>
      <c r="CJ269" s="927"/>
      <c r="CK269" s="927"/>
      <c r="CL269" s="927"/>
      <c r="CM269" s="927"/>
      <c r="CN269" s="927"/>
      <c r="CO269" s="927"/>
      <c r="CP269" s="927"/>
      <c r="CQ269" s="927"/>
      <c r="CR269" s="927"/>
      <c r="CS269" s="927"/>
      <c r="CT269" s="927"/>
      <c r="CU269" s="927"/>
      <c r="CV269" s="927"/>
      <c r="CW269" s="927"/>
      <c r="CX269" s="927"/>
      <c r="CY269" s="927"/>
      <c r="CZ269" s="927"/>
      <c r="DA269" s="927"/>
      <c r="DB269" s="927"/>
      <c r="DC269" s="927"/>
      <c r="DD269" s="927"/>
      <c r="DE269" s="927"/>
      <c r="DF269" s="927"/>
      <c r="DG269" s="927"/>
      <c r="DH269" s="927"/>
      <c r="DI269" s="927"/>
      <c r="DJ269" s="927"/>
      <c r="DK269" s="927"/>
      <c r="DL269" s="927"/>
    </row>
    <row r="270" spans="1:116" s="929" customFormat="1" ht="45" x14ac:dyDescent="0.2">
      <c r="A270" s="930">
        <v>266</v>
      </c>
      <c r="B270" s="921" t="s">
        <v>635</v>
      </c>
      <c r="C270" s="921" t="s">
        <v>174</v>
      </c>
      <c r="D270" s="925">
        <v>70978361</v>
      </c>
      <c r="E270" s="925">
        <v>102508666</v>
      </c>
      <c r="F270" s="925">
        <v>600145212</v>
      </c>
      <c r="G270" s="921" t="s">
        <v>950</v>
      </c>
      <c r="H270" s="883" t="s">
        <v>64</v>
      </c>
      <c r="I270" s="883" t="s">
        <v>65</v>
      </c>
      <c r="J270" s="881" t="s">
        <v>921</v>
      </c>
      <c r="K270" s="926" t="s">
        <v>951</v>
      </c>
      <c r="L270" s="885">
        <v>2000000</v>
      </c>
      <c r="M270" s="885">
        <v>0</v>
      </c>
      <c r="N270" s="923">
        <v>2023</v>
      </c>
      <c r="O270" s="887">
        <v>2025</v>
      </c>
      <c r="P270" s="888" t="s">
        <v>74</v>
      </c>
      <c r="Q270" s="888" t="s">
        <v>74</v>
      </c>
      <c r="R270" s="888" t="s">
        <v>74</v>
      </c>
      <c r="S270" s="888" t="s">
        <v>74</v>
      </c>
      <c r="T270" s="888"/>
      <c r="U270" s="888"/>
      <c r="V270" s="888"/>
      <c r="W270" s="888" t="s">
        <v>74</v>
      </c>
      <c r="X270" s="888" t="s">
        <v>74</v>
      </c>
      <c r="Y270" s="921" t="s">
        <v>944</v>
      </c>
      <c r="Z270" s="889" t="s">
        <v>88</v>
      </c>
      <c r="AA270" s="927"/>
      <c r="AB270" s="927"/>
      <c r="AC270" s="927"/>
      <c r="AD270" s="927"/>
      <c r="AE270" s="927"/>
      <c r="AF270" s="927"/>
      <c r="AG270" s="927"/>
      <c r="AH270" s="927"/>
      <c r="AI270" s="927"/>
      <c r="AJ270" s="927"/>
      <c r="AK270" s="927"/>
      <c r="AL270" s="927"/>
      <c r="AM270" s="927"/>
      <c r="AN270" s="927"/>
      <c r="AO270" s="927"/>
      <c r="AP270" s="927"/>
      <c r="AQ270" s="927"/>
      <c r="AR270" s="927"/>
      <c r="AS270" s="927"/>
      <c r="AT270" s="927"/>
      <c r="AU270" s="927"/>
      <c r="AV270" s="927"/>
      <c r="AW270" s="927"/>
      <c r="AX270" s="927"/>
      <c r="AY270" s="927"/>
      <c r="AZ270" s="927"/>
      <c r="BA270" s="927"/>
      <c r="BB270" s="927"/>
      <c r="BC270" s="927"/>
      <c r="BD270" s="927"/>
      <c r="BE270" s="927"/>
      <c r="BF270" s="927"/>
      <c r="BG270" s="927"/>
      <c r="BH270" s="927"/>
      <c r="BI270" s="927"/>
      <c r="BJ270" s="927"/>
      <c r="BK270" s="927"/>
      <c r="BL270" s="927"/>
      <c r="BM270" s="927"/>
      <c r="BN270" s="927"/>
      <c r="BO270" s="927"/>
      <c r="BP270" s="927"/>
      <c r="BQ270" s="927"/>
      <c r="BR270" s="927"/>
      <c r="BS270" s="927"/>
      <c r="BT270" s="927"/>
      <c r="BU270" s="927"/>
      <c r="BV270" s="927"/>
      <c r="BW270" s="927"/>
      <c r="BX270" s="927"/>
      <c r="BY270" s="927"/>
      <c r="BZ270" s="927"/>
      <c r="CA270" s="927"/>
      <c r="CB270" s="927"/>
      <c r="CC270" s="927"/>
      <c r="CD270" s="927"/>
      <c r="CE270" s="927"/>
      <c r="CF270" s="927"/>
      <c r="CG270" s="927"/>
      <c r="CH270" s="927"/>
      <c r="CI270" s="927"/>
      <c r="CJ270" s="927"/>
      <c r="CK270" s="927"/>
      <c r="CL270" s="927"/>
      <c r="CM270" s="927"/>
      <c r="CN270" s="927"/>
      <c r="CO270" s="927"/>
      <c r="CP270" s="927"/>
      <c r="CQ270" s="927"/>
      <c r="CR270" s="927"/>
      <c r="CS270" s="927"/>
      <c r="CT270" s="927"/>
      <c r="CU270" s="927"/>
      <c r="CV270" s="927"/>
      <c r="CW270" s="927"/>
      <c r="CX270" s="927"/>
      <c r="CY270" s="927"/>
      <c r="CZ270" s="927"/>
      <c r="DA270" s="927"/>
      <c r="DB270" s="927"/>
      <c r="DC270" s="927"/>
      <c r="DD270" s="927"/>
      <c r="DE270" s="927"/>
      <c r="DF270" s="927"/>
      <c r="DG270" s="927"/>
      <c r="DH270" s="927"/>
      <c r="DI270" s="927"/>
      <c r="DJ270" s="927"/>
      <c r="DK270" s="927"/>
      <c r="DL270" s="927"/>
    </row>
    <row r="271" spans="1:116" s="60" customFormat="1" ht="45" x14ac:dyDescent="0.2">
      <c r="A271" s="445">
        <v>267</v>
      </c>
      <c r="B271" s="59" t="s">
        <v>635</v>
      </c>
      <c r="C271" s="59" t="s">
        <v>174</v>
      </c>
      <c r="D271" s="40">
        <v>70978361</v>
      </c>
      <c r="E271" s="40">
        <v>102508666</v>
      </c>
      <c r="F271" s="40">
        <v>600145212</v>
      </c>
      <c r="G271" s="59" t="s">
        <v>952</v>
      </c>
      <c r="H271" s="100" t="s">
        <v>64</v>
      </c>
      <c r="I271" s="100" t="s">
        <v>65</v>
      </c>
      <c r="J271" s="99" t="s">
        <v>921</v>
      </c>
      <c r="K271" s="34" t="s">
        <v>953</v>
      </c>
      <c r="L271" s="255">
        <v>5000000</v>
      </c>
      <c r="M271" s="260">
        <v>0</v>
      </c>
      <c r="N271" s="276">
        <v>2022</v>
      </c>
      <c r="O271" s="258">
        <v>2024</v>
      </c>
      <c r="P271" s="102"/>
      <c r="Q271" s="102"/>
      <c r="R271" s="102"/>
      <c r="S271" s="102"/>
      <c r="T271" s="102"/>
      <c r="U271" s="102"/>
      <c r="V271" s="102"/>
      <c r="W271" s="102"/>
      <c r="X271" s="102"/>
      <c r="Y271" s="59" t="s">
        <v>944</v>
      </c>
      <c r="Z271" s="245" t="s">
        <v>88</v>
      </c>
      <c r="AA271" s="71"/>
      <c r="AB271" s="71"/>
      <c r="AC271" s="71"/>
      <c r="AD271" s="71"/>
      <c r="AE271" s="71"/>
      <c r="AF271" s="71"/>
      <c r="AG271" s="71"/>
      <c r="AH271" s="71"/>
      <c r="AI271" s="71"/>
      <c r="AJ271" s="71"/>
      <c r="AK271" s="71"/>
      <c r="AL271" s="71"/>
      <c r="AM271" s="71"/>
      <c r="AN271" s="71"/>
      <c r="AO271" s="71"/>
      <c r="AP271" s="71"/>
      <c r="AQ271" s="71"/>
      <c r="AR271" s="71"/>
      <c r="AS271" s="71"/>
      <c r="AT271" s="71"/>
      <c r="AU271" s="71"/>
      <c r="AV271" s="71"/>
      <c r="AW271" s="71"/>
      <c r="AX271" s="71"/>
      <c r="AY271" s="71"/>
      <c r="AZ271" s="71"/>
      <c r="BA271" s="71"/>
      <c r="BB271" s="71"/>
      <c r="BC271" s="71"/>
      <c r="BD271" s="71"/>
      <c r="BE271" s="71"/>
      <c r="BF271" s="71"/>
      <c r="BG271" s="71"/>
      <c r="BH271" s="71"/>
      <c r="BI271" s="71"/>
      <c r="BJ271" s="71"/>
      <c r="BK271" s="71"/>
      <c r="BL271" s="71"/>
      <c r="BM271" s="71"/>
      <c r="BN271" s="71"/>
      <c r="BO271" s="71"/>
      <c r="BP271" s="71"/>
      <c r="BQ271" s="71"/>
      <c r="BR271" s="71"/>
      <c r="BS271" s="71"/>
      <c r="BT271" s="71"/>
      <c r="BU271" s="71"/>
      <c r="BV271" s="71"/>
      <c r="BW271" s="71"/>
      <c r="BX271" s="71"/>
      <c r="BY271" s="71"/>
      <c r="BZ271" s="71"/>
      <c r="CA271" s="71"/>
      <c r="CB271" s="71"/>
      <c r="CC271" s="71"/>
      <c r="CD271" s="71"/>
      <c r="CE271" s="71"/>
      <c r="CF271" s="71"/>
      <c r="CG271" s="71"/>
      <c r="CH271" s="71"/>
      <c r="CI271" s="71"/>
      <c r="CJ271" s="71"/>
      <c r="CK271" s="71"/>
      <c r="CL271" s="71"/>
      <c r="CM271" s="71"/>
      <c r="CN271" s="71"/>
      <c r="CO271" s="71"/>
      <c r="CP271" s="71"/>
      <c r="CQ271" s="71"/>
      <c r="CR271" s="71"/>
      <c r="CS271" s="71"/>
      <c r="CT271" s="71"/>
      <c r="CU271" s="71"/>
      <c r="CV271" s="71"/>
      <c r="CW271" s="71"/>
      <c r="CX271" s="71"/>
      <c r="CY271" s="71"/>
      <c r="CZ271" s="71"/>
      <c r="DA271" s="71"/>
      <c r="DB271" s="71"/>
      <c r="DC271" s="71"/>
      <c r="DD271" s="71"/>
      <c r="DE271" s="71"/>
      <c r="DF271" s="71"/>
      <c r="DG271" s="71"/>
      <c r="DH271" s="71"/>
      <c r="DI271" s="71"/>
      <c r="DJ271" s="71"/>
      <c r="DK271" s="71"/>
      <c r="DL271" s="71"/>
    </row>
    <row r="272" spans="1:116" s="160" customFormat="1" ht="56.25" x14ac:dyDescent="0.2">
      <c r="A272" s="248">
        <v>268</v>
      </c>
      <c r="B272" s="99" t="s">
        <v>394</v>
      </c>
      <c r="C272" s="100" t="s">
        <v>62</v>
      </c>
      <c r="D272" s="35">
        <v>70933979</v>
      </c>
      <c r="E272" s="35">
        <v>102508046</v>
      </c>
      <c r="F272" s="35">
        <v>600145000</v>
      </c>
      <c r="G272" s="49" t="s">
        <v>954</v>
      </c>
      <c r="H272" s="100" t="s">
        <v>64</v>
      </c>
      <c r="I272" s="100" t="s">
        <v>65</v>
      </c>
      <c r="J272" s="100" t="s">
        <v>62</v>
      </c>
      <c r="K272" s="34" t="s">
        <v>955</v>
      </c>
      <c r="L272" s="255">
        <v>5000000</v>
      </c>
      <c r="M272" s="260">
        <f t="shared" ref="M272:M274" si="24">L272/100*85</f>
        <v>4250000</v>
      </c>
      <c r="N272" s="629">
        <v>2023</v>
      </c>
      <c r="O272" s="629">
        <v>2025</v>
      </c>
      <c r="P272" s="102" t="s">
        <v>139</v>
      </c>
      <c r="Q272" s="102" t="s">
        <v>139</v>
      </c>
      <c r="R272" s="102" t="s">
        <v>139</v>
      </c>
      <c r="S272" s="102" t="s">
        <v>139</v>
      </c>
      <c r="T272" s="102" t="s">
        <v>139</v>
      </c>
      <c r="U272" s="102"/>
      <c r="V272" s="102"/>
      <c r="W272" s="102"/>
      <c r="X272" s="102" t="s">
        <v>139</v>
      </c>
      <c r="Y272" s="59" t="s">
        <v>918</v>
      </c>
      <c r="Z272" s="245"/>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c r="BD272" s="159"/>
      <c r="BE272" s="159"/>
      <c r="BF272" s="159"/>
      <c r="BG272" s="159"/>
      <c r="BH272" s="159"/>
      <c r="BI272" s="159"/>
      <c r="BJ272" s="159"/>
      <c r="BK272" s="159"/>
      <c r="BL272" s="159"/>
      <c r="BM272" s="159"/>
      <c r="BN272" s="159"/>
      <c r="BO272" s="159"/>
      <c r="BP272" s="159"/>
      <c r="BQ272" s="159"/>
      <c r="BR272" s="159"/>
      <c r="BS272" s="159"/>
      <c r="BT272" s="159"/>
      <c r="BU272" s="159"/>
      <c r="BV272" s="159"/>
      <c r="BW272" s="159"/>
      <c r="BX272" s="159"/>
      <c r="BY272" s="159"/>
      <c r="BZ272" s="159"/>
      <c r="CA272" s="159"/>
      <c r="CB272" s="159"/>
      <c r="CC272" s="159"/>
      <c r="CD272" s="159"/>
      <c r="CE272" s="159"/>
      <c r="CF272" s="159"/>
      <c r="CG272" s="159"/>
      <c r="CH272" s="159"/>
      <c r="CI272" s="159"/>
      <c r="CJ272" s="159"/>
      <c r="CK272" s="159"/>
      <c r="CL272" s="159"/>
      <c r="CM272" s="159"/>
      <c r="CN272" s="159"/>
      <c r="CO272" s="159"/>
      <c r="CP272" s="159"/>
      <c r="CQ272" s="159"/>
      <c r="CR272" s="159"/>
      <c r="CS272" s="159"/>
      <c r="CT272" s="159"/>
      <c r="CU272" s="159"/>
      <c r="CV272" s="159"/>
      <c r="CW272" s="159"/>
      <c r="CX272" s="159"/>
      <c r="CY272" s="159"/>
      <c r="CZ272" s="159"/>
      <c r="DA272" s="159"/>
      <c r="DB272" s="159"/>
      <c r="DC272" s="159"/>
      <c r="DD272" s="159"/>
      <c r="DE272" s="159"/>
      <c r="DF272" s="159"/>
      <c r="DG272" s="159"/>
      <c r="DH272" s="159"/>
      <c r="DI272" s="159"/>
      <c r="DJ272" s="159"/>
      <c r="DK272" s="159"/>
      <c r="DL272" s="159"/>
    </row>
    <row r="273" spans="1:244" s="160" customFormat="1" ht="22.5" x14ac:dyDescent="0.2">
      <c r="A273" s="248">
        <v>269</v>
      </c>
      <c r="B273" s="59" t="s">
        <v>956</v>
      </c>
      <c r="C273" s="100" t="s">
        <v>62</v>
      </c>
      <c r="D273" s="35">
        <v>70933987</v>
      </c>
      <c r="E273" s="35">
        <v>102508143</v>
      </c>
      <c r="F273" s="35">
        <v>600145131</v>
      </c>
      <c r="G273" s="49" t="s">
        <v>957</v>
      </c>
      <c r="H273" s="100" t="s">
        <v>64</v>
      </c>
      <c r="I273" s="100" t="s">
        <v>65</v>
      </c>
      <c r="J273" s="100" t="s">
        <v>65</v>
      </c>
      <c r="K273" s="34" t="s">
        <v>958</v>
      </c>
      <c r="L273" s="688">
        <v>5018000</v>
      </c>
      <c r="M273" s="689">
        <v>4265300</v>
      </c>
      <c r="N273" s="629">
        <v>2023</v>
      </c>
      <c r="O273" s="629">
        <v>2025</v>
      </c>
      <c r="P273" s="102" t="s">
        <v>139</v>
      </c>
      <c r="Q273" s="102" t="s">
        <v>139</v>
      </c>
      <c r="R273" s="102" t="s">
        <v>139</v>
      </c>
      <c r="S273" s="102" t="s">
        <v>139</v>
      </c>
      <c r="T273" s="102"/>
      <c r="U273" s="102"/>
      <c r="V273" s="102"/>
      <c r="W273" s="102"/>
      <c r="X273" s="102"/>
      <c r="Y273" s="59" t="s">
        <v>918</v>
      </c>
      <c r="Z273" s="245" t="s">
        <v>88</v>
      </c>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c r="BD273" s="159"/>
      <c r="BE273" s="159"/>
      <c r="BF273" s="159"/>
      <c r="BG273" s="159"/>
      <c r="BH273" s="159"/>
      <c r="BI273" s="159"/>
      <c r="BJ273" s="159"/>
      <c r="BK273" s="159"/>
      <c r="BL273" s="159"/>
      <c r="BM273" s="159"/>
      <c r="BN273" s="159"/>
      <c r="BO273" s="159"/>
      <c r="BP273" s="159"/>
      <c r="BQ273" s="159"/>
      <c r="BR273" s="159"/>
      <c r="BS273" s="159"/>
      <c r="BT273" s="159"/>
      <c r="BU273" s="159"/>
      <c r="BV273" s="159"/>
      <c r="BW273" s="159"/>
      <c r="BX273" s="159"/>
      <c r="BY273" s="159"/>
      <c r="BZ273" s="159"/>
      <c r="CA273" s="159"/>
      <c r="CB273" s="159"/>
      <c r="CC273" s="159"/>
      <c r="CD273" s="159"/>
      <c r="CE273" s="159"/>
      <c r="CF273" s="159"/>
      <c r="CG273" s="159"/>
      <c r="CH273" s="159"/>
      <c r="CI273" s="159"/>
      <c r="CJ273" s="159"/>
      <c r="CK273" s="159"/>
      <c r="CL273" s="159"/>
      <c r="CM273" s="159"/>
      <c r="CN273" s="159"/>
      <c r="CO273" s="159"/>
      <c r="CP273" s="159"/>
      <c r="CQ273" s="159"/>
      <c r="CR273" s="159"/>
      <c r="CS273" s="159"/>
      <c r="CT273" s="159"/>
      <c r="CU273" s="159"/>
      <c r="CV273" s="159"/>
      <c r="CW273" s="159"/>
      <c r="CX273" s="159"/>
      <c r="CY273" s="159"/>
      <c r="CZ273" s="159"/>
      <c r="DA273" s="159"/>
      <c r="DB273" s="159"/>
      <c r="DC273" s="159"/>
      <c r="DD273" s="159"/>
      <c r="DE273" s="159"/>
      <c r="DF273" s="159"/>
      <c r="DG273" s="159"/>
      <c r="DH273" s="159"/>
      <c r="DI273" s="159"/>
      <c r="DJ273" s="159"/>
      <c r="DK273" s="159"/>
      <c r="DL273" s="159"/>
    </row>
    <row r="274" spans="1:244" s="160" customFormat="1" ht="90" x14ac:dyDescent="0.2">
      <c r="A274" s="248">
        <v>270</v>
      </c>
      <c r="B274" s="99" t="s">
        <v>385</v>
      </c>
      <c r="C274" s="100" t="s">
        <v>62</v>
      </c>
      <c r="D274" s="35">
        <v>70933928</v>
      </c>
      <c r="E274" s="35">
        <v>102508119</v>
      </c>
      <c r="F274" s="35">
        <v>600145298</v>
      </c>
      <c r="G274" s="49" t="s">
        <v>959</v>
      </c>
      <c r="H274" s="100" t="s">
        <v>64</v>
      </c>
      <c r="I274" s="100" t="s">
        <v>65</v>
      </c>
      <c r="J274" s="100" t="s">
        <v>62</v>
      </c>
      <c r="K274" s="240" t="s">
        <v>1167</v>
      </c>
      <c r="L274" s="255">
        <v>5000000</v>
      </c>
      <c r="M274" s="260">
        <f t="shared" si="24"/>
        <v>4250000</v>
      </c>
      <c r="N274" s="629">
        <v>2023</v>
      </c>
      <c r="O274" s="629">
        <v>2025</v>
      </c>
      <c r="P274" s="102" t="s">
        <v>74</v>
      </c>
      <c r="Q274" s="102" t="s">
        <v>74</v>
      </c>
      <c r="R274" s="102" t="s">
        <v>74</v>
      </c>
      <c r="S274" s="102" t="s">
        <v>74</v>
      </c>
      <c r="T274" s="102"/>
      <c r="U274" s="102"/>
      <c r="V274" s="102"/>
      <c r="W274" s="102"/>
      <c r="X274" s="102"/>
      <c r="Y274" s="99"/>
      <c r="Z274" s="245" t="s">
        <v>88</v>
      </c>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c r="BD274" s="159"/>
      <c r="BE274" s="159"/>
      <c r="BF274" s="159"/>
      <c r="BG274" s="159"/>
      <c r="BH274" s="159"/>
      <c r="BI274" s="159"/>
      <c r="BJ274" s="159"/>
      <c r="BK274" s="159"/>
      <c r="BL274" s="159"/>
      <c r="BM274" s="159"/>
      <c r="BN274" s="159"/>
      <c r="BO274" s="159"/>
      <c r="BP274" s="159"/>
      <c r="BQ274" s="159"/>
      <c r="BR274" s="159"/>
      <c r="BS274" s="159"/>
      <c r="BT274" s="159"/>
      <c r="BU274" s="159"/>
      <c r="BV274" s="159"/>
      <c r="BW274" s="159"/>
      <c r="BX274" s="159"/>
      <c r="BY274" s="159"/>
      <c r="BZ274" s="159"/>
      <c r="CA274" s="159"/>
      <c r="CB274" s="159"/>
      <c r="CC274" s="159"/>
      <c r="CD274" s="159"/>
      <c r="CE274" s="159"/>
      <c r="CF274" s="159"/>
      <c r="CG274" s="159"/>
      <c r="CH274" s="159"/>
      <c r="CI274" s="159"/>
      <c r="CJ274" s="159"/>
      <c r="CK274" s="159"/>
      <c r="CL274" s="159"/>
      <c r="CM274" s="159"/>
      <c r="CN274" s="159"/>
      <c r="CO274" s="159"/>
      <c r="CP274" s="159"/>
      <c r="CQ274" s="159"/>
      <c r="CR274" s="159"/>
      <c r="CS274" s="159"/>
      <c r="CT274" s="159"/>
      <c r="CU274" s="159"/>
      <c r="CV274" s="159"/>
      <c r="CW274" s="159"/>
      <c r="CX274" s="159"/>
      <c r="CY274" s="159"/>
      <c r="CZ274" s="159"/>
      <c r="DA274" s="159"/>
      <c r="DB274" s="159"/>
      <c r="DC274" s="159"/>
      <c r="DD274" s="159"/>
      <c r="DE274" s="159"/>
      <c r="DF274" s="159"/>
      <c r="DG274" s="159"/>
      <c r="DH274" s="159"/>
      <c r="DI274" s="159"/>
      <c r="DJ274" s="159"/>
      <c r="DK274" s="159"/>
      <c r="DL274" s="159"/>
    </row>
    <row r="275" spans="1:244" s="242" customFormat="1" ht="30" customHeight="1" x14ac:dyDescent="0.2">
      <c r="A275" s="452">
        <v>271</v>
      </c>
      <c r="B275" s="364" t="s">
        <v>1217</v>
      </c>
      <c r="C275" s="364" t="s">
        <v>144</v>
      </c>
      <c r="D275" s="365">
        <v>70995371</v>
      </c>
      <c r="E275" s="365">
        <v>102508445</v>
      </c>
      <c r="F275" s="365">
        <v>600145166</v>
      </c>
      <c r="G275" s="364" t="s">
        <v>960</v>
      </c>
      <c r="H275" s="365" t="s">
        <v>24</v>
      </c>
      <c r="I275" s="365" t="s">
        <v>65</v>
      </c>
      <c r="J275" s="365" t="s">
        <v>145</v>
      </c>
      <c r="K275" s="364" t="s">
        <v>497</v>
      </c>
      <c r="L275" s="366">
        <v>4300000</v>
      </c>
      <c r="M275" s="367">
        <f t="shared" si="22"/>
        <v>3655000</v>
      </c>
      <c r="N275" s="273">
        <v>44927</v>
      </c>
      <c r="O275" s="273">
        <v>45657</v>
      </c>
      <c r="P275" s="368" t="s">
        <v>74</v>
      </c>
      <c r="Q275" s="368" t="s">
        <v>74</v>
      </c>
      <c r="R275" s="368"/>
      <c r="S275" s="368" t="s">
        <v>74</v>
      </c>
      <c r="T275" s="368"/>
      <c r="U275" s="368"/>
      <c r="V275" s="369"/>
      <c r="W275" s="369"/>
      <c r="X275" s="369"/>
      <c r="Y275" s="369"/>
      <c r="Z275" s="370" t="s">
        <v>337</v>
      </c>
    </row>
    <row r="276" spans="1:244" s="242" customFormat="1" ht="45" x14ac:dyDescent="0.2">
      <c r="A276" s="452">
        <v>272</v>
      </c>
      <c r="B276" s="364" t="s">
        <v>1218</v>
      </c>
      <c r="C276" s="364" t="s">
        <v>144</v>
      </c>
      <c r="D276" s="365">
        <v>70995427</v>
      </c>
      <c r="E276" s="365">
        <v>102508348</v>
      </c>
      <c r="F276" s="365">
        <v>600145310</v>
      </c>
      <c r="G276" s="364" t="s">
        <v>961</v>
      </c>
      <c r="H276" s="365" t="s">
        <v>24</v>
      </c>
      <c r="I276" s="365" t="s">
        <v>65</v>
      </c>
      <c r="J276" s="365" t="s">
        <v>145</v>
      </c>
      <c r="K276" s="364" t="s">
        <v>489</v>
      </c>
      <c r="L276" s="366">
        <v>1400000</v>
      </c>
      <c r="M276" s="367">
        <f t="shared" si="22"/>
        <v>1190000</v>
      </c>
      <c r="N276" s="273">
        <v>44927</v>
      </c>
      <c r="O276" s="273">
        <v>45291</v>
      </c>
      <c r="P276" s="368"/>
      <c r="Q276" s="368"/>
      <c r="R276" s="368"/>
      <c r="S276" s="368"/>
      <c r="T276" s="368"/>
      <c r="U276" s="368" t="s">
        <v>74</v>
      </c>
      <c r="V276" s="369"/>
      <c r="W276" s="369"/>
      <c r="X276" s="369"/>
      <c r="Y276" s="369" t="s">
        <v>146</v>
      </c>
      <c r="Z276" s="370" t="s">
        <v>337</v>
      </c>
    </row>
    <row r="277" spans="1:244" s="44" customFormat="1" ht="33.75" x14ac:dyDescent="0.2">
      <c r="A277" s="248">
        <v>273</v>
      </c>
      <c r="B277" s="59" t="s">
        <v>962</v>
      </c>
      <c r="C277" s="59" t="s">
        <v>963</v>
      </c>
      <c r="D277" s="35">
        <v>25368702</v>
      </c>
      <c r="E277" s="35">
        <v>60001725</v>
      </c>
      <c r="F277" s="35">
        <v>60340151</v>
      </c>
      <c r="G277" s="100" t="s">
        <v>964</v>
      </c>
      <c r="H277" s="100" t="s">
        <v>64</v>
      </c>
      <c r="I277" s="100" t="s">
        <v>65</v>
      </c>
      <c r="J277" s="99" t="s">
        <v>965</v>
      </c>
      <c r="K277" s="34" t="s">
        <v>966</v>
      </c>
      <c r="L277" s="255">
        <v>3500000</v>
      </c>
      <c r="M277" s="260">
        <v>2900000</v>
      </c>
      <c r="N277" s="276">
        <v>2023</v>
      </c>
      <c r="O277" s="258">
        <v>2023</v>
      </c>
      <c r="P277" s="102" t="s">
        <v>139</v>
      </c>
      <c r="Q277" s="102" t="s">
        <v>139</v>
      </c>
      <c r="R277" s="102" t="s">
        <v>139</v>
      </c>
      <c r="S277" s="102"/>
      <c r="T277" s="102"/>
      <c r="U277" s="102"/>
      <c r="V277" s="102"/>
      <c r="W277" s="102"/>
      <c r="X277" s="102"/>
      <c r="Y277" s="59" t="s">
        <v>967</v>
      </c>
      <c r="Z277" s="245" t="s">
        <v>88</v>
      </c>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c r="BG277" s="47"/>
      <c r="BH277" s="47"/>
      <c r="BI277" s="47"/>
      <c r="BJ277" s="47"/>
      <c r="BK277" s="47"/>
      <c r="BL277" s="47"/>
      <c r="BM277" s="47"/>
      <c r="BN277" s="47"/>
      <c r="BO277" s="47"/>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c r="CU277" s="47"/>
      <c r="CV277" s="47"/>
      <c r="CW277" s="47"/>
      <c r="CX277" s="47"/>
      <c r="CY277" s="47"/>
      <c r="CZ277" s="47"/>
      <c r="DA277" s="47"/>
      <c r="DB277" s="47"/>
      <c r="DC277" s="47"/>
      <c r="DD277" s="47"/>
      <c r="DE277" s="47"/>
      <c r="DF277" s="47"/>
      <c r="DG277" s="47"/>
      <c r="DH277" s="47"/>
      <c r="DI277" s="47"/>
      <c r="DJ277" s="47"/>
      <c r="DK277" s="47"/>
      <c r="DL277" s="47"/>
    </row>
    <row r="278" spans="1:244" s="44" customFormat="1" ht="33.75" x14ac:dyDescent="0.2">
      <c r="A278" s="248">
        <v>274</v>
      </c>
      <c r="B278" s="59" t="s">
        <v>962</v>
      </c>
      <c r="C278" s="59" t="s">
        <v>963</v>
      </c>
      <c r="D278" s="35">
        <v>25368702</v>
      </c>
      <c r="E278" s="35">
        <v>60001725</v>
      </c>
      <c r="F278" s="35">
        <v>60340151</v>
      </c>
      <c r="G278" s="100" t="s">
        <v>968</v>
      </c>
      <c r="H278" s="100" t="s">
        <v>64</v>
      </c>
      <c r="I278" s="100" t="s">
        <v>65</v>
      </c>
      <c r="J278" s="99" t="s">
        <v>965</v>
      </c>
      <c r="K278" s="34" t="s">
        <v>969</v>
      </c>
      <c r="L278" s="255">
        <v>15000000</v>
      </c>
      <c r="M278" s="367">
        <f t="shared" si="22"/>
        <v>12750000</v>
      </c>
      <c r="N278" s="276">
        <v>2024</v>
      </c>
      <c r="O278" s="258">
        <v>2025</v>
      </c>
      <c r="P278" s="102"/>
      <c r="Q278" s="102"/>
      <c r="R278" s="102" t="s">
        <v>139</v>
      </c>
      <c r="S278" s="102" t="s">
        <v>139</v>
      </c>
      <c r="T278" s="102"/>
      <c r="U278" s="102"/>
      <c r="V278" s="102"/>
      <c r="W278" s="102" t="s">
        <v>139</v>
      </c>
      <c r="X278" s="102"/>
      <c r="Y278" s="59" t="s">
        <v>970</v>
      </c>
      <c r="Z278" s="245" t="s">
        <v>88</v>
      </c>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c r="CU278" s="47"/>
      <c r="CV278" s="47"/>
      <c r="CW278" s="47"/>
      <c r="CX278" s="47"/>
      <c r="CY278" s="47"/>
      <c r="CZ278" s="47"/>
      <c r="DA278" s="47"/>
      <c r="DB278" s="47"/>
      <c r="DC278" s="47"/>
      <c r="DD278" s="47"/>
      <c r="DE278" s="47"/>
      <c r="DF278" s="47"/>
      <c r="DG278" s="47"/>
      <c r="DH278" s="47"/>
      <c r="DI278" s="47"/>
      <c r="DJ278" s="47"/>
      <c r="DK278" s="47"/>
      <c r="DL278" s="47"/>
    </row>
    <row r="279" spans="1:244" s="44" customFormat="1" ht="33.75" x14ac:dyDescent="0.2">
      <c r="A279" s="248">
        <v>275</v>
      </c>
      <c r="B279" s="59" t="s">
        <v>962</v>
      </c>
      <c r="C279" s="59" t="s">
        <v>963</v>
      </c>
      <c r="D279" s="35">
        <v>25368702</v>
      </c>
      <c r="E279" s="35">
        <v>60001725</v>
      </c>
      <c r="F279" s="35">
        <v>60340151</v>
      </c>
      <c r="G279" s="100" t="s">
        <v>971</v>
      </c>
      <c r="H279" s="100" t="s">
        <v>64</v>
      </c>
      <c r="I279" s="100" t="s">
        <v>65</v>
      </c>
      <c r="J279" s="99" t="s">
        <v>965</v>
      </c>
      <c r="K279" s="34" t="s">
        <v>972</v>
      </c>
      <c r="L279" s="255">
        <v>12000000</v>
      </c>
      <c r="M279" s="367">
        <f t="shared" si="22"/>
        <v>10200000</v>
      </c>
      <c r="N279" s="276">
        <v>2025</v>
      </c>
      <c r="O279" s="258">
        <v>2027</v>
      </c>
      <c r="P279" s="102"/>
      <c r="Q279" s="102"/>
      <c r="R279" s="102"/>
      <c r="S279" s="102"/>
      <c r="T279" s="102"/>
      <c r="U279" s="102"/>
      <c r="V279" s="102"/>
      <c r="W279" s="102" t="s">
        <v>139</v>
      </c>
      <c r="X279" s="102"/>
      <c r="Y279" s="59" t="s">
        <v>970</v>
      </c>
      <c r="Z279" s="245" t="s">
        <v>88</v>
      </c>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c r="CU279" s="47"/>
      <c r="CV279" s="47"/>
      <c r="CW279" s="47"/>
      <c r="CX279" s="47"/>
      <c r="CY279" s="47"/>
      <c r="CZ279" s="47"/>
      <c r="DA279" s="47"/>
      <c r="DB279" s="47"/>
      <c r="DC279" s="47"/>
      <c r="DD279" s="47"/>
      <c r="DE279" s="47"/>
      <c r="DF279" s="47"/>
      <c r="DG279" s="47"/>
      <c r="DH279" s="47"/>
      <c r="DI279" s="47"/>
      <c r="DJ279" s="47"/>
      <c r="DK279" s="47"/>
      <c r="DL279" s="47"/>
    </row>
    <row r="280" spans="1:244" ht="33.75" x14ac:dyDescent="0.2">
      <c r="A280" s="248">
        <v>276</v>
      </c>
      <c r="B280" s="59" t="s">
        <v>408</v>
      </c>
      <c r="C280" s="59" t="s">
        <v>409</v>
      </c>
      <c r="D280" s="35">
        <v>61963691</v>
      </c>
      <c r="E280" s="35">
        <v>102092711</v>
      </c>
      <c r="F280" s="35">
        <v>600134482</v>
      </c>
      <c r="G280" s="100" t="s">
        <v>973</v>
      </c>
      <c r="H280" s="100" t="s">
        <v>64</v>
      </c>
      <c r="I280" s="100" t="s">
        <v>65</v>
      </c>
      <c r="J280" s="99" t="s">
        <v>411</v>
      </c>
      <c r="K280" s="34" t="s">
        <v>974</v>
      </c>
      <c r="L280" s="255">
        <v>2000000</v>
      </c>
      <c r="M280" s="260">
        <f t="shared" ref="M280:M287" si="25">L280/100*85</f>
        <v>1700000</v>
      </c>
      <c r="N280" s="276">
        <v>2023</v>
      </c>
      <c r="O280" s="258">
        <v>2025</v>
      </c>
      <c r="P280" s="102"/>
      <c r="Q280" s="102" t="s">
        <v>139</v>
      </c>
      <c r="R280" s="102"/>
      <c r="S280" s="102"/>
      <c r="T280" s="102"/>
      <c r="U280" s="102"/>
      <c r="V280" s="102" t="s">
        <v>139</v>
      </c>
      <c r="W280" s="102" t="s">
        <v>139</v>
      </c>
      <c r="X280" s="102"/>
      <c r="Y280" s="59" t="s">
        <v>975</v>
      </c>
      <c r="Z280" s="245" t="s">
        <v>88</v>
      </c>
      <c r="AA280" s="54"/>
      <c r="AB280" s="54"/>
      <c r="AC280" s="54"/>
      <c r="AD280" s="54"/>
      <c r="AE280" s="54"/>
      <c r="AF280" s="54"/>
      <c r="AG280" s="54"/>
      <c r="AH280" s="54"/>
      <c r="AI280" s="54"/>
      <c r="AJ280" s="54"/>
      <c r="AK280" s="54"/>
      <c r="AL280" s="54"/>
      <c r="AM280" s="54"/>
      <c r="AN280" s="54"/>
      <c r="AO280" s="54"/>
      <c r="AP280" s="54"/>
      <c r="AQ280" s="54"/>
      <c r="AR280" s="54"/>
      <c r="AS280" s="54"/>
      <c r="AT280" s="54"/>
      <c r="AU280" s="54"/>
      <c r="AV280" s="54"/>
      <c r="AW280" s="54"/>
      <c r="AX280" s="54"/>
      <c r="AY280" s="54"/>
      <c r="AZ280" s="54"/>
      <c r="BA280" s="54"/>
      <c r="BB280" s="54"/>
      <c r="BC280" s="54"/>
      <c r="BD280" s="54"/>
      <c r="BE280" s="54"/>
      <c r="BF280" s="54"/>
      <c r="BG280" s="54"/>
      <c r="BH280" s="54"/>
      <c r="BI280" s="54"/>
      <c r="BJ280" s="54"/>
      <c r="BK280" s="54"/>
      <c r="BL280" s="54"/>
      <c r="BM280" s="54"/>
      <c r="BN280" s="54"/>
      <c r="BO280" s="54"/>
      <c r="BP280" s="54"/>
      <c r="BQ280" s="54"/>
      <c r="BR280" s="54"/>
      <c r="BS280" s="54"/>
      <c r="BT280" s="54"/>
      <c r="BU280" s="54"/>
      <c r="BV280" s="54"/>
      <c r="BW280" s="54"/>
      <c r="BX280" s="54"/>
      <c r="BY280" s="54"/>
      <c r="BZ280" s="54"/>
      <c r="CA280" s="54"/>
      <c r="CB280" s="54"/>
      <c r="CC280" s="54"/>
      <c r="CD280" s="54"/>
      <c r="CE280" s="54"/>
      <c r="CF280" s="54"/>
      <c r="CG280" s="54"/>
      <c r="CH280" s="54"/>
      <c r="CI280" s="54"/>
      <c r="CJ280" s="54"/>
      <c r="CK280" s="54"/>
      <c r="CL280" s="54"/>
      <c r="CM280" s="54"/>
      <c r="CN280" s="54"/>
      <c r="CO280" s="54"/>
      <c r="CP280" s="54"/>
      <c r="CQ280" s="54"/>
      <c r="CR280" s="54"/>
      <c r="CS280" s="54"/>
      <c r="CT280" s="54"/>
      <c r="CU280" s="54"/>
      <c r="CV280" s="54"/>
      <c r="CW280" s="54"/>
      <c r="CX280" s="54"/>
      <c r="CY280" s="54"/>
      <c r="CZ280" s="54"/>
      <c r="DA280" s="54"/>
      <c r="DB280" s="54"/>
      <c r="DC280" s="54"/>
      <c r="DD280" s="54"/>
      <c r="DE280" s="54"/>
      <c r="DF280" s="54"/>
      <c r="DG280" s="54"/>
      <c r="DH280" s="54"/>
      <c r="DI280" s="54"/>
      <c r="DJ280" s="54"/>
      <c r="DK280" s="54"/>
      <c r="DL280" s="54"/>
      <c r="DM280" s="54"/>
      <c r="DN280" s="54"/>
      <c r="DO280" s="54"/>
      <c r="DP280" s="54"/>
      <c r="DQ280" s="54"/>
      <c r="DR280" s="54"/>
      <c r="DS280" s="54"/>
      <c r="DT280" s="54"/>
      <c r="DU280" s="54"/>
      <c r="DV280" s="54"/>
      <c r="DW280" s="54"/>
      <c r="DX280" s="54"/>
      <c r="DY280" s="54"/>
      <c r="DZ280" s="54"/>
      <c r="EA280" s="54"/>
      <c r="EB280" s="54"/>
      <c r="EC280" s="54"/>
      <c r="ED280" s="54"/>
      <c r="EE280" s="54"/>
      <c r="EF280" s="54"/>
      <c r="EG280" s="54"/>
      <c r="EH280" s="54"/>
      <c r="EI280" s="54"/>
      <c r="EJ280" s="54"/>
      <c r="EK280" s="54"/>
      <c r="EL280" s="54"/>
      <c r="EM280" s="54"/>
      <c r="EN280" s="54"/>
      <c r="EO280" s="54"/>
      <c r="EP280" s="54"/>
      <c r="EQ280" s="54"/>
      <c r="ER280" s="54"/>
      <c r="ES280" s="54"/>
      <c r="ET280" s="54"/>
      <c r="EU280" s="54"/>
      <c r="EV280" s="54"/>
      <c r="EW280" s="54"/>
      <c r="EX280" s="54"/>
      <c r="EY280" s="54"/>
      <c r="EZ280" s="54"/>
      <c r="FA280" s="54"/>
      <c r="FB280" s="54"/>
      <c r="FC280" s="54"/>
      <c r="FD280" s="54"/>
      <c r="FE280" s="54"/>
      <c r="FF280" s="54"/>
      <c r="FG280" s="54"/>
      <c r="FH280" s="54"/>
      <c r="FI280" s="54"/>
      <c r="FJ280" s="54"/>
      <c r="FK280" s="54"/>
      <c r="FL280" s="54"/>
      <c r="FM280" s="54"/>
      <c r="FN280" s="54"/>
      <c r="FO280" s="54"/>
      <c r="FP280" s="54"/>
      <c r="FQ280" s="54"/>
      <c r="FR280" s="54"/>
      <c r="FS280" s="54"/>
      <c r="FT280" s="54"/>
      <c r="FU280" s="54"/>
      <c r="FV280" s="54"/>
      <c r="FW280" s="54"/>
      <c r="FX280" s="54"/>
      <c r="FY280" s="54"/>
      <c r="FZ280" s="54"/>
      <c r="GA280" s="54"/>
      <c r="GB280" s="54"/>
      <c r="GC280" s="54"/>
      <c r="GD280" s="54"/>
      <c r="GE280" s="54"/>
      <c r="GF280" s="54"/>
      <c r="GG280" s="54"/>
      <c r="GH280" s="54"/>
      <c r="GI280" s="54"/>
      <c r="GJ280" s="54"/>
      <c r="GK280" s="54"/>
      <c r="GL280" s="54"/>
      <c r="GM280" s="54"/>
      <c r="GN280" s="54"/>
      <c r="GO280" s="54"/>
      <c r="GP280" s="54"/>
      <c r="GQ280" s="54"/>
      <c r="GR280" s="54"/>
      <c r="GS280" s="54"/>
      <c r="GT280" s="54"/>
      <c r="GU280" s="54"/>
      <c r="GV280" s="54"/>
      <c r="GW280" s="54"/>
      <c r="GX280" s="54"/>
      <c r="GY280" s="54"/>
      <c r="GZ280" s="54"/>
      <c r="HA280" s="54"/>
      <c r="HB280" s="54"/>
      <c r="HC280" s="54"/>
      <c r="HD280" s="54"/>
      <c r="HE280" s="54"/>
      <c r="HF280" s="54"/>
      <c r="HG280" s="54"/>
      <c r="HH280" s="54"/>
      <c r="HI280" s="54"/>
      <c r="HJ280" s="54"/>
      <c r="HK280" s="54"/>
      <c r="HL280" s="54"/>
      <c r="HM280" s="54"/>
      <c r="HN280" s="54"/>
      <c r="HO280" s="54"/>
      <c r="HP280" s="54"/>
      <c r="HQ280" s="54"/>
      <c r="HR280" s="54"/>
      <c r="HS280" s="54"/>
      <c r="HT280" s="54"/>
      <c r="HU280" s="54"/>
      <c r="HV280" s="54"/>
      <c r="HW280" s="54"/>
      <c r="HX280" s="54"/>
      <c r="HY280" s="54"/>
      <c r="HZ280" s="54"/>
      <c r="IA280" s="54"/>
      <c r="IB280" s="54"/>
      <c r="IC280" s="54"/>
      <c r="ID280" s="54"/>
      <c r="IE280" s="54"/>
      <c r="IF280" s="54"/>
      <c r="IG280" s="54"/>
      <c r="IH280" s="54"/>
      <c r="II280" s="54"/>
      <c r="IJ280" s="54"/>
    </row>
    <row r="281" spans="1:244" ht="45" x14ac:dyDescent="0.2">
      <c r="A281" s="248">
        <v>277</v>
      </c>
      <c r="B281" s="49" t="s">
        <v>976</v>
      </c>
      <c r="C281" s="49" t="s">
        <v>144</v>
      </c>
      <c r="D281" s="373" t="s">
        <v>500</v>
      </c>
      <c r="E281" s="100">
        <v>181106566</v>
      </c>
      <c r="F281" s="100">
        <v>691013578</v>
      </c>
      <c r="G281" s="49" t="s">
        <v>977</v>
      </c>
      <c r="H281" s="100" t="s">
        <v>24</v>
      </c>
      <c r="I281" s="100" t="s">
        <v>65</v>
      </c>
      <c r="J281" s="100" t="s">
        <v>145</v>
      </c>
      <c r="K281" s="49" t="s">
        <v>978</v>
      </c>
      <c r="L281" s="255">
        <v>16000000</v>
      </c>
      <c r="M281" s="260">
        <f t="shared" si="25"/>
        <v>13600000</v>
      </c>
      <c r="N281" s="374">
        <v>45078</v>
      </c>
      <c r="O281" s="374">
        <v>45809</v>
      </c>
      <c r="P281" s="102"/>
      <c r="Q281" s="102"/>
      <c r="R281" s="102"/>
      <c r="S281" s="102"/>
      <c r="T281" s="102"/>
      <c r="U281" s="102"/>
      <c r="V281" s="102"/>
      <c r="W281" s="161" t="s">
        <v>74</v>
      </c>
      <c r="X281" s="102"/>
      <c r="Y281" s="100" t="s">
        <v>979</v>
      </c>
      <c r="Z281" s="375" t="s">
        <v>493</v>
      </c>
      <c r="AA281" s="54"/>
      <c r="AB281" s="54"/>
      <c r="AC281" s="54"/>
      <c r="AD281" s="54"/>
      <c r="AE281" s="54"/>
      <c r="AF281" s="54"/>
      <c r="AG281" s="54"/>
      <c r="AH281" s="54"/>
      <c r="AI281" s="54"/>
      <c r="AJ281" s="54"/>
      <c r="AK281" s="54"/>
      <c r="AL281" s="54"/>
      <c r="AM281" s="54"/>
      <c r="AN281" s="54"/>
      <c r="AO281" s="54"/>
      <c r="AP281" s="54"/>
      <c r="AQ281" s="54"/>
      <c r="AR281" s="54"/>
      <c r="AS281" s="54"/>
      <c r="AT281" s="54"/>
      <c r="AU281" s="54"/>
      <c r="AV281" s="54"/>
      <c r="AW281" s="54"/>
      <c r="AX281" s="54"/>
      <c r="AY281" s="54"/>
      <c r="AZ281" s="54"/>
      <c r="BA281" s="54"/>
      <c r="BB281" s="54"/>
      <c r="BC281" s="54"/>
      <c r="BD281" s="54"/>
      <c r="BE281" s="54"/>
      <c r="BF281" s="54"/>
      <c r="BG281" s="54"/>
      <c r="BH281" s="54"/>
      <c r="BI281" s="54"/>
      <c r="BJ281" s="54"/>
      <c r="BK281" s="54"/>
      <c r="BL281" s="54"/>
      <c r="BM281" s="54"/>
      <c r="BN281" s="54"/>
      <c r="BO281" s="54"/>
      <c r="BP281" s="54"/>
      <c r="BQ281" s="54"/>
      <c r="BR281" s="54"/>
      <c r="BS281" s="54"/>
      <c r="BT281" s="54"/>
      <c r="BU281" s="54"/>
      <c r="BV281" s="54"/>
      <c r="BW281" s="54"/>
      <c r="BX281" s="54"/>
      <c r="BY281" s="54"/>
      <c r="BZ281" s="54"/>
      <c r="CA281" s="54"/>
      <c r="CB281" s="54"/>
      <c r="CC281" s="54"/>
      <c r="CD281" s="54"/>
      <c r="CE281" s="54"/>
      <c r="CF281" s="54"/>
      <c r="CG281" s="54"/>
      <c r="CH281" s="54"/>
      <c r="CI281" s="54"/>
      <c r="CJ281" s="54"/>
      <c r="CK281" s="54"/>
      <c r="CL281" s="54"/>
      <c r="CM281" s="54"/>
      <c r="CN281" s="54"/>
      <c r="CO281" s="54"/>
      <c r="CP281" s="54"/>
      <c r="CQ281" s="54"/>
      <c r="CR281" s="54"/>
      <c r="CS281" s="54"/>
      <c r="CT281" s="54"/>
      <c r="CU281" s="54"/>
      <c r="CV281" s="54"/>
      <c r="CW281" s="54"/>
      <c r="CX281" s="54"/>
      <c r="CY281" s="54"/>
      <c r="CZ281" s="54"/>
      <c r="DA281" s="54"/>
      <c r="DB281" s="54"/>
      <c r="DC281" s="54"/>
      <c r="DD281" s="54"/>
      <c r="DE281" s="54"/>
      <c r="DF281" s="54"/>
      <c r="DG281" s="54"/>
      <c r="DH281" s="54"/>
      <c r="DI281" s="54"/>
      <c r="DJ281" s="54"/>
      <c r="DK281" s="54"/>
      <c r="DL281" s="54"/>
      <c r="DM281" s="54"/>
      <c r="DN281" s="54"/>
      <c r="DO281" s="54"/>
      <c r="DP281" s="54"/>
      <c r="DQ281" s="54"/>
      <c r="DR281" s="54"/>
      <c r="DS281" s="54"/>
      <c r="DT281" s="54"/>
      <c r="DU281" s="54"/>
      <c r="DV281" s="54"/>
      <c r="DW281" s="54"/>
      <c r="DX281" s="54"/>
      <c r="DY281" s="54"/>
      <c r="DZ281" s="54"/>
      <c r="EA281" s="54"/>
      <c r="EB281" s="54"/>
      <c r="EC281" s="54"/>
      <c r="ED281" s="54"/>
      <c r="EE281" s="54"/>
      <c r="EF281" s="54"/>
      <c r="EG281" s="54"/>
      <c r="EH281" s="54"/>
      <c r="EI281" s="54"/>
      <c r="EJ281" s="54"/>
      <c r="EK281" s="54"/>
      <c r="EL281" s="54"/>
      <c r="EM281" s="54"/>
      <c r="EN281" s="54"/>
      <c r="EO281" s="54"/>
      <c r="EP281" s="54"/>
      <c r="EQ281" s="54"/>
      <c r="ER281" s="54"/>
      <c r="ES281" s="54"/>
      <c r="ET281" s="54"/>
      <c r="EU281" s="54"/>
      <c r="EV281" s="54"/>
      <c r="EW281" s="54"/>
      <c r="EX281" s="54"/>
      <c r="EY281" s="54"/>
      <c r="EZ281" s="54"/>
      <c r="FA281" s="54"/>
      <c r="FB281" s="54"/>
      <c r="FC281" s="54"/>
      <c r="FD281" s="54"/>
      <c r="FE281" s="54"/>
      <c r="FF281" s="54"/>
      <c r="FG281" s="54"/>
      <c r="FH281" s="54"/>
      <c r="FI281" s="54"/>
      <c r="FJ281" s="54"/>
      <c r="FK281" s="54"/>
      <c r="FL281" s="54"/>
      <c r="FM281" s="54"/>
      <c r="FN281" s="54"/>
      <c r="FO281" s="54"/>
      <c r="FP281" s="54"/>
      <c r="FQ281" s="54"/>
      <c r="FR281" s="54"/>
      <c r="FS281" s="54"/>
      <c r="FT281" s="54"/>
      <c r="FU281" s="54"/>
      <c r="FV281" s="54"/>
      <c r="FW281" s="54"/>
      <c r="FX281" s="54"/>
      <c r="FY281" s="54"/>
      <c r="FZ281" s="54"/>
      <c r="GA281" s="54"/>
      <c r="GB281" s="54"/>
      <c r="GC281" s="54"/>
      <c r="GD281" s="54"/>
      <c r="GE281" s="54"/>
      <c r="GF281" s="54"/>
      <c r="GG281" s="54"/>
      <c r="GH281" s="54"/>
      <c r="GI281" s="54"/>
      <c r="GJ281" s="54"/>
      <c r="GK281" s="54"/>
      <c r="GL281" s="54"/>
      <c r="GM281" s="54"/>
      <c r="GN281" s="54"/>
      <c r="GO281" s="54"/>
      <c r="GP281" s="54"/>
      <c r="GQ281" s="54"/>
      <c r="GR281" s="54"/>
      <c r="GS281" s="54"/>
      <c r="GT281" s="54"/>
      <c r="GU281" s="54"/>
      <c r="GV281" s="54"/>
      <c r="GW281" s="54"/>
      <c r="GX281" s="54"/>
      <c r="GY281" s="54"/>
      <c r="GZ281" s="54"/>
      <c r="HA281" s="54"/>
      <c r="HB281" s="54"/>
      <c r="HC281" s="54"/>
      <c r="HD281" s="54"/>
      <c r="HE281" s="54"/>
      <c r="HF281" s="54"/>
      <c r="HG281" s="54"/>
      <c r="HH281" s="54"/>
      <c r="HI281" s="54"/>
      <c r="HJ281" s="54"/>
      <c r="HK281" s="54"/>
      <c r="HL281" s="54"/>
      <c r="HM281" s="54"/>
      <c r="HN281" s="54"/>
      <c r="HO281" s="54"/>
      <c r="HP281" s="54"/>
      <c r="HQ281" s="54"/>
      <c r="HR281" s="54"/>
      <c r="HS281" s="54"/>
      <c r="HT281" s="54"/>
      <c r="HU281" s="54"/>
      <c r="HV281" s="54"/>
      <c r="HW281" s="54"/>
      <c r="HX281" s="54"/>
      <c r="HY281" s="54"/>
      <c r="HZ281" s="54"/>
      <c r="IA281" s="54"/>
      <c r="IB281" s="54"/>
      <c r="IC281" s="54"/>
      <c r="ID281" s="54"/>
      <c r="IE281" s="54"/>
      <c r="IF281" s="54"/>
      <c r="IG281" s="54"/>
      <c r="IH281" s="54"/>
      <c r="II281" s="54"/>
      <c r="IJ281" s="54"/>
    </row>
    <row r="282" spans="1:244" ht="258.75" x14ac:dyDescent="0.2">
      <c r="A282" s="248">
        <v>278</v>
      </c>
      <c r="B282" s="34" t="s">
        <v>612</v>
      </c>
      <c r="C282" s="34" t="s">
        <v>174</v>
      </c>
      <c r="D282" s="35" t="s">
        <v>613</v>
      </c>
      <c r="E282" s="35">
        <v>102508560</v>
      </c>
      <c r="F282" s="35">
        <v>600145182</v>
      </c>
      <c r="G282" s="33" t="s">
        <v>1169</v>
      </c>
      <c r="H282" s="35" t="s">
        <v>64</v>
      </c>
      <c r="I282" s="35" t="s">
        <v>123</v>
      </c>
      <c r="J282" s="33" t="s">
        <v>65</v>
      </c>
      <c r="K282" s="34" t="s">
        <v>1207</v>
      </c>
      <c r="L282" s="255">
        <v>18000000</v>
      </c>
      <c r="M282" s="260">
        <f t="shared" si="25"/>
        <v>15300000</v>
      </c>
      <c r="N282" s="276">
        <v>2023</v>
      </c>
      <c r="O282" s="258">
        <v>2027</v>
      </c>
      <c r="P282" s="102" t="s">
        <v>74</v>
      </c>
      <c r="Q282" s="102" t="s">
        <v>74</v>
      </c>
      <c r="R282" s="102" t="s">
        <v>74</v>
      </c>
      <c r="S282" s="102" t="s">
        <v>74</v>
      </c>
      <c r="T282" s="102"/>
      <c r="U282" s="102" t="s">
        <v>74</v>
      </c>
      <c r="V282" s="102" t="s">
        <v>74</v>
      </c>
      <c r="W282" s="102"/>
      <c r="X282" s="102" t="s">
        <v>74</v>
      </c>
      <c r="Y282" s="101" t="s">
        <v>189</v>
      </c>
      <c r="Z282" s="245" t="s">
        <v>512</v>
      </c>
      <c r="AA282" s="54"/>
      <c r="AB282" s="54"/>
      <c r="AC282" s="54"/>
      <c r="AD282" s="54"/>
      <c r="AE282" s="54"/>
      <c r="AF282" s="54"/>
      <c r="AG282" s="54"/>
      <c r="AH282" s="54"/>
      <c r="AI282" s="54"/>
      <c r="AJ282" s="54"/>
      <c r="AK282" s="54"/>
      <c r="AL282" s="54"/>
      <c r="AM282" s="54"/>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54"/>
      <c r="BJ282" s="54"/>
      <c r="BK282" s="54"/>
      <c r="BL282" s="54"/>
      <c r="BM282" s="54"/>
      <c r="BN282" s="54"/>
      <c r="BO282" s="54"/>
      <c r="BP282" s="54"/>
      <c r="BQ282" s="54"/>
      <c r="BR282" s="54"/>
      <c r="BS282" s="54"/>
      <c r="BT282" s="54"/>
      <c r="BU282" s="54"/>
      <c r="BV282" s="54"/>
      <c r="BW282" s="54"/>
      <c r="BX282" s="54"/>
      <c r="BY282" s="54"/>
      <c r="BZ282" s="54"/>
      <c r="CA282" s="54"/>
      <c r="CB282" s="54"/>
      <c r="CC282" s="54"/>
      <c r="CD282" s="54"/>
      <c r="CE282" s="54"/>
      <c r="CF282" s="54"/>
      <c r="CG282" s="54"/>
      <c r="CH282" s="54"/>
      <c r="CI282" s="54"/>
      <c r="CJ282" s="54"/>
      <c r="CK282" s="54"/>
      <c r="CL282" s="54"/>
      <c r="CM282" s="54"/>
      <c r="CN282" s="54"/>
      <c r="CO282" s="54"/>
      <c r="CP282" s="54"/>
      <c r="CQ282" s="54"/>
      <c r="CR282" s="54"/>
      <c r="CS282" s="54"/>
      <c r="CT282" s="54"/>
      <c r="CU282" s="54"/>
      <c r="CV282" s="54"/>
      <c r="CW282" s="54"/>
      <c r="CX282" s="54"/>
      <c r="CY282" s="54"/>
      <c r="CZ282" s="54"/>
      <c r="DA282" s="54"/>
      <c r="DB282" s="54"/>
      <c r="DC282" s="54"/>
      <c r="DD282" s="54"/>
      <c r="DE282" s="54"/>
      <c r="DF282" s="54"/>
      <c r="DG282" s="54"/>
      <c r="DH282" s="54"/>
      <c r="DI282" s="54"/>
      <c r="DJ282" s="54"/>
      <c r="DK282" s="54"/>
      <c r="DL282" s="54"/>
      <c r="DM282" s="54"/>
      <c r="DN282" s="54"/>
      <c r="DO282" s="54"/>
      <c r="DP282" s="54"/>
      <c r="DQ282" s="54"/>
      <c r="DR282" s="54"/>
      <c r="DS282" s="54"/>
      <c r="DT282" s="54"/>
      <c r="DU282" s="54"/>
      <c r="DV282" s="54"/>
      <c r="DW282" s="54"/>
      <c r="DX282" s="54"/>
      <c r="DY282" s="54"/>
      <c r="DZ282" s="54"/>
      <c r="EA282" s="54"/>
      <c r="EB282" s="54"/>
      <c r="EC282" s="54"/>
      <c r="ED282" s="54"/>
      <c r="EE282" s="54"/>
      <c r="EF282" s="54"/>
      <c r="EG282" s="54"/>
      <c r="EH282" s="54"/>
      <c r="EI282" s="54"/>
      <c r="EJ282" s="54"/>
      <c r="EK282" s="54"/>
      <c r="EL282" s="54"/>
      <c r="EM282" s="54"/>
      <c r="EN282" s="54"/>
      <c r="EO282" s="54"/>
      <c r="EP282" s="54"/>
      <c r="EQ282" s="54"/>
      <c r="ER282" s="54"/>
      <c r="ES282" s="54"/>
      <c r="ET282" s="54"/>
      <c r="EU282" s="54"/>
      <c r="EV282" s="54"/>
      <c r="EW282" s="54"/>
      <c r="EX282" s="54"/>
      <c r="EY282" s="54"/>
      <c r="EZ282" s="54"/>
      <c r="FA282" s="54"/>
      <c r="FB282" s="54"/>
      <c r="FC282" s="54"/>
      <c r="FD282" s="54"/>
      <c r="FE282" s="54"/>
      <c r="FF282" s="54"/>
      <c r="FG282" s="54"/>
      <c r="FH282" s="54"/>
      <c r="FI282" s="54"/>
      <c r="FJ282" s="54"/>
      <c r="FK282" s="54"/>
      <c r="FL282" s="54"/>
      <c r="FM282" s="54"/>
      <c r="FN282" s="54"/>
      <c r="FO282" s="54"/>
      <c r="FP282" s="54"/>
      <c r="FQ282" s="54"/>
      <c r="FR282" s="54"/>
      <c r="FS282" s="54"/>
      <c r="FT282" s="54"/>
      <c r="FU282" s="54"/>
      <c r="FV282" s="54"/>
      <c r="FW282" s="54"/>
      <c r="FX282" s="54"/>
      <c r="FY282" s="54"/>
      <c r="FZ282" s="54"/>
      <c r="GA282" s="54"/>
      <c r="GB282" s="54"/>
      <c r="GC282" s="54"/>
      <c r="GD282" s="54"/>
      <c r="GE282" s="54"/>
      <c r="GF282" s="54"/>
      <c r="GG282" s="54"/>
      <c r="GH282" s="54"/>
      <c r="GI282" s="54"/>
      <c r="GJ282" s="54"/>
      <c r="GK282" s="54"/>
      <c r="GL282" s="54"/>
      <c r="GM282" s="54"/>
      <c r="GN282" s="54"/>
      <c r="GO282" s="54"/>
      <c r="GP282" s="54"/>
      <c r="GQ282" s="54"/>
      <c r="GR282" s="54"/>
      <c r="GS282" s="54"/>
      <c r="GT282" s="54"/>
      <c r="GU282" s="54"/>
      <c r="GV282" s="54"/>
      <c r="GW282" s="54"/>
      <c r="GX282" s="54"/>
      <c r="GY282" s="54"/>
      <c r="GZ282" s="54"/>
      <c r="HA282" s="54"/>
      <c r="HB282" s="54"/>
      <c r="HC282" s="54"/>
      <c r="HD282" s="54"/>
      <c r="HE282" s="54"/>
      <c r="HF282" s="54"/>
      <c r="HG282" s="54"/>
      <c r="HH282" s="54"/>
      <c r="HI282" s="54"/>
      <c r="HJ282" s="54"/>
      <c r="HK282" s="54"/>
      <c r="HL282" s="54"/>
      <c r="HM282" s="54"/>
      <c r="HN282" s="54"/>
      <c r="HO282" s="54"/>
      <c r="HP282" s="54"/>
      <c r="HQ282" s="54"/>
      <c r="HR282" s="54"/>
      <c r="HS282" s="54"/>
      <c r="HT282" s="54"/>
      <c r="HU282" s="54"/>
      <c r="HV282" s="54"/>
      <c r="HW282" s="54"/>
      <c r="HX282" s="54"/>
      <c r="HY282" s="54"/>
      <c r="HZ282" s="54"/>
      <c r="IA282" s="54"/>
      <c r="IB282" s="54"/>
      <c r="IC282" s="54"/>
      <c r="ID282" s="54"/>
      <c r="IE282" s="54"/>
      <c r="IF282" s="54"/>
      <c r="IG282" s="54"/>
      <c r="IH282" s="54"/>
      <c r="II282" s="54"/>
      <c r="IJ282" s="54"/>
    </row>
    <row r="283" spans="1:244" ht="45" x14ac:dyDescent="0.2">
      <c r="A283" s="248">
        <v>279</v>
      </c>
      <c r="B283" s="59" t="s">
        <v>653</v>
      </c>
      <c r="C283" s="59" t="s">
        <v>174</v>
      </c>
      <c r="D283" s="40">
        <v>709444628</v>
      </c>
      <c r="E283" s="40">
        <v>60014496</v>
      </c>
      <c r="F283" s="40">
        <v>600144968</v>
      </c>
      <c r="G283" s="99" t="s">
        <v>1170</v>
      </c>
      <c r="H283" s="61" t="s">
        <v>64</v>
      </c>
      <c r="I283" s="61" t="s">
        <v>123</v>
      </c>
      <c r="J283" s="99" t="s">
        <v>65</v>
      </c>
      <c r="K283" s="34" t="s">
        <v>1171</v>
      </c>
      <c r="L283" s="255">
        <v>25000000</v>
      </c>
      <c r="M283" s="446">
        <f t="shared" ref="M283" si="26">L283/100*85</f>
        <v>21250000</v>
      </c>
      <c r="N283" s="258">
        <v>2023</v>
      </c>
      <c r="O283" s="258">
        <v>2027</v>
      </c>
      <c r="P283" s="102" t="s">
        <v>139</v>
      </c>
      <c r="Q283" s="102" t="s">
        <v>139</v>
      </c>
      <c r="R283" s="102" t="s">
        <v>139</v>
      </c>
      <c r="S283" s="102" t="s">
        <v>139</v>
      </c>
      <c r="T283" s="102"/>
      <c r="U283" s="102" t="s">
        <v>139</v>
      </c>
      <c r="V283" s="102" t="s">
        <v>139</v>
      </c>
      <c r="W283" s="102" t="s">
        <v>139</v>
      </c>
      <c r="X283" s="102"/>
      <c r="Y283" s="99"/>
      <c r="Z283" s="250" t="s">
        <v>88</v>
      </c>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c r="BN283" s="54"/>
      <c r="BO283" s="54"/>
      <c r="BP283" s="54"/>
      <c r="BQ283" s="54"/>
      <c r="BR283" s="54"/>
      <c r="BS283" s="54"/>
      <c r="BT283" s="54"/>
      <c r="BU283" s="54"/>
      <c r="BV283" s="54"/>
      <c r="BW283" s="54"/>
      <c r="BX283" s="54"/>
      <c r="BY283" s="54"/>
      <c r="BZ283" s="54"/>
      <c r="CA283" s="54"/>
      <c r="CB283" s="54"/>
      <c r="CC283" s="54"/>
      <c r="CD283" s="54"/>
      <c r="CE283" s="54"/>
      <c r="CF283" s="54"/>
      <c r="CG283" s="54"/>
      <c r="CH283" s="54"/>
      <c r="CI283" s="54"/>
      <c r="CJ283" s="54"/>
      <c r="CK283" s="54"/>
      <c r="CL283" s="54"/>
      <c r="CM283" s="54"/>
      <c r="CN283" s="54"/>
      <c r="CO283" s="54"/>
      <c r="CP283" s="54"/>
      <c r="CQ283" s="54"/>
      <c r="CR283" s="54"/>
      <c r="CS283" s="54"/>
      <c r="CT283" s="54"/>
      <c r="CU283" s="54"/>
      <c r="CV283" s="54"/>
      <c r="CW283" s="54"/>
      <c r="CX283" s="54"/>
      <c r="CY283" s="54"/>
      <c r="CZ283" s="54"/>
      <c r="DA283" s="54"/>
      <c r="DB283" s="54"/>
      <c r="DC283" s="54"/>
      <c r="DD283" s="54"/>
      <c r="DE283" s="54"/>
      <c r="DF283" s="54"/>
      <c r="DG283" s="54"/>
      <c r="DH283" s="54"/>
      <c r="DI283" s="54"/>
      <c r="DJ283" s="54"/>
      <c r="DK283" s="54"/>
      <c r="DL283" s="54"/>
      <c r="DM283" s="54"/>
      <c r="DN283" s="54"/>
      <c r="DO283" s="54"/>
      <c r="DP283" s="54"/>
      <c r="DQ283" s="54"/>
      <c r="DR283" s="54"/>
      <c r="DS283" s="54"/>
      <c r="DT283" s="54"/>
      <c r="DU283" s="54"/>
      <c r="DV283" s="54"/>
      <c r="DW283" s="54"/>
      <c r="DX283" s="54"/>
      <c r="DY283" s="54"/>
      <c r="DZ283" s="54"/>
      <c r="EA283" s="54"/>
      <c r="EB283" s="54"/>
      <c r="EC283" s="54"/>
      <c r="ED283" s="54"/>
      <c r="EE283" s="54"/>
      <c r="EF283" s="54"/>
      <c r="EG283" s="54"/>
      <c r="EH283" s="54"/>
      <c r="EI283" s="54"/>
      <c r="EJ283" s="54"/>
      <c r="EK283" s="54"/>
      <c r="EL283" s="54"/>
      <c r="EM283" s="54"/>
      <c r="EN283" s="54"/>
      <c r="EO283" s="54"/>
      <c r="EP283" s="54"/>
      <c r="EQ283" s="54"/>
      <c r="ER283" s="54"/>
      <c r="ES283" s="54"/>
      <c r="ET283" s="54"/>
      <c r="EU283" s="54"/>
      <c r="EV283" s="54"/>
      <c r="EW283" s="54"/>
      <c r="EX283" s="54"/>
      <c r="EY283" s="54"/>
      <c r="EZ283" s="54"/>
      <c r="FA283" s="54"/>
      <c r="FB283" s="54"/>
      <c r="FC283" s="54"/>
      <c r="FD283" s="54"/>
      <c r="FE283" s="54"/>
      <c r="FF283" s="54"/>
      <c r="FG283" s="54"/>
      <c r="FH283" s="54"/>
      <c r="FI283" s="54"/>
      <c r="FJ283" s="54"/>
      <c r="FK283" s="54"/>
      <c r="FL283" s="54"/>
      <c r="FM283" s="54"/>
      <c r="FN283" s="54"/>
      <c r="FO283" s="54"/>
      <c r="FP283" s="54"/>
      <c r="FQ283" s="54"/>
      <c r="FR283" s="54"/>
      <c r="FS283" s="54"/>
      <c r="FT283" s="54"/>
      <c r="FU283" s="54"/>
      <c r="FV283" s="54"/>
      <c r="FW283" s="54"/>
      <c r="FX283" s="54"/>
      <c r="FY283" s="54"/>
      <c r="FZ283" s="54"/>
      <c r="GA283" s="54"/>
      <c r="GB283" s="54"/>
      <c r="GC283" s="54"/>
      <c r="GD283" s="54"/>
      <c r="GE283" s="54"/>
      <c r="GF283" s="54"/>
      <c r="GG283" s="54"/>
      <c r="GH283" s="54"/>
      <c r="GI283" s="54"/>
      <c r="GJ283" s="54"/>
      <c r="GK283" s="54"/>
      <c r="GL283" s="54"/>
      <c r="GM283" s="54"/>
      <c r="GN283" s="54"/>
      <c r="GO283" s="54"/>
      <c r="GP283" s="54"/>
      <c r="GQ283" s="54"/>
      <c r="GR283" s="54"/>
      <c r="GS283" s="54"/>
      <c r="GT283" s="54"/>
      <c r="GU283" s="54"/>
      <c r="GV283" s="54"/>
      <c r="GW283" s="54"/>
      <c r="GX283" s="54"/>
      <c r="GY283" s="54"/>
      <c r="GZ283" s="54"/>
      <c r="HA283" s="54"/>
      <c r="HB283" s="54"/>
      <c r="HC283" s="54"/>
      <c r="HD283" s="54"/>
      <c r="HE283" s="54"/>
      <c r="HF283" s="54"/>
      <c r="HG283" s="54"/>
      <c r="HH283" s="54"/>
      <c r="HI283" s="54"/>
      <c r="HJ283" s="54"/>
      <c r="HK283" s="54"/>
      <c r="HL283" s="54"/>
      <c r="HM283" s="54"/>
      <c r="HN283" s="54"/>
      <c r="HO283" s="54"/>
      <c r="HP283" s="54"/>
      <c r="HQ283" s="54"/>
      <c r="HR283" s="54"/>
      <c r="HS283" s="54"/>
      <c r="HT283" s="54"/>
      <c r="HU283" s="54"/>
      <c r="HV283" s="54"/>
      <c r="HW283" s="54"/>
      <c r="HX283" s="54"/>
      <c r="HY283" s="54"/>
      <c r="HZ283" s="54"/>
      <c r="IA283" s="54"/>
      <c r="IB283" s="54"/>
      <c r="IC283" s="54"/>
      <c r="ID283" s="54"/>
      <c r="IE283" s="54"/>
      <c r="IF283" s="54"/>
      <c r="IG283" s="54"/>
      <c r="IH283" s="54"/>
      <c r="II283" s="54"/>
      <c r="IJ283" s="54"/>
    </row>
    <row r="284" spans="1:244" ht="78.75" x14ac:dyDescent="0.2">
      <c r="A284" s="248">
        <v>280</v>
      </c>
      <c r="B284" s="75" t="s">
        <v>834</v>
      </c>
      <c r="C284" s="75" t="s">
        <v>530</v>
      </c>
      <c r="D284" s="52">
        <v>256998117</v>
      </c>
      <c r="E284" s="52">
        <v>151040290</v>
      </c>
      <c r="F284" s="52">
        <v>600006018</v>
      </c>
      <c r="G284" s="75" t="s">
        <v>980</v>
      </c>
      <c r="H284" s="52" t="s">
        <v>64</v>
      </c>
      <c r="I284" s="52" t="s">
        <v>292</v>
      </c>
      <c r="J284" s="52" t="s">
        <v>65</v>
      </c>
      <c r="K284" s="75" t="s">
        <v>1168</v>
      </c>
      <c r="L284" s="255">
        <v>2400000</v>
      </c>
      <c r="M284" s="447">
        <f t="shared" si="25"/>
        <v>2040000</v>
      </c>
      <c r="N284" s="276">
        <v>2022</v>
      </c>
      <c r="O284" s="258">
        <v>2026</v>
      </c>
      <c r="P284" s="102" t="s">
        <v>139</v>
      </c>
      <c r="Q284" s="102" t="s">
        <v>139</v>
      </c>
      <c r="R284" s="102" t="s">
        <v>139</v>
      </c>
      <c r="S284" s="102" t="s">
        <v>139</v>
      </c>
      <c r="T284" s="102"/>
      <c r="U284" s="102"/>
      <c r="V284" s="102"/>
      <c r="W284" s="102"/>
      <c r="X284" s="102"/>
      <c r="Y284" s="58" t="s">
        <v>981</v>
      </c>
      <c r="Z284" s="250" t="s">
        <v>88</v>
      </c>
      <c r="AA284" s="54"/>
      <c r="AB284" s="54"/>
      <c r="AC284" s="54"/>
      <c r="AD284" s="54"/>
      <c r="AE284" s="54"/>
      <c r="AF284" s="54"/>
      <c r="AG284" s="54"/>
      <c r="AH284" s="54"/>
      <c r="AI284" s="54"/>
      <c r="AJ284" s="54"/>
      <c r="AK284" s="54"/>
      <c r="AL284" s="54"/>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I284" s="54"/>
      <c r="BJ284" s="54"/>
      <c r="BK284" s="54"/>
      <c r="BL284" s="54"/>
      <c r="BM284" s="54"/>
      <c r="BN284" s="54"/>
      <c r="BO284" s="54"/>
      <c r="BP284" s="54"/>
      <c r="BQ284" s="54"/>
      <c r="BR284" s="54"/>
      <c r="BS284" s="54"/>
      <c r="BT284" s="54"/>
      <c r="BU284" s="54"/>
      <c r="BV284" s="54"/>
      <c r="BW284" s="54"/>
      <c r="BX284" s="54"/>
      <c r="BY284" s="54"/>
      <c r="BZ284" s="54"/>
      <c r="CA284" s="54"/>
      <c r="CB284" s="54"/>
      <c r="CC284" s="54"/>
      <c r="CD284" s="54"/>
      <c r="CE284" s="54"/>
      <c r="CF284" s="54"/>
      <c r="CG284" s="54"/>
      <c r="CH284" s="54"/>
      <c r="CI284" s="54"/>
      <c r="CJ284" s="54"/>
      <c r="CK284" s="54"/>
      <c r="CL284" s="54"/>
      <c r="CM284" s="54"/>
      <c r="CN284" s="54"/>
      <c r="CO284" s="54"/>
      <c r="CP284" s="54"/>
      <c r="CQ284" s="54"/>
      <c r="CR284" s="54"/>
      <c r="CS284" s="54"/>
      <c r="CT284" s="54"/>
      <c r="CU284" s="54"/>
      <c r="CV284" s="54"/>
      <c r="CW284" s="54"/>
      <c r="CX284" s="54"/>
      <c r="CY284" s="54"/>
      <c r="CZ284" s="54"/>
      <c r="DA284" s="54"/>
      <c r="DB284" s="54"/>
      <c r="DC284" s="54"/>
      <c r="DD284" s="54"/>
      <c r="DE284" s="54"/>
      <c r="DF284" s="54"/>
      <c r="DG284" s="54"/>
      <c r="DH284" s="54"/>
      <c r="DI284" s="54"/>
      <c r="DJ284" s="54"/>
      <c r="DK284" s="54"/>
      <c r="DL284" s="54"/>
      <c r="DM284" s="54"/>
      <c r="DN284" s="54"/>
      <c r="DO284" s="54"/>
      <c r="DP284" s="54"/>
      <c r="DQ284" s="54"/>
      <c r="DR284" s="54"/>
      <c r="DS284" s="54"/>
      <c r="DT284" s="54"/>
      <c r="DU284" s="54"/>
      <c r="DV284" s="54"/>
      <c r="DW284" s="54"/>
      <c r="DX284" s="54"/>
      <c r="DY284" s="54"/>
      <c r="DZ284" s="54"/>
      <c r="EA284" s="54"/>
      <c r="EB284" s="54"/>
      <c r="EC284" s="54"/>
      <c r="ED284" s="54"/>
      <c r="EE284" s="54"/>
      <c r="EF284" s="54"/>
      <c r="EG284" s="54"/>
      <c r="EH284" s="54"/>
      <c r="EI284" s="54"/>
      <c r="EJ284" s="54"/>
      <c r="EK284" s="54"/>
      <c r="EL284" s="54"/>
      <c r="EM284" s="54"/>
      <c r="EN284" s="54"/>
      <c r="EO284" s="54"/>
      <c r="EP284" s="54"/>
      <c r="EQ284" s="54"/>
      <c r="ER284" s="54"/>
      <c r="ES284" s="54"/>
      <c r="ET284" s="54"/>
      <c r="EU284" s="54"/>
      <c r="EV284" s="54"/>
      <c r="EW284" s="54"/>
      <c r="EX284" s="54"/>
      <c r="EY284" s="54"/>
      <c r="EZ284" s="54"/>
      <c r="FA284" s="54"/>
      <c r="FB284" s="54"/>
      <c r="FC284" s="54"/>
      <c r="FD284" s="54"/>
      <c r="FE284" s="54"/>
      <c r="FF284" s="54"/>
      <c r="FG284" s="54"/>
      <c r="FH284" s="54"/>
      <c r="FI284" s="54"/>
      <c r="FJ284" s="54"/>
      <c r="FK284" s="54"/>
      <c r="FL284" s="54"/>
      <c r="FM284" s="54"/>
      <c r="FN284" s="54"/>
      <c r="FO284" s="54"/>
      <c r="FP284" s="54"/>
      <c r="FQ284" s="54"/>
      <c r="FR284" s="54"/>
      <c r="FS284" s="54"/>
      <c r="FT284" s="54"/>
      <c r="FU284" s="54"/>
      <c r="FV284" s="54"/>
      <c r="FW284" s="54"/>
      <c r="FX284" s="54"/>
      <c r="FY284" s="54"/>
      <c r="FZ284" s="54"/>
      <c r="GA284" s="54"/>
      <c r="GB284" s="54"/>
      <c r="GC284" s="54"/>
      <c r="GD284" s="54"/>
      <c r="GE284" s="54"/>
      <c r="GF284" s="54"/>
      <c r="GG284" s="54"/>
      <c r="GH284" s="54"/>
      <c r="GI284" s="54"/>
      <c r="GJ284" s="54"/>
      <c r="GK284" s="54"/>
      <c r="GL284" s="54"/>
      <c r="GM284" s="54"/>
      <c r="GN284" s="54"/>
      <c r="GO284" s="54"/>
      <c r="GP284" s="54"/>
      <c r="GQ284" s="54"/>
      <c r="GR284" s="54"/>
      <c r="GS284" s="54"/>
      <c r="GT284" s="54"/>
      <c r="GU284" s="54"/>
      <c r="GV284" s="54"/>
      <c r="GW284" s="54"/>
      <c r="GX284" s="54"/>
      <c r="GY284" s="54"/>
      <c r="GZ284" s="54"/>
      <c r="HA284" s="54"/>
      <c r="HB284" s="54"/>
      <c r="HC284" s="54"/>
      <c r="HD284" s="54"/>
      <c r="HE284" s="54"/>
      <c r="HF284" s="54"/>
      <c r="HG284" s="54"/>
      <c r="HH284" s="54"/>
      <c r="HI284" s="54"/>
      <c r="HJ284" s="54"/>
      <c r="HK284" s="54"/>
      <c r="HL284" s="54"/>
      <c r="HM284" s="54"/>
      <c r="HN284" s="54"/>
      <c r="HO284" s="54"/>
      <c r="HP284" s="54"/>
      <c r="HQ284" s="54"/>
      <c r="HR284" s="54"/>
      <c r="HS284" s="54"/>
      <c r="HT284" s="54"/>
      <c r="HU284" s="54"/>
      <c r="HV284" s="54"/>
      <c r="HW284" s="54"/>
      <c r="HX284" s="54"/>
      <c r="HY284" s="54"/>
      <c r="HZ284" s="54"/>
      <c r="IA284" s="54"/>
      <c r="IB284" s="54"/>
      <c r="IC284" s="54"/>
      <c r="ID284" s="54"/>
      <c r="IE284" s="54"/>
      <c r="IF284" s="54"/>
      <c r="IG284" s="54"/>
      <c r="IH284" s="54"/>
      <c r="II284" s="54"/>
      <c r="IJ284" s="54"/>
    </row>
    <row r="285" spans="1:244" ht="45" x14ac:dyDescent="0.2">
      <c r="A285" s="248">
        <v>281</v>
      </c>
      <c r="B285" s="59" t="s">
        <v>982</v>
      </c>
      <c r="C285" s="59" t="s">
        <v>983</v>
      </c>
      <c r="D285" s="35">
        <v>71000127</v>
      </c>
      <c r="E285" s="35">
        <v>600144992</v>
      </c>
      <c r="F285" s="35">
        <v>600144992</v>
      </c>
      <c r="G285" s="49" t="s">
        <v>984</v>
      </c>
      <c r="H285" s="100" t="s">
        <v>64</v>
      </c>
      <c r="I285" s="100" t="s">
        <v>65</v>
      </c>
      <c r="J285" s="99" t="s">
        <v>985</v>
      </c>
      <c r="K285" s="34" t="s">
        <v>986</v>
      </c>
      <c r="L285" s="255">
        <v>11062909</v>
      </c>
      <c r="M285" s="447">
        <f t="shared" si="25"/>
        <v>9403472.6500000004</v>
      </c>
      <c r="N285" s="276">
        <v>2024</v>
      </c>
      <c r="O285" s="629">
        <v>2026</v>
      </c>
      <c r="P285" s="161"/>
      <c r="Q285" s="161"/>
      <c r="R285" s="161"/>
      <c r="S285" s="161"/>
      <c r="T285" s="161"/>
      <c r="U285" s="161"/>
      <c r="V285" s="161"/>
      <c r="W285" s="161"/>
      <c r="X285" s="161"/>
      <c r="Y285" s="235" t="s">
        <v>194</v>
      </c>
      <c r="Z285" s="619" t="s">
        <v>88</v>
      </c>
      <c r="AA285" s="54"/>
      <c r="AB285" s="54"/>
      <c r="AC285" s="54"/>
      <c r="AD285" s="54"/>
      <c r="AE285" s="54"/>
      <c r="AF285" s="54"/>
      <c r="AG285" s="54"/>
      <c r="AH285" s="54"/>
      <c r="AI285" s="54"/>
      <c r="AJ285" s="54"/>
      <c r="AK285" s="54"/>
      <c r="AL285" s="54"/>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54"/>
      <c r="BJ285" s="54"/>
      <c r="BK285" s="54"/>
      <c r="BL285" s="54"/>
      <c r="BM285" s="54"/>
      <c r="BN285" s="54"/>
      <c r="BO285" s="54"/>
      <c r="BP285" s="54"/>
      <c r="BQ285" s="54"/>
      <c r="BR285" s="54"/>
      <c r="BS285" s="54"/>
      <c r="BT285" s="54"/>
      <c r="BU285" s="54"/>
      <c r="BV285" s="54"/>
      <c r="BW285" s="54"/>
      <c r="BX285" s="54"/>
      <c r="BY285" s="54"/>
      <c r="BZ285" s="54"/>
      <c r="CA285" s="54"/>
      <c r="CB285" s="54"/>
      <c r="CC285" s="54"/>
      <c r="CD285" s="54"/>
      <c r="CE285" s="54"/>
      <c r="CF285" s="54"/>
      <c r="CG285" s="54"/>
      <c r="CH285" s="54"/>
      <c r="CI285" s="54"/>
      <c r="CJ285" s="54"/>
      <c r="CK285" s="54"/>
      <c r="CL285" s="54"/>
      <c r="CM285" s="54"/>
      <c r="CN285" s="54"/>
      <c r="CO285" s="54"/>
      <c r="CP285" s="54"/>
      <c r="CQ285" s="54"/>
      <c r="CR285" s="54"/>
      <c r="CS285" s="54"/>
      <c r="CT285" s="54"/>
      <c r="CU285" s="54"/>
      <c r="CV285" s="54"/>
      <c r="CW285" s="54"/>
      <c r="CX285" s="54"/>
      <c r="CY285" s="54"/>
      <c r="CZ285" s="54"/>
      <c r="DA285" s="54"/>
      <c r="DB285" s="54"/>
      <c r="DC285" s="54"/>
      <c r="DD285" s="54"/>
      <c r="DE285" s="54"/>
      <c r="DF285" s="54"/>
      <c r="DG285" s="54"/>
      <c r="DH285" s="54"/>
      <c r="DI285" s="54"/>
      <c r="DJ285" s="54"/>
      <c r="DK285" s="54"/>
      <c r="DL285" s="54"/>
      <c r="DM285" s="54"/>
      <c r="DN285" s="54"/>
      <c r="DO285" s="54"/>
      <c r="DP285" s="54"/>
      <c r="DQ285" s="54"/>
      <c r="DR285" s="54"/>
      <c r="DS285" s="54"/>
      <c r="DT285" s="54"/>
      <c r="DU285" s="54"/>
      <c r="DV285" s="54"/>
      <c r="DW285" s="54"/>
      <c r="DX285" s="54"/>
      <c r="DY285" s="54"/>
      <c r="DZ285" s="54"/>
      <c r="EA285" s="54"/>
      <c r="EB285" s="54"/>
      <c r="EC285" s="54"/>
      <c r="ED285" s="54"/>
      <c r="EE285" s="54"/>
      <c r="EF285" s="54"/>
      <c r="EG285" s="54"/>
      <c r="EH285" s="54"/>
      <c r="EI285" s="54"/>
      <c r="EJ285" s="54"/>
      <c r="EK285" s="54"/>
      <c r="EL285" s="54"/>
      <c r="EM285" s="54"/>
      <c r="EN285" s="54"/>
      <c r="EO285" s="54"/>
      <c r="EP285" s="54"/>
      <c r="EQ285" s="54"/>
      <c r="ER285" s="54"/>
      <c r="ES285" s="54"/>
      <c r="ET285" s="54"/>
      <c r="EU285" s="54"/>
      <c r="EV285" s="54"/>
      <c r="EW285" s="54"/>
      <c r="EX285" s="54"/>
      <c r="EY285" s="54"/>
      <c r="EZ285" s="54"/>
      <c r="FA285" s="54"/>
      <c r="FB285" s="54"/>
      <c r="FC285" s="54"/>
      <c r="FD285" s="54"/>
      <c r="FE285" s="54"/>
      <c r="FF285" s="54"/>
      <c r="FG285" s="54"/>
      <c r="FH285" s="54"/>
      <c r="FI285" s="54"/>
      <c r="FJ285" s="54"/>
      <c r="FK285" s="54"/>
      <c r="FL285" s="54"/>
      <c r="FM285" s="54"/>
      <c r="FN285" s="54"/>
      <c r="FO285" s="54"/>
      <c r="FP285" s="54"/>
      <c r="FQ285" s="54"/>
      <c r="FR285" s="54"/>
      <c r="FS285" s="54"/>
      <c r="FT285" s="54"/>
      <c r="FU285" s="54"/>
      <c r="FV285" s="54"/>
      <c r="FW285" s="54"/>
      <c r="FX285" s="54"/>
      <c r="FY285" s="54"/>
      <c r="FZ285" s="54"/>
      <c r="GA285" s="54"/>
      <c r="GB285" s="54"/>
      <c r="GC285" s="54"/>
      <c r="GD285" s="54"/>
      <c r="GE285" s="54"/>
      <c r="GF285" s="54"/>
      <c r="GG285" s="54"/>
      <c r="GH285" s="54"/>
      <c r="GI285" s="54"/>
      <c r="GJ285" s="54"/>
      <c r="GK285" s="54"/>
      <c r="GL285" s="54"/>
      <c r="GM285" s="54"/>
      <c r="GN285" s="54"/>
      <c r="GO285" s="54"/>
      <c r="GP285" s="54"/>
      <c r="GQ285" s="54"/>
      <c r="GR285" s="54"/>
      <c r="GS285" s="54"/>
      <c r="GT285" s="54"/>
      <c r="GU285" s="54"/>
      <c r="GV285" s="54"/>
      <c r="GW285" s="54"/>
      <c r="GX285" s="54"/>
      <c r="GY285" s="54"/>
      <c r="GZ285" s="54"/>
      <c r="HA285" s="54"/>
      <c r="HB285" s="54"/>
      <c r="HC285" s="54"/>
      <c r="HD285" s="54"/>
      <c r="HE285" s="54"/>
      <c r="HF285" s="54"/>
      <c r="HG285" s="54"/>
      <c r="HH285" s="54"/>
      <c r="HI285" s="54"/>
      <c r="HJ285" s="54"/>
      <c r="HK285" s="54"/>
      <c r="HL285" s="54"/>
      <c r="HM285" s="54"/>
      <c r="HN285" s="54"/>
      <c r="HO285" s="54"/>
      <c r="HP285" s="54"/>
      <c r="HQ285" s="54"/>
      <c r="HR285" s="54"/>
      <c r="HS285" s="54"/>
      <c r="HT285" s="54"/>
      <c r="HU285" s="54"/>
      <c r="HV285" s="54"/>
      <c r="HW285" s="54"/>
      <c r="HX285" s="54"/>
      <c r="HY285" s="54"/>
      <c r="HZ285" s="54"/>
      <c r="IA285" s="54"/>
      <c r="IB285" s="54"/>
      <c r="IC285" s="54"/>
      <c r="ID285" s="54"/>
      <c r="IE285" s="54"/>
      <c r="IF285" s="54"/>
      <c r="IG285" s="54"/>
      <c r="IH285" s="54"/>
      <c r="II285" s="54"/>
      <c r="IJ285" s="54"/>
    </row>
    <row r="286" spans="1:244" ht="56.25" x14ac:dyDescent="0.2">
      <c r="A286" s="248">
        <v>282</v>
      </c>
      <c r="B286" s="59" t="s">
        <v>437</v>
      </c>
      <c r="C286" s="59" t="s">
        <v>438</v>
      </c>
      <c r="D286" s="35">
        <v>75026970</v>
      </c>
      <c r="E286" s="35" t="s">
        <v>439</v>
      </c>
      <c r="F286" s="35" t="s">
        <v>440</v>
      </c>
      <c r="G286" s="49" t="s">
        <v>987</v>
      </c>
      <c r="H286" s="100" t="s">
        <v>64</v>
      </c>
      <c r="I286" s="100" t="s">
        <v>65</v>
      </c>
      <c r="J286" s="99" t="s">
        <v>442</v>
      </c>
      <c r="K286" s="34" t="s">
        <v>988</v>
      </c>
      <c r="L286" s="255">
        <v>2000000</v>
      </c>
      <c r="M286" s="447">
        <f t="shared" si="25"/>
        <v>1700000</v>
      </c>
      <c r="N286" s="276">
        <v>2021</v>
      </c>
      <c r="O286" s="258">
        <v>2024</v>
      </c>
      <c r="P286" s="102" t="s">
        <v>139</v>
      </c>
      <c r="Q286" s="102" t="s">
        <v>139</v>
      </c>
      <c r="R286" s="102" t="s">
        <v>139</v>
      </c>
      <c r="S286" s="102" t="s">
        <v>139</v>
      </c>
      <c r="T286" s="102"/>
      <c r="U286" s="102"/>
      <c r="V286" s="102"/>
      <c r="W286" s="102"/>
      <c r="X286" s="102"/>
      <c r="Y286" s="59" t="s">
        <v>989</v>
      </c>
      <c r="Z286" s="245" t="s">
        <v>88</v>
      </c>
      <c r="AA286" s="54"/>
      <c r="AB286" s="54"/>
      <c r="AC286" s="54"/>
      <c r="AD286" s="54"/>
      <c r="AE286" s="54"/>
      <c r="AF286" s="54"/>
      <c r="AG286" s="54"/>
      <c r="AH286" s="54"/>
      <c r="AI286" s="54"/>
      <c r="AJ286" s="54"/>
      <c r="AK286" s="54"/>
      <c r="AL286" s="54"/>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54"/>
      <c r="CH286" s="54"/>
      <c r="CI286" s="54"/>
      <c r="CJ286" s="54"/>
      <c r="CK286" s="54"/>
      <c r="CL286" s="54"/>
      <c r="CM286" s="54"/>
      <c r="CN286" s="54"/>
      <c r="CO286" s="54"/>
      <c r="CP286" s="54"/>
      <c r="CQ286" s="54"/>
      <c r="CR286" s="54"/>
      <c r="CS286" s="54"/>
      <c r="CT286" s="54"/>
      <c r="CU286" s="54"/>
      <c r="CV286" s="54"/>
      <c r="CW286" s="54"/>
      <c r="CX286" s="54"/>
      <c r="CY286" s="54"/>
      <c r="CZ286" s="54"/>
      <c r="DA286" s="54"/>
      <c r="DB286" s="54"/>
      <c r="DC286" s="54"/>
      <c r="DD286" s="54"/>
      <c r="DE286" s="54"/>
      <c r="DF286" s="54"/>
      <c r="DG286" s="54"/>
      <c r="DH286" s="54"/>
      <c r="DI286" s="54"/>
      <c r="DJ286" s="54"/>
      <c r="DK286" s="54"/>
      <c r="DL286" s="54"/>
      <c r="DM286" s="54"/>
      <c r="DN286" s="54"/>
      <c r="DO286" s="54"/>
      <c r="DP286" s="54"/>
      <c r="DQ286" s="54"/>
      <c r="DR286" s="54"/>
      <c r="DS286" s="54"/>
      <c r="DT286" s="54"/>
      <c r="DU286" s="54"/>
      <c r="DV286" s="54"/>
      <c r="DW286" s="54"/>
      <c r="DX286" s="54"/>
      <c r="DY286" s="54"/>
      <c r="DZ286" s="54"/>
      <c r="EA286" s="54"/>
      <c r="EB286" s="54"/>
      <c r="EC286" s="54"/>
      <c r="ED286" s="54"/>
      <c r="EE286" s="54"/>
      <c r="EF286" s="54"/>
      <c r="EG286" s="54"/>
      <c r="EH286" s="54"/>
      <c r="EI286" s="54"/>
      <c r="EJ286" s="54"/>
      <c r="EK286" s="54"/>
      <c r="EL286" s="54"/>
      <c r="EM286" s="54"/>
      <c r="EN286" s="54"/>
      <c r="EO286" s="54"/>
      <c r="EP286" s="54"/>
      <c r="EQ286" s="54"/>
      <c r="ER286" s="54"/>
      <c r="ES286" s="54"/>
      <c r="ET286" s="54"/>
      <c r="EU286" s="54"/>
      <c r="EV286" s="54"/>
      <c r="EW286" s="54"/>
      <c r="EX286" s="54"/>
      <c r="EY286" s="54"/>
      <c r="EZ286" s="54"/>
      <c r="FA286" s="54"/>
      <c r="FB286" s="54"/>
      <c r="FC286" s="54"/>
      <c r="FD286" s="54"/>
      <c r="FE286" s="54"/>
      <c r="FF286" s="54"/>
      <c r="FG286" s="54"/>
      <c r="FH286" s="54"/>
      <c r="FI286" s="54"/>
      <c r="FJ286" s="54"/>
      <c r="FK286" s="54"/>
      <c r="FL286" s="54"/>
      <c r="FM286" s="54"/>
      <c r="FN286" s="54"/>
      <c r="FO286" s="54"/>
      <c r="FP286" s="54"/>
      <c r="FQ286" s="54"/>
      <c r="FR286" s="54"/>
      <c r="FS286" s="54"/>
      <c r="FT286" s="54"/>
      <c r="FU286" s="54"/>
      <c r="FV286" s="54"/>
      <c r="FW286" s="54"/>
      <c r="FX286" s="54"/>
      <c r="FY286" s="54"/>
      <c r="FZ286" s="54"/>
      <c r="GA286" s="54"/>
      <c r="GB286" s="54"/>
      <c r="GC286" s="54"/>
      <c r="GD286" s="54"/>
      <c r="GE286" s="54"/>
      <c r="GF286" s="54"/>
      <c r="GG286" s="54"/>
      <c r="GH286" s="54"/>
      <c r="GI286" s="54"/>
      <c r="GJ286" s="54"/>
      <c r="GK286" s="54"/>
      <c r="GL286" s="54"/>
      <c r="GM286" s="54"/>
      <c r="GN286" s="54"/>
      <c r="GO286" s="54"/>
      <c r="GP286" s="54"/>
      <c r="GQ286" s="54"/>
      <c r="GR286" s="54"/>
      <c r="GS286" s="54"/>
      <c r="GT286" s="54"/>
      <c r="GU286" s="54"/>
      <c r="GV286" s="54"/>
      <c r="GW286" s="54"/>
      <c r="GX286" s="54"/>
      <c r="GY286" s="54"/>
      <c r="GZ286" s="54"/>
      <c r="HA286" s="54"/>
      <c r="HB286" s="54"/>
      <c r="HC286" s="54"/>
      <c r="HD286" s="54"/>
      <c r="HE286" s="54"/>
      <c r="HF286" s="54"/>
      <c r="HG286" s="54"/>
      <c r="HH286" s="54"/>
      <c r="HI286" s="54"/>
      <c r="HJ286" s="54"/>
      <c r="HK286" s="54"/>
      <c r="HL286" s="54"/>
      <c r="HM286" s="54"/>
      <c r="HN286" s="54"/>
      <c r="HO286" s="54"/>
      <c r="HP286" s="54"/>
      <c r="HQ286" s="54"/>
      <c r="HR286" s="54"/>
      <c r="HS286" s="54"/>
      <c r="HT286" s="54"/>
      <c r="HU286" s="54"/>
      <c r="HV286" s="54"/>
      <c r="HW286" s="54"/>
      <c r="HX286" s="54"/>
      <c r="HY286" s="54"/>
      <c r="HZ286" s="54"/>
      <c r="IA286" s="54"/>
      <c r="IB286" s="54"/>
      <c r="IC286" s="54"/>
      <c r="ID286" s="54"/>
      <c r="IE286" s="54"/>
      <c r="IF286" s="54"/>
      <c r="IG286" s="54"/>
      <c r="IH286" s="54"/>
      <c r="II286" s="54"/>
      <c r="IJ286" s="54"/>
    </row>
    <row r="287" spans="1:244" ht="67.5" x14ac:dyDescent="0.2">
      <c r="A287" s="248">
        <v>283</v>
      </c>
      <c r="B287" s="49" t="s">
        <v>990</v>
      </c>
      <c r="C287" s="49" t="s">
        <v>460</v>
      </c>
      <c r="D287" s="35">
        <v>75027411</v>
      </c>
      <c r="E287" s="35">
        <v>102508526</v>
      </c>
      <c r="F287" s="35">
        <v>600145174</v>
      </c>
      <c r="G287" s="49" t="s">
        <v>991</v>
      </c>
      <c r="H287" s="100" t="s">
        <v>64</v>
      </c>
      <c r="I287" s="100" t="s">
        <v>65</v>
      </c>
      <c r="J287" s="100" t="s">
        <v>1172</v>
      </c>
      <c r="K287" s="101" t="s">
        <v>1297</v>
      </c>
      <c r="L287" s="688">
        <v>8504000</v>
      </c>
      <c r="M287" s="721">
        <f t="shared" si="25"/>
        <v>7228400</v>
      </c>
      <c r="N287" s="276">
        <v>2023</v>
      </c>
      <c r="O287" s="258">
        <v>2023</v>
      </c>
      <c r="P287" s="102"/>
      <c r="Q287" s="102"/>
      <c r="R287" s="102"/>
      <c r="S287" s="102"/>
      <c r="T287" s="102"/>
      <c r="U287" s="102"/>
      <c r="V287" s="102"/>
      <c r="W287" s="102"/>
      <c r="X287" s="102"/>
      <c r="Y287" s="722" t="s">
        <v>463</v>
      </c>
      <c r="Z287" s="245" t="s">
        <v>69</v>
      </c>
      <c r="AA287" s="54"/>
      <c r="AB287" s="54"/>
      <c r="AC287" s="54"/>
      <c r="AD287" s="54"/>
      <c r="AE287" s="54"/>
      <c r="AF287" s="54"/>
      <c r="AG287" s="54"/>
      <c r="AH287" s="54"/>
      <c r="AI287" s="54"/>
      <c r="AJ287" s="54"/>
      <c r="AK287" s="54"/>
      <c r="AL287" s="54"/>
      <c r="AM287" s="54"/>
      <c r="AN287" s="54"/>
      <c r="AO287" s="54"/>
      <c r="AP287" s="54"/>
      <c r="AQ287" s="54"/>
      <c r="AR287" s="54"/>
      <c r="AS287" s="54"/>
      <c r="AT287" s="54"/>
      <c r="AU287" s="54"/>
      <c r="AV287" s="54"/>
      <c r="AW287" s="54"/>
      <c r="AX287" s="54"/>
      <c r="AY287" s="54"/>
      <c r="AZ287" s="54"/>
      <c r="BA287" s="54"/>
      <c r="BB287" s="54"/>
      <c r="BC287" s="54"/>
      <c r="BD287" s="54"/>
      <c r="BE287" s="54"/>
      <c r="BF287" s="54"/>
      <c r="BG287" s="54"/>
      <c r="BH287" s="54"/>
      <c r="BI287" s="54"/>
      <c r="BJ287" s="54"/>
      <c r="BK287" s="54"/>
      <c r="BL287" s="54"/>
      <c r="BM287" s="54"/>
      <c r="BN287" s="54"/>
      <c r="BO287" s="54"/>
      <c r="BP287" s="54"/>
      <c r="BQ287" s="54"/>
      <c r="BR287" s="54"/>
      <c r="BS287" s="54"/>
      <c r="BT287" s="54"/>
      <c r="BU287" s="54"/>
      <c r="BV287" s="54"/>
      <c r="BW287" s="54"/>
      <c r="BX287" s="54"/>
      <c r="BY287" s="54"/>
      <c r="BZ287" s="54"/>
      <c r="CA287" s="54"/>
      <c r="CB287" s="54"/>
      <c r="CC287" s="54"/>
      <c r="CD287" s="54"/>
      <c r="CE287" s="54"/>
      <c r="CF287" s="54"/>
      <c r="CG287" s="54"/>
      <c r="CH287" s="54"/>
      <c r="CI287" s="54"/>
      <c r="CJ287" s="54"/>
      <c r="CK287" s="54"/>
      <c r="CL287" s="54"/>
      <c r="CM287" s="54"/>
      <c r="CN287" s="54"/>
      <c r="CO287" s="54"/>
      <c r="CP287" s="54"/>
      <c r="CQ287" s="54"/>
      <c r="CR287" s="54"/>
      <c r="CS287" s="54"/>
      <c r="CT287" s="54"/>
      <c r="CU287" s="54"/>
      <c r="CV287" s="54"/>
      <c r="CW287" s="54"/>
      <c r="CX287" s="54"/>
      <c r="CY287" s="54"/>
      <c r="CZ287" s="54"/>
      <c r="DA287" s="54"/>
      <c r="DB287" s="54"/>
      <c r="DC287" s="54"/>
      <c r="DD287" s="54"/>
      <c r="DE287" s="54"/>
      <c r="DF287" s="54"/>
      <c r="DG287" s="54"/>
      <c r="DH287" s="54"/>
      <c r="DI287" s="54"/>
      <c r="DJ287" s="54"/>
      <c r="DK287" s="54"/>
      <c r="DL287" s="54"/>
      <c r="DM287" s="54"/>
      <c r="DN287" s="54"/>
      <c r="DO287" s="54"/>
      <c r="DP287" s="54"/>
      <c r="DQ287" s="54"/>
      <c r="DR287" s="54"/>
      <c r="DS287" s="54"/>
      <c r="DT287" s="54"/>
      <c r="DU287" s="54"/>
      <c r="DV287" s="54"/>
      <c r="DW287" s="54"/>
      <c r="DX287" s="54"/>
      <c r="DY287" s="54"/>
      <c r="DZ287" s="54"/>
      <c r="EA287" s="54"/>
      <c r="EB287" s="54"/>
      <c r="EC287" s="54"/>
      <c r="ED287" s="54"/>
      <c r="EE287" s="54"/>
      <c r="EF287" s="54"/>
      <c r="EG287" s="54"/>
      <c r="EH287" s="54"/>
      <c r="EI287" s="54"/>
      <c r="EJ287" s="54"/>
      <c r="EK287" s="54"/>
      <c r="EL287" s="54"/>
      <c r="EM287" s="54"/>
      <c r="EN287" s="54"/>
      <c r="EO287" s="54"/>
      <c r="EP287" s="54"/>
      <c r="EQ287" s="54"/>
      <c r="ER287" s="54"/>
      <c r="ES287" s="54"/>
      <c r="ET287" s="54"/>
      <c r="EU287" s="54"/>
      <c r="EV287" s="54"/>
      <c r="EW287" s="54"/>
      <c r="EX287" s="54"/>
      <c r="EY287" s="54"/>
      <c r="EZ287" s="54"/>
      <c r="FA287" s="54"/>
      <c r="FB287" s="54"/>
      <c r="FC287" s="54"/>
      <c r="FD287" s="54"/>
      <c r="FE287" s="54"/>
      <c r="FF287" s="54"/>
      <c r="FG287" s="54"/>
      <c r="FH287" s="54"/>
      <c r="FI287" s="54"/>
      <c r="FJ287" s="54"/>
      <c r="FK287" s="54"/>
      <c r="FL287" s="54"/>
      <c r="FM287" s="54"/>
      <c r="FN287" s="54"/>
      <c r="FO287" s="54"/>
      <c r="FP287" s="54"/>
      <c r="FQ287" s="54"/>
      <c r="FR287" s="54"/>
      <c r="FS287" s="54"/>
      <c r="FT287" s="54"/>
      <c r="FU287" s="54"/>
      <c r="FV287" s="54"/>
      <c r="FW287" s="54"/>
      <c r="FX287" s="54"/>
      <c r="FY287" s="54"/>
      <c r="FZ287" s="54"/>
      <c r="GA287" s="54"/>
      <c r="GB287" s="54"/>
      <c r="GC287" s="54"/>
      <c r="GD287" s="54"/>
      <c r="GE287" s="54"/>
      <c r="GF287" s="54"/>
      <c r="GG287" s="54"/>
      <c r="GH287" s="54"/>
      <c r="GI287" s="54"/>
      <c r="GJ287" s="54"/>
      <c r="GK287" s="54"/>
      <c r="GL287" s="54"/>
      <c r="GM287" s="54"/>
      <c r="GN287" s="54"/>
      <c r="GO287" s="54"/>
      <c r="GP287" s="54"/>
      <c r="GQ287" s="54"/>
      <c r="GR287" s="54"/>
      <c r="GS287" s="54"/>
      <c r="GT287" s="54"/>
      <c r="GU287" s="54"/>
      <c r="GV287" s="54"/>
      <c r="GW287" s="54"/>
      <c r="GX287" s="54"/>
      <c r="GY287" s="54"/>
      <c r="GZ287" s="54"/>
      <c r="HA287" s="54"/>
      <c r="HB287" s="54"/>
      <c r="HC287" s="54"/>
      <c r="HD287" s="54"/>
      <c r="HE287" s="54"/>
      <c r="HF287" s="54"/>
      <c r="HG287" s="54"/>
      <c r="HH287" s="54"/>
      <c r="HI287" s="54"/>
      <c r="HJ287" s="54"/>
      <c r="HK287" s="54"/>
      <c r="HL287" s="54"/>
      <c r="HM287" s="54"/>
      <c r="HN287" s="54"/>
      <c r="HO287" s="54"/>
      <c r="HP287" s="54"/>
      <c r="HQ287" s="54"/>
      <c r="HR287" s="54"/>
      <c r="HS287" s="54"/>
      <c r="HT287" s="54"/>
      <c r="HU287" s="54"/>
      <c r="HV287" s="54"/>
      <c r="HW287" s="54"/>
      <c r="HX287" s="54"/>
      <c r="HY287" s="54"/>
      <c r="HZ287" s="54"/>
      <c r="IA287" s="54"/>
      <c r="IB287" s="54"/>
      <c r="IC287" s="54"/>
      <c r="ID287" s="54"/>
      <c r="IE287" s="54"/>
      <c r="IF287" s="54"/>
      <c r="IG287" s="54"/>
      <c r="IH287" s="54"/>
      <c r="II287" s="54"/>
      <c r="IJ287" s="54"/>
    </row>
    <row r="288" spans="1:244" ht="45" x14ac:dyDescent="0.2">
      <c r="A288" s="248">
        <v>284</v>
      </c>
      <c r="B288" s="49" t="s">
        <v>120</v>
      </c>
      <c r="C288" s="49" t="s">
        <v>121</v>
      </c>
      <c r="D288" s="35">
        <v>75027666</v>
      </c>
      <c r="E288" s="101">
        <v>102232741</v>
      </c>
      <c r="F288" s="101">
        <v>600138101</v>
      </c>
      <c r="G288" s="49" t="s">
        <v>992</v>
      </c>
      <c r="H288" s="100" t="s">
        <v>64</v>
      </c>
      <c r="I288" s="100" t="s">
        <v>65</v>
      </c>
      <c r="J288" s="49" t="s">
        <v>124</v>
      </c>
      <c r="K288" s="376" t="s">
        <v>993</v>
      </c>
      <c r="L288" s="255">
        <v>1500000</v>
      </c>
      <c r="M288" s="260">
        <f t="shared" ref="M288:M295" si="27">L288/100*85</f>
        <v>1275000</v>
      </c>
      <c r="N288" s="276">
        <v>2023</v>
      </c>
      <c r="O288" s="258">
        <v>2024</v>
      </c>
      <c r="P288" s="102"/>
      <c r="Q288" s="102" t="s">
        <v>139</v>
      </c>
      <c r="R288" s="102" t="s">
        <v>139</v>
      </c>
      <c r="S288" s="102"/>
      <c r="T288" s="102"/>
      <c r="U288" s="102"/>
      <c r="V288" s="102"/>
      <c r="W288" s="102"/>
      <c r="X288" s="102"/>
      <c r="Y288" s="49" t="s">
        <v>918</v>
      </c>
      <c r="Z288" s="245" t="s">
        <v>88</v>
      </c>
      <c r="AA288" s="54"/>
      <c r="AB288" s="54"/>
      <c r="AC288" s="54"/>
      <c r="AD288" s="54"/>
      <c r="AE288" s="54"/>
      <c r="AF288" s="54"/>
      <c r="AG288" s="54"/>
      <c r="AH288" s="54"/>
      <c r="AI288" s="54"/>
      <c r="AJ288" s="54"/>
      <c r="AK288" s="54"/>
      <c r="AL288" s="54"/>
      <c r="AM288" s="54"/>
      <c r="AN288" s="54"/>
      <c r="AO288" s="54"/>
      <c r="AP288" s="54"/>
      <c r="AQ288" s="54"/>
      <c r="AR288" s="54"/>
      <c r="AS288" s="54"/>
      <c r="AT288" s="54"/>
      <c r="AU288" s="54"/>
      <c r="AV288" s="54"/>
      <c r="AW288" s="54"/>
      <c r="AX288" s="54"/>
      <c r="AY288" s="54"/>
      <c r="AZ288" s="54"/>
      <c r="BA288" s="54"/>
      <c r="BB288" s="54"/>
      <c r="BC288" s="54"/>
      <c r="BD288" s="54"/>
      <c r="BE288" s="54"/>
      <c r="BF288" s="54"/>
      <c r="BG288" s="54"/>
      <c r="BH288" s="54"/>
      <c r="BI288" s="54"/>
      <c r="BJ288" s="54"/>
      <c r="BK288" s="54"/>
      <c r="BL288" s="54"/>
      <c r="BM288" s="54"/>
      <c r="BN288" s="54"/>
      <c r="BO288" s="54"/>
      <c r="BP288" s="54"/>
      <c r="BQ288" s="54"/>
      <c r="BR288" s="54"/>
      <c r="BS288" s="54"/>
      <c r="BT288" s="54"/>
      <c r="BU288" s="54"/>
      <c r="BV288" s="54"/>
      <c r="BW288" s="54"/>
      <c r="BX288" s="54"/>
      <c r="BY288" s="54"/>
      <c r="BZ288" s="54"/>
      <c r="CA288" s="54"/>
      <c r="CB288" s="54"/>
      <c r="CC288" s="54"/>
      <c r="CD288" s="54"/>
      <c r="CE288" s="54"/>
      <c r="CF288" s="54"/>
      <c r="CG288" s="54"/>
      <c r="CH288" s="54"/>
      <c r="CI288" s="54"/>
      <c r="CJ288" s="54"/>
      <c r="CK288" s="54"/>
      <c r="CL288" s="54"/>
      <c r="CM288" s="54"/>
      <c r="CN288" s="54"/>
      <c r="CO288" s="54"/>
      <c r="CP288" s="54"/>
      <c r="CQ288" s="54"/>
      <c r="CR288" s="54"/>
      <c r="CS288" s="54"/>
      <c r="CT288" s="54"/>
      <c r="CU288" s="54"/>
      <c r="CV288" s="54"/>
      <c r="CW288" s="54"/>
      <c r="CX288" s="54"/>
      <c r="CY288" s="54"/>
      <c r="CZ288" s="54"/>
      <c r="DA288" s="54"/>
      <c r="DB288" s="54"/>
      <c r="DC288" s="54"/>
      <c r="DD288" s="54"/>
      <c r="DE288" s="54"/>
      <c r="DF288" s="54"/>
      <c r="DG288" s="54"/>
      <c r="DH288" s="54"/>
      <c r="DI288" s="54"/>
      <c r="DJ288" s="54"/>
      <c r="DK288" s="54"/>
      <c r="DL288" s="54"/>
      <c r="DM288" s="54"/>
      <c r="DN288" s="54"/>
      <c r="DO288" s="54"/>
      <c r="DP288" s="54"/>
      <c r="DQ288" s="54"/>
      <c r="DR288" s="54"/>
      <c r="DS288" s="54"/>
      <c r="DT288" s="54"/>
      <c r="DU288" s="54"/>
      <c r="DV288" s="54"/>
      <c r="DW288" s="54"/>
      <c r="DX288" s="54"/>
      <c r="DY288" s="54"/>
      <c r="DZ288" s="54"/>
      <c r="EA288" s="54"/>
      <c r="EB288" s="54"/>
      <c r="EC288" s="54"/>
      <c r="ED288" s="54"/>
      <c r="EE288" s="54"/>
      <c r="EF288" s="54"/>
      <c r="EG288" s="54"/>
      <c r="EH288" s="54"/>
      <c r="EI288" s="54"/>
      <c r="EJ288" s="54"/>
      <c r="EK288" s="54"/>
      <c r="EL288" s="54"/>
      <c r="EM288" s="54"/>
      <c r="EN288" s="54"/>
      <c r="EO288" s="54"/>
      <c r="EP288" s="54"/>
      <c r="EQ288" s="54"/>
      <c r="ER288" s="54"/>
      <c r="ES288" s="54"/>
      <c r="ET288" s="54"/>
      <c r="EU288" s="54"/>
      <c r="EV288" s="54"/>
      <c r="EW288" s="54"/>
      <c r="EX288" s="54"/>
      <c r="EY288" s="54"/>
      <c r="EZ288" s="54"/>
      <c r="FA288" s="54"/>
      <c r="FB288" s="54"/>
      <c r="FC288" s="54"/>
      <c r="FD288" s="54"/>
      <c r="FE288" s="54"/>
      <c r="FF288" s="54"/>
      <c r="FG288" s="54"/>
      <c r="FH288" s="54"/>
      <c r="FI288" s="54"/>
      <c r="FJ288" s="54"/>
      <c r="FK288" s="54"/>
      <c r="FL288" s="54"/>
      <c r="FM288" s="54"/>
      <c r="FN288" s="54"/>
      <c r="FO288" s="54"/>
      <c r="FP288" s="54"/>
      <c r="FQ288" s="54"/>
      <c r="FR288" s="54"/>
      <c r="FS288" s="54"/>
      <c r="FT288" s="54"/>
      <c r="FU288" s="54"/>
      <c r="FV288" s="54"/>
      <c r="FW288" s="54"/>
      <c r="FX288" s="54"/>
      <c r="FY288" s="54"/>
      <c r="FZ288" s="54"/>
      <c r="GA288" s="54"/>
      <c r="GB288" s="54"/>
      <c r="GC288" s="54"/>
      <c r="GD288" s="54"/>
      <c r="GE288" s="54"/>
      <c r="GF288" s="54"/>
      <c r="GG288" s="54"/>
      <c r="GH288" s="54"/>
      <c r="GI288" s="54"/>
      <c r="GJ288" s="54"/>
      <c r="GK288" s="54"/>
      <c r="GL288" s="54"/>
      <c r="GM288" s="54"/>
      <c r="GN288" s="54"/>
      <c r="GO288" s="54"/>
      <c r="GP288" s="54"/>
      <c r="GQ288" s="54"/>
      <c r="GR288" s="54"/>
      <c r="GS288" s="54"/>
      <c r="GT288" s="54"/>
      <c r="GU288" s="54"/>
      <c r="GV288" s="54"/>
      <c r="GW288" s="54"/>
      <c r="GX288" s="54"/>
      <c r="GY288" s="54"/>
      <c r="GZ288" s="54"/>
      <c r="HA288" s="54"/>
      <c r="HB288" s="54"/>
      <c r="HC288" s="54"/>
      <c r="HD288" s="54"/>
      <c r="HE288" s="54"/>
      <c r="HF288" s="54"/>
      <c r="HG288" s="54"/>
      <c r="HH288" s="54"/>
      <c r="HI288" s="54"/>
      <c r="HJ288" s="54"/>
      <c r="HK288" s="54"/>
      <c r="HL288" s="54"/>
      <c r="HM288" s="54"/>
      <c r="HN288" s="54"/>
      <c r="HO288" s="54"/>
      <c r="HP288" s="54"/>
      <c r="HQ288" s="54"/>
      <c r="HR288" s="54"/>
      <c r="HS288" s="54"/>
      <c r="HT288" s="54"/>
      <c r="HU288" s="54"/>
      <c r="HV288" s="54"/>
      <c r="HW288" s="54"/>
      <c r="HX288" s="54"/>
      <c r="HY288" s="54"/>
      <c r="HZ288" s="54"/>
      <c r="IA288" s="54"/>
      <c r="IB288" s="54"/>
      <c r="IC288" s="54"/>
      <c r="ID288" s="54"/>
      <c r="IE288" s="54"/>
      <c r="IF288" s="54"/>
      <c r="IG288" s="54"/>
      <c r="IH288" s="54"/>
      <c r="II288" s="54"/>
      <c r="IJ288" s="54"/>
    </row>
    <row r="289" spans="1:244" ht="33.75" x14ac:dyDescent="0.2">
      <c r="A289" s="248">
        <v>285</v>
      </c>
      <c r="B289" s="59" t="s">
        <v>361</v>
      </c>
      <c r="C289" s="59" t="s">
        <v>326</v>
      </c>
      <c r="D289" s="101">
        <v>61955647</v>
      </c>
      <c r="E289" s="101">
        <v>600134229</v>
      </c>
      <c r="F289" s="35"/>
      <c r="G289" s="49" t="s">
        <v>994</v>
      </c>
      <c r="H289" s="100" t="s">
        <v>24</v>
      </c>
      <c r="I289" s="100" t="s">
        <v>292</v>
      </c>
      <c r="J289" s="100" t="s">
        <v>326</v>
      </c>
      <c r="K289" s="34" t="s">
        <v>995</v>
      </c>
      <c r="L289" s="255">
        <v>7500000</v>
      </c>
      <c r="M289" s="260">
        <f t="shared" si="27"/>
        <v>6375000</v>
      </c>
      <c r="N289" s="276">
        <v>2022</v>
      </c>
      <c r="O289" s="258">
        <v>2027</v>
      </c>
      <c r="P289" s="102" t="s">
        <v>74</v>
      </c>
      <c r="Q289" s="102" t="s">
        <v>74</v>
      </c>
      <c r="R289" s="102" t="s">
        <v>74</v>
      </c>
      <c r="S289" s="102" t="s">
        <v>74</v>
      </c>
      <c r="T289" s="102"/>
      <c r="U289" s="102"/>
      <c r="V289" s="102" t="s">
        <v>74</v>
      </c>
      <c r="W289" s="102"/>
      <c r="X289" s="102" t="s">
        <v>74</v>
      </c>
      <c r="Y289" s="59"/>
      <c r="Z289" s="245"/>
      <c r="AA289" s="54"/>
      <c r="AB289" s="54"/>
      <c r="AC289" s="54"/>
      <c r="AD289" s="54"/>
      <c r="AE289" s="54"/>
      <c r="AF289" s="54"/>
      <c r="AG289" s="54"/>
      <c r="AH289" s="54"/>
      <c r="AI289" s="54"/>
      <c r="AJ289" s="54"/>
      <c r="AK289" s="54"/>
      <c r="AL289" s="54"/>
      <c r="AM289" s="54"/>
      <c r="AN289" s="54"/>
      <c r="AO289" s="54"/>
      <c r="AP289" s="54"/>
      <c r="AQ289" s="54"/>
      <c r="AR289" s="54"/>
      <c r="AS289" s="54"/>
      <c r="AT289" s="54"/>
      <c r="AU289" s="54"/>
      <c r="AV289" s="54"/>
      <c r="AW289" s="54"/>
      <c r="AX289" s="54"/>
      <c r="AY289" s="54"/>
      <c r="AZ289" s="54"/>
      <c r="BA289" s="54"/>
      <c r="BB289" s="54"/>
      <c r="BC289" s="54"/>
      <c r="BD289" s="54"/>
      <c r="BE289" s="54"/>
      <c r="BF289" s="54"/>
      <c r="BG289" s="54"/>
      <c r="BH289" s="54"/>
      <c r="BI289" s="54"/>
      <c r="BJ289" s="54"/>
      <c r="BK289" s="54"/>
      <c r="BL289" s="54"/>
      <c r="BM289" s="54"/>
      <c r="BN289" s="54"/>
      <c r="BO289" s="54"/>
      <c r="BP289" s="54"/>
      <c r="BQ289" s="54"/>
      <c r="BR289" s="54"/>
      <c r="BS289" s="54"/>
      <c r="BT289" s="54"/>
      <c r="BU289" s="54"/>
      <c r="BV289" s="54"/>
      <c r="BW289" s="54"/>
      <c r="BX289" s="54"/>
      <c r="BY289" s="54"/>
      <c r="BZ289" s="54"/>
      <c r="CA289" s="54"/>
      <c r="CB289" s="54"/>
      <c r="CC289" s="54"/>
      <c r="CD289" s="54"/>
      <c r="CE289" s="54"/>
      <c r="CF289" s="54"/>
      <c r="CG289" s="54"/>
      <c r="CH289" s="54"/>
      <c r="CI289" s="54"/>
      <c r="CJ289" s="54"/>
      <c r="CK289" s="54"/>
      <c r="CL289" s="54"/>
      <c r="CM289" s="54"/>
      <c r="CN289" s="54"/>
      <c r="CO289" s="54"/>
      <c r="CP289" s="54"/>
      <c r="CQ289" s="54"/>
      <c r="CR289" s="54"/>
      <c r="CS289" s="54"/>
      <c r="CT289" s="54"/>
      <c r="CU289" s="54"/>
      <c r="CV289" s="54"/>
      <c r="CW289" s="54"/>
      <c r="CX289" s="54"/>
      <c r="CY289" s="54"/>
      <c r="CZ289" s="54"/>
      <c r="DA289" s="54"/>
      <c r="DB289" s="54"/>
      <c r="DC289" s="54"/>
      <c r="DD289" s="54"/>
      <c r="DE289" s="54"/>
      <c r="DF289" s="54"/>
      <c r="DG289" s="54"/>
      <c r="DH289" s="54"/>
      <c r="DI289" s="54"/>
      <c r="DJ289" s="54"/>
      <c r="DK289" s="54"/>
      <c r="DL289" s="54"/>
      <c r="DM289" s="54"/>
      <c r="DN289" s="54"/>
      <c r="DO289" s="54"/>
      <c r="DP289" s="54"/>
      <c r="DQ289" s="54"/>
      <c r="DR289" s="54"/>
      <c r="DS289" s="54"/>
      <c r="DT289" s="54"/>
      <c r="DU289" s="54"/>
      <c r="DV289" s="54"/>
      <c r="DW289" s="54"/>
      <c r="DX289" s="54"/>
      <c r="DY289" s="54"/>
      <c r="DZ289" s="54"/>
      <c r="EA289" s="54"/>
      <c r="EB289" s="54"/>
      <c r="EC289" s="54"/>
      <c r="ED289" s="54"/>
      <c r="EE289" s="54"/>
      <c r="EF289" s="54"/>
      <c r="EG289" s="54"/>
      <c r="EH289" s="54"/>
      <c r="EI289" s="54"/>
      <c r="EJ289" s="54"/>
      <c r="EK289" s="54"/>
      <c r="EL289" s="54"/>
      <c r="EM289" s="54"/>
      <c r="EN289" s="54"/>
      <c r="EO289" s="54"/>
      <c r="EP289" s="54"/>
      <c r="EQ289" s="54"/>
      <c r="ER289" s="54"/>
      <c r="ES289" s="54"/>
      <c r="ET289" s="54"/>
      <c r="EU289" s="54"/>
      <c r="EV289" s="54"/>
      <c r="EW289" s="54"/>
      <c r="EX289" s="54"/>
      <c r="EY289" s="54"/>
      <c r="EZ289" s="54"/>
      <c r="FA289" s="54"/>
      <c r="FB289" s="54"/>
      <c r="FC289" s="54"/>
      <c r="FD289" s="54"/>
      <c r="FE289" s="54"/>
      <c r="FF289" s="54"/>
      <c r="FG289" s="54"/>
      <c r="FH289" s="54"/>
      <c r="FI289" s="54"/>
      <c r="FJ289" s="54"/>
      <c r="FK289" s="54"/>
      <c r="FL289" s="54"/>
      <c r="FM289" s="54"/>
      <c r="FN289" s="54"/>
      <c r="FO289" s="54"/>
      <c r="FP289" s="54"/>
      <c r="FQ289" s="54"/>
      <c r="FR289" s="54"/>
      <c r="FS289" s="54"/>
      <c r="FT289" s="54"/>
      <c r="FU289" s="54"/>
      <c r="FV289" s="54"/>
      <c r="FW289" s="54"/>
      <c r="FX289" s="54"/>
      <c r="FY289" s="54"/>
      <c r="FZ289" s="54"/>
      <c r="GA289" s="54"/>
      <c r="GB289" s="54"/>
      <c r="GC289" s="54"/>
      <c r="GD289" s="54"/>
      <c r="GE289" s="54"/>
      <c r="GF289" s="54"/>
      <c r="GG289" s="54"/>
      <c r="GH289" s="54"/>
      <c r="GI289" s="54"/>
      <c r="GJ289" s="54"/>
      <c r="GK289" s="54"/>
      <c r="GL289" s="54"/>
      <c r="GM289" s="54"/>
      <c r="GN289" s="54"/>
      <c r="GO289" s="54"/>
      <c r="GP289" s="54"/>
      <c r="GQ289" s="54"/>
      <c r="GR289" s="54"/>
      <c r="GS289" s="54"/>
      <c r="GT289" s="54"/>
      <c r="GU289" s="54"/>
      <c r="GV289" s="54"/>
      <c r="GW289" s="54"/>
      <c r="GX289" s="54"/>
      <c r="GY289" s="54"/>
      <c r="GZ289" s="54"/>
      <c r="HA289" s="54"/>
      <c r="HB289" s="54"/>
      <c r="HC289" s="54"/>
      <c r="HD289" s="54"/>
      <c r="HE289" s="54"/>
      <c r="HF289" s="54"/>
      <c r="HG289" s="54"/>
      <c r="HH289" s="54"/>
      <c r="HI289" s="54"/>
      <c r="HJ289" s="54"/>
      <c r="HK289" s="54"/>
      <c r="HL289" s="54"/>
      <c r="HM289" s="54"/>
      <c r="HN289" s="54"/>
      <c r="HO289" s="54"/>
      <c r="HP289" s="54"/>
      <c r="HQ289" s="54"/>
      <c r="HR289" s="54"/>
      <c r="HS289" s="54"/>
      <c r="HT289" s="54"/>
      <c r="HU289" s="54"/>
      <c r="HV289" s="54"/>
      <c r="HW289" s="54"/>
      <c r="HX289" s="54"/>
      <c r="HY289" s="54"/>
      <c r="HZ289" s="54"/>
      <c r="IA289" s="54"/>
      <c r="IB289" s="54"/>
      <c r="IC289" s="54"/>
      <c r="ID289" s="54"/>
      <c r="IE289" s="54"/>
      <c r="IF289" s="54"/>
      <c r="IG289" s="54"/>
      <c r="IH289" s="54"/>
      <c r="II289" s="54"/>
      <c r="IJ289" s="54"/>
    </row>
    <row r="290" spans="1:244" ht="78.75" x14ac:dyDescent="0.2">
      <c r="A290" s="248">
        <v>286</v>
      </c>
      <c r="B290" s="75" t="s">
        <v>790</v>
      </c>
      <c r="C290" s="58" t="s">
        <v>210</v>
      </c>
      <c r="D290" s="38">
        <v>70984786</v>
      </c>
      <c r="E290" s="38">
        <v>102520496</v>
      </c>
      <c r="F290" s="38">
        <v>600144887</v>
      </c>
      <c r="G290" s="58" t="s">
        <v>996</v>
      </c>
      <c r="H290" s="38" t="s">
        <v>64</v>
      </c>
      <c r="I290" s="38" t="s">
        <v>65</v>
      </c>
      <c r="J290" s="38" t="s">
        <v>213</v>
      </c>
      <c r="K290" s="75" t="s">
        <v>1204</v>
      </c>
      <c r="L290" s="265">
        <v>6800000</v>
      </c>
      <c r="M290" s="260">
        <f t="shared" si="27"/>
        <v>5780000</v>
      </c>
      <c r="N290" s="276">
        <v>2023</v>
      </c>
      <c r="O290" s="276">
        <v>2024</v>
      </c>
      <c r="P290" s="38"/>
      <c r="Q290" s="38" t="s">
        <v>139</v>
      </c>
      <c r="R290" s="38"/>
      <c r="S290" s="38" t="s">
        <v>139</v>
      </c>
      <c r="T290" s="38"/>
      <c r="U290" s="38"/>
      <c r="V290" s="38"/>
      <c r="W290" s="38"/>
      <c r="X290" s="38" t="s">
        <v>139</v>
      </c>
      <c r="Y290" s="75" t="s">
        <v>918</v>
      </c>
      <c r="Z290" s="140" t="s">
        <v>88</v>
      </c>
      <c r="AA290" s="54"/>
      <c r="AB290" s="54"/>
      <c r="AC290" s="54"/>
      <c r="AD290" s="54"/>
      <c r="AE290" s="54"/>
      <c r="AF290" s="54"/>
      <c r="AG290" s="54"/>
      <c r="AH290" s="54"/>
      <c r="AI290" s="54"/>
      <c r="AJ290" s="54"/>
      <c r="AK290" s="54"/>
      <c r="AL290" s="54"/>
      <c r="AM290" s="54"/>
      <c r="AN290" s="54"/>
      <c r="AO290" s="54"/>
      <c r="AP290" s="54"/>
      <c r="AQ290" s="54"/>
      <c r="AR290" s="54"/>
      <c r="AS290" s="54"/>
      <c r="AT290" s="54"/>
      <c r="AU290" s="54"/>
      <c r="AV290" s="54"/>
      <c r="AW290" s="54"/>
      <c r="AX290" s="54"/>
      <c r="AY290" s="54"/>
      <c r="AZ290" s="54"/>
      <c r="BA290" s="54"/>
      <c r="BB290" s="54"/>
      <c r="BC290" s="54"/>
      <c r="BD290" s="54"/>
      <c r="BE290" s="54"/>
      <c r="BF290" s="54"/>
      <c r="BG290" s="54"/>
      <c r="BH290" s="54"/>
      <c r="BI290" s="54"/>
      <c r="BJ290" s="54"/>
      <c r="BK290" s="54"/>
      <c r="BL290" s="54"/>
      <c r="BM290" s="54"/>
      <c r="BN290" s="54"/>
      <c r="BO290" s="54"/>
      <c r="BP290" s="54"/>
      <c r="BQ290" s="54"/>
      <c r="BR290" s="54"/>
      <c r="BS290" s="54"/>
      <c r="BT290" s="54"/>
      <c r="BU290" s="54"/>
      <c r="BV290" s="54"/>
      <c r="BW290" s="54"/>
      <c r="BX290" s="54"/>
      <c r="BY290" s="54"/>
      <c r="BZ290" s="54"/>
      <c r="CA290" s="54"/>
      <c r="CB290" s="54"/>
      <c r="CC290" s="54"/>
      <c r="CD290" s="54"/>
      <c r="CE290" s="54"/>
      <c r="CF290" s="54"/>
      <c r="CG290" s="54"/>
      <c r="CH290" s="54"/>
      <c r="CI290" s="54"/>
      <c r="CJ290" s="54"/>
      <c r="CK290" s="54"/>
      <c r="CL290" s="54"/>
      <c r="CM290" s="54"/>
      <c r="CN290" s="54"/>
      <c r="CO290" s="54"/>
      <c r="CP290" s="54"/>
      <c r="CQ290" s="54"/>
      <c r="CR290" s="54"/>
      <c r="CS290" s="54"/>
      <c r="CT290" s="54"/>
      <c r="CU290" s="54"/>
      <c r="CV290" s="54"/>
      <c r="CW290" s="54"/>
      <c r="CX290" s="54"/>
      <c r="CY290" s="54"/>
      <c r="CZ290" s="54"/>
      <c r="DA290" s="54"/>
      <c r="DB290" s="54"/>
      <c r="DC290" s="54"/>
      <c r="DD290" s="54"/>
      <c r="DE290" s="54"/>
      <c r="DF290" s="54"/>
      <c r="DG290" s="54"/>
      <c r="DH290" s="54"/>
      <c r="DI290" s="54"/>
      <c r="DJ290" s="54"/>
      <c r="DK290" s="54"/>
      <c r="DL290" s="54"/>
      <c r="DM290" s="54"/>
      <c r="DN290" s="54"/>
      <c r="DO290" s="54"/>
      <c r="DP290" s="54"/>
      <c r="DQ290" s="54"/>
      <c r="DR290" s="54"/>
      <c r="DS290" s="54"/>
      <c r="DT290" s="54"/>
      <c r="DU290" s="54"/>
      <c r="DV290" s="54"/>
      <c r="DW290" s="54"/>
      <c r="DX290" s="54"/>
      <c r="DY290" s="54"/>
      <c r="DZ290" s="54"/>
      <c r="EA290" s="54"/>
      <c r="EB290" s="54"/>
      <c r="EC290" s="54"/>
      <c r="ED290" s="54"/>
      <c r="EE290" s="54"/>
      <c r="EF290" s="54"/>
      <c r="EG290" s="54"/>
      <c r="EH290" s="54"/>
      <c r="EI290" s="54"/>
      <c r="EJ290" s="54"/>
      <c r="EK290" s="54"/>
      <c r="EL290" s="54"/>
      <c r="EM290" s="54"/>
      <c r="EN290" s="54"/>
      <c r="EO290" s="54"/>
      <c r="EP290" s="54"/>
      <c r="EQ290" s="54"/>
      <c r="ER290" s="54"/>
      <c r="ES290" s="54"/>
      <c r="ET290" s="54"/>
      <c r="EU290" s="54"/>
      <c r="EV290" s="54"/>
      <c r="EW290" s="54"/>
      <c r="EX290" s="54"/>
      <c r="EY290" s="54"/>
      <c r="EZ290" s="54"/>
      <c r="FA290" s="54"/>
      <c r="FB290" s="54"/>
      <c r="FC290" s="54"/>
      <c r="FD290" s="54"/>
      <c r="FE290" s="54"/>
      <c r="FF290" s="54"/>
      <c r="FG290" s="54"/>
      <c r="FH290" s="54"/>
      <c r="FI290" s="54"/>
      <c r="FJ290" s="54"/>
      <c r="FK290" s="54"/>
      <c r="FL290" s="54"/>
      <c r="FM290" s="54"/>
      <c r="FN290" s="54"/>
      <c r="FO290" s="54"/>
      <c r="FP290" s="54"/>
      <c r="FQ290" s="54"/>
      <c r="FR290" s="54"/>
      <c r="FS290" s="54"/>
      <c r="FT290" s="54"/>
      <c r="FU290" s="54"/>
      <c r="FV290" s="54"/>
      <c r="FW290" s="54"/>
      <c r="FX290" s="54"/>
      <c r="FY290" s="54"/>
      <c r="FZ290" s="54"/>
      <c r="GA290" s="54"/>
      <c r="GB290" s="54"/>
      <c r="GC290" s="54"/>
      <c r="GD290" s="54"/>
      <c r="GE290" s="54"/>
      <c r="GF290" s="54"/>
      <c r="GG290" s="54"/>
      <c r="GH290" s="54"/>
      <c r="GI290" s="54"/>
      <c r="GJ290" s="54"/>
      <c r="GK290" s="54"/>
      <c r="GL290" s="54"/>
      <c r="GM290" s="54"/>
      <c r="GN290" s="54"/>
      <c r="GO290" s="54"/>
      <c r="GP290" s="54"/>
      <c r="GQ290" s="54"/>
      <c r="GR290" s="54"/>
      <c r="GS290" s="54"/>
      <c r="GT290" s="54"/>
      <c r="GU290" s="54"/>
      <c r="GV290" s="54"/>
      <c r="GW290" s="54"/>
      <c r="GX290" s="54"/>
      <c r="GY290" s="54"/>
      <c r="GZ290" s="54"/>
      <c r="HA290" s="54"/>
      <c r="HB290" s="54"/>
      <c r="HC290" s="54"/>
      <c r="HD290" s="54"/>
      <c r="HE290" s="54"/>
      <c r="HF290" s="54"/>
      <c r="HG290" s="54"/>
      <c r="HH290" s="54"/>
      <c r="HI290" s="54"/>
      <c r="HJ290" s="54"/>
      <c r="HK290" s="54"/>
      <c r="HL290" s="54"/>
      <c r="HM290" s="54"/>
      <c r="HN290" s="54"/>
      <c r="HO290" s="54"/>
      <c r="HP290" s="54"/>
      <c r="HQ290" s="54"/>
      <c r="HR290" s="54"/>
      <c r="HS290" s="54"/>
      <c r="HT290" s="54"/>
      <c r="HU290" s="54"/>
      <c r="HV290" s="54"/>
      <c r="HW290" s="54"/>
      <c r="HX290" s="54"/>
      <c r="HY290" s="54"/>
      <c r="HZ290" s="54"/>
      <c r="IA290" s="54"/>
      <c r="IB290" s="54"/>
      <c r="IC290" s="54"/>
      <c r="ID290" s="54"/>
      <c r="IE290" s="54"/>
      <c r="IF290" s="54"/>
      <c r="IG290" s="54"/>
      <c r="IH290" s="54"/>
      <c r="II290" s="54"/>
      <c r="IJ290" s="54"/>
    </row>
    <row r="291" spans="1:244" ht="67.5" x14ac:dyDescent="0.2">
      <c r="A291" s="248">
        <v>287</v>
      </c>
      <c r="B291" s="75" t="s">
        <v>745</v>
      </c>
      <c r="C291" s="58" t="s">
        <v>210</v>
      </c>
      <c r="D291" s="38">
        <v>70984743</v>
      </c>
      <c r="E291" s="38">
        <v>102520224</v>
      </c>
      <c r="F291" s="38">
        <v>600144828</v>
      </c>
      <c r="G291" s="58" t="s">
        <v>997</v>
      </c>
      <c r="H291" s="38" t="s">
        <v>64</v>
      </c>
      <c r="I291" s="38" t="s">
        <v>65</v>
      </c>
      <c r="J291" s="38" t="s">
        <v>213</v>
      </c>
      <c r="K291" s="377" t="s">
        <v>1203</v>
      </c>
      <c r="L291" s="265">
        <v>10650000</v>
      </c>
      <c r="M291" s="260">
        <f t="shared" si="27"/>
        <v>9052500</v>
      </c>
      <c r="N291" s="276">
        <v>2023</v>
      </c>
      <c r="O291" s="276">
        <v>2025</v>
      </c>
      <c r="P291" s="38" t="s">
        <v>139</v>
      </c>
      <c r="Q291" s="38" t="s">
        <v>139</v>
      </c>
      <c r="R291" s="38"/>
      <c r="S291" s="38" t="s">
        <v>139</v>
      </c>
      <c r="T291" s="38"/>
      <c r="U291" s="38"/>
      <c r="V291" s="38"/>
      <c r="W291" s="38"/>
      <c r="X291" s="38" t="s">
        <v>139</v>
      </c>
      <c r="Y291" s="58"/>
      <c r="Z291" s="140"/>
      <c r="AA291" s="54"/>
      <c r="AB291" s="54"/>
      <c r="AC291" s="54"/>
      <c r="AD291" s="54"/>
      <c r="AE291" s="54"/>
      <c r="AF291" s="54"/>
      <c r="AG291" s="54"/>
      <c r="AH291" s="54"/>
      <c r="AI291" s="54"/>
      <c r="AJ291" s="54"/>
      <c r="AK291" s="54"/>
      <c r="AL291" s="54"/>
      <c r="AM291" s="54"/>
      <c r="AN291" s="54"/>
      <c r="AO291" s="54"/>
      <c r="AP291" s="54"/>
      <c r="AQ291" s="54"/>
      <c r="AR291" s="54"/>
      <c r="AS291" s="54"/>
      <c r="AT291" s="54"/>
      <c r="AU291" s="54"/>
      <c r="AV291" s="54"/>
      <c r="AW291" s="54"/>
      <c r="AX291" s="54"/>
      <c r="AY291" s="54"/>
      <c r="AZ291" s="54"/>
      <c r="BA291" s="54"/>
      <c r="BB291" s="54"/>
      <c r="BC291" s="54"/>
      <c r="BD291" s="54"/>
      <c r="BE291" s="54"/>
      <c r="BF291" s="54"/>
      <c r="BG291" s="54"/>
      <c r="BH291" s="54"/>
      <c r="BI291" s="54"/>
      <c r="BJ291" s="54"/>
      <c r="BK291" s="54"/>
      <c r="BL291" s="54"/>
      <c r="BM291" s="54"/>
      <c r="BN291" s="54"/>
      <c r="BO291" s="54"/>
      <c r="BP291" s="54"/>
      <c r="BQ291" s="54"/>
      <c r="BR291" s="54"/>
      <c r="BS291" s="54"/>
      <c r="BT291" s="54"/>
      <c r="BU291" s="54"/>
      <c r="BV291" s="54"/>
      <c r="BW291" s="54"/>
      <c r="BX291" s="54"/>
      <c r="BY291" s="54"/>
      <c r="BZ291" s="54"/>
      <c r="CA291" s="54"/>
      <c r="CB291" s="54"/>
      <c r="CC291" s="54"/>
      <c r="CD291" s="54"/>
      <c r="CE291" s="54"/>
      <c r="CF291" s="54"/>
      <c r="CG291" s="54"/>
      <c r="CH291" s="54"/>
      <c r="CI291" s="54"/>
      <c r="CJ291" s="54"/>
      <c r="CK291" s="54"/>
      <c r="CL291" s="54"/>
      <c r="CM291" s="54"/>
      <c r="CN291" s="54"/>
      <c r="CO291" s="54"/>
      <c r="CP291" s="54"/>
      <c r="CQ291" s="54"/>
      <c r="CR291" s="54"/>
      <c r="CS291" s="54"/>
      <c r="CT291" s="54"/>
      <c r="CU291" s="54"/>
      <c r="CV291" s="54"/>
      <c r="CW291" s="54"/>
      <c r="CX291" s="54"/>
      <c r="CY291" s="54"/>
      <c r="CZ291" s="54"/>
      <c r="DA291" s="54"/>
      <c r="DB291" s="54"/>
      <c r="DC291" s="54"/>
      <c r="DD291" s="54"/>
      <c r="DE291" s="54"/>
      <c r="DF291" s="54"/>
      <c r="DG291" s="54"/>
      <c r="DH291" s="54"/>
      <c r="DI291" s="54"/>
      <c r="DJ291" s="54"/>
      <c r="DK291" s="54"/>
      <c r="DL291" s="54"/>
      <c r="DM291" s="54"/>
      <c r="DN291" s="54"/>
      <c r="DO291" s="54"/>
      <c r="DP291" s="54"/>
      <c r="DQ291" s="54"/>
      <c r="DR291" s="54"/>
      <c r="DS291" s="54"/>
      <c r="DT291" s="54"/>
      <c r="DU291" s="54"/>
      <c r="DV291" s="54"/>
      <c r="DW291" s="54"/>
      <c r="DX291" s="54"/>
      <c r="DY291" s="54"/>
      <c r="DZ291" s="54"/>
      <c r="EA291" s="54"/>
      <c r="EB291" s="54"/>
      <c r="EC291" s="54"/>
      <c r="ED291" s="54"/>
      <c r="EE291" s="54"/>
      <c r="EF291" s="54"/>
      <c r="EG291" s="54"/>
      <c r="EH291" s="54"/>
      <c r="EI291" s="54"/>
      <c r="EJ291" s="54"/>
      <c r="EK291" s="54"/>
      <c r="EL291" s="54"/>
      <c r="EM291" s="54"/>
      <c r="EN291" s="54"/>
      <c r="EO291" s="54"/>
      <c r="EP291" s="54"/>
      <c r="EQ291" s="54"/>
      <c r="ER291" s="54"/>
      <c r="ES291" s="54"/>
      <c r="ET291" s="54"/>
      <c r="EU291" s="54"/>
      <c r="EV291" s="54"/>
      <c r="EW291" s="54"/>
      <c r="EX291" s="54"/>
      <c r="EY291" s="54"/>
      <c r="EZ291" s="54"/>
      <c r="FA291" s="54"/>
      <c r="FB291" s="54"/>
      <c r="FC291" s="54"/>
      <c r="FD291" s="54"/>
      <c r="FE291" s="54"/>
      <c r="FF291" s="54"/>
      <c r="FG291" s="54"/>
      <c r="FH291" s="54"/>
      <c r="FI291" s="54"/>
      <c r="FJ291" s="54"/>
      <c r="FK291" s="54"/>
      <c r="FL291" s="54"/>
      <c r="FM291" s="54"/>
      <c r="FN291" s="54"/>
      <c r="FO291" s="54"/>
      <c r="FP291" s="54"/>
      <c r="FQ291" s="54"/>
      <c r="FR291" s="54"/>
      <c r="FS291" s="54"/>
      <c r="FT291" s="54"/>
      <c r="FU291" s="54"/>
      <c r="FV291" s="54"/>
      <c r="FW291" s="54"/>
      <c r="FX291" s="54"/>
      <c r="FY291" s="54"/>
      <c r="FZ291" s="54"/>
      <c r="GA291" s="54"/>
      <c r="GB291" s="54"/>
      <c r="GC291" s="54"/>
      <c r="GD291" s="54"/>
      <c r="GE291" s="54"/>
      <c r="GF291" s="54"/>
      <c r="GG291" s="54"/>
      <c r="GH291" s="54"/>
      <c r="GI291" s="54"/>
      <c r="GJ291" s="54"/>
      <c r="GK291" s="54"/>
      <c r="GL291" s="54"/>
      <c r="GM291" s="54"/>
      <c r="GN291" s="54"/>
      <c r="GO291" s="54"/>
      <c r="GP291" s="54"/>
      <c r="GQ291" s="54"/>
      <c r="GR291" s="54"/>
      <c r="GS291" s="54"/>
      <c r="GT291" s="54"/>
      <c r="GU291" s="54"/>
      <c r="GV291" s="54"/>
      <c r="GW291" s="54"/>
      <c r="GX291" s="54"/>
      <c r="GY291" s="54"/>
      <c r="GZ291" s="54"/>
      <c r="HA291" s="54"/>
      <c r="HB291" s="54"/>
      <c r="HC291" s="54"/>
      <c r="HD291" s="54"/>
      <c r="HE291" s="54"/>
      <c r="HF291" s="54"/>
      <c r="HG291" s="54"/>
      <c r="HH291" s="54"/>
      <c r="HI291" s="54"/>
      <c r="HJ291" s="54"/>
      <c r="HK291" s="54"/>
      <c r="HL291" s="54"/>
      <c r="HM291" s="54"/>
      <c r="HN291" s="54"/>
      <c r="HO291" s="54"/>
      <c r="HP291" s="54"/>
      <c r="HQ291" s="54"/>
      <c r="HR291" s="54"/>
      <c r="HS291" s="54"/>
      <c r="HT291" s="54"/>
      <c r="HU291" s="54"/>
      <c r="HV291" s="54"/>
      <c r="HW291" s="54"/>
      <c r="HX291" s="54"/>
      <c r="HY291" s="54"/>
      <c r="HZ291" s="54"/>
      <c r="IA291" s="54"/>
      <c r="IB291" s="54"/>
      <c r="IC291" s="54"/>
      <c r="ID291" s="54"/>
      <c r="IE291" s="54"/>
      <c r="IF291" s="54"/>
      <c r="IG291" s="54"/>
      <c r="IH291" s="54"/>
      <c r="II291" s="54"/>
      <c r="IJ291" s="54"/>
    </row>
    <row r="292" spans="1:244" ht="67.5" x14ac:dyDescent="0.2">
      <c r="A292" s="248">
        <v>288</v>
      </c>
      <c r="B292" s="75" t="s">
        <v>745</v>
      </c>
      <c r="C292" s="58" t="s">
        <v>210</v>
      </c>
      <c r="D292" s="38">
        <v>70984743</v>
      </c>
      <c r="E292" s="38">
        <v>102520224</v>
      </c>
      <c r="F292" s="38">
        <v>600144828</v>
      </c>
      <c r="G292" s="58" t="s">
        <v>998</v>
      </c>
      <c r="H292" s="38" t="s">
        <v>64</v>
      </c>
      <c r="I292" s="38" t="s">
        <v>65</v>
      </c>
      <c r="J292" s="38" t="s">
        <v>213</v>
      </c>
      <c r="K292" s="75" t="s">
        <v>999</v>
      </c>
      <c r="L292" s="265">
        <v>5000000</v>
      </c>
      <c r="M292" s="260">
        <f t="shared" si="27"/>
        <v>4250000</v>
      </c>
      <c r="N292" s="276">
        <v>2023</v>
      </c>
      <c r="O292" s="276">
        <v>2025</v>
      </c>
      <c r="P292" s="38" t="s">
        <v>139</v>
      </c>
      <c r="Q292" s="38"/>
      <c r="R292" s="38"/>
      <c r="S292" s="38"/>
      <c r="T292" s="38"/>
      <c r="U292" s="38"/>
      <c r="V292" s="38"/>
      <c r="W292" s="38"/>
      <c r="X292" s="38"/>
      <c r="Y292" s="58"/>
      <c r="Z292" s="140"/>
      <c r="AA292" s="54"/>
      <c r="AB292" s="54"/>
      <c r="AC292" s="54"/>
      <c r="AD292" s="54"/>
      <c r="AE292" s="54"/>
      <c r="AF292" s="54"/>
      <c r="AG292" s="54"/>
      <c r="AH292" s="54"/>
      <c r="AI292" s="54"/>
      <c r="AJ292" s="54"/>
      <c r="AK292" s="54"/>
      <c r="AL292" s="54"/>
      <c r="AM292" s="54"/>
      <c r="AN292" s="54"/>
      <c r="AO292" s="54"/>
      <c r="AP292" s="54"/>
      <c r="AQ292" s="54"/>
      <c r="AR292" s="54"/>
      <c r="AS292" s="54"/>
      <c r="AT292" s="54"/>
      <c r="AU292" s="54"/>
      <c r="AV292" s="54"/>
      <c r="AW292" s="54"/>
      <c r="AX292" s="54"/>
      <c r="AY292" s="54"/>
      <c r="AZ292" s="54"/>
      <c r="BA292" s="54"/>
      <c r="BB292" s="54"/>
      <c r="BC292" s="54"/>
      <c r="BD292" s="54"/>
      <c r="BE292" s="54"/>
      <c r="BF292" s="54"/>
      <c r="BG292" s="54"/>
      <c r="BH292" s="54"/>
      <c r="BI292" s="54"/>
      <c r="BJ292" s="54"/>
      <c r="BK292" s="54"/>
      <c r="BL292" s="54"/>
      <c r="BM292" s="54"/>
      <c r="BN292" s="54"/>
      <c r="BO292" s="54"/>
      <c r="BP292" s="54"/>
      <c r="BQ292" s="54"/>
      <c r="BR292" s="54"/>
      <c r="BS292" s="54"/>
      <c r="BT292" s="54"/>
      <c r="BU292" s="54"/>
      <c r="BV292" s="54"/>
      <c r="BW292" s="54"/>
      <c r="BX292" s="54"/>
      <c r="BY292" s="54"/>
      <c r="BZ292" s="54"/>
      <c r="CA292" s="54"/>
      <c r="CB292" s="54"/>
      <c r="CC292" s="54"/>
      <c r="CD292" s="54"/>
      <c r="CE292" s="54"/>
      <c r="CF292" s="54"/>
      <c r="CG292" s="54"/>
      <c r="CH292" s="54"/>
      <c r="CI292" s="54"/>
      <c r="CJ292" s="54"/>
      <c r="CK292" s="54"/>
      <c r="CL292" s="54"/>
      <c r="CM292" s="54"/>
      <c r="CN292" s="54"/>
      <c r="CO292" s="54"/>
      <c r="CP292" s="54"/>
      <c r="CQ292" s="54"/>
      <c r="CR292" s="54"/>
      <c r="CS292" s="54"/>
      <c r="CT292" s="54"/>
      <c r="CU292" s="54"/>
      <c r="CV292" s="54"/>
      <c r="CW292" s="54"/>
      <c r="CX292" s="54"/>
      <c r="CY292" s="54"/>
      <c r="CZ292" s="54"/>
      <c r="DA292" s="54"/>
      <c r="DB292" s="54"/>
      <c r="DC292" s="54"/>
      <c r="DD292" s="54"/>
      <c r="DE292" s="54"/>
      <c r="DF292" s="54"/>
      <c r="DG292" s="54"/>
      <c r="DH292" s="54"/>
      <c r="DI292" s="54"/>
      <c r="DJ292" s="54"/>
      <c r="DK292" s="54"/>
      <c r="DL292" s="54"/>
      <c r="DM292" s="54"/>
      <c r="DN292" s="54"/>
      <c r="DO292" s="54"/>
      <c r="DP292" s="54"/>
      <c r="DQ292" s="54"/>
      <c r="DR292" s="54"/>
      <c r="DS292" s="54"/>
      <c r="DT292" s="54"/>
      <c r="DU292" s="54"/>
      <c r="DV292" s="54"/>
      <c r="DW292" s="54"/>
      <c r="DX292" s="54"/>
      <c r="DY292" s="54"/>
      <c r="DZ292" s="54"/>
      <c r="EA292" s="54"/>
      <c r="EB292" s="54"/>
      <c r="EC292" s="54"/>
      <c r="ED292" s="54"/>
      <c r="EE292" s="54"/>
      <c r="EF292" s="54"/>
      <c r="EG292" s="54"/>
      <c r="EH292" s="54"/>
      <c r="EI292" s="54"/>
      <c r="EJ292" s="54"/>
      <c r="EK292" s="54"/>
      <c r="EL292" s="54"/>
      <c r="EM292" s="54"/>
      <c r="EN292" s="54"/>
      <c r="EO292" s="54"/>
      <c r="EP292" s="54"/>
      <c r="EQ292" s="54"/>
      <c r="ER292" s="54"/>
      <c r="ES292" s="54"/>
      <c r="ET292" s="54"/>
      <c r="EU292" s="54"/>
      <c r="EV292" s="54"/>
      <c r="EW292" s="54"/>
      <c r="EX292" s="54"/>
      <c r="EY292" s="54"/>
      <c r="EZ292" s="54"/>
      <c r="FA292" s="54"/>
      <c r="FB292" s="54"/>
      <c r="FC292" s="54"/>
      <c r="FD292" s="54"/>
      <c r="FE292" s="54"/>
      <c r="FF292" s="54"/>
      <c r="FG292" s="54"/>
      <c r="FH292" s="54"/>
      <c r="FI292" s="54"/>
      <c r="FJ292" s="54"/>
      <c r="FK292" s="54"/>
      <c r="FL292" s="54"/>
      <c r="FM292" s="54"/>
      <c r="FN292" s="54"/>
      <c r="FO292" s="54"/>
      <c r="FP292" s="54"/>
      <c r="FQ292" s="54"/>
      <c r="FR292" s="54"/>
      <c r="FS292" s="54"/>
      <c r="FT292" s="54"/>
      <c r="FU292" s="54"/>
      <c r="FV292" s="54"/>
      <c r="FW292" s="54"/>
      <c r="FX292" s="54"/>
      <c r="FY292" s="54"/>
      <c r="FZ292" s="54"/>
      <c r="GA292" s="54"/>
      <c r="GB292" s="54"/>
      <c r="GC292" s="54"/>
      <c r="GD292" s="54"/>
      <c r="GE292" s="54"/>
      <c r="GF292" s="54"/>
      <c r="GG292" s="54"/>
      <c r="GH292" s="54"/>
      <c r="GI292" s="54"/>
      <c r="GJ292" s="54"/>
      <c r="GK292" s="54"/>
      <c r="GL292" s="54"/>
      <c r="GM292" s="54"/>
      <c r="GN292" s="54"/>
      <c r="GO292" s="54"/>
      <c r="GP292" s="54"/>
      <c r="GQ292" s="54"/>
      <c r="GR292" s="54"/>
      <c r="GS292" s="54"/>
      <c r="GT292" s="54"/>
      <c r="GU292" s="54"/>
      <c r="GV292" s="54"/>
      <c r="GW292" s="54"/>
      <c r="GX292" s="54"/>
      <c r="GY292" s="54"/>
      <c r="GZ292" s="54"/>
      <c r="HA292" s="54"/>
      <c r="HB292" s="54"/>
      <c r="HC292" s="54"/>
      <c r="HD292" s="54"/>
      <c r="HE292" s="54"/>
      <c r="HF292" s="54"/>
      <c r="HG292" s="54"/>
      <c r="HH292" s="54"/>
      <c r="HI292" s="54"/>
      <c r="HJ292" s="54"/>
      <c r="HK292" s="54"/>
      <c r="HL292" s="54"/>
      <c r="HM292" s="54"/>
      <c r="HN292" s="54"/>
      <c r="HO292" s="54"/>
      <c r="HP292" s="54"/>
      <c r="HQ292" s="54"/>
      <c r="HR292" s="54"/>
      <c r="HS292" s="54"/>
      <c r="HT292" s="54"/>
      <c r="HU292" s="54"/>
      <c r="HV292" s="54"/>
      <c r="HW292" s="54"/>
      <c r="HX292" s="54"/>
      <c r="HY292" s="54"/>
      <c r="HZ292" s="54"/>
      <c r="IA292" s="54"/>
      <c r="IB292" s="54"/>
      <c r="IC292" s="54"/>
      <c r="ID292" s="54"/>
      <c r="IE292" s="54"/>
      <c r="IF292" s="54"/>
      <c r="IG292" s="54"/>
      <c r="IH292" s="54"/>
      <c r="II292" s="54"/>
      <c r="IJ292" s="54"/>
    </row>
    <row r="293" spans="1:244" ht="45" x14ac:dyDescent="0.2">
      <c r="A293" s="248">
        <v>289</v>
      </c>
      <c r="B293" s="58" t="s">
        <v>780</v>
      </c>
      <c r="C293" s="58" t="s">
        <v>210</v>
      </c>
      <c r="D293" s="239">
        <v>64627896</v>
      </c>
      <c r="E293" s="239">
        <v>102520330</v>
      </c>
      <c r="F293" s="239">
        <v>600144852</v>
      </c>
      <c r="G293" s="58" t="s">
        <v>1000</v>
      </c>
      <c r="H293" s="38" t="s">
        <v>64</v>
      </c>
      <c r="I293" s="38" t="s">
        <v>65</v>
      </c>
      <c r="J293" s="38" t="s">
        <v>213</v>
      </c>
      <c r="K293" s="58" t="s">
        <v>1000</v>
      </c>
      <c r="L293" s="265">
        <v>10000000</v>
      </c>
      <c r="M293" s="260">
        <f t="shared" si="27"/>
        <v>8500000</v>
      </c>
      <c r="N293" s="275" t="s">
        <v>188</v>
      </c>
      <c r="O293" s="275" t="s">
        <v>188</v>
      </c>
      <c r="P293" s="38"/>
      <c r="Q293" s="38"/>
      <c r="R293" s="38"/>
      <c r="S293" s="38"/>
      <c r="T293" s="38"/>
      <c r="U293" s="38"/>
      <c r="V293" s="38"/>
      <c r="W293" s="38"/>
      <c r="X293" s="38"/>
      <c r="Y293" s="58"/>
      <c r="Z293" s="140" t="s">
        <v>88</v>
      </c>
      <c r="AA293" s="54"/>
      <c r="AB293" s="54"/>
      <c r="AC293" s="54"/>
      <c r="AD293" s="54"/>
      <c r="AE293" s="54"/>
      <c r="AF293" s="54"/>
      <c r="AG293" s="54"/>
      <c r="AH293" s="54"/>
      <c r="AI293" s="54"/>
      <c r="AJ293" s="54"/>
      <c r="AK293" s="54"/>
      <c r="AL293" s="54"/>
      <c r="AM293" s="54"/>
      <c r="AN293" s="54"/>
      <c r="AO293" s="54"/>
      <c r="AP293" s="54"/>
      <c r="AQ293" s="54"/>
      <c r="AR293" s="54"/>
      <c r="AS293" s="54"/>
      <c r="AT293" s="54"/>
      <c r="AU293" s="54"/>
      <c r="AV293" s="54"/>
      <c r="AW293" s="54"/>
      <c r="AX293" s="54"/>
      <c r="AY293" s="54"/>
      <c r="AZ293" s="54"/>
      <c r="BA293" s="54"/>
      <c r="BB293" s="54"/>
      <c r="BC293" s="54"/>
      <c r="BD293" s="54"/>
      <c r="BE293" s="54"/>
      <c r="BF293" s="54"/>
      <c r="BG293" s="54"/>
      <c r="BH293" s="54"/>
      <c r="BI293" s="54"/>
      <c r="BJ293" s="54"/>
      <c r="BK293" s="54"/>
      <c r="BL293" s="54"/>
      <c r="BM293" s="54"/>
      <c r="BN293" s="54"/>
      <c r="BO293" s="54"/>
      <c r="BP293" s="54"/>
      <c r="BQ293" s="54"/>
      <c r="BR293" s="54"/>
      <c r="BS293" s="54"/>
      <c r="BT293" s="54"/>
      <c r="BU293" s="54"/>
      <c r="BV293" s="54"/>
      <c r="BW293" s="54"/>
      <c r="BX293" s="54"/>
      <c r="BY293" s="54"/>
      <c r="BZ293" s="54"/>
      <c r="CA293" s="54"/>
      <c r="CB293" s="54"/>
      <c r="CC293" s="54"/>
      <c r="CD293" s="54"/>
      <c r="CE293" s="54"/>
      <c r="CF293" s="54"/>
      <c r="CG293" s="54"/>
      <c r="CH293" s="54"/>
      <c r="CI293" s="54"/>
      <c r="CJ293" s="54"/>
      <c r="CK293" s="54"/>
      <c r="CL293" s="54"/>
      <c r="CM293" s="54"/>
      <c r="CN293" s="54"/>
      <c r="CO293" s="54"/>
      <c r="CP293" s="54"/>
      <c r="CQ293" s="54"/>
      <c r="CR293" s="54"/>
      <c r="CS293" s="54"/>
      <c r="CT293" s="54"/>
      <c r="CU293" s="54"/>
      <c r="CV293" s="54"/>
      <c r="CW293" s="54"/>
      <c r="CX293" s="54"/>
      <c r="CY293" s="54"/>
      <c r="CZ293" s="54"/>
      <c r="DA293" s="54"/>
      <c r="DB293" s="54"/>
      <c r="DC293" s="54"/>
      <c r="DD293" s="54"/>
      <c r="DE293" s="54"/>
      <c r="DF293" s="54"/>
      <c r="DG293" s="54"/>
      <c r="DH293" s="54"/>
      <c r="DI293" s="54"/>
      <c r="DJ293" s="54"/>
      <c r="DK293" s="54"/>
      <c r="DL293" s="54"/>
      <c r="DM293" s="54"/>
      <c r="DN293" s="54"/>
      <c r="DO293" s="54"/>
      <c r="DP293" s="54"/>
      <c r="DQ293" s="54"/>
      <c r="DR293" s="54"/>
      <c r="DS293" s="54"/>
      <c r="DT293" s="54"/>
      <c r="DU293" s="54"/>
      <c r="DV293" s="54"/>
      <c r="DW293" s="54"/>
      <c r="DX293" s="54"/>
      <c r="DY293" s="54"/>
      <c r="DZ293" s="54"/>
      <c r="EA293" s="54"/>
      <c r="EB293" s="54"/>
      <c r="EC293" s="54"/>
      <c r="ED293" s="54"/>
      <c r="EE293" s="54"/>
      <c r="EF293" s="54"/>
      <c r="EG293" s="54"/>
      <c r="EH293" s="54"/>
      <c r="EI293" s="54"/>
      <c r="EJ293" s="54"/>
      <c r="EK293" s="54"/>
      <c r="EL293" s="54"/>
      <c r="EM293" s="54"/>
      <c r="EN293" s="54"/>
      <c r="EO293" s="54"/>
      <c r="EP293" s="54"/>
      <c r="EQ293" s="54"/>
      <c r="ER293" s="54"/>
      <c r="ES293" s="54"/>
      <c r="ET293" s="54"/>
      <c r="EU293" s="54"/>
      <c r="EV293" s="54"/>
      <c r="EW293" s="54"/>
      <c r="EX293" s="54"/>
      <c r="EY293" s="54"/>
      <c r="EZ293" s="54"/>
      <c r="FA293" s="54"/>
      <c r="FB293" s="54"/>
      <c r="FC293" s="54"/>
      <c r="FD293" s="54"/>
      <c r="FE293" s="54"/>
      <c r="FF293" s="54"/>
      <c r="FG293" s="54"/>
      <c r="FH293" s="54"/>
      <c r="FI293" s="54"/>
      <c r="FJ293" s="54"/>
      <c r="FK293" s="54"/>
      <c r="FL293" s="54"/>
      <c r="FM293" s="54"/>
      <c r="FN293" s="54"/>
      <c r="FO293" s="54"/>
      <c r="FP293" s="54"/>
      <c r="FQ293" s="54"/>
      <c r="FR293" s="54"/>
      <c r="FS293" s="54"/>
      <c r="FT293" s="54"/>
      <c r="FU293" s="54"/>
      <c r="FV293" s="54"/>
      <c r="FW293" s="54"/>
      <c r="FX293" s="54"/>
      <c r="FY293" s="54"/>
      <c r="FZ293" s="54"/>
      <c r="GA293" s="54"/>
      <c r="GB293" s="54"/>
      <c r="GC293" s="54"/>
      <c r="GD293" s="54"/>
      <c r="GE293" s="54"/>
      <c r="GF293" s="54"/>
      <c r="GG293" s="54"/>
      <c r="GH293" s="54"/>
      <c r="GI293" s="54"/>
      <c r="GJ293" s="54"/>
      <c r="GK293" s="54"/>
      <c r="GL293" s="54"/>
      <c r="GM293" s="54"/>
      <c r="GN293" s="54"/>
      <c r="GO293" s="54"/>
      <c r="GP293" s="54"/>
      <c r="GQ293" s="54"/>
      <c r="GR293" s="54"/>
      <c r="GS293" s="54"/>
      <c r="GT293" s="54"/>
      <c r="GU293" s="54"/>
      <c r="GV293" s="54"/>
      <c r="GW293" s="54"/>
      <c r="GX293" s="54"/>
      <c r="GY293" s="54"/>
      <c r="GZ293" s="54"/>
      <c r="HA293" s="54"/>
      <c r="HB293" s="54"/>
      <c r="HC293" s="54"/>
      <c r="HD293" s="54"/>
      <c r="HE293" s="54"/>
      <c r="HF293" s="54"/>
      <c r="HG293" s="54"/>
      <c r="HH293" s="54"/>
      <c r="HI293" s="54"/>
      <c r="HJ293" s="54"/>
      <c r="HK293" s="54"/>
      <c r="HL293" s="54"/>
      <c r="HM293" s="54"/>
      <c r="HN293" s="54"/>
      <c r="HO293" s="54"/>
      <c r="HP293" s="54"/>
      <c r="HQ293" s="54"/>
      <c r="HR293" s="54"/>
      <c r="HS293" s="54"/>
      <c r="HT293" s="54"/>
      <c r="HU293" s="54"/>
      <c r="HV293" s="54"/>
      <c r="HW293" s="54"/>
      <c r="HX293" s="54"/>
      <c r="HY293" s="54"/>
      <c r="HZ293" s="54"/>
      <c r="IA293" s="54"/>
      <c r="IB293" s="54"/>
      <c r="IC293" s="54"/>
      <c r="ID293" s="54"/>
      <c r="IE293" s="54"/>
      <c r="IF293" s="54"/>
      <c r="IG293" s="54"/>
      <c r="IH293" s="54"/>
      <c r="II293" s="54"/>
      <c r="IJ293" s="54"/>
    </row>
    <row r="294" spans="1:244" s="238" customFormat="1" ht="45" x14ac:dyDescent="0.25">
      <c r="A294" s="249">
        <v>290</v>
      </c>
      <c r="B294" s="58" t="s">
        <v>782</v>
      </c>
      <c r="C294" s="38" t="s">
        <v>210</v>
      </c>
      <c r="D294" s="239" t="s">
        <v>783</v>
      </c>
      <c r="E294" s="239">
        <v>102520381</v>
      </c>
      <c r="F294" s="38">
        <v>600144861</v>
      </c>
      <c r="G294" s="75" t="s">
        <v>1001</v>
      </c>
      <c r="H294" s="38" t="s">
        <v>64</v>
      </c>
      <c r="I294" s="38" t="s">
        <v>65</v>
      </c>
      <c r="J294" s="38" t="s">
        <v>213</v>
      </c>
      <c r="K294" s="630" t="s">
        <v>1433</v>
      </c>
      <c r="L294" s="642">
        <v>20000000</v>
      </c>
      <c r="M294" s="663">
        <f t="shared" si="27"/>
        <v>17000000</v>
      </c>
      <c r="N294" s="664">
        <v>2024</v>
      </c>
      <c r="O294" s="276">
        <v>2027</v>
      </c>
      <c r="P294" s="38"/>
      <c r="Q294" s="38"/>
      <c r="R294" s="38"/>
      <c r="S294" s="38"/>
      <c r="T294" s="38"/>
      <c r="U294" s="38"/>
      <c r="V294" s="38" t="s">
        <v>139</v>
      </c>
      <c r="W294" s="641" t="s">
        <v>139</v>
      </c>
      <c r="X294" s="38"/>
      <c r="Y294" s="58" t="s">
        <v>970</v>
      </c>
      <c r="Z294" s="140" t="s">
        <v>88</v>
      </c>
    </row>
    <row r="295" spans="1:244" s="238" customFormat="1" ht="135" x14ac:dyDescent="0.25">
      <c r="A295" s="249">
        <v>291</v>
      </c>
      <c r="B295" s="75" t="s">
        <v>1002</v>
      </c>
      <c r="C295" s="38" t="s">
        <v>210</v>
      </c>
      <c r="D295" s="239">
        <v>70984727</v>
      </c>
      <c r="E295" s="239">
        <v>102520208</v>
      </c>
      <c r="F295" s="38">
        <v>600145263</v>
      </c>
      <c r="G295" s="75" t="s">
        <v>1003</v>
      </c>
      <c r="H295" s="38" t="s">
        <v>64</v>
      </c>
      <c r="I295" s="38" t="s">
        <v>65</v>
      </c>
      <c r="J295" s="38" t="s">
        <v>213</v>
      </c>
      <c r="K295" s="75" t="s">
        <v>1004</v>
      </c>
      <c r="L295" s="265">
        <v>12000000</v>
      </c>
      <c r="M295" s="263">
        <f t="shared" si="27"/>
        <v>10200000</v>
      </c>
      <c r="N295" s="276">
        <v>2023</v>
      </c>
      <c r="O295" s="276">
        <v>2024</v>
      </c>
      <c r="P295" s="38"/>
      <c r="Q295" s="38"/>
      <c r="R295" s="38" t="s">
        <v>139</v>
      </c>
      <c r="S295" s="38" t="s">
        <v>139</v>
      </c>
      <c r="T295" s="38"/>
      <c r="U295" s="38"/>
      <c r="V295" s="38"/>
      <c r="W295" s="38" t="s">
        <v>139</v>
      </c>
      <c r="X295" s="38"/>
      <c r="Y295" s="75" t="s">
        <v>918</v>
      </c>
      <c r="Z295" s="644" t="s">
        <v>69</v>
      </c>
    </row>
    <row r="296" spans="1:244" ht="78.75" x14ac:dyDescent="0.2">
      <c r="A296" s="248">
        <v>292</v>
      </c>
      <c r="B296" s="58" t="s">
        <v>773</v>
      </c>
      <c r="C296" s="58" t="s">
        <v>210</v>
      </c>
      <c r="D296" s="38">
        <v>62348264</v>
      </c>
      <c r="E296" s="38" t="s">
        <v>1005</v>
      </c>
      <c r="F296" s="38">
        <v>600144933</v>
      </c>
      <c r="G296" s="58" t="s">
        <v>1006</v>
      </c>
      <c r="H296" s="102" t="s">
        <v>64</v>
      </c>
      <c r="I296" s="102" t="s">
        <v>65</v>
      </c>
      <c r="J296" s="38" t="s">
        <v>213</v>
      </c>
      <c r="K296" s="378" t="s">
        <v>1183</v>
      </c>
      <c r="L296" s="255">
        <v>4400000</v>
      </c>
      <c r="M296" s="260">
        <f t="shared" ref="M296:M299" si="28">L296/100*85</f>
        <v>3740000</v>
      </c>
      <c r="N296" s="276">
        <v>2023</v>
      </c>
      <c r="O296" s="258">
        <v>2024</v>
      </c>
      <c r="P296" s="102" t="s">
        <v>139</v>
      </c>
      <c r="Q296" s="102" t="s">
        <v>139</v>
      </c>
      <c r="R296" s="102" t="s">
        <v>139</v>
      </c>
      <c r="S296" s="102" t="s">
        <v>139</v>
      </c>
      <c r="T296" s="102"/>
      <c r="U296" s="102"/>
      <c r="V296" s="102"/>
      <c r="W296" s="102"/>
      <c r="X296" s="102" t="s">
        <v>139</v>
      </c>
      <c r="Y296" s="58" t="s">
        <v>967</v>
      </c>
      <c r="Z296" s="250" t="s">
        <v>88</v>
      </c>
      <c r="AA296" s="54"/>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I296" s="54"/>
      <c r="BJ296" s="54"/>
      <c r="BK296" s="54"/>
      <c r="BL296" s="54"/>
      <c r="BM296" s="54"/>
      <c r="BN296" s="54"/>
      <c r="BO296" s="54"/>
      <c r="BP296" s="54"/>
      <c r="BQ296" s="54"/>
      <c r="BR296" s="54"/>
      <c r="BS296" s="54"/>
      <c r="BT296" s="54"/>
      <c r="BU296" s="54"/>
      <c r="BV296" s="54"/>
      <c r="BW296" s="54"/>
      <c r="BX296" s="54"/>
      <c r="BY296" s="54"/>
      <c r="BZ296" s="54"/>
      <c r="CA296" s="54"/>
      <c r="CB296" s="54"/>
      <c r="CC296" s="54"/>
      <c r="CD296" s="54"/>
      <c r="CE296" s="54"/>
      <c r="CF296" s="54"/>
      <c r="CG296" s="54"/>
      <c r="CH296" s="54"/>
      <c r="CI296" s="54"/>
      <c r="CJ296" s="54"/>
      <c r="CK296" s="54"/>
      <c r="CL296" s="54"/>
      <c r="CM296" s="54"/>
      <c r="CN296" s="54"/>
      <c r="CO296" s="54"/>
      <c r="CP296" s="54"/>
      <c r="CQ296" s="54"/>
      <c r="CR296" s="54"/>
      <c r="CS296" s="54"/>
      <c r="CT296" s="54"/>
      <c r="CU296" s="54"/>
      <c r="CV296" s="54"/>
      <c r="CW296" s="54"/>
      <c r="CX296" s="54"/>
      <c r="CY296" s="54"/>
      <c r="CZ296" s="54"/>
      <c r="DA296" s="54"/>
      <c r="DB296" s="54"/>
      <c r="DC296" s="54"/>
      <c r="DD296" s="54"/>
      <c r="DE296" s="54"/>
      <c r="DF296" s="54"/>
      <c r="DG296" s="54"/>
      <c r="DH296" s="54"/>
      <c r="DI296" s="54"/>
      <c r="DJ296" s="54"/>
      <c r="DK296" s="54"/>
      <c r="DL296" s="54"/>
      <c r="DM296" s="54"/>
      <c r="DN296" s="54"/>
      <c r="DO296" s="54"/>
      <c r="DP296" s="54"/>
      <c r="DQ296" s="54"/>
      <c r="DR296" s="54"/>
      <c r="DS296" s="54"/>
      <c r="DT296" s="54"/>
      <c r="DU296" s="54"/>
      <c r="DV296" s="54"/>
      <c r="DW296" s="54"/>
      <c r="DX296" s="54"/>
      <c r="DY296" s="54"/>
      <c r="DZ296" s="54"/>
      <c r="EA296" s="54"/>
      <c r="EB296" s="54"/>
      <c r="EC296" s="54"/>
      <c r="ED296" s="54"/>
      <c r="EE296" s="54"/>
      <c r="EF296" s="54"/>
      <c r="EG296" s="54"/>
      <c r="EH296" s="54"/>
      <c r="EI296" s="54"/>
      <c r="EJ296" s="54"/>
      <c r="EK296" s="54"/>
      <c r="EL296" s="54"/>
      <c r="EM296" s="54"/>
      <c r="EN296" s="54"/>
      <c r="EO296" s="54"/>
      <c r="EP296" s="54"/>
      <c r="EQ296" s="54"/>
      <c r="ER296" s="54"/>
      <c r="ES296" s="54"/>
      <c r="ET296" s="54"/>
      <c r="EU296" s="54"/>
      <c r="EV296" s="54"/>
      <c r="EW296" s="54"/>
      <c r="EX296" s="54"/>
      <c r="EY296" s="54"/>
      <c r="EZ296" s="54"/>
      <c r="FA296" s="54"/>
      <c r="FB296" s="54"/>
      <c r="FC296" s="54"/>
      <c r="FD296" s="54"/>
      <c r="FE296" s="54"/>
      <c r="FF296" s="54"/>
      <c r="FG296" s="54"/>
      <c r="FH296" s="54"/>
      <c r="FI296" s="54"/>
      <c r="FJ296" s="54"/>
      <c r="FK296" s="54"/>
      <c r="FL296" s="54"/>
      <c r="FM296" s="54"/>
      <c r="FN296" s="54"/>
      <c r="FO296" s="54"/>
      <c r="FP296" s="54"/>
      <c r="FQ296" s="54"/>
      <c r="FR296" s="54"/>
      <c r="FS296" s="54"/>
      <c r="FT296" s="54"/>
      <c r="FU296" s="54"/>
      <c r="FV296" s="54"/>
      <c r="FW296" s="54"/>
      <c r="FX296" s="54"/>
      <c r="FY296" s="54"/>
      <c r="FZ296" s="54"/>
      <c r="GA296" s="54"/>
      <c r="GB296" s="54"/>
      <c r="GC296" s="54"/>
      <c r="GD296" s="54"/>
      <c r="GE296" s="54"/>
      <c r="GF296" s="54"/>
      <c r="GG296" s="54"/>
      <c r="GH296" s="54"/>
      <c r="GI296" s="54"/>
      <c r="GJ296" s="54"/>
      <c r="GK296" s="54"/>
      <c r="GL296" s="54"/>
      <c r="GM296" s="54"/>
      <c r="GN296" s="54"/>
      <c r="GO296" s="54"/>
      <c r="GP296" s="54"/>
      <c r="GQ296" s="54"/>
      <c r="GR296" s="54"/>
      <c r="GS296" s="54"/>
      <c r="GT296" s="54"/>
      <c r="GU296" s="54"/>
      <c r="GV296" s="54"/>
      <c r="GW296" s="54"/>
      <c r="GX296" s="54"/>
      <c r="GY296" s="54"/>
      <c r="GZ296" s="54"/>
      <c r="HA296" s="54"/>
      <c r="HB296" s="54"/>
      <c r="HC296" s="54"/>
      <c r="HD296" s="54"/>
      <c r="HE296" s="54"/>
      <c r="HF296" s="54"/>
      <c r="HG296" s="54"/>
      <c r="HH296" s="54"/>
      <c r="HI296" s="54"/>
      <c r="HJ296" s="54"/>
      <c r="HK296" s="54"/>
      <c r="HL296" s="54"/>
      <c r="HM296" s="54"/>
      <c r="HN296" s="54"/>
      <c r="HO296" s="54"/>
      <c r="HP296" s="54"/>
      <c r="HQ296" s="54"/>
      <c r="HR296" s="54"/>
      <c r="HS296" s="54"/>
      <c r="HT296" s="54"/>
      <c r="HU296" s="54"/>
      <c r="HV296" s="54"/>
      <c r="HW296" s="54"/>
      <c r="HX296" s="54"/>
      <c r="HY296" s="54"/>
      <c r="HZ296" s="54"/>
      <c r="IA296" s="54"/>
      <c r="IB296" s="54"/>
      <c r="IC296" s="54"/>
      <c r="ID296" s="54"/>
      <c r="IE296" s="54"/>
      <c r="IF296" s="54"/>
      <c r="IG296" s="54"/>
      <c r="IH296" s="54"/>
      <c r="II296" s="54"/>
      <c r="IJ296" s="54"/>
    </row>
    <row r="297" spans="1:244" ht="45" x14ac:dyDescent="0.2">
      <c r="A297" s="248">
        <v>293</v>
      </c>
      <c r="B297" s="59" t="s">
        <v>450</v>
      </c>
      <c r="C297" s="59" t="s">
        <v>128</v>
      </c>
      <c r="D297" s="35">
        <v>70987700</v>
      </c>
      <c r="E297" s="35">
        <v>102508488</v>
      </c>
      <c r="F297" s="35">
        <v>650026322</v>
      </c>
      <c r="G297" s="101" t="s">
        <v>1007</v>
      </c>
      <c r="H297" s="100" t="s">
        <v>24</v>
      </c>
      <c r="I297" s="100" t="s">
        <v>65</v>
      </c>
      <c r="J297" s="99" t="s">
        <v>130</v>
      </c>
      <c r="K297" s="34" t="s">
        <v>1008</v>
      </c>
      <c r="L297" s="255">
        <v>4500000</v>
      </c>
      <c r="M297" s="260">
        <f t="shared" si="28"/>
        <v>3825000</v>
      </c>
      <c r="N297" s="276">
        <v>2024</v>
      </c>
      <c r="O297" s="258">
        <v>2027</v>
      </c>
      <c r="P297" s="102" t="s">
        <v>139</v>
      </c>
      <c r="Q297" s="102" t="s">
        <v>139</v>
      </c>
      <c r="R297" s="102"/>
      <c r="S297" s="102" t="s">
        <v>139</v>
      </c>
      <c r="T297" s="102"/>
      <c r="U297" s="102"/>
      <c r="V297" s="102" t="s">
        <v>139</v>
      </c>
      <c r="W297" s="102" t="s">
        <v>139</v>
      </c>
      <c r="X297" s="102"/>
      <c r="Y297" s="59" t="s">
        <v>1009</v>
      </c>
      <c r="Z297" s="245" t="s">
        <v>88</v>
      </c>
      <c r="AA297" s="54"/>
      <c r="AB297" s="54"/>
      <c r="AC297" s="54"/>
      <c r="AD297" s="54"/>
      <c r="AE297" s="54"/>
      <c r="AF297" s="54"/>
      <c r="AG297" s="54"/>
      <c r="AH297" s="54"/>
      <c r="AI297" s="54"/>
      <c r="AJ297" s="54"/>
      <c r="AK297" s="54"/>
      <c r="AL297" s="54"/>
      <c r="AM297" s="54"/>
      <c r="AN297" s="54"/>
      <c r="AO297" s="54"/>
      <c r="AP297" s="54"/>
      <c r="AQ297" s="54"/>
      <c r="AR297" s="54"/>
      <c r="AS297" s="54"/>
      <c r="AT297" s="54"/>
      <c r="AU297" s="54"/>
      <c r="AV297" s="54"/>
      <c r="AW297" s="54"/>
      <c r="AX297" s="54"/>
      <c r="AY297" s="54"/>
      <c r="AZ297" s="54"/>
      <c r="BA297" s="54"/>
      <c r="BB297" s="54"/>
      <c r="BC297" s="54"/>
      <c r="BD297" s="54"/>
      <c r="BE297" s="54"/>
      <c r="BF297" s="54"/>
      <c r="BG297" s="54"/>
      <c r="BH297" s="54"/>
      <c r="BI297" s="54"/>
      <c r="BJ297" s="54"/>
      <c r="BK297" s="54"/>
      <c r="BL297" s="54"/>
      <c r="BM297" s="54"/>
      <c r="BN297" s="54"/>
      <c r="BO297" s="54"/>
      <c r="BP297" s="54"/>
      <c r="BQ297" s="54"/>
      <c r="BR297" s="54"/>
      <c r="BS297" s="54"/>
      <c r="BT297" s="54"/>
      <c r="BU297" s="54"/>
      <c r="BV297" s="54"/>
      <c r="BW297" s="54"/>
      <c r="BX297" s="54"/>
      <c r="BY297" s="54"/>
      <c r="BZ297" s="54"/>
      <c r="CA297" s="54"/>
      <c r="CB297" s="54"/>
      <c r="CC297" s="54"/>
      <c r="CD297" s="54"/>
      <c r="CE297" s="54"/>
      <c r="CF297" s="54"/>
      <c r="CG297" s="54"/>
      <c r="CH297" s="54"/>
      <c r="CI297" s="54"/>
      <c r="CJ297" s="54"/>
      <c r="CK297" s="54"/>
      <c r="CL297" s="54"/>
      <c r="CM297" s="54"/>
      <c r="CN297" s="54"/>
      <c r="CO297" s="54"/>
      <c r="CP297" s="54"/>
      <c r="CQ297" s="54"/>
      <c r="CR297" s="54"/>
      <c r="CS297" s="54"/>
      <c r="CT297" s="54"/>
      <c r="CU297" s="54"/>
      <c r="CV297" s="54"/>
      <c r="CW297" s="54"/>
      <c r="CX297" s="54"/>
      <c r="CY297" s="54"/>
      <c r="CZ297" s="54"/>
      <c r="DA297" s="54"/>
      <c r="DB297" s="54"/>
      <c r="DC297" s="54"/>
      <c r="DD297" s="54"/>
      <c r="DE297" s="54"/>
      <c r="DF297" s="54"/>
      <c r="DG297" s="54"/>
      <c r="DH297" s="54"/>
      <c r="DI297" s="54"/>
      <c r="DJ297" s="54"/>
      <c r="DK297" s="54"/>
      <c r="DL297" s="54"/>
      <c r="DM297" s="54"/>
      <c r="DN297" s="54"/>
      <c r="DO297" s="54"/>
      <c r="DP297" s="54"/>
      <c r="DQ297" s="54"/>
      <c r="DR297" s="54"/>
      <c r="DS297" s="54"/>
      <c r="DT297" s="54"/>
      <c r="DU297" s="54"/>
      <c r="DV297" s="54"/>
      <c r="DW297" s="54"/>
      <c r="DX297" s="54"/>
      <c r="DY297" s="54"/>
      <c r="DZ297" s="54"/>
      <c r="EA297" s="54"/>
      <c r="EB297" s="54"/>
      <c r="EC297" s="54"/>
      <c r="ED297" s="54"/>
      <c r="EE297" s="54"/>
      <c r="EF297" s="54"/>
      <c r="EG297" s="54"/>
      <c r="EH297" s="54"/>
      <c r="EI297" s="54"/>
      <c r="EJ297" s="54"/>
      <c r="EK297" s="54"/>
      <c r="EL297" s="54"/>
      <c r="EM297" s="54"/>
      <c r="EN297" s="54"/>
      <c r="EO297" s="54"/>
      <c r="EP297" s="54"/>
      <c r="EQ297" s="54"/>
      <c r="ER297" s="54"/>
      <c r="ES297" s="54"/>
      <c r="ET297" s="54"/>
      <c r="EU297" s="54"/>
      <c r="EV297" s="54"/>
      <c r="EW297" s="54"/>
      <c r="EX297" s="54"/>
      <c r="EY297" s="54"/>
      <c r="EZ297" s="54"/>
      <c r="FA297" s="54"/>
      <c r="FB297" s="54"/>
      <c r="FC297" s="54"/>
      <c r="FD297" s="54"/>
      <c r="FE297" s="54"/>
      <c r="FF297" s="54"/>
      <c r="FG297" s="54"/>
      <c r="FH297" s="54"/>
      <c r="FI297" s="54"/>
      <c r="FJ297" s="54"/>
      <c r="FK297" s="54"/>
      <c r="FL297" s="54"/>
      <c r="FM297" s="54"/>
      <c r="FN297" s="54"/>
      <c r="FO297" s="54"/>
      <c r="FP297" s="54"/>
      <c r="FQ297" s="54"/>
      <c r="FR297" s="54"/>
      <c r="FS297" s="54"/>
      <c r="FT297" s="54"/>
      <c r="FU297" s="54"/>
      <c r="FV297" s="54"/>
      <c r="FW297" s="54"/>
      <c r="FX297" s="54"/>
      <c r="FY297" s="54"/>
      <c r="FZ297" s="54"/>
      <c r="GA297" s="54"/>
      <c r="GB297" s="54"/>
      <c r="GC297" s="54"/>
      <c r="GD297" s="54"/>
      <c r="GE297" s="54"/>
      <c r="GF297" s="54"/>
      <c r="GG297" s="54"/>
      <c r="GH297" s="54"/>
      <c r="GI297" s="54"/>
      <c r="GJ297" s="54"/>
      <c r="GK297" s="54"/>
      <c r="GL297" s="54"/>
      <c r="GM297" s="54"/>
      <c r="GN297" s="54"/>
      <c r="GO297" s="54"/>
      <c r="GP297" s="54"/>
      <c r="GQ297" s="54"/>
      <c r="GR297" s="54"/>
      <c r="GS297" s="54"/>
      <c r="GT297" s="54"/>
      <c r="GU297" s="54"/>
      <c r="GV297" s="54"/>
      <c r="GW297" s="54"/>
      <c r="GX297" s="54"/>
      <c r="GY297" s="54"/>
      <c r="GZ297" s="54"/>
      <c r="HA297" s="54"/>
      <c r="HB297" s="54"/>
      <c r="HC297" s="54"/>
      <c r="HD297" s="54"/>
      <c r="HE297" s="54"/>
      <c r="HF297" s="54"/>
      <c r="HG297" s="54"/>
      <c r="HH297" s="54"/>
      <c r="HI297" s="54"/>
      <c r="HJ297" s="54"/>
      <c r="HK297" s="54"/>
      <c r="HL297" s="54"/>
      <c r="HM297" s="54"/>
      <c r="HN297" s="54"/>
      <c r="HO297" s="54"/>
      <c r="HP297" s="54"/>
      <c r="HQ297" s="54"/>
      <c r="HR297" s="54"/>
      <c r="HS297" s="54"/>
      <c r="HT297" s="54"/>
      <c r="HU297" s="54"/>
      <c r="HV297" s="54"/>
      <c r="HW297" s="54"/>
      <c r="HX297" s="54"/>
      <c r="HY297" s="54"/>
      <c r="HZ297" s="54"/>
      <c r="IA297" s="54"/>
      <c r="IB297" s="54"/>
      <c r="IC297" s="54"/>
      <c r="ID297" s="54"/>
      <c r="IE297" s="54"/>
      <c r="IF297" s="54"/>
      <c r="IG297" s="54"/>
      <c r="IH297" s="54"/>
      <c r="II297" s="54"/>
      <c r="IJ297" s="54"/>
    </row>
    <row r="298" spans="1:244" ht="33.75" x14ac:dyDescent="0.2">
      <c r="A298" s="248">
        <v>294</v>
      </c>
      <c r="B298" s="379" t="s">
        <v>267</v>
      </c>
      <c r="C298" s="380" t="s">
        <v>268</v>
      </c>
      <c r="D298" s="381">
        <v>1820494</v>
      </c>
      <c r="E298" s="381">
        <v>181068389</v>
      </c>
      <c r="F298" s="381">
        <v>691005290</v>
      </c>
      <c r="G298" s="382" t="s">
        <v>319</v>
      </c>
      <c r="H298" s="383" t="s">
        <v>64</v>
      </c>
      <c r="I298" s="383" t="s">
        <v>65</v>
      </c>
      <c r="J298" s="384" t="s">
        <v>270</v>
      </c>
      <c r="K298" s="382" t="s">
        <v>320</v>
      </c>
      <c r="L298" s="385">
        <v>4000000</v>
      </c>
      <c r="M298" s="260">
        <f t="shared" si="28"/>
        <v>3400000</v>
      </c>
      <c r="N298" s="386">
        <v>2022</v>
      </c>
      <c r="O298" s="387">
        <v>2023</v>
      </c>
      <c r="P298" s="388"/>
      <c r="Q298" s="388"/>
      <c r="R298" s="388"/>
      <c r="S298" s="388"/>
      <c r="T298" s="388"/>
      <c r="U298" s="388"/>
      <c r="V298" s="388"/>
      <c r="W298" s="388"/>
      <c r="X298" s="388"/>
      <c r="Y298" s="382" t="s">
        <v>321</v>
      </c>
      <c r="Z298" s="389" t="s">
        <v>88</v>
      </c>
      <c r="AA298" s="54"/>
      <c r="AB298" s="54"/>
      <c r="AC298" s="54"/>
      <c r="AD298" s="54"/>
      <c r="AE298" s="54"/>
      <c r="AF298" s="54"/>
      <c r="AG298" s="54"/>
      <c r="AH298" s="54"/>
      <c r="AI298" s="54"/>
      <c r="AJ298" s="54"/>
      <c r="AK298" s="54"/>
      <c r="AL298" s="54"/>
      <c r="AM298" s="54"/>
      <c r="AN298" s="54"/>
      <c r="AO298" s="54"/>
      <c r="AP298" s="54"/>
      <c r="AQ298" s="54"/>
      <c r="AR298" s="54"/>
      <c r="AS298" s="54"/>
      <c r="AT298" s="54"/>
      <c r="AU298" s="54"/>
      <c r="AV298" s="54"/>
      <c r="AW298" s="54"/>
      <c r="AX298" s="54"/>
      <c r="AY298" s="54"/>
      <c r="AZ298" s="54"/>
      <c r="BA298" s="54"/>
      <c r="BB298" s="54"/>
      <c r="BC298" s="54"/>
      <c r="BD298" s="54"/>
      <c r="BE298" s="54"/>
      <c r="BF298" s="54"/>
      <c r="BG298" s="54"/>
      <c r="BH298" s="54"/>
      <c r="BI298" s="54"/>
      <c r="BJ298" s="54"/>
      <c r="BK298" s="54"/>
      <c r="BL298" s="54"/>
      <c r="BM298" s="54"/>
      <c r="BN298" s="54"/>
      <c r="BO298" s="54"/>
      <c r="BP298" s="54"/>
      <c r="BQ298" s="54"/>
      <c r="BR298" s="54"/>
      <c r="BS298" s="54"/>
      <c r="BT298" s="54"/>
      <c r="BU298" s="54"/>
      <c r="BV298" s="54"/>
      <c r="BW298" s="54"/>
      <c r="BX298" s="54"/>
      <c r="BY298" s="54"/>
      <c r="BZ298" s="54"/>
      <c r="CA298" s="54"/>
      <c r="CB298" s="54"/>
      <c r="CC298" s="54"/>
      <c r="CD298" s="54"/>
      <c r="CE298" s="54"/>
      <c r="CF298" s="54"/>
      <c r="CG298" s="54"/>
      <c r="CH298" s="54"/>
      <c r="CI298" s="54"/>
      <c r="CJ298" s="54"/>
      <c r="CK298" s="54"/>
      <c r="CL298" s="54"/>
      <c r="CM298" s="54"/>
      <c r="CN298" s="54"/>
      <c r="CO298" s="54"/>
      <c r="CP298" s="54"/>
      <c r="CQ298" s="54"/>
      <c r="CR298" s="54"/>
      <c r="CS298" s="54"/>
      <c r="CT298" s="54"/>
      <c r="CU298" s="54"/>
      <c r="CV298" s="54"/>
      <c r="CW298" s="54"/>
      <c r="CX298" s="54"/>
      <c r="CY298" s="54"/>
      <c r="CZ298" s="54"/>
      <c r="DA298" s="54"/>
      <c r="DB298" s="54"/>
      <c r="DC298" s="54"/>
      <c r="DD298" s="54"/>
      <c r="DE298" s="54"/>
      <c r="DF298" s="54"/>
      <c r="DG298" s="54"/>
      <c r="DH298" s="54"/>
      <c r="DI298" s="54"/>
      <c r="DJ298" s="54"/>
      <c r="DK298" s="54"/>
      <c r="DL298" s="54"/>
      <c r="DM298" s="54"/>
      <c r="DN298" s="54"/>
      <c r="DO298" s="54"/>
      <c r="DP298" s="54"/>
      <c r="DQ298" s="54"/>
      <c r="DR298" s="54"/>
      <c r="DS298" s="54"/>
      <c r="DT298" s="54"/>
      <c r="DU298" s="54"/>
      <c r="DV298" s="54"/>
      <c r="DW298" s="54"/>
      <c r="DX298" s="54"/>
      <c r="DY298" s="54"/>
      <c r="DZ298" s="54"/>
      <c r="EA298" s="54"/>
      <c r="EB298" s="54"/>
      <c r="EC298" s="54"/>
      <c r="ED298" s="54"/>
      <c r="EE298" s="54"/>
      <c r="EF298" s="54"/>
      <c r="EG298" s="54"/>
      <c r="EH298" s="54"/>
      <c r="EI298" s="54"/>
      <c r="EJ298" s="54"/>
      <c r="EK298" s="54"/>
      <c r="EL298" s="54"/>
      <c r="EM298" s="54"/>
      <c r="EN298" s="54"/>
      <c r="EO298" s="54"/>
      <c r="EP298" s="54"/>
      <c r="EQ298" s="54"/>
      <c r="ER298" s="54"/>
      <c r="ES298" s="54"/>
      <c r="ET298" s="54"/>
      <c r="EU298" s="54"/>
      <c r="EV298" s="54"/>
      <c r="EW298" s="54"/>
      <c r="EX298" s="54"/>
      <c r="EY298" s="54"/>
      <c r="EZ298" s="54"/>
      <c r="FA298" s="54"/>
      <c r="FB298" s="54"/>
      <c r="FC298" s="54"/>
      <c r="FD298" s="54"/>
      <c r="FE298" s="54"/>
      <c r="FF298" s="54"/>
      <c r="FG298" s="54"/>
      <c r="FH298" s="54"/>
      <c r="FI298" s="54"/>
      <c r="FJ298" s="54"/>
      <c r="FK298" s="54"/>
      <c r="FL298" s="54"/>
      <c r="FM298" s="54"/>
      <c r="FN298" s="54"/>
      <c r="FO298" s="54"/>
      <c r="FP298" s="54"/>
      <c r="FQ298" s="54"/>
      <c r="FR298" s="54"/>
      <c r="FS298" s="54"/>
      <c r="FT298" s="54"/>
      <c r="FU298" s="54"/>
      <c r="FV298" s="54"/>
      <c r="FW298" s="54"/>
      <c r="FX298" s="54"/>
      <c r="FY298" s="54"/>
      <c r="FZ298" s="54"/>
      <c r="GA298" s="54"/>
      <c r="GB298" s="54"/>
      <c r="GC298" s="54"/>
      <c r="GD298" s="54"/>
      <c r="GE298" s="54"/>
      <c r="GF298" s="54"/>
      <c r="GG298" s="54"/>
      <c r="GH298" s="54"/>
      <c r="GI298" s="54"/>
      <c r="GJ298" s="54"/>
      <c r="GK298" s="54"/>
      <c r="GL298" s="54"/>
      <c r="GM298" s="54"/>
      <c r="GN298" s="54"/>
      <c r="GO298" s="54"/>
      <c r="GP298" s="54"/>
      <c r="GQ298" s="54"/>
      <c r="GR298" s="54"/>
      <c r="GS298" s="54"/>
      <c r="GT298" s="54"/>
      <c r="GU298" s="54"/>
      <c r="GV298" s="54"/>
      <c r="GW298" s="54"/>
      <c r="GX298" s="54"/>
      <c r="GY298" s="54"/>
      <c r="GZ298" s="54"/>
      <c r="HA298" s="54"/>
      <c r="HB298" s="54"/>
      <c r="HC298" s="54"/>
      <c r="HD298" s="54"/>
      <c r="HE298" s="54"/>
      <c r="HF298" s="54"/>
      <c r="HG298" s="54"/>
      <c r="HH298" s="54"/>
      <c r="HI298" s="54"/>
      <c r="HJ298" s="54"/>
      <c r="HK298" s="54"/>
      <c r="HL298" s="54"/>
      <c r="HM298" s="54"/>
      <c r="HN298" s="54"/>
      <c r="HO298" s="54"/>
      <c r="HP298" s="54"/>
      <c r="HQ298" s="54"/>
      <c r="HR298" s="54"/>
      <c r="HS298" s="54"/>
      <c r="HT298" s="54"/>
      <c r="HU298" s="54"/>
      <c r="HV298" s="54"/>
      <c r="HW298" s="54"/>
      <c r="HX298" s="54"/>
      <c r="HY298" s="54"/>
      <c r="HZ298" s="54"/>
      <c r="IA298" s="54"/>
      <c r="IB298" s="54"/>
      <c r="IC298" s="54"/>
      <c r="ID298" s="54"/>
      <c r="IE298" s="54"/>
      <c r="IF298" s="54"/>
      <c r="IG298" s="54"/>
      <c r="IH298" s="54"/>
      <c r="II298" s="54"/>
      <c r="IJ298" s="54"/>
    </row>
    <row r="299" spans="1:244" ht="56.25" x14ac:dyDescent="0.2">
      <c r="A299" s="248">
        <v>295</v>
      </c>
      <c r="B299" s="379" t="s">
        <v>267</v>
      </c>
      <c r="C299" s="380" t="s">
        <v>268</v>
      </c>
      <c r="D299" s="381">
        <v>1820494</v>
      </c>
      <c r="E299" s="381">
        <v>181068389</v>
      </c>
      <c r="F299" s="381">
        <v>691005290</v>
      </c>
      <c r="G299" s="379" t="s">
        <v>1010</v>
      </c>
      <c r="H299" s="383" t="s">
        <v>64</v>
      </c>
      <c r="I299" s="383" t="s">
        <v>65</v>
      </c>
      <c r="J299" s="384" t="s">
        <v>270</v>
      </c>
      <c r="K299" s="382" t="s">
        <v>1011</v>
      </c>
      <c r="L299" s="385">
        <v>4100000</v>
      </c>
      <c r="M299" s="260">
        <f t="shared" si="28"/>
        <v>3485000</v>
      </c>
      <c r="N299" s="386">
        <v>2023</v>
      </c>
      <c r="O299" s="387">
        <v>2025</v>
      </c>
      <c r="P299" s="388" t="s">
        <v>139</v>
      </c>
      <c r="Q299" s="388" t="s">
        <v>139</v>
      </c>
      <c r="R299" s="388" t="s">
        <v>139</v>
      </c>
      <c r="S299" s="388" t="s">
        <v>139</v>
      </c>
      <c r="T299" s="388"/>
      <c r="U299" s="388"/>
      <c r="V299" s="388"/>
      <c r="W299" s="388"/>
      <c r="X299" s="388"/>
      <c r="Y299" s="379" t="s">
        <v>206</v>
      </c>
      <c r="Z299" s="389" t="s">
        <v>88</v>
      </c>
      <c r="AA299" s="54"/>
      <c r="AB299" s="54"/>
      <c r="AC299" s="54"/>
      <c r="AD299" s="54"/>
      <c r="AE299" s="54"/>
      <c r="AF299" s="54"/>
      <c r="AG299" s="54"/>
      <c r="AH299" s="54"/>
      <c r="AI299" s="54"/>
      <c r="AJ299" s="54"/>
      <c r="AK299" s="54"/>
      <c r="AL299" s="54"/>
      <c r="AM299" s="54"/>
      <c r="AN299" s="54"/>
      <c r="AO299" s="54"/>
      <c r="AP299" s="54"/>
      <c r="AQ299" s="54"/>
      <c r="AR299" s="54"/>
      <c r="AS299" s="54"/>
      <c r="AT299" s="54"/>
      <c r="AU299" s="54"/>
      <c r="AV299" s="54"/>
      <c r="AW299" s="54"/>
      <c r="AX299" s="54"/>
      <c r="AY299" s="54"/>
      <c r="AZ299" s="54"/>
      <c r="BA299" s="54"/>
      <c r="BB299" s="54"/>
      <c r="BC299" s="54"/>
      <c r="BD299" s="54"/>
      <c r="BE299" s="54"/>
      <c r="BF299" s="54"/>
      <c r="BG299" s="54"/>
      <c r="BH299" s="54"/>
      <c r="BI299" s="54"/>
      <c r="BJ299" s="54"/>
      <c r="BK299" s="54"/>
      <c r="BL299" s="54"/>
      <c r="BM299" s="54"/>
      <c r="BN299" s="54"/>
      <c r="BO299" s="54"/>
      <c r="BP299" s="54"/>
      <c r="BQ299" s="54"/>
      <c r="BR299" s="54"/>
      <c r="BS299" s="54"/>
      <c r="BT299" s="54"/>
      <c r="BU299" s="54"/>
      <c r="BV299" s="54"/>
      <c r="BW299" s="54"/>
      <c r="BX299" s="54"/>
      <c r="BY299" s="54"/>
      <c r="BZ299" s="54"/>
      <c r="CA299" s="54"/>
      <c r="CB299" s="54"/>
      <c r="CC299" s="54"/>
      <c r="CD299" s="54"/>
      <c r="CE299" s="54"/>
      <c r="CF299" s="54"/>
      <c r="CG299" s="54"/>
      <c r="CH299" s="54"/>
      <c r="CI299" s="54"/>
      <c r="CJ299" s="54"/>
      <c r="CK299" s="54"/>
      <c r="CL299" s="54"/>
      <c r="CM299" s="54"/>
      <c r="CN299" s="54"/>
      <c r="CO299" s="54"/>
      <c r="CP299" s="54"/>
      <c r="CQ299" s="54"/>
      <c r="CR299" s="54"/>
      <c r="CS299" s="54"/>
      <c r="CT299" s="54"/>
      <c r="CU299" s="54"/>
      <c r="CV299" s="54"/>
      <c r="CW299" s="54"/>
      <c r="CX299" s="54"/>
      <c r="CY299" s="54"/>
      <c r="CZ299" s="54"/>
      <c r="DA299" s="54"/>
      <c r="DB299" s="54"/>
      <c r="DC299" s="54"/>
      <c r="DD299" s="54"/>
      <c r="DE299" s="54"/>
      <c r="DF299" s="54"/>
      <c r="DG299" s="54"/>
      <c r="DH299" s="54"/>
      <c r="DI299" s="54"/>
      <c r="DJ299" s="54"/>
      <c r="DK299" s="54"/>
      <c r="DL299" s="54"/>
      <c r="DM299" s="54"/>
      <c r="DN299" s="54"/>
      <c r="DO299" s="54"/>
      <c r="DP299" s="54"/>
      <c r="DQ299" s="54"/>
      <c r="DR299" s="54"/>
      <c r="DS299" s="54"/>
      <c r="DT299" s="54"/>
      <c r="DU299" s="54"/>
      <c r="DV299" s="54"/>
      <c r="DW299" s="54"/>
      <c r="DX299" s="54"/>
      <c r="DY299" s="54"/>
      <c r="DZ299" s="54"/>
      <c r="EA299" s="54"/>
      <c r="EB299" s="54"/>
      <c r="EC299" s="54"/>
      <c r="ED299" s="54"/>
      <c r="EE299" s="54"/>
      <c r="EF299" s="54"/>
      <c r="EG299" s="54"/>
      <c r="EH299" s="54"/>
      <c r="EI299" s="54"/>
      <c r="EJ299" s="54"/>
      <c r="EK299" s="54"/>
      <c r="EL299" s="54"/>
      <c r="EM299" s="54"/>
      <c r="EN299" s="54"/>
      <c r="EO299" s="54"/>
      <c r="EP299" s="54"/>
      <c r="EQ299" s="54"/>
      <c r="ER299" s="54"/>
      <c r="ES299" s="54"/>
      <c r="ET299" s="54"/>
      <c r="EU299" s="54"/>
      <c r="EV299" s="54"/>
      <c r="EW299" s="54"/>
      <c r="EX299" s="54"/>
      <c r="EY299" s="54"/>
      <c r="EZ299" s="54"/>
      <c r="FA299" s="54"/>
      <c r="FB299" s="54"/>
      <c r="FC299" s="54"/>
      <c r="FD299" s="54"/>
      <c r="FE299" s="54"/>
      <c r="FF299" s="54"/>
      <c r="FG299" s="54"/>
      <c r="FH299" s="54"/>
      <c r="FI299" s="54"/>
      <c r="FJ299" s="54"/>
      <c r="FK299" s="54"/>
      <c r="FL299" s="54"/>
      <c r="FM299" s="54"/>
      <c r="FN299" s="54"/>
      <c r="FO299" s="54"/>
      <c r="FP299" s="54"/>
      <c r="FQ299" s="54"/>
      <c r="FR299" s="54"/>
      <c r="FS299" s="54"/>
      <c r="FT299" s="54"/>
      <c r="FU299" s="54"/>
      <c r="FV299" s="54"/>
      <c r="FW299" s="54"/>
      <c r="FX299" s="54"/>
      <c r="FY299" s="54"/>
      <c r="FZ299" s="54"/>
      <c r="GA299" s="54"/>
      <c r="GB299" s="54"/>
      <c r="GC299" s="54"/>
      <c r="GD299" s="54"/>
      <c r="GE299" s="54"/>
      <c r="GF299" s="54"/>
      <c r="GG299" s="54"/>
      <c r="GH299" s="54"/>
      <c r="GI299" s="54"/>
      <c r="GJ299" s="54"/>
      <c r="GK299" s="54"/>
      <c r="GL299" s="54"/>
      <c r="GM299" s="54"/>
      <c r="GN299" s="54"/>
      <c r="GO299" s="54"/>
      <c r="GP299" s="54"/>
      <c r="GQ299" s="54"/>
      <c r="GR299" s="54"/>
      <c r="GS299" s="54"/>
      <c r="GT299" s="54"/>
      <c r="GU299" s="54"/>
      <c r="GV299" s="54"/>
      <c r="GW299" s="54"/>
      <c r="GX299" s="54"/>
      <c r="GY299" s="54"/>
      <c r="GZ299" s="54"/>
      <c r="HA299" s="54"/>
      <c r="HB299" s="54"/>
      <c r="HC299" s="54"/>
      <c r="HD299" s="54"/>
      <c r="HE299" s="54"/>
      <c r="HF299" s="54"/>
      <c r="HG299" s="54"/>
      <c r="HH299" s="54"/>
      <c r="HI299" s="54"/>
      <c r="HJ299" s="54"/>
      <c r="HK299" s="54"/>
      <c r="HL299" s="54"/>
      <c r="HM299" s="54"/>
      <c r="HN299" s="54"/>
      <c r="HO299" s="54"/>
      <c r="HP299" s="54"/>
      <c r="HQ299" s="54"/>
      <c r="HR299" s="54"/>
      <c r="HS299" s="54"/>
      <c r="HT299" s="54"/>
      <c r="HU299" s="54"/>
      <c r="HV299" s="54"/>
      <c r="HW299" s="54"/>
      <c r="HX299" s="54"/>
      <c r="HY299" s="54"/>
      <c r="HZ299" s="54"/>
      <c r="IA299" s="54"/>
      <c r="IB299" s="54"/>
      <c r="IC299" s="54"/>
      <c r="ID299" s="54"/>
      <c r="IE299" s="54"/>
      <c r="IF299" s="54"/>
      <c r="IG299" s="54"/>
      <c r="IH299" s="54"/>
      <c r="II299" s="54"/>
      <c r="IJ299" s="54"/>
    </row>
    <row r="300" spans="1:244" ht="45" x14ac:dyDescent="0.2">
      <c r="A300" s="248">
        <v>296</v>
      </c>
      <c r="B300" s="379" t="s">
        <v>267</v>
      </c>
      <c r="C300" s="380" t="s">
        <v>268</v>
      </c>
      <c r="D300" s="381">
        <v>1820494</v>
      </c>
      <c r="E300" s="381">
        <v>181068389</v>
      </c>
      <c r="F300" s="381">
        <v>691005290</v>
      </c>
      <c r="G300" s="390" t="s">
        <v>509</v>
      </c>
      <c r="H300" s="383" t="s">
        <v>64</v>
      </c>
      <c r="I300" s="391" t="s">
        <v>65</v>
      </c>
      <c r="J300" s="390" t="s">
        <v>65</v>
      </c>
      <c r="K300" s="382" t="s">
        <v>1012</v>
      </c>
      <c r="L300" s="385">
        <v>90000000</v>
      </c>
      <c r="M300" s="260">
        <f>L300/100*85</f>
        <v>76500000</v>
      </c>
      <c r="N300" s="386">
        <v>2023</v>
      </c>
      <c r="O300" s="387">
        <v>2025</v>
      </c>
      <c r="P300" s="388" t="s">
        <v>139</v>
      </c>
      <c r="Q300" s="388" t="s">
        <v>139</v>
      </c>
      <c r="R300" s="388" t="s">
        <v>139</v>
      </c>
      <c r="S300" s="388" t="s">
        <v>139</v>
      </c>
      <c r="T300" s="388"/>
      <c r="U300" s="388" t="s">
        <v>139</v>
      </c>
      <c r="V300" s="388" t="s">
        <v>139</v>
      </c>
      <c r="W300" s="388" t="s">
        <v>139</v>
      </c>
      <c r="X300" s="388" t="s">
        <v>139</v>
      </c>
      <c r="Y300" s="379" t="s">
        <v>206</v>
      </c>
      <c r="Z300" s="389" t="s">
        <v>88</v>
      </c>
      <c r="AA300" s="54"/>
      <c r="AB300" s="54"/>
      <c r="AC300" s="54"/>
      <c r="AD300" s="54"/>
      <c r="AE300" s="54"/>
      <c r="AF300" s="54"/>
      <c r="AG300" s="54"/>
      <c r="AH300" s="54"/>
      <c r="AI300" s="54"/>
      <c r="AJ300" s="54"/>
      <c r="AK300" s="54"/>
      <c r="AL300" s="54"/>
      <c r="AM300" s="54"/>
      <c r="AN300" s="54"/>
      <c r="AO300" s="54"/>
      <c r="AP300" s="54"/>
      <c r="AQ300" s="54"/>
      <c r="AR300" s="54"/>
      <c r="AS300" s="54"/>
      <c r="AT300" s="54"/>
      <c r="AU300" s="54"/>
      <c r="AV300" s="54"/>
      <c r="AW300" s="54"/>
      <c r="AX300" s="54"/>
      <c r="AY300" s="54"/>
      <c r="AZ300" s="54"/>
      <c r="BA300" s="54"/>
      <c r="BB300" s="54"/>
      <c r="BC300" s="54"/>
      <c r="BD300" s="54"/>
      <c r="BE300" s="54"/>
      <c r="BF300" s="54"/>
      <c r="BG300" s="54"/>
      <c r="BH300" s="54"/>
      <c r="BI300" s="54"/>
      <c r="BJ300" s="54"/>
      <c r="BK300" s="54"/>
      <c r="BL300" s="54"/>
      <c r="BM300" s="54"/>
      <c r="BN300" s="54"/>
      <c r="BO300" s="54"/>
      <c r="BP300" s="54"/>
      <c r="BQ300" s="54"/>
      <c r="BR300" s="54"/>
      <c r="BS300" s="54"/>
      <c r="BT300" s="54"/>
      <c r="BU300" s="54"/>
      <c r="BV300" s="54"/>
      <c r="BW300" s="54"/>
      <c r="BX300" s="54"/>
      <c r="BY300" s="54"/>
      <c r="BZ300" s="54"/>
      <c r="CA300" s="54"/>
      <c r="CB300" s="54"/>
      <c r="CC300" s="54"/>
      <c r="CD300" s="54"/>
      <c r="CE300" s="54"/>
      <c r="CF300" s="54"/>
      <c r="CG300" s="54"/>
      <c r="CH300" s="54"/>
      <c r="CI300" s="54"/>
      <c r="CJ300" s="54"/>
      <c r="CK300" s="54"/>
      <c r="CL300" s="54"/>
      <c r="CM300" s="54"/>
      <c r="CN300" s="54"/>
      <c r="CO300" s="54"/>
      <c r="CP300" s="54"/>
      <c r="CQ300" s="54"/>
      <c r="CR300" s="54"/>
      <c r="CS300" s="54"/>
      <c r="CT300" s="54"/>
      <c r="CU300" s="54"/>
      <c r="CV300" s="54"/>
      <c r="CW300" s="54"/>
      <c r="CX300" s="54"/>
      <c r="CY300" s="54"/>
      <c r="CZ300" s="54"/>
      <c r="DA300" s="54"/>
      <c r="DB300" s="54"/>
      <c r="DC300" s="54"/>
      <c r="DD300" s="54"/>
      <c r="DE300" s="54"/>
      <c r="DF300" s="54"/>
      <c r="DG300" s="54"/>
      <c r="DH300" s="54"/>
      <c r="DI300" s="54"/>
      <c r="DJ300" s="54"/>
      <c r="DK300" s="54"/>
      <c r="DL300" s="54"/>
      <c r="DM300" s="54"/>
      <c r="DN300" s="54"/>
      <c r="DO300" s="54"/>
      <c r="DP300" s="54"/>
      <c r="DQ300" s="54"/>
      <c r="DR300" s="54"/>
      <c r="DS300" s="54"/>
      <c r="DT300" s="54"/>
      <c r="DU300" s="54"/>
      <c r="DV300" s="54"/>
      <c r="DW300" s="54"/>
      <c r="DX300" s="54"/>
      <c r="DY300" s="54"/>
      <c r="DZ300" s="54"/>
      <c r="EA300" s="54"/>
      <c r="EB300" s="54"/>
      <c r="EC300" s="54"/>
      <c r="ED300" s="54"/>
      <c r="EE300" s="54"/>
      <c r="EF300" s="54"/>
      <c r="EG300" s="54"/>
      <c r="EH300" s="54"/>
      <c r="EI300" s="54"/>
      <c r="EJ300" s="54"/>
      <c r="EK300" s="54"/>
      <c r="EL300" s="54"/>
      <c r="EM300" s="54"/>
      <c r="EN300" s="54"/>
      <c r="EO300" s="54"/>
      <c r="EP300" s="54"/>
      <c r="EQ300" s="54"/>
      <c r="ER300" s="54"/>
      <c r="ES300" s="54"/>
      <c r="ET300" s="54"/>
      <c r="EU300" s="54"/>
      <c r="EV300" s="54"/>
      <c r="EW300" s="54"/>
      <c r="EX300" s="54"/>
      <c r="EY300" s="54"/>
      <c r="EZ300" s="54"/>
      <c r="FA300" s="54"/>
      <c r="FB300" s="54"/>
      <c r="FC300" s="54"/>
      <c r="FD300" s="54"/>
      <c r="FE300" s="54"/>
      <c r="FF300" s="54"/>
      <c r="FG300" s="54"/>
      <c r="FH300" s="54"/>
      <c r="FI300" s="54"/>
      <c r="FJ300" s="54"/>
      <c r="FK300" s="54"/>
      <c r="FL300" s="54"/>
      <c r="FM300" s="54"/>
      <c r="FN300" s="54"/>
      <c r="FO300" s="54"/>
      <c r="FP300" s="54"/>
      <c r="FQ300" s="54"/>
      <c r="FR300" s="54"/>
      <c r="FS300" s="54"/>
      <c r="FT300" s="54"/>
      <c r="FU300" s="54"/>
      <c r="FV300" s="54"/>
      <c r="FW300" s="54"/>
      <c r="FX300" s="54"/>
      <c r="FY300" s="54"/>
      <c r="FZ300" s="54"/>
      <c r="GA300" s="54"/>
      <c r="GB300" s="54"/>
      <c r="GC300" s="54"/>
      <c r="GD300" s="54"/>
      <c r="GE300" s="54"/>
      <c r="GF300" s="54"/>
      <c r="GG300" s="54"/>
      <c r="GH300" s="54"/>
      <c r="GI300" s="54"/>
      <c r="GJ300" s="54"/>
      <c r="GK300" s="54"/>
      <c r="GL300" s="54"/>
      <c r="GM300" s="54"/>
      <c r="GN300" s="54"/>
      <c r="GO300" s="54"/>
      <c r="GP300" s="54"/>
      <c r="GQ300" s="54"/>
      <c r="GR300" s="54"/>
      <c r="GS300" s="54"/>
      <c r="GT300" s="54"/>
      <c r="GU300" s="54"/>
      <c r="GV300" s="54"/>
      <c r="GW300" s="54"/>
      <c r="GX300" s="54"/>
      <c r="GY300" s="54"/>
      <c r="GZ300" s="54"/>
      <c r="HA300" s="54"/>
      <c r="HB300" s="54"/>
      <c r="HC300" s="54"/>
      <c r="HD300" s="54"/>
      <c r="HE300" s="54"/>
      <c r="HF300" s="54"/>
      <c r="HG300" s="54"/>
      <c r="HH300" s="54"/>
      <c r="HI300" s="54"/>
      <c r="HJ300" s="54"/>
      <c r="HK300" s="54"/>
      <c r="HL300" s="54"/>
      <c r="HM300" s="54"/>
      <c r="HN300" s="54"/>
      <c r="HO300" s="54"/>
      <c r="HP300" s="54"/>
      <c r="HQ300" s="54"/>
      <c r="HR300" s="54"/>
      <c r="HS300" s="54"/>
      <c r="HT300" s="54"/>
      <c r="HU300" s="54"/>
      <c r="HV300" s="54"/>
      <c r="HW300" s="54"/>
      <c r="HX300" s="54"/>
      <c r="HY300" s="54"/>
      <c r="HZ300" s="54"/>
      <c r="IA300" s="54"/>
      <c r="IB300" s="54"/>
      <c r="IC300" s="54"/>
      <c r="ID300" s="54"/>
      <c r="IE300" s="54"/>
      <c r="IF300" s="54"/>
      <c r="IG300" s="54"/>
      <c r="IH300" s="54"/>
      <c r="II300" s="54"/>
      <c r="IJ300" s="54"/>
    </row>
    <row r="301" spans="1:244" ht="33.75" x14ac:dyDescent="0.2">
      <c r="A301" s="248">
        <v>297</v>
      </c>
      <c r="B301" s="379" t="s">
        <v>267</v>
      </c>
      <c r="C301" s="380" t="s">
        <v>268</v>
      </c>
      <c r="D301" s="381">
        <v>1820494</v>
      </c>
      <c r="E301" s="381">
        <v>181068389</v>
      </c>
      <c r="F301" s="381">
        <v>691005290</v>
      </c>
      <c r="G301" s="390" t="s">
        <v>1013</v>
      </c>
      <c r="H301" s="383" t="s">
        <v>64</v>
      </c>
      <c r="I301" s="391" t="s">
        <v>65</v>
      </c>
      <c r="J301" s="384" t="s">
        <v>270</v>
      </c>
      <c r="K301" s="382" t="s">
        <v>1014</v>
      </c>
      <c r="L301" s="385">
        <v>40000000</v>
      </c>
      <c r="M301" s="260">
        <f>L301/100*85</f>
        <v>34000000</v>
      </c>
      <c r="N301" s="386">
        <v>2023</v>
      </c>
      <c r="O301" s="387">
        <v>2025</v>
      </c>
      <c r="P301" s="388" t="s">
        <v>139</v>
      </c>
      <c r="Q301" s="388" t="s">
        <v>139</v>
      </c>
      <c r="R301" s="388" t="s">
        <v>139</v>
      </c>
      <c r="S301" s="388" t="s">
        <v>139</v>
      </c>
      <c r="T301" s="388"/>
      <c r="U301" s="388" t="s">
        <v>139</v>
      </c>
      <c r="V301" s="388" t="s">
        <v>139</v>
      </c>
      <c r="W301" s="388" t="s">
        <v>139</v>
      </c>
      <c r="X301" s="388" t="s">
        <v>139</v>
      </c>
      <c r="Y301" s="379" t="s">
        <v>206</v>
      </c>
      <c r="Z301" s="389" t="s">
        <v>88</v>
      </c>
      <c r="AA301" s="54"/>
      <c r="AB301" s="54"/>
      <c r="AC301" s="54"/>
      <c r="AD301" s="54"/>
      <c r="AE301" s="54"/>
      <c r="AF301" s="54"/>
      <c r="AG301" s="54"/>
      <c r="AH301" s="54"/>
      <c r="AI301" s="54"/>
      <c r="AJ301" s="54"/>
      <c r="AK301" s="54"/>
      <c r="AL301" s="54"/>
      <c r="AM301" s="54"/>
      <c r="AN301" s="54"/>
      <c r="AO301" s="54"/>
      <c r="AP301" s="54"/>
      <c r="AQ301" s="54"/>
      <c r="AR301" s="54"/>
      <c r="AS301" s="54"/>
      <c r="AT301" s="54"/>
      <c r="AU301" s="54"/>
      <c r="AV301" s="54"/>
      <c r="AW301" s="54"/>
      <c r="AX301" s="54"/>
      <c r="AY301" s="54"/>
      <c r="AZ301" s="54"/>
      <c r="BA301" s="54"/>
      <c r="BB301" s="54"/>
      <c r="BC301" s="54"/>
      <c r="BD301" s="54"/>
      <c r="BE301" s="54"/>
      <c r="BF301" s="54"/>
      <c r="BG301" s="54"/>
      <c r="BH301" s="54"/>
      <c r="BI301" s="54"/>
      <c r="BJ301" s="54"/>
      <c r="BK301" s="54"/>
      <c r="BL301" s="54"/>
      <c r="BM301" s="54"/>
      <c r="BN301" s="54"/>
      <c r="BO301" s="54"/>
      <c r="BP301" s="54"/>
      <c r="BQ301" s="54"/>
      <c r="BR301" s="54"/>
      <c r="BS301" s="54"/>
      <c r="BT301" s="54"/>
      <c r="BU301" s="54"/>
      <c r="BV301" s="54"/>
      <c r="BW301" s="54"/>
      <c r="BX301" s="54"/>
      <c r="BY301" s="54"/>
      <c r="BZ301" s="54"/>
      <c r="CA301" s="54"/>
      <c r="CB301" s="54"/>
      <c r="CC301" s="54"/>
      <c r="CD301" s="54"/>
      <c r="CE301" s="54"/>
      <c r="CF301" s="54"/>
      <c r="CG301" s="54"/>
      <c r="CH301" s="54"/>
      <c r="CI301" s="54"/>
      <c r="CJ301" s="54"/>
      <c r="CK301" s="54"/>
      <c r="CL301" s="54"/>
      <c r="CM301" s="54"/>
      <c r="CN301" s="54"/>
      <c r="CO301" s="54"/>
      <c r="CP301" s="54"/>
      <c r="CQ301" s="54"/>
      <c r="CR301" s="54"/>
      <c r="CS301" s="54"/>
      <c r="CT301" s="54"/>
      <c r="CU301" s="54"/>
      <c r="CV301" s="54"/>
      <c r="CW301" s="54"/>
      <c r="CX301" s="54"/>
      <c r="CY301" s="54"/>
      <c r="CZ301" s="54"/>
      <c r="DA301" s="54"/>
      <c r="DB301" s="54"/>
      <c r="DC301" s="54"/>
      <c r="DD301" s="54"/>
      <c r="DE301" s="54"/>
      <c r="DF301" s="54"/>
      <c r="DG301" s="54"/>
      <c r="DH301" s="54"/>
      <c r="DI301" s="54"/>
      <c r="DJ301" s="54"/>
      <c r="DK301" s="54"/>
      <c r="DL301" s="54"/>
      <c r="DM301" s="54"/>
      <c r="DN301" s="54"/>
      <c r="DO301" s="54"/>
      <c r="DP301" s="54"/>
      <c r="DQ301" s="54"/>
      <c r="DR301" s="54"/>
      <c r="DS301" s="54"/>
      <c r="DT301" s="54"/>
      <c r="DU301" s="54"/>
      <c r="DV301" s="54"/>
      <c r="DW301" s="54"/>
      <c r="DX301" s="54"/>
      <c r="DY301" s="54"/>
      <c r="DZ301" s="54"/>
      <c r="EA301" s="54"/>
      <c r="EB301" s="54"/>
      <c r="EC301" s="54"/>
      <c r="ED301" s="54"/>
      <c r="EE301" s="54"/>
      <c r="EF301" s="54"/>
      <c r="EG301" s="54"/>
      <c r="EH301" s="54"/>
      <c r="EI301" s="54"/>
      <c r="EJ301" s="54"/>
      <c r="EK301" s="54"/>
      <c r="EL301" s="54"/>
      <c r="EM301" s="54"/>
      <c r="EN301" s="54"/>
      <c r="EO301" s="54"/>
      <c r="EP301" s="54"/>
      <c r="EQ301" s="54"/>
      <c r="ER301" s="54"/>
      <c r="ES301" s="54"/>
      <c r="ET301" s="54"/>
      <c r="EU301" s="54"/>
      <c r="EV301" s="54"/>
      <c r="EW301" s="54"/>
      <c r="EX301" s="54"/>
      <c r="EY301" s="54"/>
      <c r="EZ301" s="54"/>
      <c r="FA301" s="54"/>
      <c r="FB301" s="54"/>
      <c r="FC301" s="54"/>
      <c r="FD301" s="54"/>
      <c r="FE301" s="54"/>
      <c r="FF301" s="54"/>
      <c r="FG301" s="54"/>
      <c r="FH301" s="54"/>
      <c r="FI301" s="54"/>
      <c r="FJ301" s="54"/>
      <c r="FK301" s="54"/>
      <c r="FL301" s="54"/>
      <c r="FM301" s="54"/>
      <c r="FN301" s="54"/>
      <c r="FO301" s="54"/>
      <c r="FP301" s="54"/>
      <c r="FQ301" s="54"/>
      <c r="FR301" s="54"/>
      <c r="FS301" s="54"/>
      <c r="FT301" s="54"/>
      <c r="FU301" s="54"/>
      <c r="FV301" s="54"/>
      <c r="FW301" s="54"/>
      <c r="FX301" s="54"/>
      <c r="FY301" s="54"/>
      <c r="FZ301" s="54"/>
      <c r="GA301" s="54"/>
      <c r="GB301" s="54"/>
      <c r="GC301" s="54"/>
      <c r="GD301" s="54"/>
      <c r="GE301" s="54"/>
      <c r="GF301" s="54"/>
      <c r="GG301" s="54"/>
      <c r="GH301" s="54"/>
      <c r="GI301" s="54"/>
      <c r="GJ301" s="54"/>
      <c r="GK301" s="54"/>
      <c r="GL301" s="54"/>
      <c r="GM301" s="54"/>
      <c r="GN301" s="54"/>
      <c r="GO301" s="54"/>
      <c r="GP301" s="54"/>
      <c r="GQ301" s="54"/>
      <c r="GR301" s="54"/>
      <c r="GS301" s="54"/>
      <c r="GT301" s="54"/>
      <c r="GU301" s="54"/>
      <c r="GV301" s="54"/>
      <c r="GW301" s="54"/>
      <c r="GX301" s="54"/>
      <c r="GY301" s="54"/>
      <c r="GZ301" s="54"/>
      <c r="HA301" s="54"/>
      <c r="HB301" s="54"/>
      <c r="HC301" s="54"/>
      <c r="HD301" s="54"/>
      <c r="HE301" s="54"/>
      <c r="HF301" s="54"/>
      <c r="HG301" s="54"/>
      <c r="HH301" s="54"/>
      <c r="HI301" s="54"/>
      <c r="HJ301" s="54"/>
      <c r="HK301" s="54"/>
      <c r="HL301" s="54"/>
      <c r="HM301" s="54"/>
      <c r="HN301" s="54"/>
      <c r="HO301" s="54"/>
      <c r="HP301" s="54"/>
      <c r="HQ301" s="54"/>
      <c r="HR301" s="54"/>
      <c r="HS301" s="54"/>
      <c r="HT301" s="54"/>
      <c r="HU301" s="54"/>
      <c r="HV301" s="54"/>
      <c r="HW301" s="54"/>
      <c r="HX301" s="54"/>
      <c r="HY301" s="54"/>
      <c r="HZ301" s="54"/>
      <c r="IA301" s="54"/>
      <c r="IB301" s="54"/>
      <c r="IC301" s="54"/>
      <c r="ID301" s="54"/>
      <c r="IE301" s="54"/>
      <c r="IF301" s="54"/>
      <c r="IG301" s="54"/>
      <c r="IH301" s="54"/>
      <c r="II301" s="54"/>
      <c r="IJ301" s="54"/>
    </row>
    <row r="302" spans="1:244" ht="123.75" x14ac:dyDescent="0.2">
      <c r="A302" s="248">
        <v>298</v>
      </c>
      <c r="B302" s="59" t="s">
        <v>399</v>
      </c>
      <c r="C302" s="59" t="s">
        <v>62</v>
      </c>
      <c r="D302" s="35">
        <v>61989037</v>
      </c>
      <c r="E302" s="35">
        <v>102508011</v>
      </c>
      <c r="F302" s="35">
        <v>600145123</v>
      </c>
      <c r="G302" s="49" t="s">
        <v>1291</v>
      </c>
      <c r="H302" s="100" t="s">
        <v>64</v>
      </c>
      <c r="I302" s="100" t="s">
        <v>65</v>
      </c>
      <c r="J302" s="99" t="s">
        <v>62</v>
      </c>
      <c r="K302" s="34" t="s">
        <v>1209</v>
      </c>
      <c r="L302" s="688">
        <v>6600000</v>
      </c>
      <c r="M302" s="733">
        <v>5610000</v>
      </c>
      <c r="N302" s="664">
        <v>2024</v>
      </c>
      <c r="O302" s="629">
        <v>2025</v>
      </c>
      <c r="P302" s="102" t="s">
        <v>139</v>
      </c>
      <c r="Q302" s="102" t="s">
        <v>139</v>
      </c>
      <c r="R302" s="102" t="s">
        <v>139</v>
      </c>
      <c r="S302" s="102" t="s">
        <v>139</v>
      </c>
      <c r="T302" s="102"/>
      <c r="U302" s="102"/>
      <c r="V302" s="102"/>
      <c r="W302" s="102"/>
      <c r="X302" s="102"/>
      <c r="Y302" s="686" t="s">
        <v>1476</v>
      </c>
      <c r="Z302" s="245" t="s">
        <v>88</v>
      </c>
      <c r="AA302" s="54"/>
      <c r="AB302" s="54"/>
      <c r="AC302" s="54"/>
      <c r="AD302" s="54"/>
      <c r="AE302" s="54"/>
      <c r="AF302" s="54"/>
      <c r="AG302" s="54"/>
      <c r="AH302" s="54"/>
      <c r="AI302" s="54"/>
      <c r="AJ302" s="54"/>
      <c r="AK302" s="54"/>
      <c r="AL302" s="54"/>
      <c r="AM302" s="54"/>
      <c r="AN302" s="54"/>
      <c r="AO302" s="54"/>
      <c r="AP302" s="54"/>
      <c r="AQ302" s="54"/>
      <c r="AR302" s="54"/>
      <c r="AS302" s="54"/>
      <c r="AT302" s="54"/>
      <c r="AU302" s="54"/>
      <c r="AV302" s="54"/>
      <c r="AW302" s="54"/>
      <c r="AX302" s="54"/>
      <c r="AY302" s="54"/>
      <c r="AZ302" s="54"/>
      <c r="BA302" s="54"/>
      <c r="BB302" s="54"/>
      <c r="BC302" s="54"/>
      <c r="BD302" s="54"/>
      <c r="BE302" s="54"/>
      <c r="BF302" s="54"/>
      <c r="BG302" s="54"/>
      <c r="BH302" s="54"/>
      <c r="BI302" s="54"/>
      <c r="BJ302" s="54"/>
      <c r="BK302" s="54"/>
      <c r="BL302" s="54"/>
      <c r="BM302" s="54"/>
      <c r="BN302" s="54"/>
      <c r="BO302" s="54"/>
      <c r="BP302" s="54"/>
      <c r="BQ302" s="54"/>
      <c r="BR302" s="54"/>
      <c r="BS302" s="54"/>
      <c r="BT302" s="54"/>
      <c r="BU302" s="54"/>
      <c r="BV302" s="54"/>
      <c r="BW302" s="54"/>
      <c r="BX302" s="54"/>
      <c r="BY302" s="54"/>
      <c r="BZ302" s="54"/>
      <c r="CA302" s="54"/>
      <c r="CB302" s="54"/>
      <c r="CC302" s="54"/>
      <c r="CD302" s="54"/>
      <c r="CE302" s="54"/>
      <c r="CF302" s="54"/>
      <c r="CG302" s="54"/>
      <c r="CH302" s="54"/>
      <c r="CI302" s="54"/>
      <c r="CJ302" s="54"/>
      <c r="CK302" s="54"/>
      <c r="CL302" s="54"/>
      <c r="CM302" s="54"/>
      <c r="CN302" s="54"/>
      <c r="CO302" s="54"/>
      <c r="CP302" s="54"/>
      <c r="CQ302" s="54"/>
      <c r="CR302" s="54"/>
      <c r="CS302" s="54"/>
      <c r="CT302" s="54"/>
      <c r="CU302" s="54"/>
      <c r="CV302" s="54"/>
      <c r="CW302" s="54"/>
      <c r="CX302" s="54"/>
      <c r="CY302" s="54"/>
      <c r="CZ302" s="54"/>
      <c r="DA302" s="54"/>
      <c r="DB302" s="54"/>
      <c r="DC302" s="54"/>
      <c r="DD302" s="54"/>
      <c r="DE302" s="54"/>
      <c r="DF302" s="54"/>
      <c r="DG302" s="54"/>
      <c r="DH302" s="54"/>
      <c r="DI302" s="54"/>
      <c r="DJ302" s="54"/>
      <c r="DK302" s="54"/>
      <c r="DL302" s="54"/>
      <c r="DM302" s="54"/>
      <c r="DN302" s="54"/>
      <c r="DO302" s="54"/>
      <c r="DP302" s="54"/>
      <c r="DQ302" s="54"/>
      <c r="DR302" s="54"/>
      <c r="DS302" s="54"/>
      <c r="DT302" s="54"/>
      <c r="DU302" s="54"/>
      <c r="DV302" s="54"/>
      <c r="DW302" s="54"/>
      <c r="DX302" s="54"/>
      <c r="DY302" s="54"/>
      <c r="DZ302" s="54"/>
      <c r="EA302" s="54"/>
      <c r="EB302" s="54"/>
      <c r="EC302" s="54"/>
      <c r="ED302" s="54"/>
      <c r="EE302" s="54"/>
      <c r="EF302" s="54"/>
      <c r="EG302" s="54"/>
      <c r="EH302" s="54"/>
      <c r="EI302" s="54"/>
      <c r="EJ302" s="54"/>
      <c r="EK302" s="54"/>
      <c r="EL302" s="54"/>
      <c r="EM302" s="54"/>
      <c r="EN302" s="54"/>
      <c r="EO302" s="54"/>
      <c r="EP302" s="54"/>
      <c r="EQ302" s="54"/>
      <c r="ER302" s="54"/>
      <c r="ES302" s="54"/>
      <c r="ET302" s="54"/>
      <c r="EU302" s="54"/>
      <c r="EV302" s="54"/>
      <c r="EW302" s="54"/>
      <c r="EX302" s="54"/>
      <c r="EY302" s="54"/>
      <c r="EZ302" s="54"/>
      <c r="FA302" s="54"/>
      <c r="FB302" s="54"/>
      <c r="FC302" s="54"/>
      <c r="FD302" s="54"/>
      <c r="FE302" s="54"/>
      <c r="FF302" s="54"/>
      <c r="FG302" s="54"/>
      <c r="FH302" s="54"/>
      <c r="FI302" s="54"/>
      <c r="FJ302" s="54"/>
      <c r="FK302" s="54"/>
      <c r="FL302" s="54"/>
      <c r="FM302" s="54"/>
      <c r="FN302" s="54"/>
      <c r="FO302" s="54"/>
      <c r="FP302" s="54"/>
      <c r="FQ302" s="54"/>
      <c r="FR302" s="54"/>
      <c r="FS302" s="54"/>
      <c r="FT302" s="54"/>
      <c r="FU302" s="54"/>
      <c r="FV302" s="54"/>
      <c r="FW302" s="54"/>
      <c r="FX302" s="54"/>
      <c r="FY302" s="54"/>
      <c r="FZ302" s="54"/>
      <c r="GA302" s="54"/>
      <c r="GB302" s="54"/>
      <c r="GC302" s="54"/>
      <c r="GD302" s="54"/>
      <c r="GE302" s="54"/>
      <c r="GF302" s="54"/>
      <c r="GG302" s="54"/>
      <c r="GH302" s="54"/>
      <c r="GI302" s="54"/>
      <c r="GJ302" s="54"/>
      <c r="GK302" s="54"/>
      <c r="GL302" s="54"/>
      <c r="GM302" s="54"/>
      <c r="GN302" s="54"/>
      <c r="GO302" s="54"/>
      <c r="GP302" s="54"/>
      <c r="GQ302" s="54"/>
      <c r="GR302" s="54"/>
      <c r="GS302" s="54"/>
      <c r="GT302" s="54"/>
      <c r="GU302" s="54"/>
      <c r="GV302" s="54"/>
      <c r="GW302" s="54"/>
      <c r="GX302" s="54"/>
      <c r="GY302" s="54"/>
      <c r="GZ302" s="54"/>
      <c r="HA302" s="54"/>
      <c r="HB302" s="54"/>
      <c r="HC302" s="54"/>
      <c r="HD302" s="54"/>
      <c r="HE302" s="54"/>
      <c r="HF302" s="54"/>
      <c r="HG302" s="54"/>
      <c r="HH302" s="54"/>
      <c r="HI302" s="54"/>
      <c r="HJ302" s="54"/>
      <c r="HK302" s="54"/>
      <c r="HL302" s="54"/>
      <c r="HM302" s="54"/>
      <c r="HN302" s="54"/>
      <c r="HO302" s="54"/>
      <c r="HP302" s="54"/>
      <c r="HQ302" s="54"/>
      <c r="HR302" s="54"/>
      <c r="HS302" s="54"/>
      <c r="HT302" s="54"/>
      <c r="HU302" s="54"/>
      <c r="HV302" s="54"/>
      <c r="HW302" s="54"/>
      <c r="HX302" s="54"/>
      <c r="HY302" s="54"/>
      <c r="HZ302" s="54"/>
      <c r="IA302" s="54"/>
      <c r="IB302" s="54"/>
      <c r="IC302" s="54"/>
      <c r="ID302" s="54"/>
      <c r="IE302" s="54"/>
      <c r="IF302" s="54"/>
      <c r="IG302" s="54"/>
      <c r="IH302" s="54"/>
      <c r="II302" s="54"/>
      <c r="IJ302" s="54"/>
    </row>
    <row r="303" spans="1:244" ht="45" x14ac:dyDescent="0.2">
      <c r="A303" s="248">
        <v>299</v>
      </c>
      <c r="B303" s="59" t="s">
        <v>1122</v>
      </c>
      <c r="C303" s="59" t="s">
        <v>1123</v>
      </c>
      <c r="D303" s="35">
        <v>61989061</v>
      </c>
      <c r="E303" s="35">
        <v>102508071</v>
      </c>
      <c r="F303" s="35">
        <v>600145051</v>
      </c>
      <c r="G303" s="49" t="s">
        <v>1124</v>
      </c>
      <c r="H303" s="100" t="s">
        <v>64</v>
      </c>
      <c r="I303" s="100" t="s">
        <v>65</v>
      </c>
      <c r="J303" s="99" t="s">
        <v>62</v>
      </c>
      <c r="K303" s="34" t="s">
        <v>1125</v>
      </c>
      <c r="L303" s="255">
        <v>15000000</v>
      </c>
      <c r="M303" s="414">
        <v>6000000</v>
      </c>
      <c r="N303" s="276">
        <v>2023</v>
      </c>
      <c r="O303" s="258">
        <v>2025</v>
      </c>
      <c r="P303" s="102" t="s">
        <v>139</v>
      </c>
      <c r="Q303" s="102" t="s">
        <v>139</v>
      </c>
      <c r="R303" s="102" t="s">
        <v>139</v>
      </c>
      <c r="S303" s="102" t="s">
        <v>139</v>
      </c>
      <c r="T303" s="102" t="s">
        <v>139</v>
      </c>
      <c r="U303" s="102" t="s">
        <v>139</v>
      </c>
      <c r="V303" s="102" t="s">
        <v>139</v>
      </c>
      <c r="W303" s="102" t="s">
        <v>139</v>
      </c>
      <c r="X303" s="102" t="s">
        <v>139</v>
      </c>
      <c r="Y303" s="59" t="s">
        <v>1126</v>
      </c>
      <c r="Z303" s="245" t="s">
        <v>88</v>
      </c>
      <c r="AA303" s="54"/>
      <c r="AB303" s="54"/>
      <c r="AC303" s="54"/>
      <c r="AD303" s="54"/>
      <c r="AE303" s="54"/>
      <c r="AF303" s="54"/>
      <c r="AG303" s="54"/>
      <c r="AH303" s="54"/>
      <c r="AI303" s="54"/>
      <c r="AJ303" s="54"/>
      <c r="AK303" s="54"/>
      <c r="AL303" s="54"/>
      <c r="AM303" s="54"/>
      <c r="AN303" s="54"/>
      <c r="AO303" s="54"/>
      <c r="AP303" s="54"/>
      <c r="AQ303" s="54"/>
      <c r="AR303" s="54"/>
      <c r="AS303" s="54"/>
      <c r="AT303" s="54"/>
      <c r="AU303" s="54"/>
      <c r="AV303" s="54"/>
      <c r="AW303" s="54"/>
      <c r="AX303" s="54"/>
      <c r="AY303" s="54"/>
      <c r="AZ303" s="54"/>
      <c r="BA303" s="54"/>
      <c r="BB303" s="54"/>
      <c r="BC303" s="54"/>
      <c r="BD303" s="54"/>
      <c r="BE303" s="54"/>
      <c r="BF303" s="54"/>
      <c r="BG303" s="54"/>
      <c r="BH303" s="54"/>
      <c r="BI303" s="54"/>
      <c r="BJ303" s="54"/>
      <c r="BK303" s="54"/>
      <c r="BL303" s="54"/>
      <c r="BM303" s="54"/>
      <c r="BN303" s="54"/>
      <c r="BO303" s="54"/>
      <c r="BP303" s="54"/>
      <c r="BQ303" s="54"/>
      <c r="BR303" s="54"/>
      <c r="BS303" s="54"/>
      <c r="BT303" s="54"/>
      <c r="BU303" s="54"/>
      <c r="BV303" s="54"/>
      <c r="BW303" s="54"/>
      <c r="BX303" s="54"/>
      <c r="BY303" s="54"/>
      <c r="BZ303" s="54"/>
      <c r="CA303" s="54"/>
      <c r="CB303" s="54"/>
      <c r="CC303" s="54"/>
      <c r="CD303" s="54"/>
      <c r="CE303" s="54"/>
      <c r="CF303" s="54"/>
      <c r="CG303" s="54"/>
      <c r="CH303" s="54"/>
      <c r="CI303" s="54"/>
      <c r="CJ303" s="54"/>
      <c r="CK303" s="54"/>
      <c r="CL303" s="54"/>
      <c r="CM303" s="54"/>
      <c r="CN303" s="54"/>
      <c r="CO303" s="54"/>
      <c r="CP303" s="54"/>
      <c r="CQ303" s="54"/>
      <c r="CR303" s="54"/>
      <c r="CS303" s="54"/>
      <c r="CT303" s="54"/>
      <c r="CU303" s="54"/>
      <c r="CV303" s="54"/>
      <c r="CW303" s="54"/>
      <c r="CX303" s="54"/>
      <c r="CY303" s="54"/>
      <c r="CZ303" s="54"/>
      <c r="DA303" s="54"/>
      <c r="DB303" s="54"/>
      <c r="DC303" s="54"/>
      <c r="DD303" s="54"/>
      <c r="DE303" s="54"/>
      <c r="DF303" s="54"/>
      <c r="DG303" s="54"/>
      <c r="DH303" s="54"/>
      <c r="DI303" s="54"/>
      <c r="DJ303" s="54"/>
      <c r="DK303" s="54"/>
      <c r="DL303" s="54"/>
      <c r="DM303" s="54"/>
      <c r="DN303" s="54"/>
      <c r="DO303" s="54"/>
      <c r="DP303" s="54"/>
      <c r="DQ303" s="54"/>
      <c r="DR303" s="54"/>
      <c r="DS303" s="54"/>
      <c r="DT303" s="54"/>
      <c r="DU303" s="54"/>
      <c r="DV303" s="54"/>
      <c r="DW303" s="54"/>
      <c r="DX303" s="54"/>
      <c r="DY303" s="54"/>
      <c r="DZ303" s="54"/>
      <c r="EA303" s="54"/>
      <c r="EB303" s="54"/>
      <c r="EC303" s="54"/>
      <c r="ED303" s="54"/>
      <c r="EE303" s="54"/>
      <c r="EF303" s="54"/>
      <c r="EG303" s="54"/>
      <c r="EH303" s="54"/>
      <c r="EI303" s="54"/>
      <c r="EJ303" s="54"/>
      <c r="EK303" s="54"/>
      <c r="EL303" s="54"/>
      <c r="EM303" s="54"/>
      <c r="EN303" s="54"/>
      <c r="EO303" s="54"/>
      <c r="EP303" s="54"/>
      <c r="EQ303" s="54"/>
      <c r="ER303" s="54"/>
      <c r="ES303" s="54"/>
      <c r="ET303" s="54"/>
      <c r="EU303" s="54"/>
      <c r="EV303" s="54"/>
      <c r="EW303" s="54"/>
      <c r="EX303" s="54"/>
      <c r="EY303" s="54"/>
      <c r="EZ303" s="54"/>
      <c r="FA303" s="54"/>
      <c r="FB303" s="54"/>
      <c r="FC303" s="54"/>
      <c r="FD303" s="54"/>
      <c r="FE303" s="54"/>
      <c r="FF303" s="54"/>
      <c r="FG303" s="54"/>
      <c r="FH303" s="54"/>
      <c r="FI303" s="54"/>
      <c r="FJ303" s="54"/>
      <c r="FK303" s="54"/>
      <c r="FL303" s="54"/>
      <c r="FM303" s="54"/>
      <c r="FN303" s="54"/>
      <c r="FO303" s="54"/>
      <c r="FP303" s="54"/>
      <c r="FQ303" s="54"/>
      <c r="FR303" s="54"/>
      <c r="FS303" s="54"/>
      <c r="FT303" s="54"/>
      <c r="FU303" s="54"/>
      <c r="FV303" s="54"/>
      <c r="FW303" s="54"/>
      <c r="FX303" s="54"/>
      <c r="FY303" s="54"/>
      <c r="FZ303" s="54"/>
      <c r="GA303" s="54"/>
      <c r="GB303" s="54"/>
      <c r="GC303" s="54"/>
      <c r="GD303" s="54"/>
      <c r="GE303" s="54"/>
      <c r="GF303" s="54"/>
      <c r="GG303" s="54"/>
      <c r="GH303" s="54"/>
      <c r="GI303" s="54"/>
      <c r="GJ303" s="54"/>
      <c r="GK303" s="54"/>
      <c r="GL303" s="54"/>
      <c r="GM303" s="54"/>
      <c r="GN303" s="54"/>
      <c r="GO303" s="54"/>
      <c r="GP303" s="54"/>
      <c r="GQ303" s="54"/>
      <c r="GR303" s="54"/>
      <c r="GS303" s="54"/>
      <c r="GT303" s="54"/>
      <c r="GU303" s="54"/>
      <c r="GV303" s="54"/>
      <c r="GW303" s="54"/>
      <c r="GX303" s="54"/>
      <c r="GY303" s="54"/>
      <c r="GZ303" s="54"/>
      <c r="HA303" s="54"/>
      <c r="HB303" s="54"/>
      <c r="HC303" s="54"/>
      <c r="HD303" s="54"/>
      <c r="HE303" s="54"/>
      <c r="HF303" s="54"/>
      <c r="HG303" s="54"/>
      <c r="HH303" s="54"/>
      <c r="HI303" s="54"/>
      <c r="HJ303" s="54"/>
      <c r="HK303" s="54"/>
      <c r="HL303" s="54"/>
      <c r="HM303" s="54"/>
      <c r="HN303" s="54"/>
      <c r="HO303" s="54"/>
      <c r="HP303" s="54"/>
      <c r="HQ303" s="54"/>
      <c r="HR303" s="54"/>
      <c r="HS303" s="54"/>
      <c r="HT303" s="54"/>
      <c r="HU303" s="54"/>
      <c r="HV303" s="54"/>
      <c r="HW303" s="54"/>
      <c r="HX303" s="54"/>
      <c r="HY303" s="54"/>
      <c r="HZ303" s="54"/>
      <c r="IA303" s="54"/>
      <c r="IB303" s="54"/>
      <c r="IC303" s="54"/>
      <c r="ID303" s="54"/>
      <c r="IE303" s="54"/>
      <c r="IF303" s="54"/>
      <c r="IG303" s="54"/>
      <c r="IH303" s="54"/>
      <c r="II303" s="54"/>
      <c r="IJ303" s="54"/>
    </row>
    <row r="304" spans="1:244" s="238" customFormat="1" ht="56.25" x14ac:dyDescent="0.25">
      <c r="A304" s="215">
        <v>300</v>
      </c>
      <c r="B304" s="75" t="s">
        <v>1318</v>
      </c>
      <c r="C304" s="38" t="s">
        <v>210</v>
      </c>
      <c r="D304" s="239">
        <v>70984727</v>
      </c>
      <c r="E304" s="239">
        <v>102520208</v>
      </c>
      <c r="F304" s="38">
        <v>600145263</v>
      </c>
      <c r="G304" s="490" t="s">
        <v>1319</v>
      </c>
      <c r="H304" s="499" t="s">
        <v>64</v>
      </c>
      <c r="I304" s="499" t="s">
        <v>65</v>
      </c>
      <c r="J304" s="499" t="s">
        <v>213</v>
      </c>
      <c r="K304" s="490" t="s">
        <v>1320</v>
      </c>
      <c r="L304" s="460">
        <v>8513753</v>
      </c>
      <c r="M304" s="752">
        <f t="shared" ref="M304" si="29">L304/100*85</f>
        <v>7236690.0499999998</v>
      </c>
      <c r="N304" s="491">
        <v>2023</v>
      </c>
      <c r="O304" s="491">
        <v>2027</v>
      </c>
      <c r="P304" s="499" t="s">
        <v>139</v>
      </c>
      <c r="Q304" s="499" t="s">
        <v>139</v>
      </c>
      <c r="R304" s="499" t="s">
        <v>139</v>
      </c>
      <c r="S304" s="499" t="s">
        <v>139</v>
      </c>
      <c r="T304" s="499"/>
      <c r="U304" s="499"/>
      <c r="V304" s="499"/>
      <c r="W304" s="499" t="s">
        <v>139</v>
      </c>
      <c r="X304" s="499" t="s">
        <v>139</v>
      </c>
      <c r="Y304" s="488" t="s">
        <v>1321</v>
      </c>
      <c r="Z304" s="665" t="s">
        <v>1434</v>
      </c>
    </row>
    <row r="305" spans="1:244" ht="78.75" x14ac:dyDescent="0.2">
      <c r="A305" s="412">
        <v>301</v>
      </c>
      <c r="B305" s="493" t="s">
        <v>1395</v>
      </c>
      <c r="C305" s="493" t="s">
        <v>983</v>
      </c>
      <c r="D305" s="411">
        <v>71000127</v>
      </c>
      <c r="E305" s="411">
        <v>102492981</v>
      </c>
      <c r="F305" s="411">
        <v>600144992</v>
      </c>
      <c r="G305" s="494" t="s">
        <v>1252</v>
      </c>
      <c r="H305" s="495" t="s">
        <v>64</v>
      </c>
      <c r="I305" s="495" t="s">
        <v>65</v>
      </c>
      <c r="J305" s="496" t="s">
        <v>983</v>
      </c>
      <c r="K305" s="497" t="s">
        <v>1253</v>
      </c>
      <c r="L305" s="406">
        <v>350000</v>
      </c>
      <c r="M305" s="753">
        <f>L305/100*85</f>
        <v>297500</v>
      </c>
      <c r="N305" s="491">
        <v>2023</v>
      </c>
      <c r="O305" s="408">
        <v>2024</v>
      </c>
      <c r="P305" s="489" t="s">
        <v>139</v>
      </c>
      <c r="Q305" s="489" t="s">
        <v>139</v>
      </c>
      <c r="R305" s="489" t="s">
        <v>139</v>
      </c>
      <c r="S305" s="489" t="s">
        <v>139</v>
      </c>
      <c r="T305" s="489" t="s">
        <v>139</v>
      </c>
      <c r="U305" s="489" t="s">
        <v>139</v>
      </c>
      <c r="V305" s="489" t="s">
        <v>139</v>
      </c>
      <c r="W305" s="489" t="s">
        <v>139</v>
      </c>
      <c r="X305" s="489" t="s">
        <v>139</v>
      </c>
      <c r="Y305" s="493"/>
      <c r="Z305" s="416" t="s">
        <v>88</v>
      </c>
      <c r="AA305" s="54"/>
      <c r="AB305" s="54"/>
      <c r="AC305" s="54"/>
      <c r="AD305" s="54"/>
      <c r="AE305" s="54"/>
      <c r="AF305" s="54"/>
      <c r="AG305" s="54"/>
      <c r="AH305" s="54"/>
      <c r="AI305" s="54"/>
      <c r="AJ305" s="54"/>
      <c r="AK305" s="54"/>
      <c r="AL305" s="54"/>
      <c r="AM305" s="54"/>
      <c r="AN305" s="54"/>
      <c r="AO305" s="54"/>
      <c r="AP305" s="54"/>
      <c r="AQ305" s="54"/>
      <c r="AR305" s="54"/>
      <c r="AS305" s="54"/>
      <c r="AT305" s="54"/>
      <c r="AU305" s="54"/>
      <c r="AV305" s="54"/>
      <c r="AW305" s="54"/>
      <c r="AX305" s="54"/>
      <c r="AY305" s="54"/>
      <c r="AZ305" s="54"/>
      <c r="BA305" s="54"/>
      <c r="BB305" s="54"/>
      <c r="BC305" s="54"/>
      <c r="BD305" s="54"/>
      <c r="BE305" s="54"/>
      <c r="BF305" s="54"/>
      <c r="BG305" s="54"/>
      <c r="BH305" s="54"/>
      <c r="BI305" s="54"/>
      <c r="BJ305" s="54"/>
      <c r="BK305" s="54"/>
      <c r="BL305" s="54"/>
      <c r="BM305" s="54"/>
      <c r="BN305" s="54"/>
      <c r="BO305" s="54"/>
      <c r="BP305" s="54"/>
      <c r="BQ305" s="54"/>
      <c r="BR305" s="54"/>
      <c r="BS305" s="54"/>
      <c r="BT305" s="54"/>
      <c r="BU305" s="54"/>
      <c r="BV305" s="54"/>
      <c r="BW305" s="54"/>
      <c r="BX305" s="54"/>
      <c r="BY305" s="54"/>
      <c r="BZ305" s="54"/>
      <c r="CA305" s="54"/>
      <c r="CB305" s="54"/>
      <c r="CC305" s="54"/>
      <c r="CD305" s="54"/>
      <c r="CE305" s="54"/>
      <c r="CF305" s="54"/>
      <c r="CG305" s="54"/>
      <c r="CH305" s="54"/>
      <c r="CI305" s="54"/>
      <c r="CJ305" s="54"/>
      <c r="CK305" s="54"/>
      <c r="CL305" s="54"/>
      <c r="CM305" s="54"/>
      <c r="CN305" s="54"/>
      <c r="CO305" s="54"/>
      <c r="CP305" s="54"/>
      <c r="CQ305" s="54"/>
      <c r="CR305" s="54"/>
      <c r="CS305" s="54"/>
      <c r="CT305" s="54"/>
      <c r="CU305" s="54"/>
      <c r="CV305" s="54"/>
      <c r="CW305" s="54"/>
      <c r="CX305" s="54"/>
      <c r="CY305" s="54"/>
      <c r="CZ305" s="54"/>
      <c r="DA305" s="54"/>
      <c r="DB305" s="54"/>
      <c r="DC305" s="54"/>
      <c r="DD305" s="54"/>
      <c r="DE305" s="54"/>
      <c r="DF305" s="54"/>
      <c r="DG305" s="54"/>
      <c r="DH305" s="54"/>
      <c r="DI305" s="54"/>
      <c r="DJ305" s="54"/>
      <c r="DK305" s="54"/>
      <c r="DL305" s="54"/>
      <c r="DM305" s="54"/>
      <c r="DN305" s="54"/>
      <c r="DO305" s="54"/>
      <c r="DP305" s="54"/>
      <c r="DQ305" s="54"/>
      <c r="DR305" s="54"/>
      <c r="DS305" s="54"/>
      <c r="DT305" s="54"/>
      <c r="DU305" s="54"/>
      <c r="DV305" s="54"/>
      <c r="DW305" s="54"/>
      <c r="DX305" s="54"/>
      <c r="DY305" s="54"/>
      <c r="DZ305" s="54"/>
      <c r="EA305" s="54"/>
      <c r="EB305" s="54"/>
      <c r="EC305" s="54"/>
      <c r="ED305" s="54"/>
      <c r="EE305" s="54"/>
      <c r="EF305" s="54"/>
      <c r="EG305" s="54"/>
      <c r="EH305" s="54"/>
      <c r="EI305" s="54"/>
      <c r="EJ305" s="54"/>
      <c r="EK305" s="54"/>
      <c r="EL305" s="54"/>
      <c r="EM305" s="54"/>
      <c r="EN305" s="54"/>
      <c r="EO305" s="54"/>
      <c r="EP305" s="54"/>
      <c r="EQ305" s="54"/>
      <c r="ER305" s="54"/>
      <c r="ES305" s="54"/>
      <c r="ET305" s="54"/>
      <c r="EU305" s="54"/>
      <c r="EV305" s="54"/>
      <c r="EW305" s="54"/>
      <c r="EX305" s="54"/>
      <c r="EY305" s="54"/>
      <c r="EZ305" s="54"/>
      <c r="FA305" s="54"/>
      <c r="FB305" s="54"/>
      <c r="FC305" s="54"/>
      <c r="FD305" s="54"/>
      <c r="FE305" s="54"/>
      <c r="FF305" s="54"/>
      <c r="FG305" s="54"/>
      <c r="FH305" s="54"/>
      <c r="FI305" s="54"/>
      <c r="FJ305" s="54"/>
      <c r="FK305" s="54"/>
      <c r="FL305" s="54"/>
      <c r="FM305" s="54"/>
      <c r="FN305" s="54"/>
      <c r="FO305" s="54"/>
      <c r="FP305" s="54"/>
      <c r="FQ305" s="54"/>
      <c r="FR305" s="54"/>
      <c r="FS305" s="54"/>
      <c r="FT305" s="54"/>
      <c r="FU305" s="54"/>
      <c r="FV305" s="54"/>
      <c r="FW305" s="54"/>
      <c r="FX305" s="54"/>
      <c r="FY305" s="54"/>
      <c r="FZ305" s="54"/>
      <c r="GA305" s="54"/>
      <c r="GB305" s="54"/>
      <c r="GC305" s="54"/>
      <c r="GD305" s="54"/>
      <c r="GE305" s="54"/>
      <c r="GF305" s="54"/>
      <c r="GG305" s="54"/>
      <c r="GH305" s="54"/>
      <c r="GI305" s="54"/>
      <c r="GJ305" s="54"/>
      <c r="GK305" s="54"/>
      <c r="GL305" s="54"/>
      <c r="GM305" s="54"/>
      <c r="GN305" s="54"/>
      <c r="GO305" s="54"/>
      <c r="GP305" s="54"/>
      <c r="GQ305" s="54"/>
      <c r="GR305" s="54"/>
      <c r="GS305" s="54"/>
      <c r="GT305" s="54"/>
      <c r="GU305" s="54"/>
      <c r="GV305" s="54"/>
      <c r="GW305" s="54"/>
      <c r="GX305" s="54"/>
      <c r="GY305" s="54"/>
      <c r="GZ305" s="54"/>
      <c r="HA305" s="54"/>
      <c r="HB305" s="54"/>
      <c r="HC305" s="54"/>
      <c r="HD305" s="54"/>
      <c r="HE305" s="54"/>
      <c r="HF305" s="54"/>
      <c r="HG305" s="54"/>
      <c r="HH305" s="54"/>
      <c r="HI305" s="54"/>
      <c r="HJ305" s="54"/>
      <c r="HK305" s="54"/>
      <c r="HL305" s="54"/>
      <c r="HM305" s="54"/>
      <c r="HN305" s="54"/>
      <c r="HO305" s="54"/>
      <c r="HP305" s="54"/>
      <c r="HQ305" s="54"/>
      <c r="HR305" s="54"/>
      <c r="HS305" s="54"/>
      <c r="HT305" s="54"/>
      <c r="HU305" s="54"/>
      <c r="HV305" s="54"/>
      <c r="HW305" s="54"/>
      <c r="HX305" s="54"/>
      <c r="HY305" s="54"/>
      <c r="HZ305" s="54"/>
      <c r="IA305" s="54"/>
      <c r="IB305" s="54"/>
      <c r="IC305" s="54"/>
      <c r="ID305" s="54"/>
      <c r="IE305" s="54"/>
      <c r="IF305" s="54"/>
      <c r="IG305" s="54"/>
      <c r="IH305" s="54"/>
      <c r="II305" s="54"/>
      <c r="IJ305" s="54"/>
    </row>
    <row r="306" spans="1:244" ht="33.75" x14ac:dyDescent="0.2">
      <c r="A306" s="412">
        <v>302</v>
      </c>
      <c r="B306" s="493" t="s">
        <v>1254</v>
      </c>
      <c r="C306" s="59" t="s">
        <v>174</v>
      </c>
      <c r="D306" s="40">
        <v>70631751</v>
      </c>
      <c r="E306" s="40">
        <v>102832986</v>
      </c>
      <c r="F306" s="40">
        <v>600145271</v>
      </c>
      <c r="G306" s="494" t="s">
        <v>1255</v>
      </c>
      <c r="H306" s="100" t="s">
        <v>64</v>
      </c>
      <c r="I306" s="100" t="s">
        <v>65</v>
      </c>
      <c r="J306" s="496" t="s">
        <v>921</v>
      </c>
      <c r="K306" s="497" t="s">
        <v>1256</v>
      </c>
      <c r="L306" s="406">
        <v>36000000</v>
      </c>
      <c r="M306" s="730">
        <v>18000000</v>
      </c>
      <c r="N306" s="491">
        <v>2023</v>
      </c>
      <c r="O306" s="408">
        <v>2025</v>
      </c>
      <c r="P306" s="489" t="s">
        <v>139</v>
      </c>
      <c r="Q306" s="489" t="s">
        <v>139</v>
      </c>
      <c r="R306" s="489" t="s">
        <v>139</v>
      </c>
      <c r="S306" s="489" t="s">
        <v>139</v>
      </c>
      <c r="T306" s="489" t="s">
        <v>139</v>
      </c>
      <c r="U306" s="489" t="s">
        <v>139</v>
      </c>
      <c r="V306" s="489" t="s">
        <v>139</v>
      </c>
      <c r="W306" s="489" t="s">
        <v>139</v>
      </c>
      <c r="X306" s="489" t="s">
        <v>139</v>
      </c>
      <c r="Y306" s="493" t="s">
        <v>66</v>
      </c>
      <c r="Z306" s="416"/>
      <c r="AA306" s="54"/>
      <c r="AB306" s="54"/>
      <c r="AC306" s="54"/>
      <c r="AD306" s="54"/>
      <c r="AE306" s="54"/>
      <c r="AF306" s="54"/>
      <c r="AG306" s="54"/>
      <c r="AH306" s="54"/>
      <c r="AI306" s="54"/>
      <c r="AJ306" s="54"/>
      <c r="AK306" s="54"/>
      <c r="AL306" s="54"/>
      <c r="AM306" s="54"/>
      <c r="AN306" s="54"/>
      <c r="AO306" s="54"/>
      <c r="AP306" s="54"/>
      <c r="AQ306" s="54"/>
      <c r="AR306" s="54"/>
      <c r="AS306" s="54"/>
      <c r="AT306" s="54"/>
      <c r="AU306" s="54"/>
      <c r="AV306" s="54"/>
      <c r="AW306" s="54"/>
      <c r="AX306" s="54"/>
      <c r="AY306" s="54"/>
      <c r="AZ306" s="54"/>
      <c r="BA306" s="54"/>
      <c r="BB306" s="54"/>
      <c r="BC306" s="54"/>
      <c r="BD306" s="54"/>
      <c r="BE306" s="54"/>
      <c r="BF306" s="54"/>
      <c r="BG306" s="54"/>
      <c r="BH306" s="54"/>
      <c r="BI306" s="54"/>
      <c r="BJ306" s="54"/>
      <c r="BK306" s="54"/>
      <c r="BL306" s="54"/>
      <c r="BM306" s="54"/>
      <c r="BN306" s="54"/>
      <c r="BO306" s="54"/>
      <c r="BP306" s="54"/>
      <c r="BQ306" s="54"/>
      <c r="BR306" s="54"/>
      <c r="BS306" s="54"/>
      <c r="BT306" s="54"/>
      <c r="BU306" s="54"/>
      <c r="BV306" s="54"/>
      <c r="BW306" s="54"/>
      <c r="BX306" s="54"/>
      <c r="BY306" s="54"/>
      <c r="BZ306" s="54"/>
      <c r="CA306" s="54"/>
      <c r="CB306" s="54"/>
      <c r="CC306" s="54"/>
      <c r="CD306" s="54"/>
      <c r="CE306" s="54"/>
      <c r="CF306" s="54"/>
      <c r="CG306" s="54"/>
      <c r="CH306" s="54"/>
      <c r="CI306" s="54"/>
      <c r="CJ306" s="54"/>
      <c r="CK306" s="54"/>
      <c r="CL306" s="54"/>
      <c r="CM306" s="54"/>
      <c r="CN306" s="54"/>
      <c r="CO306" s="54"/>
      <c r="CP306" s="54"/>
      <c r="CQ306" s="54"/>
      <c r="CR306" s="54"/>
      <c r="CS306" s="54"/>
      <c r="CT306" s="54"/>
      <c r="CU306" s="54"/>
      <c r="CV306" s="54"/>
      <c r="CW306" s="54"/>
      <c r="CX306" s="54"/>
      <c r="CY306" s="54"/>
      <c r="CZ306" s="54"/>
      <c r="DA306" s="54"/>
      <c r="DB306" s="54"/>
      <c r="DC306" s="54"/>
      <c r="DD306" s="54"/>
      <c r="DE306" s="54"/>
      <c r="DF306" s="54"/>
      <c r="DG306" s="54"/>
      <c r="DH306" s="54"/>
      <c r="DI306" s="54"/>
      <c r="DJ306" s="54"/>
      <c r="DK306" s="54"/>
      <c r="DL306" s="54"/>
      <c r="DM306" s="54"/>
      <c r="DN306" s="54"/>
      <c r="DO306" s="54"/>
      <c r="DP306" s="54"/>
      <c r="DQ306" s="54"/>
      <c r="DR306" s="54"/>
      <c r="DS306" s="54"/>
      <c r="DT306" s="54"/>
      <c r="DU306" s="54"/>
      <c r="DV306" s="54"/>
      <c r="DW306" s="54"/>
      <c r="DX306" s="54"/>
      <c r="DY306" s="54"/>
      <c r="DZ306" s="54"/>
      <c r="EA306" s="54"/>
      <c r="EB306" s="54"/>
      <c r="EC306" s="54"/>
      <c r="ED306" s="54"/>
      <c r="EE306" s="54"/>
      <c r="EF306" s="54"/>
      <c r="EG306" s="54"/>
      <c r="EH306" s="54"/>
      <c r="EI306" s="54"/>
      <c r="EJ306" s="54"/>
      <c r="EK306" s="54"/>
      <c r="EL306" s="54"/>
      <c r="EM306" s="54"/>
      <c r="EN306" s="54"/>
      <c r="EO306" s="54"/>
      <c r="EP306" s="54"/>
      <c r="EQ306" s="54"/>
      <c r="ER306" s="54"/>
      <c r="ES306" s="54"/>
      <c r="ET306" s="54"/>
      <c r="EU306" s="54"/>
      <c r="EV306" s="54"/>
      <c r="EW306" s="54"/>
      <c r="EX306" s="54"/>
      <c r="EY306" s="54"/>
      <c r="EZ306" s="54"/>
      <c r="FA306" s="54"/>
      <c r="FB306" s="54"/>
      <c r="FC306" s="54"/>
      <c r="FD306" s="54"/>
      <c r="FE306" s="54"/>
      <c r="FF306" s="54"/>
      <c r="FG306" s="54"/>
      <c r="FH306" s="54"/>
      <c r="FI306" s="54"/>
      <c r="FJ306" s="54"/>
      <c r="FK306" s="54"/>
      <c r="FL306" s="54"/>
      <c r="FM306" s="54"/>
      <c r="FN306" s="54"/>
      <c r="FO306" s="54"/>
      <c r="FP306" s="54"/>
      <c r="FQ306" s="54"/>
      <c r="FR306" s="54"/>
      <c r="FS306" s="54"/>
      <c r="FT306" s="54"/>
      <c r="FU306" s="54"/>
      <c r="FV306" s="54"/>
      <c r="FW306" s="54"/>
      <c r="FX306" s="54"/>
      <c r="FY306" s="54"/>
      <c r="FZ306" s="54"/>
      <c r="GA306" s="54"/>
      <c r="GB306" s="54"/>
      <c r="GC306" s="54"/>
      <c r="GD306" s="54"/>
      <c r="GE306" s="54"/>
      <c r="GF306" s="54"/>
      <c r="GG306" s="54"/>
      <c r="GH306" s="54"/>
      <c r="GI306" s="54"/>
      <c r="GJ306" s="54"/>
      <c r="GK306" s="54"/>
      <c r="GL306" s="54"/>
      <c r="GM306" s="54"/>
      <c r="GN306" s="54"/>
      <c r="GO306" s="54"/>
      <c r="GP306" s="54"/>
      <c r="GQ306" s="54"/>
      <c r="GR306" s="54"/>
      <c r="GS306" s="54"/>
      <c r="GT306" s="54"/>
      <c r="GU306" s="54"/>
      <c r="GV306" s="54"/>
      <c r="GW306" s="54"/>
      <c r="GX306" s="54"/>
      <c r="GY306" s="54"/>
      <c r="GZ306" s="54"/>
      <c r="HA306" s="54"/>
      <c r="HB306" s="54"/>
      <c r="HC306" s="54"/>
      <c r="HD306" s="54"/>
      <c r="HE306" s="54"/>
      <c r="HF306" s="54"/>
      <c r="HG306" s="54"/>
      <c r="HH306" s="54"/>
      <c r="HI306" s="54"/>
      <c r="HJ306" s="54"/>
      <c r="HK306" s="54"/>
      <c r="HL306" s="54"/>
      <c r="HM306" s="54"/>
      <c r="HN306" s="54"/>
      <c r="HO306" s="54"/>
      <c r="HP306" s="54"/>
      <c r="HQ306" s="54"/>
      <c r="HR306" s="54"/>
      <c r="HS306" s="54"/>
      <c r="HT306" s="54"/>
      <c r="HU306" s="54"/>
      <c r="HV306" s="54"/>
      <c r="HW306" s="54"/>
      <c r="HX306" s="54"/>
      <c r="HY306" s="54"/>
      <c r="HZ306" s="54"/>
      <c r="IA306" s="54"/>
      <c r="IB306" s="54"/>
      <c r="IC306" s="54"/>
      <c r="ID306" s="54"/>
      <c r="IE306" s="54"/>
      <c r="IF306" s="54"/>
      <c r="IG306" s="54"/>
      <c r="IH306" s="54"/>
      <c r="II306" s="54"/>
      <c r="IJ306" s="54"/>
    </row>
    <row r="307" spans="1:244" ht="33.75" x14ac:dyDescent="0.2">
      <c r="A307" s="412">
        <v>303</v>
      </c>
      <c r="B307" s="493" t="s">
        <v>1254</v>
      </c>
      <c r="C307" s="59" t="s">
        <v>174</v>
      </c>
      <c r="D307" s="40">
        <v>70631751</v>
      </c>
      <c r="E307" s="40">
        <v>102832986</v>
      </c>
      <c r="F307" s="40">
        <v>600145271</v>
      </c>
      <c r="G307" s="498" t="s">
        <v>1257</v>
      </c>
      <c r="H307" s="495" t="s">
        <v>64</v>
      </c>
      <c r="I307" s="100" t="s">
        <v>65</v>
      </c>
      <c r="J307" s="496" t="s">
        <v>921</v>
      </c>
      <c r="K307" s="497" t="s">
        <v>1258</v>
      </c>
      <c r="L307" s="406">
        <v>23000000</v>
      </c>
      <c r="M307" s="730">
        <v>11500000</v>
      </c>
      <c r="N307" s="491">
        <v>2023</v>
      </c>
      <c r="O307" s="408">
        <v>2025</v>
      </c>
      <c r="P307" s="489"/>
      <c r="Q307" s="489"/>
      <c r="R307" s="489"/>
      <c r="S307" s="489"/>
      <c r="T307" s="489"/>
      <c r="U307" s="489"/>
      <c r="V307" s="489"/>
      <c r="W307" s="489"/>
      <c r="X307" s="489"/>
      <c r="Y307" s="493" t="s">
        <v>616</v>
      </c>
      <c r="Z307" s="416"/>
      <c r="AA307" s="54"/>
      <c r="AB307" s="54"/>
      <c r="AC307" s="54"/>
      <c r="AD307" s="54"/>
      <c r="AE307" s="54"/>
      <c r="AF307" s="54"/>
      <c r="AG307" s="54"/>
      <c r="AH307" s="54"/>
      <c r="AI307" s="54"/>
      <c r="AJ307" s="54"/>
      <c r="AK307" s="54"/>
      <c r="AL307" s="54"/>
      <c r="AM307" s="54"/>
      <c r="AN307" s="54"/>
      <c r="AO307" s="54"/>
      <c r="AP307" s="54"/>
      <c r="AQ307" s="54"/>
      <c r="AR307" s="54"/>
      <c r="AS307" s="54"/>
      <c r="AT307" s="54"/>
      <c r="AU307" s="54"/>
      <c r="AV307" s="54"/>
      <c r="AW307" s="54"/>
      <c r="AX307" s="54"/>
      <c r="AY307" s="54"/>
      <c r="AZ307" s="54"/>
      <c r="BA307" s="54"/>
      <c r="BB307" s="54"/>
      <c r="BC307" s="54"/>
      <c r="BD307" s="54"/>
      <c r="BE307" s="54"/>
      <c r="BF307" s="54"/>
      <c r="BG307" s="54"/>
      <c r="BH307" s="54"/>
      <c r="BI307" s="54"/>
      <c r="BJ307" s="54"/>
      <c r="BK307" s="54"/>
      <c r="BL307" s="54"/>
      <c r="BM307" s="54"/>
      <c r="BN307" s="54"/>
      <c r="BO307" s="54"/>
      <c r="BP307" s="54"/>
      <c r="BQ307" s="54"/>
      <c r="BR307" s="54"/>
      <c r="BS307" s="54"/>
      <c r="BT307" s="54"/>
      <c r="BU307" s="54"/>
      <c r="BV307" s="54"/>
      <c r="BW307" s="54"/>
      <c r="BX307" s="54"/>
      <c r="BY307" s="54"/>
      <c r="BZ307" s="54"/>
      <c r="CA307" s="54"/>
      <c r="CB307" s="54"/>
      <c r="CC307" s="54"/>
      <c r="CD307" s="54"/>
      <c r="CE307" s="54"/>
      <c r="CF307" s="54"/>
      <c r="CG307" s="54"/>
      <c r="CH307" s="54"/>
      <c r="CI307" s="54"/>
      <c r="CJ307" s="54"/>
      <c r="CK307" s="54"/>
      <c r="CL307" s="54"/>
      <c r="CM307" s="54"/>
      <c r="CN307" s="54"/>
      <c r="CO307" s="54"/>
      <c r="CP307" s="54"/>
      <c r="CQ307" s="54"/>
      <c r="CR307" s="54"/>
      <c r="CS307" s="54"/>
      <c r="CT307" s="54"/>
      <c r="CU307" s="54"/>
      <c r="CV307" s="54"/>
      <c r="CW307" s="54"/>
      <c r="CX307" s="54"/>
      <c r="CY307" s="54"/>
      <c r="CZ307" s="54"/>
      <c r="DA307" s="54"/>
      <c r="DB307" s="54"/>
      <c r="DC307" s="54"/>
      <c r="DD307" s="54"/>
      <c r="DE307" s="54"/>
      <c r="DF307" s="54"/>
      <c r="DG307" s="54"/>
      <c r="DH307" s="54"/>
      <c r="DI307" s="54"/>
      <c r="DJ307" s="54"/>
      <c r="DK307" s="54"/>
      <c r="DL307" s="54"/>
      <c r="DM307" s="54"/>
      <c r="DN307" s="54"/>
      <c r="DO307" s="54"/>
      <c r="DP307" s="54"/>
      <c r="DQ307" s="54"/>
      <c r="DR307" s="54"/>
      <c r="DS307" s="54"/>
      <c r="DT307" s="54"/>
      <c r="DU307" s="54"/>
      <c r="DV307" s="54"/>
      <c r="DW307" s="54"/>
      <c r="DX307" s="54"/>
      <c r="DY307" s="54"/>
      <c r="DZ307" s="54"/>
      <c r="EA307" s="54"/>
      <c r="EB307" s="54"/>
      <c r="EC307" s="54"/>
      <c r="ED307" s="54"/>
      <c r="EE307" s="54"/>
      <c r="EF307" s="54"/>
      <c r="EG307" s="54"/>
      <c r="EH307" s="54"/>
      <c r="EI307" s="54"/>
      <c r="EJ307" s="54"/>
      <c r="EK307" s="54"/>
      <c r="EL307" s="54"/>
      <c r="EM307" s="54"/>
      <c r="EN307" s="54"/>
      <c r="EO307" s="54"/>
      <c r="EP307" s="54"/>
      <c r="EQ307" s="54"/>
      <c r="ER307" s="54"/>
      <c r="ES307" s="54"/>
      <c r="ET307" s="54"/>
      <c r="EU307" s="54"/>
      <c r="EV307" s="54"/>
      <c r="EW307" s="54"/>
      <c r="EX307" s="54"/>
      <c r="EY307" s="54"/>
      <c r="EZ307" s="54"/>
      <c r="FA307" s="54"/>
      <c r="FB307" s="54"/>
      <c r="FC307" s="54"/>
      <c r="FD307" s="54"/>
      <c r="FE307" s="54"/>
      <c r="FF307" s="54"/>
      <c r="FG307" s="54"/>
      <c r="FH307" s="54"/>
      <c r="FI307" s="54"/>
      <c r="FJ307" s="54"/>
      <c r="FK307" s="54"/>
      <c r="FL307" s="54"/>
      <c r="FM307" s="54"/>
      <c r="FN307" s="54"/>
      <c r="FO307" s="54"/>
      <c r="FP307" s="54"/>
      <c r="FQ307" s="54"/>
      <c r="FR307" s="54"/>
      <c r="FS307" s="54"/>
      <c r="FT307" s="54"/>
      <c r="FU307" s="54"/>
      <c r="FV307" s="54"/>
      <c r="FW307" s="54"/>
      <c r="FX307" s="54"/>
      <c r="FY307" s="54"/>
      <c r="FZ307" s="54"/>
      <c r="GA307" s="54"/>
      <c r="GB307" s="54"/>
      <c r="GC307" s="54"/>
      <c r="GD307" s="54"/>
      <c r="GE307" s="54"/>
      <c r="GF307" s="54"/>
      <c r="GG307" s="54"/>
      <c r="GH307" s="54"/>
      <c r="GI307" s="54"/>
      <c r="GJ307" s="54"/>
      <c r="GK307" s="54"/>
      <c r="GL307" s="54"/>
      <c r="GM307" s="54"/>
      <c r="GN307" s="54"/>
      <c r="GO307" s="54"/>
      <c r="GP307" s="54"/>
      <c r="GQ307" s="54"/>
      <c r="GR307" s="54"/>
      <c r="GS307" s="54"/>
      <c r="GT307" s="54"/>
      <c r="GU307" s="54"/>
      <c r="GV307" s="54"/>
      <c r="GW307" s="54"/>
      <c r="GX307" s="54"/>
      <c r="GY307" s="54"/>
      <c r="GZ307" s="54"/>
      <c r="HA307" s="54"/>
      <c r="HB307" s="54"/>
      <c r="HC307" s="54"/>
      <c r="HD307" s="54"/>
      <c r="HE307" s="54"/>
      <c r="HF307" s="54"/>
      <c r="HG307" s="54"/>
      <c r="HH307" s="54"/>
      <c r="HI307" s="54"/>
      <c r="HJ307" s="54"/>
      <c r="HK307" s="54"/>
      <c r="HL307" s="54"/>
      <c r="HM307" s="54"/>
      <c r="HN307" s="54"/>
      <c r="HO307" s="54"/>
      <c r="HP307" s="54"/>
      <c r="HQ307" s="54"/>
      <c r="HR307" s="54"/>
      <c r="HS307" s="54"/>
      <c r="HT307" s="54"/>
      <c r="HU307" s="54"/>
      <c r="HV307" s="54"/>
      <c r="HW307" s="54"/>
      <c r="HX307" s="54"/>
      <c r="HY307" s="54"/>
      <c r="HZ307" s="54"/>
      <c r="IA307" s="54"/>
      <c r="IB307" s="54"/>
      <c r="IC307" s="54"/>
      <c r="ID307" s="54"/>
      <c r="IE307" s="54"/>
      <c r="IF307" s="54"/>
      <c r="IG307" s="54"/>
      <c r="IH307" s="54"/>
      <c r="II307" s="54"/>
      <c r="IJ307" s="54"/>
    </row>
    <row r="308" spans="1:244" ht="33.75" x14ac:dyDescent="0.2">
      <c r="A308" s="412">
        <v>304</v>
      </c>
      <c r="B308" s="493" t="s">
        <v>1254</v>
      </c>
      <c r="C308" s="493" t="s">
        <v>174</v>
      </c>
      <c r="D308" s="411">
        <v>70631751</v>
      </c>
      <c r="E308" s="411">
        <v>102832986</v>
      </c>
      <c r="F308" s="411">
        <v>600145271</v>
      </c>
      <c r="G308" s="494" t="s">
        <v>1259</v>
      </c>
      <c r="H308" s="495" t="s">
        <v>64</v>
      </c>
      <c r="I308" s="495" t="s">
        <v>65</v>
      </c>
      <c r="J308" s="496" t="s">
        <v>921</v>
      </c>
      <c r="K308" s="497" t="s">
        <v>1260</v>
      </c>
      <c r="L308" s="406">
        <v>6000000</v>
      </c>
      <c r="M308" s="753">
        <f t="shared" ref="M308:M317" si="30">L308/100*85</f>
        <v>5100000</v>
      </c>
      <c r="N308" s="491">
        <v>2023</v>
      </c>
      <c r="O308" s="408">
        <v>2026</v>
      </c>
      <c r="P308" s="489"/>
      <c r="Q308" s="489" t="s">
        <v>139</v>
      </c>
      <c r="R308" s="489" t="s">
        <v>139</v>
      </c>
      <c r="S308" s="489"/>
      <c r="T308" s="489"/>
      <c r="U308" s="489"/>
      <c r="V308" s="489"/>
      <c r="W308" s="489"/>
      <c r="X308" s="489"/>
      <c r="Y308" s="493" t="s">
        <v>206</v>
      </c>
      <c r="Z308" s="416" t="s">
        <v>88</v>
      </c>
      <c r="AA308" s="54"/>
      <c r="AB308" s="54"/>
      <c r="AC308" s="54"/>
      <c r="AD308" s="54"/>
      <c r="AE308" s="54"/>
      <c r="AF308" s="54"/>
      <c r="AG308" s="54"/>
      <c r="AH308" s="54"/>
      <c r="AI308" s="54"/>
      <c r="AJ308" s="54"/>
      <c r="AK308" s="54"/>
      <c r="AL308" s="54"/>
      <c r="AM308" s="54"/>
      <c r="AN308" s="54"/>
      <c r="AO308" s="54"/>
      <c r="AP308" s="54"/>
      <c r="AQ308" s="54"/>
      <c r="AR308" s="54"/>
      <c r="AS308" s="54"/>
      <c r="AT308" s="54"/>
      <c r="AU308" s="54"/>
      <c r="AV308" s="54"/>
      <c r="AW308" s="54"/>
      <c r="AX308" s="54"/>
      <c r="AY308" s="54"/>
      <c r="AZ308" s="54"/>
      <c r="BA308" s="54"/>
      <c r="BB308" s="54"/>
      <c r="BC308" s="54"/>
      <c r="BD308" s="54"/>
      <c r="BE308" s="54"/>
      <c r="BF308" s="54"/>
      <c r="BG308" s="54"/>
      <c r="BH308" s="54"/>
      <c r="BI308" s="54"/>
      <c r="BJ308" s="54"/>
      <c r="BK308" s="54"/>
      <c r="BL308" s="54"/>
      <c r="BM308" s="54"/>
      <c r="BN308" s="54"/>
      <c r="BO308" s="54"/>
      <c r="BP308" s="54"/>
      <c r="BQ308" s="54"/>
      <c r="BR308" s="54"/>
      <c r="BS308" s="54"/>
      <c r="BT308" s="54"/>
      <c r="BU308" s="54"/>
      <c r="BV308" s="54"/>
      <c r="BW308" s="54"/>
      <c r="BX308" s="54"/>
      <c r="BY308" s="54"/>
      <c r="BZ308" s="54"/>
      <c r="CA308" s="54"/>
      <c r="CB308" s="54"/>
      <c r="CC308" s="54"/>
      <c r="CD308" s="54"/>
      <c r="CE308" s="54"/>
      <c r="CF308" s="54"/>
      <c r="CG308" s="54"/>
      <c r="CH308" s="54"/>
      <c r="CI308" s="54"/>
      <c r="CJ308" s="54"/>
      <c r="CK308" s="54"/>
      <c r="CL308" s="54"/>
      <c r="CM308" s="54"/>
      <c r="CN308" s="54"/>
      <c r="CO308" s="54"/>
      <c r="CP308" s="54"/>
      <c r="CQ308" s="54"/>
      <c r="CR308" s="54"/>
      <c r="CS308" s="54"/>
      <c r="CT308" s="54"/>
      <c r="CU308" s="54"/>
      <c r="CV308" s="54"/>
      <c r="CW308" s="54"/>
      <c r="CX308" s="54"/>
      <c r="CY308" s="54"/>
      <c r="CZ308" s="54"/>
      <c r="DA308" s="54"/>
      <c r="DB308" s="54"/>
      <c r="DC308" s="54"/>
      <c r="DD308" s="54"/>
      <c r="DE308" s="54"/>
      <c r="DF308" s="54"/>
      <c r="DG308" s="54"/>
      <c r="DH308" s="54"/>
      <c r="DI308" s="54"/>
      <c r="DJ308" s="54"/>
      <c r="DK308" s="54"/>
      <c r="DL308" s="54"/>
      <c r="DM308" s="54"/>
      <c r="DN308" s="54"/>
      <c r="DO308" s="54"/>
      <c r="DP308" s="54"/>
      <c r="DQ308" s="54"/>
      <c r="DR308" s="54"/>
      <c r="DS308" s="54"/>
      <c r="DT308" s="54"/>
      <c r="DU308" s="54"/>
      <c r="DV308" s="54"/>
      <c r="DW308" s="54"/>
      <c r="DX308" s="54"/>
      <c r="DY308" s="54"/>
      <c r="DZ308" s="54"/>
      <c r="EA308" s="54"/>
      <c r="EB308" s="54"/>
      <c r="EC308" s="54"/>
      <c r="ED308" s="54"/>
      <c r="EE308" s="54"/>
      <c r="EF308" s="54"/>
      <c r="EG308" s="54"/>
      <c r="EH308" s="54"/>
      <c r="EI308" s="54"/>
      <c r="EJ308" s="54"/>
      <c r="EK308" s="54"/>
      <c r="EL308" s="54"/>
      <c r="EM308" s="54"/>
      <c r="EN308" s="54"/>
      <c r="EO308" s="54"/>
      <c r="EP308" s="54"/>
      <c r="EQ308" s="54"/>
      <c r="ER308" s="54"/>
      <c r="ES308" s="54"/>
      <c r="ET308" s="54"/>
      <c r="EU308" s="54"/>
      <c r="EV308" s="54"/>
      <c r="EW308" s="54"/>
      <c r="EX308" s="54"/>
      <c r="EY308" s="54"/>
      <c r="EZ308" s="54"/>
      <c r="FA308" s="54"/>
      <c r="FB308" s="54"/>
      <c r="FC308" s="54"/>
      <c r="FD308" s="54"/>
      <c r="FE308" s="54"/>
      <c r="FF308" s="54"/>
      <c r="FG308" s="54"/>
      <c r="FH308" s="54"/>
      <c r="FI308" s="54"/>
      <c r="FJ308" s="54"/>
      <c r="FK308" s="54"/>
      <c r="FL308" s="54"/>
      <c r="FM308" s="54"/>
      <c r="FN308" s="54"/>
      <c r="FO308" s="54"/>
      <c r="FP308" s="54"/>
      <c r="FQ308" s="54"/>
      <c r="FR308" s="54"/>
      <c r="FS308" s="54"/>
      <c r="FT308" s="54"/>
      <c r="FU308" s="54"/>
      <c r="FV308" s="54"/>
      <c r="FW308" s="54"/>
      <c r="FX308" s="54"/>
      <c r="FY308" s="54"/>
      <c r="FZ308" s="54"/>
      <c r="GA308" s="54"/>
      <c r="GB308" s="54"/>
      <c r="GC308" s="54"/>
      <c r="GD308" s="54"/>
      <c r="GE308" s="54"/>
      <c r="GF308" s="54"/>
      <c r="GG308" s="54"/>
      <c r="GH308" s="54"/>
      <c r="GI308" s="54"/>
      <c r="GJ308" s="54"/>
      <c r="GK308" s="54"/>
      <c r="GL308" s="54"/>
      <c r="GM308" s="54"/>
      <c r="GN308" s="54"/>
      <c r="GO308" s="54"/>
      <c r="GP308" s="54"/>
      <c r="GQ308" s="54"/>
      <c r="GR308" s="54"/>
      <c r="GS308" s="54"/>
      <c r="GT308" s="54"/>
      <c r="GU308" s="54"/>
      <c r="GV308" s="54"/>
      <c r="GW308" s="54"/>
      <c r="GX308" s="54"/>
      <c r="GY308" s="54"/>
      <c r="GZ308" s="54"/>
      <c r="HA308" s="54"/>
      <c r="HB308" s="54"/>
      <c r="HC308" s="54"/>
      <c r="HD308" s="54"/>
      <c r="HE308" s="54"/>
      <c r="HF308" s="54"/>
      <c r="HG308" s="54"/>
      <c r="HH308" s="54"/>
      <c r="HI308" s="54"/>
      <c r="HJ308" s="54"/>
      <c r="HK308" s="54"/>
      <c r="HL308" s="54"/>
      <c r="HM308" s="54"/>
      <c r="HN308" s="54"/>
      <c r="HO308" s="54"/>
      <c r="HP308" s="54"/>
      <c r="HQ308" s="54"/>
      <c r="HR308" s="54"/>
      <c r="HS308" s="54"/>
      <c r="HT308" s="54"/>
      <c r="HU308" s="54"/>
      <c r="HV308" s="54"/>
      <c r="HW308" s="54"/>
      <c r="HX308" s="54"/>
      <c r="HY308" s="54"/>
      <c r="HZ308" s="54"/>
      <c r="IA308" s="54"/>
      <c r="IB308" s="54"/>
      <c r="IC308" s="54"/>
      <c r="ID308" s="54"/>
      <c r="IE308" s="54"/>
      <c r="IF308" s="54"/>
      <c r="IG308" s="54"/>
      <c r="IH308" s="54"/>
      <c r="II308" s="54"/>
      <c r="IJ308" s="54"/>
    </row>
    <row r="309" spans="1:244" ht="33.75" x14ac:dyDescent="0.2">
      <c r="A309" s="412">
        <v>305</v>
      </c>
      <c r="B309" s="493" t="s">
        <v>1254</v>
      </c>
      <c r="C309" s="493" t="s">
        <v>174</v>
      </c>
      <c r="D309" s="411">
        <v>70631751</v>
      </c>
      <c r="E309" s="411">
        <v>102832986</v>
      </c>
      <c r="F309" s="411">
        <v>600145271</v>
      </c>
      <c r="G309" s="494" t="s">
        <v>1261</v>
      </c>
      <c r="H309" s="495" t="s">
        <v>64</v>
      </c>
      <c r="I309" s="495" t="s">
        <v>65</v>
      </c>
      <c r="J309" s="496" t="s">
        <v>921</v>
      </c>
      <c r="K309" s="497" t="s">
        <v>1262</v>
      </c>
      <c r="L309" s="406">
        <v>5000000</v>
      </c>
      <c r="M309" s="753">
        <f t="shared" si="30"/>
        <v>4250000</v>
      </c>
      <c r="N309" s="491">
        <v>2023</v>
      </c>
      <c r="O309" s="408">
        <v>2026</v>
      </c>
      <c r="P309" s="489"/>
      <c r="Q309" s="489" t="s">
        <v>139</v>
      </c>
      <c r="R309" s="489" t="s">
        <v>139</v>
      </c>
      <c r="S309" s="489" t="s">
        <v>139</v>
      </c>
      <c r="T309" s="489"/>
      <c r="U309" s="489"/>
      <c r="V309" s="489"/>
      <c r="W309" s="489"/>
      <c r="X309" s="489"/>
      <c r="Y309" s="493" t="s">
        <v>206</v>
      </c>
      <c r="Z309" s="416" t="s">
        <v>88</v>
      </c>
      <c r="AA309" s="54"/>
      <c r="AB309" s="54"/>
      <c r="AC309" s="54"/>
      <c r="AD309" s="54"/>
      <c r="AE309" s="54"/>
      <c r="AF309" s="54"/>
      <c r="AG309" s="54"/>
      <c r="AH309" s="54"/>
      <c r="AI309" s="54"/>
      <c r="AJ309" s="54"/>
      <c r="AK309" s="54"/>
      <c r="AL309" s="54"/>
      <c r="AM309" s="54"/>
      <c r="AN309" s="54"/>
      <c r="AO309" s="54"/>
      <c r="AP309" s="54"/>
      <c r="AQ309" s="54"/>
      <c r="AR309" s="54"/>
      <c r="AS309" s="54"/>
      <c r="AT309" s="54"/>
      <c r="AU309" s="54"/>
      <c r="AV309" s="54"/>
      <c r="AW309" s="54"/>
      <c r="AX309" s="54"/>
      <c r="AY309" s="54"/>
      <c r="AZ309" s="54"/>
      <c r="BA309" s="54"/>
      <c r="BB309" s="54"/>
      <c r="BC309" s="54"/>
      <c r="BD309" s="54"/>
      <c r="BE309" s="54"/>
      <c r="BF309" s="54"/>
      <c r="BG309" s="54"/>
      <c r="BH309" s="54"/>
      <c r="BI309" s="54"/>
      <c r="BJ309" s="54"/>
      <c r="BK309" s="54"/>
      <c r="BL309" s="54"/>
      <c r="BM309" s="54"/>
      <c r="BN309" s="54"/>
      <c r="BO309" s="54"/>
      <c r="BP309" s="54"/>
      <c r="BQ309" s="54"/>
      <c r="BR309" s="54"/>
      <c r="BS309" s="54"/>
      <c r="BT309" s="54"/>
      <c r="BU309" s="54"/>
      <c r="BV309" s="54"/>
      <c r="BW309" s="54"/>
      <c r="BX309" s="54"/>
      <c r="BY309" s="54"/>
      <c r="BZ309" s="54"/>
      <c r="CA309" s="54"/>
      <c r="CB309" s="54"/>
      <c r="CC309" s="54"/>
      <c r="CD309" s="54"/>
      <c r="CE309" s="54"/>
      <c r="CF309" s="54"/>
      <c r="CG309" s="54"/>
      <c r="CH309" s="54"/>
      <c r="CI309" s="54"/>
      <c r="CJ309" s="54"/>
      <c r="CK309" s="54"/>
      <c r="CL309" s="54"/>
      <c r="CM309" s="54"/>
      <c r="CN309" s="54"/>
      <c r="CO309" s="54"/>
      <c r="CP309" s="54"/>
      <c r="CQ309" s="54"/>
      <c r="CR309" s="54"/>
      <c r="CS309" s="54"/>
      <c r="CT309" s="54"/>
      <c r="CU309" s="54"/>
      <c r="CV309" s="54"/>
      <c r="CW309" s="54"/>
      <c r="CX309" s="54"/>
      <c r="CY309" s="54"/>
      <c r="CZ309" s="54"/>
      <c r="DA309" s="54"/>
      <c r="DB309" s="54"/>
      <c r="DC309" s="54"/>
      <c r="DD309" s="54"/>
      <c r="DE309" s="54"/>
      <c r="DF309" s="54"/>
      <c r="DG309" s="54"/>
      <c r="DH309" s="54"/>
      <c r="DI309" s="54"/>
      <c r="DJ309" s="54"/>
      <c r="DK309" s="54"/>
      <c r="DL309" s="54"/>
      <c r="DM309" s="54"/>
      <c r="DN309" s="54"/>
      <c r="DO309" s="54"/>
      <c r="DP309" s="54"/>
      <c r="DQ309" s="54"/>
      <c r="DR309" s="54"/>
      <c r="DS309" s="54"/>
      <c r="DT309" s="54"/>
      <c r="DU309" s="54"/>
      <c r="DV309" s="54"/>
      <c r="DW309" s="54"/>
      <c r="DX309" s="54"/>
      <c r="DY309" s="54"/>
      <c r="DZ309" s="54"/>
      <c r="EA309" s="54"/>
      <c r="EB309" s="54"/>
      <c r="EC309" s="54"/>
      <c r="ED309" s="54"/>
      <c r="EE309" s="54"/>
      <c r="EF309" s="54"/>
      <c r="EG309" s="54"/>
      <c r="EH309" s="54"/>
      <c r="EI309" s="54"/>
      <c r="EJ309" s="54"/>
      <c r="EK309" s="54"/>
      <c r="EL309" s="54"/>
      <c r="EM309" s="54"/>
      <c r="EN309" s="54"/>
      <c r="EO309" s="54"/>
      <c r="EP309" s="54"/>
      <c r="EQ309" s="54"/>
      <c r="ER309" s="54"/>
      <c r="ES309" s="54"/>
      <c r="ET309" s="54"/>
      <c r="EU309" s="54"/>
      <c r="EV309" s="54"/>
      <c r="EW309" s="54"/>
      <c r="EX309" s="54"/>
      <c r="EY309" s="54"/>
      <c r="EZ309" s="54"/>
      <c r="FA309" s="54"/>
      <c r="FB309" s="54"/>
      <c r="FC309" s="54"/>
      <c r="FD309" s="54"/>
      <c r="FE309" s="54"/>
      <c r="FF309" s="54"/>
      <c r="FG309" s="54"/>
      <c r="FH309" s="54"/>
      <c r="FI309" s="54"/>
      <c r="FJ309" s="54"/>
      <c r="FK309" s="54"/>
      <c r="FL309" s="54"/>
      <c r="FM309" s="54"/>
      <c r="FN309" s="54"/>
      <c r="FO309" s="54"/>
      <c r="FP309" s="54"/>
      <c r="FQ309" s="54"/>
      <c r="FR309" s="54"/>
      <c r="FS309" s="54"/>
      <c r="FT309" s="54"/>
      <c r="FU309" s="54"/>
      <c r="FV309" s="54"/>
      <c r="FW309" s="54"/>
      <c r="FX309" s="54"/>
      <c r="FY309" s="54"/>
      <c r="FZ309" s="54"/>
      <c r="GA309" s="54"/>
      <c r="GB309" s="54"/>
      <c r="GC309" s="54"/>
      <c r="GD309" s="54"/>
      <c r="GE309" s="54"/>
      <c r="GF309" s="54"/>
      <c r="GG309" s="54"/>
      <c r="GH309" s="54"/>
      <c r="GI309" s="54"/>
      <c r="GJ309" s="54"/>
      <c r="GK309" s="54"/>
      <c r="GL309" s="54"/>
      <c r="GM309" s="54"/>
      <c r="GN309" s="54"/>
      <c r="GO309" s="54"/>
      <c r="GP309" s="54"/>
      <c r="GQ309" s="54"/>
      <c r="GR309" s="54"/>
      <c r="GS309" s="54"/>
      <c r="GT309" s="54"/>
      <c r="GU309" s="54"/>
      <c r="GV309" s="54"/>
      <c r="GW309" s="54"/>
      <c r="GX309" s="54"/>
      <c r="GY309" s="54"/>
      <c r="GZ309" s="54"/>
      <c r="HA309" s="54"/>
      <c r="HB309" s="54"/>
      <c r="HC309" s="54"/>
      <c r="HD309" s="54"/>
      <c r="HE309" s="54"/>
      <c r="HF309" s="54"/>
      <c r="HG309" s="54"/>
      <c r="HH309" s="54"/>
      <c r="HI309" s="54"/>
      <c r="HJ309" s="54"/>
      <c r="HK309" s="54"/>
      <c r="HL309" s="54"/>
      <c r="HM309" s="54"/>
      <c r="HN309" s="54"/>
      <c r="HO309" s="54"/>
      <c r="HP309" s="54"/>
      <c r="HQ309" s="54"/>
      <c r="HR309" s="54"/>
      <c r="HS309" s="54"/>
      <c r="HT309" s="54"/>
      <c r="HU309" s="54"/>
      <c r="HV309" s="54"/>
      <c r="HW309" s="54"/>
      <c r="HX309" s="54"/>
      <c r="HY309" s="54"/>
      <c r="HZ309" s="54"/>
      <c r="IA309" s="54"/>
      <c r="IB309" s="54"/>
      <c r="IC309" s="54"/>
      <c r="ID309" s="54"/>
      <c r="IE309" s="54"/>
      <c r="IF309" s="54"/>
      <c r="IG309" s="54"/>
      <c r="IH309" s="54"/>
      <c r="II309" s="54"/>
      <c r="IJ309" s="54"/>
    </row>
    <row r="310" spans="1:244" ht="33.75" x14ac:dyDescent="0.2">
      <c r="A310" s="412">
        <v>306</v>
      </c>
      <c r="B310" s="493" t="s">
        <v>1254</v>
      </c>
      <c r="C310" s="493" t="s">
        <v>174</v>
      </c>
      <c r="D310" s="411">
        <v>70631751</v>
      </c>
      <c r="E310" s="411">
        <v>102832986</v>
      </c>
      <c r="F310" s="411">
        <v>600145271</v>
      </c>
      <c r="G310" s="494" t="s">
        <v>1263</v>
      </c>
      <c r="H310" s="495" t="s">
        <v>64</v>
      </c>
      <c r="I310" s="495" t="s">
        <v>65</v>
      </c>
      <c r="J310" s="496" t="s">
        <v>921</v>
      </c>
      <c r="K310" s="497" t="s">
        <v>1264</v>
      </c>
      <c r="L310" s="406">
        <v>5000000</v>
      </c>
      <c r="M310" s="753">
        <f t="shared" si="30"/>
        <v>4250000</v>
      </c>
      <c r="N310" s="491">
        <v>2023</v>
      </c>
      <c r="O310" s="408">
        <v>2026</v>
      </c>
      <c r="P310" s="489" t="s">
        <v>139</v>
      </c>
      <c r="Q310" s="489" t="s">
        <v>139</v>
      </c>
      <c r="R310" s="489"/>
      <c r="S310" s="489" t="s">
        <v>139</v>
      </c>
      <c r="T310" s="489"/>
      <c r="U310" s="489"/>
      <c r="V310" s="489"/>
      <c r="W310" s="489"/>
      <c r="X310" s="489"/>
      <c r="Y310" s="493" t="s">
        <v>206</v>
      </c>
      <c r="Z310" s="416" t="s">
        <v>88</v>
      </c>
      <c r="AA310" s="54"/>
      <c r="AB310" s="54"/>
      <c r="AC310" s="54"/>
      <c r="AD310" s="54"/>
      <c r="AE310" s="54"/>
      <c r="AF310" s="54"/>
      <c r="AG310" s="54"/>
      <c r="AH310" s="54"/>
      <c r="AI310" s="54"/>
      <c r="AJ310" s="54"/>
      <c r="AK310" s="54"/>
      <c r="AL310" s="54"/>
      <c r="AM310" s="54"/>
      <c r="AN310" s="54"/>
      <c r="AO310" s="54"/>
      <c r="AP310" s="54"/>
      <c r="AQ310" s="54"/>
      <c r="AR310" s="54"/>
      <c r="AS310" s="54"/>
      <c r="AT310" s="54"/>
      <c r="AU310" s="54"/>
      <c r="AV310" s="54"/>
      <c r="AW310" s="54"/>
      <c r="AX310" s="54"/>
      <c r="AY310" s="54"/>
      <c r="AZ310" s="54"/>
      <c r="BA310" s="54"/>
      <c r="BB310" s="54"/>
      <c r="BC310" s="54"/>
      <c r="BD310" s="54"/>
      <c r="BE310" s="54"/>
      <c r="BF310" s="54"/>
      <c r="BG310" s="54"/>
      <c r="BH310" s="54"/>
      <c r="BI310" s="54"/>
      <c r="BJ310" s="54"/>
      <c r="BK310" s="54"/>
      <c r="BL310" s="54"/>
      <c r="BM310" s="54"/>
      <c r="BN310" s="54"/>
      <c r="BO310" s="54"/>
      <c r="BP310" s="54"/>
      <c r="BQ310" s="54"/>
      <c r="BR310" s="54"/>
      <c r="BS310" s="54"/>
      <c r="BT310" s="54"/>
      <c r="BU310" s="54"/>
      <c r="BV310" s="54"/>
      <c r="BW310" s="54"/>
      <c r="BX310" s="54"/>
      <c r="BY310" s="54"/>
      <c r="BZ310" s="54"/>
      <c r="CA310" s="54"/>
      <c r="CB310" s="54"/>
      <c r="CC310" s="54"/>
      <c r="CD310" s="54"/>
      <c r="CE310" s="54"/>
      <c r="CF310" s="54"/>
      <c r="CG310" s="54"/>
      <c r="CH310" s="54"/>
      <c r="CI310" s="54"/>
      <c r="CJ310" s="54"/>
      <c r="CK310" s="54"/>
      <c r="CL310" s="54"/>
      <c r="CM310" s="54"/>
      <c r="CN310" s="54"/>
      <c r="CO310" s="54"/>
      <c r="CP310" s="54"/>
      <c r="CQ310" s="54"/>
      <c r="CR310" s="54"/>
      <c r="CS310" s="54"/>
      <c r="CT310" s="54"/>
      <c r="CU310" s="54"/>
      <c r="CV310" s="54"/>
      <c r="CW310" s="54"/>
      <c r="CX310" s="54"/>
      <c r="CY310" s="54"/>
      <c r="CZ310" s="54"/>
      <c r="DA310" s="54"/>
      <c r="DB310" s="54"/>
      <c r="DC310" s="54"/>
      <c r="DD310" s="54"/>
      <c r="DE310" s="54"/>
      <c r="DF310" s="54"/>
      <c r="DG310" s="54"/>
      <c r="DH310" s="54"/>
      <c r="DI310" s="54"/>
      <c r="DJ310" s="54"/>
      <c r="DK310" s="54"/>
      <c r="DL310" s="54"/>
      <c r="DM310" s="54"/>
      <c r="DN310" s="54"/>
      <c r="DO310" s="54"/>
      <c r="DP310" s="54"/>
      <c r="DQ310" s="54"/>
      <c r="DR310" s="54"/>
      <c r="DS310" s="54"/>
      <c r="DT310" s="54"/>
      <c r="DU310" s="54"/>
      <c r="DV310" s="54"/>
      <c r="DW310" s="54"/>
      <c r="DX310" s="54"/>
      <c r="DY310" s="54"/>
      <c r="DZ310" s="54"/>
      <c r="EA310" s="54"/>
      <c r="EB310" s="54"/>
      <c r="EC310" s="54"/>
      <c r="ED310" s="54"/>
      <c r="EE310" s="54"/>
      <c r="EF310" s="54"/>
      <c r="EG310" s="54"/>
      <c r="EH310" s="54"/>
      <c r="EI310" s="54"/>
      <c r="EJ310" s="54"/>
      <c r="EK310" s="54"/>
      <c r="EL310" s="54"/>
      <c r="EM310" s="54"/>
      <c r="EN310" s="54"/>
      <c r="EO310" s="54"/>
      <c r="EP310" s="54"/>
      <c r="EQ310" s="54"/>
      <c r="ER310" s="54"/>
      <c r="ES310" s="54"/>
      <c r="ET310" s="54"/>
      <c r="EU310" s="54"/>
      <c r="EV310" s="54"/>
      <c r="EW310" s="54"/>
      <c r="EX310" s="54"/>
      <c r="EY310" s="54"/>
      <c r="EZ310" s="54"/>
      <c r="FA310" s="54"/>
      <c r="FB310" s="54"/>
      <c r="FC310" s="54"/>
      <c r="FD310" s="54"/>
      <c r="FE310" s="54"/>
      <c r="FF310" s="54"/>
      <c r="FG310" s="54"/>
      <c r="FH310" s="54"/>
      <c r="FI310" s="54"/>
      <c r="FJ310" s="54"/>
      <c r="FK310" s="54"/>
      <c r="FL310" s="54"/>
      <c r="FM310" s="54"/>
      <c r="FN310" s="54"/>
      <c r="FO310" s="54"/>
      <c r="FP310" s="54"/>
      <c r="FQ310" s="54"/>
      <c r="FR310" s="54"/>
      <c r="FS310" s="54"/>
      <c r="FT310" s="54"/>
      <c r="FU310" s="54"/>
      <c r="FV310" s="54"/>
      <c r="FW310" s="54"/>
      <c r="FX310" s="54"/>
      <c r="FY310" s="54"/>
      <c r="FZ310" s="54"/>
      <c r="GA310" s="54"/>
      <c r="GB310" s="54"/>
      <c r="GC310" s="54"/>
      <c r="GD310" s="54"/>
      <c r="GE310" s="54"/>
      <c r="GF310" s="54"/>
      <c r="GG310" s="54"/>
      <c r="GH310" s="54"/>
      <c r="GI310" s="54"/>
      <c r="GJ310" s="54"/>
      <c r="GK310" s="54"/>
      <c r="GL310" s="54"/>
      <c r="GM310" s="54"/>
      <c r="GN310" s="54"/>
      <c r="GO310" s="54"/>
      <c r="GP310" s="54"/>
      <c r="GQ310" s="54"/>
      <c r="GR310" s="54"/>
      <c r="GS310" s="54"/>
      <c r="GT310" s="54"/>
      <c r="GU310" s="54"/>
      <c r="GV310" s="54"/>
      <c r="GW310" s="54"/>
      <c r="GX310" s="54"/>
      <c r="GY310" s="54"/>
      <c r="GZ310" s="54"/>
      <c r="HA310" s="54"/>
      <c r="HB310" s="54"/>
      <c r="HC310" s="54"/>
      <c r="HD310" s="54"/>
      <c r="HE310" s="54"/>
      <c r="HF310" s="54"/>
      <c r="HG310" s="54"/>
      <c r="HH310" s="54"/>
      <c r="HI310" s="54"/>
      <c r="HJ310" s="54"/>
      <c r="HK310" s="54"/>
      <c r="HL310" s="54"/>
      <c r="HM310" s="54"/>
      <c r="HN310" s="54"/>
      <c r="HO310" s="54"/>
      <c r="HP310" s="54"/>
      <c r="HQ310" s="54"/>
      <c r="HR310" s="54"/>
      <c r="HS310" s="54"/>
      <c r="HT310" s="54"/>
      <c r="HU310" s="54"/>
      <c r="HV310" s="54"/>
      <c r="HW310" s="54"/>
      <c r="HX310" s="54"/>
      <c r="HY310" s="54"/>
      <c r="HZ310" s="54"/>
      <c r="IA310" s="54"/>
      <c r="IB310" s="54"/>
      <c r="IC310" s="54"/>
      <c r="ID310" s="54"/>
      <c r="IE310" s="54"/>
      <c r="IF310" s="54"/>
      <c r="IG310" s="54"/>
      <c r="IH310" s="54"/>
      <c r="II310" s="54"/>
      <c r="IJ310" s="54"/>
    </row>
    <row r="311" spans="1:244" ht="33.75" x14ac:dyDescent="0.2">
      <c r="A311" s="412">
        <v>307</v>
      </c>
      <c r="B311" s="493" t="s">
        <v>1265</v>
      </c>
      <c r="C311" s="493" t="s">
        <v>174</v>
      </c>
      <c r="D311" s="411">
        <v>70944661</v>
      </c>
      <c r="E311" s="411">
        <v>130000302</v>
      </c>
      <c r="F311" s="411">
        <v>600145280</v>
      </c>
      <c r="G311" s="494" t="s">
        <v>644</v>
      </c>
      <c r="H311" s="495" t="s">
        <v>64</v>
      </c>
      <c r="I311" s="495" t="s">
        <v>123</v>
      </c>
      <c r="J311" s="496" t="s">
        <v>65</v>
      </c>
      <c r="K311" s="497" t="s">
        <v>645</v>
      </c>
      <c r="L311" s="406">
        <v>1800000</v>
      </c>
      <c r="M311" s="753">
        <f t="shared" si="30"/>
        <v>1530000</v>
      </c>
      <c r="N311" s="491">
        <v>2023</v>
      </c>
      <c r="O311" s="408">
        <v>2026</v>
      </c>
      <c r="P311" s="489" t="s">
        <v>139</v>
      </c>
      <c r="Q311" s="489" t="s">
        <v>139</v>
      </c>
      <c r="R311" s="489" t="s">
        <v>139</v>
      </c>
      <c r="S311" s="489" t="s">
        <v>139</v>
      </c>
      <c r="T311" s="489"/>
      <c r="U311" s="489"/>
      <c r="V311" s="489" t="s">
        <v>139</v>
      </c>
      <c r="W311" s="489" t="s">
        <v>139</v>
      </c>
      <c r="X311" s="489"/>
      <c r="Y311" s="493" t="s">
        <v>918</v>
      </c>
      <c r="Z311" s="416" t="s">
        <v>88</v>
      </c>
      <c r="AA311" s="54"/>
      <c r="AB311" s="54"/>
      <c r="AC311" s="54"/>
      <c r="AD311" s="54"/>
      <c r="AE311" s="54"/>
      <c r="AF311" s="54"/>
      <c r="AG311" s="54"/>
      <c r="AH311" s="54"/>
      <c r="AI311" s="54"/>
      <c r="AJ311" s="54"/>
      <c r="AK311" s="54"/>
      <c r="AL311" s="54"/>
      <c r="AM311" s="54"/>
      <c r="AN311" s="54"/>
      <c r="AO311" s="54"/>
      <c r="AP311" s="54"/>
      <c r="AQ311" s="54"/>
      <c r="AR311" s="54"/>
      <c r="AS311" s="54"/>
      <c r="AT311" s="54"/>
      <c r="AU311" s="54"/>
      <c r="AV311" s="54"/>
      <c r="AW311" s="54"/>
      <c r="AX311" s="54"/>
      <c r="AY311" s="54"/>
      <c r="AZ311" s="54"/>
      <c r="BA311" s="54"/>
      <c r="BB311" s="54"/>
      <c r="BC311" s="54"/>
      <c r="BD311" s="54"/>
      <c r="BE311" s="54"/>
      <c r="BF311" s="54"/>
      <c r="BG311" s="54"/>
      <c r="BH311" s="54"/>
      <c r="BI311" s="54"/>
      <c r="BJ311" s="54"/>
      <c r="BK311" s="54"/>
      <c r="BL311" s="54"/>
      <c r="BM311" s="54"/>
      <c r="BN311" s="54"/>
      <c r="BO311" s="54"/>
      <c r="BP311" s="54"/>
      <c r="BQ311" s="54"/>
      <c r="BR311" s="54"/>
      <c r="BS311" s="54"/>
      <c r="BT311" s="54"/>
      <c r="BU311" s="54"/>
      <c r="BV311" s="54"/>
      <c r="BW311" s="54"/>
      <c r="BX311" s="54"/>
      <c r="BY311" s="54"/>
      <c r="BZ311" s="54"/>
      <c r="CA311" s="54"/>
      <c r="CB311" s="54"/>
      <c r="CC311" s="54"/>
      <c r="CD311" s="54"/>
      <c r="CE311" s="54"/>
      <c r="CF311" s="54"/>
      <c r="CG311" s="54"/>
      <c r="CH311" s="54"/>
      <c r="CI311" s="54"/>
      <c r="CJ311" s="54"/>
      <c r="CK311" s="54"/>
      <c r="CL311" s="54"/>
      <c r="CM311" s="54"/>
      <c r="CN311" s="54"/>
      <c r="CO311" s="54"/>
      <c r="CP311" s="54"/>
      <c r="CQ311" s="54"/>
      <c r="CR311" s="54"/>
      <c r="CS311" s="54"/>
      <c r="CT311" s="54"/>
      <c r="CU311" s="54"/>
      <c r="CV311" s="54"/>
      <c r="CW311" s="54"/>
      <c r="CX311" s="54"/>
      <c r="CY311" s="54"/>
      <c r="CZ311" s="54"/>
      <c r="DA311" s="54"/>
      <c r="DB311" s="54"/>
      <c r="DC311" s="54"/>
      <c r="DD311" s="54"/>
      <c r="DE311" s="54"/>
      <c r="DF311" s="54"/>
      <c r="DG311" s="54"/>
      <c r="DH311" s="54"/>
      <c r="DI311" s="54"/>
      <c r="DJ311" s="54"/>
      <c r="DK311" s="54"/>
      <c r="DL311" s="54"/>
      <c r="DM311" s="54"/>
      <c r="DN311" s="54"/>
      <c r="DO311" s="54"/>
      <c r="DP311" s="54"/>
      <c r="DQ311" s="54"/>
      <c r="DR311" s="54"/>
      <c r="DS311" s="54"/>
      <c r="DT311" s="54"/>
      <c r="DU311" s="54"/>
      <c r="DV311" s="54"/>
      <c r="DW311" s="54"/>
      <c r="DX311" s="54"/>
      <c r="DY311" s="54"/>
      <c r="DZ311" s="54"/>
      <c r="EA311" s="54"/>
      <c r="EB311" s="54"/>
      <c r="EC311" s="54"/>
      <c r="ED311" s="54"/>
      <c r="EE311" s="54"/>
      <c r="EF311" s="54"/>
      <c r="EG311" s="54"/>
      <c r="EH311" s="54"/>
      <c r="EI311" s="54"/>
      <c r="EJ311" s="54"/>
      <c r="EK311" s="54"/>
      <c r="EL311" s="54"/>
      <c r="EM311" s="54"/>
      <c r="EN311" s="54"/>
      <c r="EO311" s="54"/>
      <c r="EP311" s="54"/>
      <c r="EQ311" s="54"/>
      <c r="ER311" s="54"/>
      <c r="ES311" s="54"/>
      <c r="ET311" s="54"/>
      <c r="EU311" s="54"/>
      <c r="EV311" s="54"/>
      <c r="EW311" s="54"/>
      <c r="EX311" s="54"/>
      <c r="EY311" s="54"/>
      <c r="EZ311" s="54"/>
      <c r="FA311" s="54"/>
      <c r="FB311" s="54"/>
      <c r="FC311" s="54"/>
      <c r="FD311" s="54"/>
      <c r="FE311" s="54"/>
      <c r="FF311" s="54"/>
      <c r="FG311" s="54"/>
      <c r="FH311" s="54"/>
      <c r="FI311" s="54"/>
      <c r="FJ311" s="54"/>
      <c r="FK311" s="54"/>
      <c r="FL311" s="54"/>
      <c r="FM311" s="54"/>
      <c r="FN311" s="54"/>
      <c r="FO311" s="54"/>
      <c r="FP311" s="54"/>
      <c r="FQ311" s="54"/>
      <c r="FR311" s="54"/>
      <c r="FS311" s="54"/>
      <c r="FT311" s="54"/>
      <c r="FU311" s="54"/>
      <c r="FV311" s="54"/>
      <c r="FW311" s="54"/>
      <c r="FX311" s="54"/>
      <c r="FY311" s="54"/>
      <c r="FZ311" s="54"/>
      <c r="GA311" s="54"/>
      <c r="GB311" s="54"/>
      <c r="GC311" s="54"/>
      <c r="GD311" s="54"/>
      <c r="GE311" s="54"/>
      <c r="GF311" s="54"/>
      <c r="GG311" s="54"/>
      <c r="GH311" s="54"/>
      <c r="GI311" s="54"/>
      <c r="GJ311" s="54"/>
      <c r="GK311" s="54"/>
      <c r="GL311" s="54"/>
      <c r="GM311" s="54"/>
      <c r="GN311" s="54"/>
      <c r="GO311" s="54"/>
      <c r="GP311" s="54"/>
      <c r="GQ311" s="54"/>
      <c r="GR311" s="54"/>
      <c r="GS311" s="54"/>
      <c r="GT311" s="54"/>
      <c r="GU311" s="54"/>
      <c r="GV311" s="54"/>
      <c r="GW311" s="54"/>
      <c r="GX311" s="54"/>
      <c r="GY311" s="54"/>
      <c r="GZ311" s="54"/>
      <c r="HA311" s="54"/>
      <c r="HB311" s="54"/>
      <c r="HC311" s="54"/>
      <c r="HD311" s="54"/>
      <c r="HE311" s="54"/>
      <c r="HF311" s="54"/>
      <c r="HG311" s="54"/>
      <c r="HH311" s="54"/>
      <c r="HI311" s="54"/>
      <c r="HJ311" s="54"/>
      <c r="HK311" s="54"/>
      <c r="HL311" s="54"/>
      <c r="HM311" s="54"/>
      <c r="HN311" s="54"/>
      <c r="HO311" s="54"/>
      <c r="HP311" s="54"/>
      <c r="HQ311" s="54"/>
      <c r="HR311" s="54"/>
      <c r="HS311" s="54"/>
      <c r="HT311" s="54"/>
      <c r="HU311" s="54"/>
      <c r="HV311" s="54"/>
      <c r="HW311" s="54"/>
      <c r="HX311" s="54"/>
      <c r="HY311" s="54"/>
      <c r="HZ311" s="54"/>
      <c r="IA311" s="54"/>
      <c r="IB311" s="54"/>
      <c r="IC311" s="54"/>
      <c r="ID311" s="54"/>
      <c r="IE311" s="54"/>
      <c r="IF311" s="54"/>
      <c r="IG311" s="54"/>
      <c r="IH311" s="54"/>
      <c r="II311" s="54"/>
      <c r="IJ311" s="54"/>
    </row>
    <row r="312" spans="1:244" ht="33.75" x14ac:dyDescent="0.2">
      <c r="A312" s="412">
        <v>308</v>
      </c>
      <c r="B312" s="493" t="s">
        <v>579</v>
      </c>
      <c r="C312" s="493" t="s">
        <v>174</v>
      </c>
      <c r="D312" s="411">
        <v>70944661</v>
      </c>
      <c r="E312" s="411">
        <v>130000302</v>
      </c>
      <c r="F312" s="411">
        <v>600145280</v>
      </c>
      <c r="G312" s="494" t="s">
        <v>1266</v>
      </c>
      <c r="H312" s="495" t="s">
        <v>64</v>
      </c>
      <c r="I312" s="495" t="s">
        <v>123</v>
      </c>
      <c r="J312" s="496" t="s">
        <v>65</v>
      </c>
      <c r="K312" s="497" t="s">
        <v>1267</v>
      </c>
      <c r="L312" s="406">
        <v>1000000</v>
      </c>
      <c r="M312" s="753">
        <f t="shared" si="30"/>
        <v>850000</v>
      </c>
      <c r="N312" s="491">
        <v>2023</v>
      </c>
      <c r="O312" s="408">
        <v>2026</v>
      </c>
      <c r="P312" s="489" t="s">
        <v>139</v>
      </c>
      <c r="Q312" s="489" t="s">
        <v>139</v>
      </c>
      <c r="R312" s="489" t="s">
        <v>139</v>
      </c>
      <c r="S312" s="489" t="s">
        <v>139</v>
      </c>
      <c r="T312" s="489"/>
      <c r="U312" s="489"/>
      <c r="V312" s="489" t="s">
        <v>139</v>
      </c>
      <c r="W312" s="489" t="s">
        <v>139</v>
      </c>
      <c r="X312" s="489"/>
      <c r="Y312" s="493" t="s">
        <v>918</v>
      </c>
      <c r="Z312" s="416" t="s">
        <v>88</v>
      </c>
      <c r="AA312" s="54"/>
      <c r="AB312" s="54"/>
      <c r="AC312" s="54"/>
      <c r="AD312" s="54"/>
      <c r="AE312" s="54"/>
      <c r="AF312" s="54"/>
      <c r="AG312" s="54"/>
      <c r="AH312" s="54"/>
      <c r="AI312" s="54"/>
      <c r="AJ312" s="54"/>
      <c r="AK312" s="54"/>
      <c r="AL312" s="54"/>
      <c r="AM312" s="54"/>
      <c r="AN312" s="54"/>
      <c r="AO312" s="54"/>
      <c r="AP312" s="54"/>
      <c r="AQ312" s="54"/>
      <c r="AR312" s="54"/>
      <c r="AS312" s="54"/>
      <c r="AT312" s="54"/>
      <c r="AU312" s="54"/>
      <c r="AV312" s="54"/>
      <c r="AW312" s="54"/>
      <c r="AX312" s="54"/>
      <c r="AY312" s="54"/>
      <c r="AZ312" s="54"/>
      <c r="BA312" s="54"/>
      <c r="BB312" s="54"/>
      <c r="BC312" s="54"/>
      <c r="BD312" s="54"/>
      <c r="BE312" s="54"/>
      <c r="BF312" s="54"/>
      <c r="BG312" s="54"/>
      <c r="BH312" s="54"/>
      <c r="BI312" s="54"/>
      <c r="BJ312" s="54"/>
      <c r="BK312" s="54"/>
      <c r="BL312" s="54"/>
      <c r="BM312" s="54"/>
      <c r="BN312" s="54"/>
      <c r="BO312" s="54"/>
      <c r="BP312" s="54"/>
      <c r="BQ312" s="54"/>
      <c r="BR312" s="54"/>
      <c r="BS312" s="54"/>
      <c r="BT312" s="54"/>
      <c r="BU312" s="54"/>
      <c r="BV312" s="54"/>
      <c r="BW312" s="54"/>
      <c r="BX312" s="54"/>
      <c r="BY312" s="54"/>
      <c r="BZ312" s="54"/>
      <c r="CA312" s="54"/>
      <c r="CB312" s="54"/>
      <c r="CC312" s="54"/>
      <c r="CD312" s="54"/>
      <c r="CE312" s="54"/>
      <c r="CF312" s="54"/>
      <c r="CG312" s="54"/>
      <c r="CH312" s="54"/>
      <c r="CI312" s="54"/>
      <c r="CJ312" s="54"/>
      <c r="CK312" s="54"/>
      <c r="CL312" s="54"/>
      <c r="CM312" s="54"/>
      <c r="CN312" s="54"/>
      <c r="CO312" s="54"/>
      <c r="CP312" s="54"/>
      <c r="CQ312" s="54"/>
      <c r="CR312" s="54"/>
      <c r="CS312" s="54"/>
      <c r="CT312" s="54"/>
      <c r="CU312" s="54"/>
      <c r="CV312" s="54"/>
      <c r="CW312" s="54"/>
      <c r="CX312" s="54"/>
      <c r="CY312" s="54"/>
      <c r="CZ312" s="54"/>
      <c r="DA312" s="54"/>
      <c r="DB312" s="54"/>
      <c r="DC312" s="54"/>
      <c r="DD312" s="54"/>
      <c r="DE312" s="54"/>
      <c r="DF312" s="54"/>
      <c r="DG312" s="54"/>
      <c r="DH312" s="54"/>
      <c r="DI312" s="54"/>
      <c r="DJ312" s="54"/>
      <c r="DK312" s="54"/>
      <c r="DL312" s="54"/>
      <c r="DM312" s="54"/>
      <c r="DN312" s="54"/>
      <c r="DO312" s="54"/>
      <c r="DP312" s="54"/>
      <c r="DQ312" s="54"/>
      <c r="DR312" s="54"/>
      <c r="DS312" s="54"/>
      <c r="DT312" s="54"/>
      <c r="DU312" s="54"/>
      <c r="DV312" s="54"/>
      <c r="DW312" s="54"/>
      <c r="DX312" s="54"/>
      <c r="DY312" s="54"/>
      <c r="DZ312" s="54"/>
      <c r="EA312" s="54"/>
      <c r="EB312" s="54"/>
      <c r="EC312" s="54"/>
      <c r="ED312" s="54"/>
      <c r="EE312" s="54"/>
      <c r="EF312" s="54"/>
      <c r="EG312" s="54"/>
      <c r="EH312" s="54"/>
      <c r="EI312" s="54"/>
      <c r="EJ312" s="54"/>
      <c r="EK312" s="54"/>
      <c r="EL312" s="54"/>
      <c r="EM312" s="54"/>
      <c r="EN312" s="54"/>
      <c r="EO312" s="54"/>
      <c r="EP312" s="54"/>
      <c r="EQ312" s="54"/>
      <c r="ER312" s="54"/>
      <c r="ES312" s="54"/>
      <c r="ET312" s="54"/>
      <c r="EU312" s="54"/>
      <c r="EV312" s="54"/>
      <c r="EW312" s="54"/>
      <c r="EX312" s="54"/>
      <c r="EY312" s="54"/>
      <c r="EZ312" s="54"/>
      <c r="FA312" s="54"/>
      <c r="FB312" s="54"/>
      <c r="FC312" s="54"/>
      <c r="FD312" s="54"/>
      <c r="FE312" s="54"/>
      <c r="FF312" s="54"/>
      <c r="FG312" s="54"/>
      <c r="FH312" s="54"/>
      <c r="FI312" s="54"/>
      <c r="FJ312" s="54"/>
      <c r="FK312" s="54"/>
      <c r="FL312" s="54"/>
      <c r="FM312" s="54"/>
      <c r="FN312" s="54"/>
      <c r="FO312" s="54"/>
      <c r="FP312" s="54"/>
      <c r="FQ312" s="54"/>
      <c r="FR312" s="54"/>
      <c r="FS312" s="54"/>
      <c r="FT312" s="54"/>
      <c r="FU312" s="54"/>
      <c r="FV312" s="54"/>
      <c r="FW312" s="54"/>
      <c r="FX312" s="54"/>
      <c r="FY312" s="54"/>
      <c r="FZ312" s="54"/>
      <c r="GA312" s="54"/>
      <c r="GB312" s="54"/>
      <c r="GC312" s="54"/>
      <c r="GD312" s="54"/>
      <c r="GE312" s="54"/>
      <c r="GF312" s="54"/>
      <c r="GG312" s="54"/>
      <c r="GH312" s="54"/>
      <c r="GI312" s="54"/>
      <c r="GJ312" s="54"/>
      <c r="GK312" s="54"/>
      <c r="GL312" s="54"/>
      <c r="GM312" s="54"/>
      <c r="GN312" s="54"/>
      <c r="GO312" s="54"/>
      <c r="GP312" s="54"/>
      <c r="GQ312" s="54"/>
      <c r="GR312" s="54"/>
      <c r="GS312" s="54"/>
      <c r="GT312" s="54"/>
      <c r="GU312" s="54"/>
      <c r="GV312" s="54"/>
      <c r="GW312" s="54"/>
      <c r="GX312" s="54"/>
      <c r="GY312" s="54"/>
      <c r="GZ312" s="54"/>
      <c r="HA312" s="54"/>
      <c r="HB312" s="54"/>
      <c r="HC312" s="54"/>
      <c r="HD312" s="54"/>
      <c r="HE312" s="54"/>
      <c r="HF312" s="54"/>
      <c r="HG312" s="54"/>
      <c r="HH312" s="54"/>
      <c r="HI312" s="54"/>
      <c r="HJ312" s="54"/>
      <c r="HK312" s="54"/>
      <c r="HL312" s="54"/>
      <c r="HM312" s="54"/>
      <c r="HN312" s="54"/>
      <c r="HO312" s="54"/>
      <c r="HP312" s="54"/>
      <c r="HQ312" s="54"/>
      <c r="HR312" s="54"/>
      <c r="HS312" s="54"/>
      <c r="HT312" s="54"/>
      <c r="HU312" s="54"/>
      <c r="HV312" s="54"/>
      <c r="HW312" s="54"/>
      <c r="HX312" s="54"/>
      <c r="HY312" s="54"/>
      <c r="HZ312" s="54"/>
      <c r="IA312" s="54"/>
      <c r="IB312" s="54"/>
      <c r="IC312" s="54"/>
      <c r="ID312" s="54"/>
      <c r="IE312" s="54"/>
      <c r="IF312" s="54"/>
      <c r="IG312" s="54"/>
      <c r="IH312" s="54"/>
      <c r="II312" s="54"/>
      <c r="IJ312" s="54"/>
    </row>
    <row r="313" spans="1:244" ht="135" x14ac:dyDescent="0.2">
      <c r="A313" s="412">
        <v>309</v>
      </c>
      <c r="B313" s="59" t="s">
        <v>173</v>
      </c>
      <c r="C313" s="59" t="s">
        <v>174</v>
      </c>
      <c r="D313" s="40">
        <v>70978336</v>
      </c>
      <c r="E313" s="40">
        <v>102508917</v>
      </c>
      <c r="F313" s="40">
        <v>600145239</v>
      </c>
      <c r="G313" s="59" t="s">
        <v>1268</v>
      </c>
      <c r="H313" s="61" t="s">
        <v>24</v>
      </c>
      <c r="I313" s="61" t="s">
        <v>123</v>
      </c>
      <c r="J313" s="99" t="s">
        <v>65</v>
      </c>
      <c r="K313" s="34" t="s">
        <v>1269</v>
      </c>
      <c r="L313" s="406">
        <v>10000000</v>
      </c>
      <c r="M313" s="753">
        <f t="shared" si="30"/>
        <v>8500000</v>
      </c>
      <c r="N313" s="258">
        <v>2023</v>
      </c>
      <c r="O313" s="258">
        <v>2027</v>
      </c>
      <c r="P313" s="102" t="s">
        <v>139</v>
      </c>
      <c r="Q313" s="102" t="s">
        <v>139</v>
      </c>
      <c r="R313" s="102" t="s">
        <v>139</v>
      </c>
      <c r="S313" s="102" t="s">
        <v>139</v>
      </c>
      <c r="T313" s="102"/>
      <c r="U313" s="102" t="s">
        <v>139</v>
      </c>
      <c r="V313" s="102"/>
      <c r="W313" s="102" t="s">
        <v>139</v>
      </c>
      <c r="X313" s="102"/>
      <c r="Y313" s="59" t="s">
        <v>1241</v>
      </c>
      <c r="Z313" s="293" t="s">
        <v>88</v>
      </c>
      <c r="AA313" s="54"/>
      <c r="AB313" s="54"/>
      <c r="AC313" s="54"/>
      <c r="AD313" s="54"/>
      <c r="AE313" s="54"/>
      <c r="AF313" s="54"/>
      <c r="AG313" s="54"/>
      <c r="AH313" s="54"/>
      <c r="AI313" s="54"/>
      <c r="AJ313" s="54"/>
      <c r="AK313" s="54"/>
      <c r="AL313" s="54"/>
      <c r="AM313" s="54"/>
      <c r="AN313" s="54"/>
      <c r="AO313" s="54"/>
      <c r="AP313" s="54"/>
      <c r="AQ313" s="54"/>
      <c r="AR313" s="54"/>
      <c r="AS313" s="54"/>
      <c r="AT313" s="54"/>
      <c r="AU313" s="54"/>
      <c r="AV313" s="54"/>
      <c r="AW313" s="54"/>
      <c r="AX313" s="54"/>
      <c r="AY313" s="54"/>
      <c r="AZ313" s="54"/>
      <c r="BA313" s="54"/>
      <c r="BB313" s="54"/>
      <c r="BC313" s="54"/>
      <c r="BD313" s="54"/>
      <c r="BE313" s="54"/>
      <c r="BF313" s="54"/>
      <c r="BG313" s="54"/>
      <c r="BH313" s="54"/>
      <c r="BI313" s="54"/>
      <c r="BJ313" s="54"/>
      <c r="BK313" s="54"/>
      <c r="BL313" s="54"/>
      <c r="BM313" s="54"/>
      <c r="BN313" s="54"/>
      <c r="BO313" s="54"/>
      <c r="BP313" s="54"/>
      <c r="BQ313" s="54"/>
      <c r="BR313" s="54"/>
      <c r="BS313" s="54"/>
      <c r="BT313" s="54"/>
      <c r="BU313" s="54"/>
      <c r="BV313" s="54"/>
      <c r="BW313" s="54"/>
      <c r="BX313" s="54"/>
      <c r="BY313" s="54"/>
      <c r="BZ313" s="54"/>
      <c r="CA313" s="54"/>
      <c r="CB313" s="54"/>
      <c r="CC313" s="54"/>
      <c r="CD313" s="54"/>
      <c r="CE313" s="54"/>
      <c r="CF313" s="54"/>
      <c r="CG313" s="54"/>
      <c r="CH313" s="54"/>
      <c r="CI313" s="54"/>
      <c r="CJ313" s="54"/>
      <c r="CK313" s="54"/>
      <c r="CL313" s="54"/>
      <c r="CM313" s="54"/>
      <c r="CN313" s="54"/>
      <c r="CO313" s="54"/>
      <c r="CP313" s="54"/>
      <c r="CQ313" s="54"/>
      <c r="CR313" s="54"/>
      <c r="CS313" s="54"/>
      <c r="CT313" s="54"/>
      <c r="CU313" s="54"/>
      <c r="CV313" s="54"/>
      <c r="CW313" s="54"/>
      <c r="CX313" s="54"/>
      <c r="CY313" s="54"/>
      <c r="CZ313" s="54"/>
      <c r="DA313" s="54"/>
      <c r="DB313" s="54"/>
      <c r="DC313" s="54"/>
      <c r="DD313" s="54"/>
      <c r="DE313" s="54"/>
      <c r="DF313" s="54"/>
      <c r="DG313" s="54"/>
      <c r="DH313" s="54"/>
      <c r="DI313" s="54"/>
      <c r="DJ313" s="54"/>
      <c r="DK313" s="54"/>
      <c r="DL313" s="54"/>
      <c r="DM313" s="54"/>
      <c r="DN313" s="54"/>
      <c r="DO313" s="54"/>
      <c r="DP313" s="54"/>
      <c r="DQ313" s="54"/>
      <c r="DR313" s="54"/>
      <c r="DS313" s="54"/>
      <c r="DT313" s="54"/>
      <c r="DU313" s="54"/>
      <c r="DV313" s="54"/>
      <c r="DW313" s="54"/>
      <c r="DX313" s="54"/>
      <c r="DY313" s="54"/>
      <c r="DZ313" s="54"/>
      <c r="EA313" s="54"/>
      <c r="EB313" s="54"/>
      <c r="EC313" s="54"/>
      <c r="ED313" s="54"/>
      <c r="EE313" s="54"/>
      <c r="EF313" s="54"/>
      <c r="EG313" s="54"/>
      <c r="EH313" s="54"/>
      <c r="EI313" s="54"/>
      <c r="EJ313" s="54"/>
      <c r="EK313" s="54"/>
      <c r="EL313" s="54"/>
      <c r="EM313" s="54"/>
      <c r="EN313" s="54"/>
      <c r="EO313" s="54"/>
      <c r="EP313" s="54"/>
      <c r="EQ313" s="54"/>
      <c r="ER313" s="54"/>
      <c r="ES313" s="54"/>
      <c r="ET313" s="54"/>
      <c r="EU313" s="54"/>
      <c r="EV313" s="54"/>
      <c r="EW313" s="54"/>
      <c r="EX313" s="54"/>
      <c r="EY313" s="54"/>
      <c r="EZ313" s="54"/>
      <c r="FA313" s="54"/>
      <c r="FB313" s="54"/>
      <c r="FC313" s="54"/>
      <c r="FD313" s="54"/>
      <c r="FE313" s="54"/>
      <c r="FF313" s="54"/>
      <c r="FG313" s="54"/>
      <c r="FH313" s="54"/>
      <c r="FI313" s="54"/>
      <c r="FJ313" s="54"/>
      <c r="FK313" s="54"/>
      <c r="FL313" s="54"/>
      <c r="FM313" s="54"/>
      <c r="FN313" s="54"/>
      <c r="FO313" s="54"/>
      <c r="FP313" s="54"/>
      <c r="FQ313" s="54"/>
      <c r="FR313" s="54"/>
      <c r="FS313" s="54"/>
      <c r="FT313" s="54"/>
      <c r="FU313" s="54"/>
      <c r="FV313" s="54"/>
      <c r="FW313" s="54"/>
      <c r="FX313" s="54"/>
      <c r="FY313" s="54"/>
      <c r="FZ313" s="54"/>
      <c r="GA313" s="54"/>
      <c r="GB313" s="54"/>
      <c r="GC313" s="54"/>
      <c r="GD313" s="54"/>
      <c r="GE313" s="54"/>
      <c r="GF313" s="54"/>
      <c r="GG313" s="54"/>
      <c r="GH313" s="54"/>
      <c r="GI313" s="54"/>
      <c r="GJ313" s="54"/>
      <c r="GK313" s="54"/>
      <c r="GL313" s="54"/>
      <c r="GM313" s="54"/>
      <c r="GN313" s="54"/>
      <c r="GO313" s="54"/>
      <c r="GP313" s="54"/>
      <c r="GQ313" s="54"/>
      <c r="GR313" s="54"/>
      <c r="GS313" s="54"/>
      <c r="GT313" s="54"/>
      <c r="GU313" s="54"/>
      <c r="GV313" s="54"/>
      <c r="GW313" s="54"/>
      <c r="GX313" s="54"/>
      <c r="GY313" s="54"/>
      <c r="GZ313" s="54"/>
      <c r="HA313" s="54"/>
      <c r="HB313" s="54"/>
      <c r="HC313" s="54"/>
      <c r="HD313" s="54"/>
      <c r="HE313" s="54"/>
      <c r="HF313" s="54"/>
      <c r="HG313" s="54"/>
      <c r="HH313" s="54"/>
      <c r="HI313" s="54"/>
      <c r="HJ313" s="54"/>
      <c r="HK313" s="54"/>
      <c r="HL313" s="54"/>
      <c r="HM313" s="54"/>
      <c r="HN313" s="54"/>
      <c r="HO313" s="54"/>
      <c r="HP313" s="54"/>
      <c r="HQ313" s="54"/>
      <c r="HR313" s="54"/>
      <c r="HS313" s="54"/>
      <c r="HT313" s="54"/>
      <c r="HU313" s="54"/>
      <c r="HV313" s="54"/>
      <c r="HW313" s="54"/>
      <c r="HX313" s="54"/>
      <c r="HY313" s="54"/>
      <c r="HZ313" s="54"/>
      <c r="IA313" s="54"/>
      <c r="IB313" s="54"/>
      <c r="IC313" s="54"/>
      <c r="ID313" s="54"/>
      <c r="IE313" s="54"/>
      <c r="IF313" s="54"/>
      <c r="IG313" s="54"/>
      <c r="IH313" s="54"/>
      <c r="II313" s="54"/>
      <c r="IJ313" s="54"/>
    </row>
    <row r="314" spans="1:244" ht="33.75" x14ac:dyDescent="0.2">
      <c r="A314" s="412">
        <v>310</v>
      </c>
      <c r="B314" s="99" t="s">
        <v>374</v>
      </c>
      <c r="C314" s="99" t="s">
        <v>62</v>
      </c>
      <c r="D314" s="35">
        <v>70933901</v>
      </c>
      <c r="E314" s="35">
        <v>102508208</v>
      </c>
      <c r="F314" s="35">
        <v>600145140</v>
      </c>
      <c r="G314" s="99" t="s">
        <v>1292</v>
      </c>
      <c r="H314" s="100" t="s">
        <v>64</v>
      </c>
      <c r="I314" s="100" t="s">
        <v>65</v>
      </c>
      <c r="J314" s="99" t="s">
        <v>62</v>
      </c>
      <c r="K314" s="34" t="s">
        <v>1293</v>
      </c>
      <c r="L314" s="406">
        <v>10000000</v>
      </c>
      <c r="M314" s="753">
        <f t="shared" si="30"/>
        <v>8500000</v>
      </c>
      <c r="N314" s="276">
        <v>2023</v>
      </c>
      <c r="O314" s="258">
        <v>2025</v>
      </c>
      <c r="P314" s="102"/>
      <c r="Q314" s="102"/>
      <c r="R314" s="102"/>
      <c r="S314" s="102"/>
      <c r="T314" s="102"/>
      <c r="U314" s="102"/>
      <c r="V314" s="102"/>
      <c r="W314" s="102"/>
      <c r="X314" s="102" t="s">
        <v>139</v>
      </c>
      <c r="Y314" s="99" t="s">
        <v>1294</v>
      </c>
      <c r="Z314" s="35" t="s">
        <v>88</v>
      </c>
      <c r="AA314" s="54"/>
      <c r="AB314" s="54"/>
      <c r="AC314" s="54"/>
      <c r="AD314" s="54"/>
      <c r="AE314" s="54"/>
      <c r="AF314" s="54"/>
      <c r="AG314" s="54"/>
      <c r="AH314" s="54"/>
      <c r="AI314" s="54"/>
      <c r="AJ314" s="54"/>
      <c r="AK314" s="54"/>
      <c r="AL314" s="54"/>
      <c r="AM314" s="54"/>
      <c r="AN314" s="54"/>
      <c r="AO314" s="54"/>
      <c r="AP314" s="54"/>
      <c r="AQ314" s="54"/>
      <c r="AR314" s="54"/>
      <c r="AS314" s="54"/>
      <c r="AT314" s="54"/>
      <c r="AU314" s="54"/>
      <c r="AV314" s="54"/>
      <c r="AW314" s="54"/>
      <c r="AX314" s="54"/>
      <c r="AY314" s="54"/>
      <c r="AZ314" s="54"/>
      <c r="BA314" s="54"/>
      <c r="BB314" s="54"/>
      <c r="BC314" s="54"/>
      <c r="BD314" s="54"/>
      <c r="BE314" s="54"/>
      <c r="BF314" s="54"/>
      <c r="BG314" s="54"/>
      <c r="BH314" s="54"/>
      <c r="BI314" s="54"/>
      <c r="BJ314" s="54"/>
      <c r="BK314" s="54"/>
      <c r="BL314" s="54"/>
      <c r="BM314" s="54"/>
      <c r="BN314" s="54"/>
      <c r="BO314" s="54"/>
      <c r="BP314" s="54"/>
      <c r="BQ314" s="54"/>
      <c r="BR314" s="54"/>
      <c r="BS314" s="54"/>
      <c r="BT314" s="54"/>
      <c r="BU314" s="54"/>
      <c r="BV314" s="54"/>
      <c r="BW314" s="54"/>
      <c r="BX314" s="54"/>
      <c r="BY314" s="54"/>
      <c r="BZ314" s="54"/>
      <c r="CA314" s="54"/>
      <c r="CB314" s="54"/>
      <c r="CC314" s="54"/>
      <c r="CD314" s="54"/>
      <c r="CE314" s="54"/>
      <c r="CF314" s="54"/>
      <c r="CG314" s="54"/>
      <c r="CH314" s="54"/>
      <c r="CI314" s="54"/>
      <c r="CJ314" s="54"/>
      <c r="CK314" s="54"/>
      <c r="CL314" s="54"/>
      <c r="CM314" s="54"/>
      <c r="CN314" s="54"/>
      <c r="CO314" s="54"/>
      <c r="CP314" s="54"/>
      <c r="CQ314" s="54"/>
      <c r="CR314" s="54"/>
      <c r="CS314" s="54"/>
      <c r="CT314" s="54"/>
      <c r="CU314" s="54"/>
      <c r="CV314" s="54"/>
      <c r="CW314" s="54"/>
      <c r="CX314" s="54"/>
      <c r="CY314" s="54"/>
      <c r="CZ314" s="54"/>
      <c r="DA314" s="54"/>
      <c r="DB314" s="54"/>
      <c r="DC314" s="54"/>
      <c r="DD314" s="54"/>
      <c r="DE314" s="54"/>
      <c r="DF314" s="54"/>
      <c r="DG314" s="54"/>
      <c r="DH314" s="54"/>
      <c r="DI314" s="54"/>
      <c r="DJ314" s="54"/>
      <c r="DK314" s="54"/>
      <c r="DL314" s="54"/>
      <c r="DM314" s="54"/>
      <c r="DN314" s="54"/>
      <c r="DO314" s="54"/>
      <c r="DP314" s="54"/>
      <c r="DQ314" s="54"/>
      <c r="DR314" s="54"/>
      <c r="DS314" s="54"/>
      <c r="DT314" s="54"/>
      <c r="DU314" s="54"/>
      <c r="DV314" s="54"/>
      <c r="DW314" s="54"/>
      <c r="DX314" s="54"/>
      <c r="DY314" s="54"/>
      <c r="DZ314" s="54"/>
      <c r="EA314" s="54"/>
      <c r="EB314" s="54"/>
      <c r="EC314" s="54"/>
      <c r="ED314" s="54"/>
      <c r="EE314" s="54"/>
      <c r="EF314" s="54"/>
      <c r="EG314" s="54"/>
      <c r="EH314" s="54"/>
      <c r="EI314" s="54"/>
      <c r="EJ314" s="54"/>
      <c r="EK314" s="54"/>
      <c r="EL314" s="54"/>
      <c r="EM314" s="54"/>
      <c r="EN314" s="54"/>
      <c r="EO314" s="54"/>
      <c r="EP314" s="54"/>
      <c r="EQ314" s="54"/>
      <c r="ER314" s="54"/>
      <c r="ES314" s="54"/>
      <c r="ET314" s="54"/>
      <c r="EU314" s="54"/>
      <c r="EV314" s="54"/>
      <c r="EW314" s="54"/>
      <c r="EX314" s="54"/>
      <c r="EY314" s="54"/>
      <c r="EZ314" s="54"/>
      <c r="FA314" s="54"/>
      <c r="FB314" s="54"/>
      <c r="FC314" s="54"/>
      <c r="FD314" s="54"/>
      <c r="FE314" s="54"/>
      <c r="FF314" s="54"/>
      <c r="FG314" s="54"/>
      <c r="FH314" s="54"/>
      <c r="FI314" s="54"/>
      <c r="FJ314" s="54"/>
      <c r="FK314" s="54"/>
      <c r="FL314" s="54"/>
      <c r="FM314" s="54"/>
      <c r="FN314" s="54"/>
      <c r="FO314" s="54"/>
      <c r="FP314" s="54"/>
      <c r="FQ314" s="54"/>
      <c r="FR314" s="54"/>
      <c r="FS314" s="54"/>
      <c r="FT314" s="54"/>
      <c r="FU314" s="54"/>
      <c r="FV314" s="54"/>
      <c r="FW314" s="54"/>
      <c r="FX314" s="54"/>
      <c r="FY314" s="54"/>
      <c r="FZ314" s="54"/>
      <c r="GA314" s="54"/>
      <c r="GB314" s="54"/>
      <c r="GC314" s="54"/>
      <c r="GD314" s="54"/>
      <c r="GE314" s="54"/>
      <c r="GF314" s="54"/>
      <c r="GG314" s="54"/>
      <c r="GH314" s="54"/>
      <c r="GI314" s="54"/>
      <c r="GJ314" s="54"/>
      <c r="GK314" s="54"/>
      <c r="GL314" s="54"/>
      <c r="GM314" s="54"/>
      <c r="GN314" s="54"/>
      <c r="GO314" s="54"/>
      <c r="GP314" s="54"/>
      <c r="GQ314" s="54"/>
      <c r="GR314" s="54"/>
      <c r="GS314" s="54"/>
      <c r="GT314" s="54"/>
      <c r="GU314" s="54"/>
      <c r="GV314" s="54"/>
      <c r="GW314" s="54"/>
      <c r="GX314" s="54"/>
      <c r="GY314" s="54"/>
      <c r="GZ314" s="54"/>
      <c r="HA314" s="54"/>
      <c r="HB314" s="54"/>
      <c r="HC314" s="54"/>
      <c r="HD314" s="54"/>
      <c r="HE314" s="54"/>
      <c r="HF314" s="54"/>
      <c r="HG314" s="54"/>
      <c r="HH314" s="54"/>
      <c r="HI314" s="54"/>
      <c r="HJ314" s="54"/>
      <c r="HK314" s="54"/>
      <c r="HL314" s="54"/>
      <c r="HM314" s="54"/>
      <c r="HN314" s="54"/>
      <c r="HO314" s="54"/>
      <c r="HP314" s="54"/>
      <c r="HQ314" s="54"/>
      <c r="HR314" s="54"/>
      <c r="HS314" s="54"/>
      <c r="HT314" s="54"/>
      <c r="HU314" s="54"/>
      <c r="HV314" s="54"/>
      <c r="HW314" s="54"/>
      <c r="HX314" s="54"/>
      <c r="HY314" s="54"/>
      <c r="HZ314" s="54"/>
      <c r="IA314" s="54"/>
      <c r="IB314" s="54"/>
      <c r="IC314" s="54"/>
      <c r="ID314" s="54"/>
      <c r="IE314" s="54"/>
      <c r="IF314" s="54"/>
      <c r="IG314" s="54"/>
      <c r="IH314" s="54"/>
      <c r="II314" s="54"/>
      <c r="IJ314" s="54"/>
    </row>
    <row r="315" spans="1:244" ht="33.75" x14ac:dyDescent="0.2">
      <c r="A315" s="412">
        <v>311</v>
      </c>
      <c r="B315" s="99" t="s">
        <v>405</v>
      </c>
      <c r="C315" s="99" t="s">
        <v>62</v>
      </c>
      <c r="D315" s="35">
        <v>70933944</v>
      </c>
      <c r="E315" s="35">
        <v>102508097</v>
      </c>
      <c r="F315" s="35">
        <v>600145018</v>
      </c>
      <c r="G315" s="99" t="s">
        <v>1295</v>
      </c>
      <c r="H315" s="100" t="s">
        <v>64</v>
      </c>
      <c r="I315" s="100" t="s">
        <v>65</v>
      </c>
      <c r="J315" s="99" t="s">
        <v>62</v>
      </c>
      <c r="K315" s="34" t="s">
        <v>1296</v>
      </c>
      <c r="L315" s="406">
        <v>10000000</v>
      </c>
      <c r="M315" s="753">
        <f t="shared" si="30"/>
        <v>8500000</v>
      </c>
      <c r="N315" s="276">
        <v>2023</v>
      </c>
      <c r="O315" s="258">
        <v>2025</v>
      </c>
      <c r="P315" s="102"/>
      <c r="Q315" s="102"/>
      <c r="R315" s="102"/>
      <c r="S315" s="102"/>
      <c r="T315" s="102"/>
      <c r="U315" s="102"/>
      <c r="V315" s="102"/>
      <c r="W315" s="102"/>
      <c r="X315" s="102" t="s">
        <v>139</v>
      </c>
      <c r="Y315" s="99" t="s">
        <v>1294</v>
      </c>
      <c r="Z315" s="35" t="s">
        <v>88</v>
      </c>
      <c r="AA315" s="54"/>
      <c r="AB315" s="54"/>
      <c r="AC315" s="54"/>
      <c r="AD315" s="54"/>
      <c r="AE315" s="54"/>
      <c r="AF315" s="54"/>
      <c r="AG315" s="54"/>
      <c r="AH315" s="54"/>
      <c r="AI315" s="54"/>
      <c r="AJ315" s="54"/>
      <c r="AK315" s="54"/>
      <c r="AL315" s="54"/>
      <c r="AM315" s="54"/>
      <c r="AN315" s="54"/>
      <c r="AO315" s="54"/>
      <c r="AP315" s="54"/>
      <c r="AQ315" s="54"/>
      <c r="AR315" s="54"/>
      <c r="AS315" s="54"/>
      <c r="AT315" s="54"/>
      <c r="AU315" s="54"/>
      <c r="AV315" s="54"/>
      <c r="AW315" s="54"/>
      <c r="AX315" s="54"/>
      <c r="AY315" s="54"/>
      <c r="AZ315" s="54"/>
      <c r="BA315" s="54"/>
      <c r="BB315" s="54"/>
      <c r="BC315" s="54"/>
      <c r="BD315" s="54"/>
      <c r="BE315" s="54"/>
      <c r="BF315" s="54"/>
      <c r="BG315" s="54"/>
      <c r="BH315" s="54"/>
      <c r="BI315" s="54"/>
      <c r="BJ315" s="54"/>
      <c r="BK315" s="54"/>
      <c r="BL315" s="54"/>
      <c r="BM315" s="54"/>
      <c r="BN315" s="54"/>
      <c r="BO315" s="54"/>
      <c r="BP315" s="54"/>
      <c r="BQ315" s="54"/>
      <c r="BR315" s="54"/>
      <c r="BS315" s="54"/>
      <c r="BT315" s="54"/>
      <c r="BU315" s="54"/>
      <c r="BV315" s="54"/>
      <c r="BW315" s="54"/>
      <c r="BX315" s="54"/>
      <c r="BY315" s="54"/>
      <c r="BZ315" s="54"/>
      <c r="CA315" s="54"/>
      <c r="CB315" s="54"/>
      <c r="CC315" s="54"/>
      <c r="CD315" s="54"/>
      <c r="CE315" s="54"/>
      <c r="CF315" s="54"/>
      <c r="CG315" s="54"/>
      <c r="CH315" s="54"/>
      <c r="CI315" s="54"/>
      <c r="CJ315" s="54"/>
      <c r="CK315" s="54"/>
      <c r="CL315" s="54"/>
      <c r="CM315" s="54"/>
      <c r="CN315" s="54"/>
      <c r="CO315" s="54"/>
      <c r="CP315" s="54"/>
      <c r="CQ315" s="54"/>
      <c r="CR315" s="54"/>
      <c r="CS315" s="54"/>
      <c r="CT315" s="54"/>
      <c r="CU315" s="54"/>
      <c r="CV315" s="54"/>
      <c r="CW315" s="54"/>
      <c r="CX315" s="54"/>
      <c r="CY315" s="54"/>
      <c r="CZ315" s="54"/>
      <c r="DA315" s="54"/>
      <c r="DB315" s="54"/>
      <c r="DC315" s="54"/>
      <c r="DD315" s="54"/>
      <c r="DE315" s="54"/>
      <c r="DF315" s="54"/>
      <c r="DG315" s="54"/>
      <c r="DH315" s="54"/>
      <c r="DI315" s="54"/>
      <c r="DJ315" s="54"/>
      <c r="DK315" s="54"/>
      <c r="DL315" s="54"/>
      <c r="DM315" s="54"/>
      <c r="DN315" s="54"/>
      <c r="DO315" s="54"/>
      <c r="DP315" s="54"/>
      <c r="DQ315" s="54"/>
      <c r="DR315" s="54"/>
      <c r="DS315" s="54"/>
      <c r="DT315" s="54"/>
      <c r="DU315" s="54"/>
      <c r="DV315" s="54"/>
      <c r="DW315" s="54"/>
      <c r="DX315" s="54"/>
      <c r="DY315" s="54"/>
      <c r="DZ315" s="54"/>
      <c r="EA315" s="54"/>
      <c r="EB315" s="54"/>
      <c r="EC315" s="54"/>
      <c r="ED315" s="54"/>
      <c r="EE315" s="54"/>
      <c r="EF315" s="54"/>
      <c r="EG315" s="54"/>
      <c r="EH315" s="54"/>
      <c r="EI315" s="54"/>
      <c r="EJ315" s="54"/>
      <c r="EK315" s="54"/>
      <c r="EL315" s="54"/>
      <c r="EM315" s="54"/>
      <c r="EN315" s="54"/>
      <c r="EO315" s="54"/>
      <c r="EP315" s="54"/>
      <c r="EQ315" s="54"/>
      <c r="ER315" s="54"/>
      <c r="ES315" s="54"/>
      <c r="ET315" s="54"/>
      <c r="EU315" s="54"/>
      <c r="EV315" s="54"/>
      <c r="EW315" s="54"/>
      <c r="EX315" s="54"/>
      <c r="EY315" s="54"/>
      <c r="EZ315" s="54"/>
      <c r="FA315" s="54"/>
      <c r="FB315" s="54"/>
      <c r="FC315" s="54"/>
      <c r="FD315" s="54"/>
      <c r="FE315" s="54"/>
      <c r="FF315" s="54"/>
      <c r="FG315" s="54"/>
      <c r="FH315" s="54"/>
      <c r="FI315" s="54"/>
      <c r="FJ315" s="54"/>
      <c r="FK315" s="54"/>
      <c r="FL315" s="54"/>
      <c r="FM315" s="54"/>
      <c r="FN315" s="54"/>
      <c r="FO315" s="54"/>
      <c r="FP315" s="54"/>
      <c r="FQ315" s="54"/>
      <c r="FR315" s="54"/>
      <c r="FS315" s="54"/>
      <c r="FT315" s="54"/>
      <c r="FU315" s="54"/>
      <c r="FV315" s="54"/>
      <c r="FW315" s="54"/>
      <c r="FX315" s="54"/>
      <c r="FY315" s="54"/>
      <c r="FZ315" s="54"/>
      <c r="GA315" s="54"/>
      <c r="GB315" s="54"/>
      <c r="GC315" s="54"/>
      <c r="GD315" s="54"/>
      <c r="GE315" s="54"/>
      <c r="GF315" s="54"/>
      <c r="GG315" s="54"/>
      <c r="GH315" s="54"/>
      <c r="GI315" s="54"/>
      <c r="GJ315" s="54"/>
      <c r="GK315" s="54"/>
      <c r="GL315" s="54"/>
      <c r="GM315" s="54"/>
      <c r="GN315" s="54"/>
      <c r="GO315" s="54"/>
      <c r="GP315" s="54"/>
      <c r="GQ315" s="54"/>
      <c r="GR315" s="54"/>
      <c r="GS315" s="54"/>
      <c r="GT315" s="54"/>
      <c r="GU315" s="54"/>
      <c r="GV315" s="54"/>
      <c r="GW315" s="54"/>
      <c r="GX315" s="54"/>
      <c r="GY315" s="54"/>
      <c r="GZ315" s="54"/>
      <c r="HA315" s="54"/>
      <c r="HB315" s="54"/>
      <c r="HC315" s="54"/>
      <c r="HD315" s="54"/>
      <c r="HE315" s="54"/>
      <c r="HF315" s="54"/>
      <c r="HG315" s="54"/>
      <c r="HH315" s="54"/>
      <c r="HI315" s="54"/>
      <c r="HJ315" s="54"/>
      <c r="HK315" s="54"/>
      <c r="HL315" s="54"/>
      <c r="HM315" s="54"/>
      <c r="HN315" s="54"/>
      <c r="HO315" s="54"/>
      <c r="HP315" s="54"/>
      <c r="HQ315" s="54"/>
      <c r="HR315" s="54"/>
      <c r="HS315" s="54"/>
      <c r="HT315" s="54"/>
      <c r="HU315" s="54"/>
      <c r="HV315" s="54"/>
      <c r="HW315" s="54"/>
      <c r="HX315" s="54"/>
      <c r="HY315" s="54"/>
      <c r="HZ315" s="54"/>
      <c r="IA315" s="54"/>
      <c r="IB315" s="54"/>
      <c r="IC315" s="54"/>
      <c r="ID315" s="54"/>
      <c r="IE315" s="54"/>
      <c r="IF315" s="54"/>
      <c r="IG315" s="54"/>
      <c r="IH315" s="54"/>
      <c r="II315" s="54"/>
      <c r="IJ315" s="54"/>
    </row>
    <row r="316" spans="1:244" ht="168.75" x14ac:dyDescent="0.2">
      <c r="A316" s="412">
        <v>312</v>
      </c>
      <c r="B316" s="49" t="s">
        <v>990</v>
      </c>
      <c r="C316" s="49" t="s">
        <v>460</v>
      </c>
      <c r="D316" s="35">
        <v>75027411</v>
      </c>
      <c r="E316" s="35">
        <v>102508526</v>
      </c>
      <c r="F316" s="35">
        <v>600145174</v>
      </c>
      <c r="G316" s="49" t="s">
        <v>1298</v>
      </c>
      <c r="H316" s="100" t="s">
        <v>64</v>
      </c>
      <c r="I316" s="100" t="s">
        <v>65</v>
      </c>
      <c r="J316" s="100" t="s">
        <v>1172</v>
      </c>
      <c r="K316" s="101" t="s">
        <v>1299</v>
      </c>
      <c r="L316" s="406">
        <v>160000000</v>
      </c>
      <c r="M316" s="753">
        <f t="shared" si="30"/>
        <v>136000000</v>
      </c>
      <c r="N316" s="276">
        <v>2025</v>
      </c>
      <c r="O316" s="258">
        <v>2045</v>
      </c>
      <c r="P316" s="102" t="s">
        <v>139</v>
      </c>
      <c r="Q316" s="102" t="s">
        <v>139</v>
      </c>
      <c r="R316" s="102" t="s">
        <v>139</v>
      </c>
      <c r="S316" s="102" t="s">
        <v>139</v>
      </c>
      <c r="T316" s="102"/>
      <c r="U316" s="102" t="s">
        <v>139</v>
      </c>
      <c r="V316" s="102" t="s">
        <v>139</v>
      </c>
      <c r="W316" s="102" t="s">
        <v>139</v>
      </c>
      <c r="X316" s="102" t="s">
        <v>139</v>
      </c>
      <c r="Y316" s="722" t="s">
        <v>1472</v>
      </c>
      <c r="Z316" s="245" t="s">
        <v>88</v>
      </c>
      <c r="AA316" s="54"/>
      <c r="AB316" s="54"/>
      <c r="AC316" s="54"/>
      <c r="AD316" s="54"/>
      <c r="AE316" s="54"/>
      <c r="AF316" s="54"/>
      <c r="AG316" s="54"/>
      <c r="AH316" s="54"/>
      <c r="AI316" s="54"/>
      <c r="AJ316" s="54"/>
      <c r="AK316" s="54"/>
      <c r="AL316" s="54"/>
      <c r="AM316" s="54"/>
      <c r="AN316" s="54"/>
      <c r="AO316" s="54"/>
      <c r="AP316" s="54"/>
      <c r="AQ316" s="54"/>
      <c r="AR316" s="54"/>
      <c r="AS316" s="54"/>
      <c r="AT316" s="54"/>
      <c r="AU316" s="54"/>
      <c r="AV316" s="54"/>
      <c r="AW316" s="54"/>
      <c r="AX316" s="54"/>
      <c r="AY316" s="54"/>
      <c r="AZ316" s="54"/>
      <c r="BA316" s="54"/>
      <c r="BB316" s="54"/>
      <c r="BC316" s="54"/>
      <c r="BD316" s="54"/>
      <c r="BE316" s="54"/>
      <c r="BF316" s="54"/>
      <c r="BG316" s="54"/>
      <c r="BH316" s="54"/>
      <c r="BI316" s="54"/>
      <c r="BJ316" s="54"/>
      <c r="BK316" s="54"/>
      <c r="BL316" s="54"/>
      <c r="BM316" s="54"/>
      <c r="BN316" s="54"/>
      <c r="BO316" s="54"/>
      <c r="BP316" s="54"/>
      <c r="BQ316" s="54"/>
      <c r="BR316" s="54"/>
      <c r="BS316" s="54"/>
      <c r="BT316" s="54"/>
      <c r="BU316" s="54"/>
      <c r="BV316" s="54"/>
      <c r="BW316" s="54"/>
      <c r="BX316" s="54"/>
      <c r="BY316" s="54"/>
      <c r="BZ316" s="54"/>
      <c r="CA316" s="54"/>
      <c r="CB316" s="54"/>
      <c r="CC316" s="54"/>
      <c r="CD316" s="54"/>
      <c r="CE316" s="54"/>
      <c r="CF316" s="54"/>
      <c r="CG316" s="54"/>
      <c r="CH316" s="54"/>
      <c r="CI316" s="54"/>
      <c r="CJ316" s="54"/>
      <c r="CK316" s="54"/>
      <c r="CL316" s="54"/>
      <c r="CM316" s="54"/>
      <c r="CN316" s="54"/>
      <c r="CO316" s="54"/>
      <c r="CP316" s="54"/>
      <c r="CQ316" s="54"/>
      <c r="CR316" s="54"/>
      <c r="CS316" s="54"/>
      <c r="CT316" s="54"/>
      <c r="CU316" s="54"/>
      <c r="CV316" s="54"/>
      <c r="CW316" s="54"/>
      <c r="CX316" s="54"/>
      <c r="CY316" s="54"/>
      <c r="CZ316" s="54"/>
      <c r="DA316" s="54"/>
      <c r="DB316" s="54"/>
      <c r="DC316" s="54"/>
      <c r="DD316" s="54"/>
      <c r="DE316" s="54"/>
      <c r="DF316" s="54"/>
      <c r="DG316" s="54"/>
      <c r="DH316" s="54"/>
      <c r="DI316" s="54"/>
      <c r="DJ316" s="54"/>
      <c r="DK316" s="54"/>
      <c r="DL316" s="54"/>
      <c r="DM316" s="54"/>
      <c r="DN316" s="54"/>
      <c r="DO316" s="54"/>
      <c r="DP316" s="54"/>
      <c r="DQ316" s="54"/>
      <c r="DR316" s="54"/>
      <c r="DS316" s="54"/>
      <c r="DT316" s="54"/>
      <c r="DU316" s="54"/>
      <c r="DV316" s="54"/>
      <c r="DW316" s="54"/>
      <c r="DX316" s="54"/>
      <c r="DY316" s="54"/>
      <c r="DZ316" s="54"/>
      <c r="EA316" s="54"/>
      <c r="EB316" s="54"/>
      <c r="EC316" s="54"/>
      <c r="ED316" s="54"/>
      <c r="EE316" s="54"/>
      <c r="EF316" s="54"/>
      <c r="EG316" s="54"/>
      <c r="EH316" s="54"/>
      <c r="EI316" s="54"/>
      <c r="EJ316" s="54"/>
      <c r="EK316" s="54"/>
      <c r="EL316" s="54"/>
      <c r="EM316" s="54"/>
      <c r="EN316" s="54"/>
      <c r="EO316" s="54"/>
      <c r="EP316" s="54"/>
      <c r="EQ316" s="54"/>
      <c r="ER316" s="54"/>
      <c r="ES316" s="54"/>
      <c r="ET316" s="54"/>
      <c r="EU316" s="54"/>
      <c r="EV316" s="54"/>
      <c r="EW316" s="54"/>
      <c r="EX316" s="54"/>
      <c r="EY316" s="54"/>
      <c r="EZ316" s="54"/>
      <c r="FA316" s="54"/>
      <c r="FB316" s="54"/>
      <c r="FC316" s="54"/>
      <c r="FD316" s="54"/>
      <c r="FE316" s="54"/>
      <c r="FF316" s="54"/>
      <c r="FG316" s="54"/>
      <c r="FH316" s="54"/>
      <c r="FI316" s="54"/>
      <c r="FJ316" s="54"/>
      <c r="FK316" s="54"/>
      <c r="FL316" s="54"/>
      <c r="FM316" s="54"/>
      <c r="FN316" s="54"/>
      <c r="FO316" s="54"/>
      <c r="FP316" s="54"/>
      <c r="FQ316" s="54"/>
      <c r="FR316" s="54"/>
      <c r="FS316" s="54"/>
      <c r="FT316" s="54"/>
      <c r="FU316" s="54"/>
      <c r="FV316" s="54"/>
      <c r="FW316" s="54"/>
      <c r="FX316" s="54"/>
      <c r="FY316" s="54"/>
      <c r="FZ316" s="54"/>
      <c r="GA316" s="54"/>
      <c r="GB316" s="54"/>
      <c r="GC316" s="54"/>
      <c r="GD316" s="54"/>
      <c r="GE316" s="54"/>
      <c r="GF316" s="54"/>
      <c r="GG316" s="54"/>
      <c r="GH316" s="54"/>
      <c r="GI316" s="54"/>
      <c r="GJ316" s="54"/>
      <c r="GK316" s="54"/>
      <c r="GL316" s="54"/>
      <c r="GM316" s="54"/>
      <c r="GN316" s="54"/>
      <c r="GO316" s="54"/>
      <c r="GP316" s="54"/>
      <c r="GQ316" s="54"/>
      <c r="GR316" s="54"/>
      <c r="GS316" s="54"/>
      <c r="GT316" s="54"/>
      <c r="GU316" s="54"/>
      <c r="GV316" s="54"/>
      <c r="GW316" s="54"/>
      <c r="GX316" s="54"/>
      <c r="GY316" s="54"/>
      <c r="GZ316" s="54"/>
      <c r="HA316" s="54"/>
      <c r="HB316" s="54"/>
      <c r="HC316" s="54"/>
      <c r="HD316" s="54"/>
      <c r="HE316" s="54"/>
      <c r="HF316" s="54"/>
      <c r="HG316" s="54"/>
      <c r="HH316" s="54"/>
      <c r="HI316" s="54"/>
      <c r="HJ316" s="54"/>
      <c r="HK316" s="54"/>
      <c r="HL316" s="54"/>
      <c r="HM316" s="54"/>
      <c r="HN316" s="54"/>
      <c r="HO316" s="54"/>
      <c r="HP316" s="54"/>
      <c r="HQ316" s="54"/>
      <c r="HR316" s="54"/>
      <c r="HS316" s="54"/>
      <c r="HT316" s="54"/>
      <c r="HU316" s="54"/>
      <c r="HV316" s="54"/>
      <c r="HW316" s="54"/>
      <c r="HX316" s="54"/>
      <c r="HY316" s="54"/>
      <c r="HZ316" s="54"/>
      <c r="IA316" s="54"/>
      <c r="IB316" s="54"/>
      <c r="IC316" s="54"/>
      <c r="ID316" s="54"/>
      <c r="IE316" s="54"/>
      <c r="IF316" s="54"/>
      <c r="IG316" s="54"/>
      <c r="IH316" s="54"/>
      <c r="II316" s="54"/>
      <c r="IJ316" s="54"/>
    </row>
    <row r="317" spans="1:244" ht="123.75" x14ac:dyDescent="0.2">
      <c r="A317" s="412">
        <v>313</v>
      </c>
      <c r="B317" s="493" t="s">
        <v>408</v>
      </c>
      <c r="C317" s="59" t="s">
        <v>409</v>
      </c>
      <c r="D317" s="411">
        <v>61963691</v>
      </c>
      <c r="E317" s="35">
        <v>102092711</v>
      </c>
      <c r="F317" s="35">
        <v>600134482</v>
      </c>
      <c r="G317" s="494" t="s">
        <v>1302</v>
      </c>
      <c r="H317" s="495" t="s">
        <v>64</v>
      </c>
      <c r="I317" s="495" t="s">
        <v>65</v>
      </c>
      <c r="J317" s="496" t="s">
        <v>411</v>
      </c>
      <c r="K317" s="497" t="s">
        <v>1303</v>
      </c>
      <c r="L317" s="406">
        <v>2000000</v>
      </c>
      <c r="M317" s="753">
        <f t="shared" si="30"/>
        <v>1700000</v>
      </c>
      <c r="N317" s="491">
        <v>2024</v>
      </c>
      <c r="O317" s="408">
        <v>2025</v>
      </c>
      <c r="P317" s="489"/>
      <c r="Q317" s="489"/>
      <c r="R317" s="489"/>
      <c r="S317" s="489"/>
      <c r="T317" s="489" t="s">
        <v>139</v>
      </c>
      <c r="U317" s="489"/>
      <c r="V317" s="489" t="s">
        <v>139</v>
      </c>
      <c r="W317" s="489" t="s">
        <v>139</v>
      </c>
      <c r="X317" s="489"/>
      <c r="Y317" s="493" t="s">
        <v>1126</v>
      </c>
      <c r="Z317" s="416"/>
      <c r="AA317" s="54"/>
      <c r="AB317" s="54"/>
      <c r="AC317" s="54"/>
      <c r="AD317" s="54"/>
      <c r="AE317" s="54"/>
      <c r="AF317" s="54"/>
      <c r="AG317" s="54"/>
      <c r="AH317" s="54"/>
      <c r="AI317" s="54"/>
      <c r="AJ317" s="54"/>
      <c r="AK317" s="54"/>
      <c r="AL317" s="54"/>
      <c r="AM317" s="54"/>
      <c r="AN317" s="54"/>
      <c r="AO317" s="54"/>
      <c r="AP317" s="54"/>
      <c r="AQ317" s="54"/>
      <c r="AR317" s="54"/>
      <c r="AS317" s="54"/>
      <c r="AT317" s="54"/>
      <c r="AU317" s="54"/>
      <c r="AV317" s="54"/>
      <c r="AW317" s="54"/>
      <c r="AX317" s="54"/>
      <c r="AY317" s="54"/>
      <c r="AZ317" s="54"/>
      <c r="BA317" s="54"/>
      <c r="BB317" s="54"/>
      <c r="BC317" s="54"/>
      <c r="BD317" s="54"/>
      <c r="BE317" s="54"/>
      <c r="BF317" s="54"/>
      <c r="BG317" s="54"/>
      <c r="BH317" s="54"/>
      <c r="BI317" s="54"/>
      <c r="BJ317" s="54"/>
      <c r="BK317" s="54"/>
      <c r="BL317" s="54"/>
      <c r="BM317" s="54"/>
      <c r="BN317" s="54"/>
      <c r="BO317" s="54"/>
      <c r="BP317" s="54"/>
      <c r="BQ317" s="54"/>
      <c r="BR317" s="54"/>
      <c r="BS317" s="54"/>
      <c r="BT317" s="54"/>
      <c r="BU317" s="54"/>
      <c r="BV317" s="54"/>
      <c r="BW317" s="54"/>
      <c r="BX317" s="54"/>
      <c r="BY317" s="54"/>
      <c r="BZ317" s="54"/>
      <c r="CA317" s="54"/>
      <c r="CB317" s="54"/>
      <c r="CC317" s="54"/>
      <c r="CD317" s="54"/>
      <c r="CE317" s="54"/>
      <c r="CF317" s="54"/>
      <c r="CG317" s="54"/>
      <c r="CH317" s="54"/>
      <c r="CI317" s="54"/>
      <c r="CJ317" s="54"/>
      <c r="CK317" s="54"/>
      <c r="CL317" s="54"/>
      <c r="CM317" s="54"/>
      <c r="CN317" s="54"/>
      <c r="CO317" s="54"/>
      <c r="CP317" s="54"/>
      <c r="CQ317" s="54"/>
      <c r="CR317" s="54"/>
      <c r="CS317" s="54"/>
      <c r="CT317" s="54"/>
      <c r="CU317" s="54"/>
      <c r="CV317" s="54"/>
      <c r="CW317" s="54"/>
      <c r="CX317" s="54"/>
      <c r="CY317" s="54"/>
      <c r="CZ317" s="54"/>
      <c r="DA317" s="54"/>
      <c r="DB317" s="54"/>
      <c r="DC317" s="54"/>
      <c r="DD317" s="54"/>
      <c r="DE317" s="54"/>
      <c r="DF317" s="54"/>
      <c r="DG317" s="54"/>
      <c r="DH317" s="54"/>
      <c r="DI317" s="54"/>
      <c r="DJ317" s="54"/>
      <c r="DK317" s="54"/>
      <c r="DL317" s="54"/>
      <c r="DM317" s="54"/>
      <c r="DN317" s="54"/>
      <c r="DO317" s="54"/>
      <c r="DP317" s="54"/>
      <c r="DQ317" s="54"/>
      <c r="DR317" s="54"/>
      <c r="DS317" s="54"/>
      <c r="DT317" s="54"/>
      <c r="DU317" s="54"/>
      <c r="DV317" s="54"/>
      <c r="DW317" s="54"/>
      <c r="DX317" s="54"/>
      <c r="DY317" s="54"/>
      <c r="DZ317" s="54"/>
      <c r="EA317" s="54"/>
      <c r="EB317" s="54"/>
      <c r="EC317" s="54"/>
      <c r="ED317" s="54"/>
      <c r="EE317" s="54"/>
      <c r="EF317" s="54"/>
      <c r="EG317" s="54"/>
      <c r="EH317" s="54"/>
      <c r="EI317" s="54"/>
      <c r="EJ317" s="54"/>
      <c r="EK317" s="54"/>
      <c r="EL317" s="54"/>
      <c r="EM317" s="54"/>
      <c r="EN317" s="54"/>
      <c r="EO317" s="54"/>
      <c r="EP317" s="54"/>
      <c r="EQ317" s="54"/>
      <c r="ER317" s="54"/>
      <c r="ES317" s="54"/>
      <c r="ET317" s="54"/>
      <c r="EU317" s="54"/>
      <c r="EV317" s="54"/>
      <c r="EW317" s="54"/>
      <c r="EX317" s="54"/>
      <c r="EY317" s="54"/>
      <c r="EZ317" s="54"/>
      <c r="FA317" s="54"/>
      <c r="FB317" s="54"/>
      <c r="FC317" s="54"/>
      <c r="FD317" s="54"/>
      <c r="FE317" s="54"/>
      <c r="FF317" s="54"/>
      <c r="FG317" s="54"/>
      <c r="FH317" s="54"/>
      <c r="FI317" s="54"/>
      <c r="FJ317" s="54"/>
      <c r="FK317" s="54"/>
      <c r="FL317" s="54"/>
      <c r="FM317" s="54"/>
      <c r="FN317" s="54"/>
      <c r="FO317" s="54"/>
      <c r="FP317" s="54"/>
      <c r="FQ317" s="54"/>
      <c r="FR317" s="54"/>
      <c r="FS317" s="54"/>
      <c r="FT317" s="54"/>
      <c r="FU317" s="54"/>
      <c r="FV317" s="54"/>
      <c r="FW317" s="54"/>
      <c r="FX317" s="54"/>
      <c r="FY317" s="54"/>
      <c r="FZ317" s="54"/>
      <c r="GA317" s="54"/>
      <c r="GB317" s="54"/>
      <c r="GC317" s="54"/>
      <c r="GD317" s="54"/>
      <c r="GE317" s="54"/>
      <c r="GF317" s="54"/>
      <c r="GG317" s="54"/>
      <c r="GH317" s="54"/>
      <c r="GI317" s="54"/>
      <c r="GJ317" s="54"/>
      <c r="GK317" s="54"/>
      <c r="GL317" s="54"/>
      <c r="GM317" s="54"/>
      <c r="GN317" s="54"/>
      <c r="GO317" s="54"/>
      <c r="GP317" s="54"/>
      <c r="GQ317" s="54"/>
      <c r="GR317" s="54"/>
      <c r="GS317" s="54"/>
      <c r="GT317" s="54"/>
      <c r="GU317" s="54"/>
      <c r="GV317" s="54"/>
      <c r="GW317" s="54"/>
      <c r="GX317" s="54"/>
      <c r="GY317" s="54"/>
      <c r="GZ317" s="54"/>
      <c r="HA317" s="54"/>
      <c r="HB317" s="54"/>
      <c r="HC317" s="54"/>
      <c r="HD317" s="54"/>
      <c r="HE317" s="54"/>
      <c r="HF317" s="54"/>
      <c r="HG317" s="54"/>
      <c r="HH317" s="54"/>
      <c r="HI317" s="54"/>
      <c r="HJ317" s="54"/>
      <c r="HK317" s="54"/>
      <c r="HL317" s="54"/>
      <c r="HM317" s="54"/>
      <c r="HN317" s="54"/>
      <c r="HO317" s="54"/>
      <c r="HP317" s="54"/>
      <c r="HQ317" s="54"/>
      <c r="HR317" s="54"/>
      <c r="HS317" s="54"/>
      <c r="HT317" s="54"/>
      <c r="HU317" s="54"/>
      <c r="HV317" s="54"/>
      <c r="HW317" s="54"/>
      <c r="HX317" s="54"/>
      <c r="HY317" s="54"/>
      <c r="HZ317" s="54"/>
      <c r="IA317" s="54"/>
      <c r="IB317" s="54"/>
      <c r="IC317" s="54"/>
      <c r="ID317" s="54"/>
      <c r="IE317" s="54"/>
      <c r="IF317" s="54"/>
      <c r="IG317" s="54"/>
      <c r="IH317" s="54"/>
      <c r="II317" s="54"/>
      <c r="IJ317" s="54"/>
    </row>
    <row r="318" spans="1:244" ht="45" x14ac:dyDescent="0.2">
      <c r="A318" s="412">
        <v>314</v>
      </c>
      <c r="B318" s="493" t="s">
        <v>1395</v>
      </c>
      <c r="C318" s="493" t="s">
        <v>983</v>
      </c>
      <c r="D318" s="411">
        <v>71000127</v>
      </c>
      <c r="E318" s="411">
        <v>102492981</v>
      </c>
      <c r="F318" s="411">
        <v>600144992</v>
      </c>
      <c r="G318" s="494" t="s">
        <v>1250</v>
      </c>
      <c r="H318" s="495" t="s">
        <v>64</v>
      </c>
      <c r="I318" s="495" t="s">
        <v>65</v>
      </c>
      <c r="J318" s="496" t="s">
        <v>983</v>
      </c>
      <c r="K318" s="497" t="s">
        <v>1251</v>
      </c>
      <c r="L318" s="406">
        <v>100000</v>
      </c>
      <c r="M318" s="753">
        <f>L318/100*85</f>
        <v>85000</v>
      </c>
      <c r="N318" s="491">
        <v>2023</v>
      </c>
      <c r="O318" s="408">
        <v>2024</v>
      </c>
      <c r="P318" s="489" t="s">
        <v>139</v>
      </c>
      <c r="Q318" s="489" t="s">
        <v>139</v>
      </c>
      <c r="R318" s="489" t="s">
        <v>139</v>
      </c>
      <c r="S318" s="489" t="s">
        <v>139</v>
      </c>
      <c r="T318" s="489" t="s">
        <v>139</v>
      </c>
      <c r="U318" s="489" t="s">
        <v>139</v>
      </c>
      <c r="V318" s="489" t="s">
        <v>139</v>
      </c>
      <c r="W318" s="489" t="s">
        <v>139</v>
      </c>
      <c r="X318" s="489" t="s">
        <v>139</v>
      </c>
      <c r="Y318" s="493"/>
      <c r="Z318" s="416" t="s">
        <v>88</v>
      </c>
      <c r="AA318" s="54"/>
      <c r="AB318" s="54"/>
      <c r="AC318" s="54"/>
      <c r="AD318" s="54"/>
      <c r="AE318" s="54"/>
      <c r="AF318" s="54"/>
      <c r="AG318" s="54"/>
      <c r="AH318" s="54"/>
      <c r="AI318" s="54"/>
      <c r="AJ318" s="54"/>
      <c r="AK318" s="54"/>
      <c r="AL318" s="54"/>
      <c r="AM318" s="54"/>
      <c r="AN318" s="54"/>
      <c r="AO318" s="54"/>
      <c r="AP318" s="54"/>
      <c r="AQ318" s="54"/>
      <c r="AR318" s="54"/>
      <c r="AS318" s="54"/>
      <c r="AT318" s="54"/>
      <c r="AU318" s="54"/>
      <c r="AV318" s="54"/>
      <c r="AW318" s="54"/>
      <c r="AX318" s="54"/>
      <c r="AY318" s="54"/>
      <c r="AZ318" s="54"/>
      <c r="BA318" s="54"/>
      <c r="BB318" s="54"/>
      <c r="BC318" s="54"/>
      <c r="BD318" s="54"/>
      <c r="BE318" s="54"/>
      <c r="BF318" s="54"/>
      <c r="BG318" s="54"/>
      <c r="BH318" s="54"/>
      <c r="BI318" s="54"/>
      <c r="BJ318" s="54"/>
      <c r="BK318" s="54"/>
      <c r="BL318" s="54"/>
      <c r="BM318" s="54"/>
      <c r="BN318" s="54"/>
      <c r="BO318" s="54"/>
      <c r="BP318" s="54"/>
      <c r="BQ318" s="54"/>
      <c r="BR318" s="54"/>
      <c r="BS318" s="54"/>
      <c r="BT318" s="54"/>
      <c r="BU318" s="54"/>
      <c r="BV318" s="54"/>
      <c r="BW318" s="54"/>
      <c r="BX318" s="54"/>
      <c r="BY318" s="54"/>
      <c r="BZ318" s="54"/>
      <c r="CA318" s="54"/>
      <c r="CB318" s="54"/>
      <c r="CC318" s="54"/>
      <c r="CD318" s="54"/>
      <c r="CE318" s="54"/>
      <c r="CF318" s="54"/>
      <c r="CG318" s="54"/>
      <c r="CH318" s="54"/>
      <c r="CI318" s="54"/>
      <c r="CJ318" s="54"/>
      <c r="CK318" s="54"/>
      <c r="CL318" s="54"/>
      <c r="CM318" s="54"/>
      <c r="CN318" s="54"/>
      <c r="CO318" s="54"/>
      <c r="CP318" s="54"/>
      <c r="CQ318" s="54"/>
      <c r="CR318" s="54"/>
      <c r="CS318" s="54"/>
      <c r="CT318" s="54"/>
      <c r="CU318" s="54"/>
      <c r="CV318" s="54"/>
      <c r="CW318" s="54"/>
      <c r="CX318" s="54"/>
      <c r="CY318" s="54"/>
      <c r="CZ318" s="54"/>
      <c r="DA318" s="54"/>
      <c r="DB318" s="54"/>
      <c r="DC318" s="54"/>
      <c r="DD318" s="54"/>
      <c r="DE318" s="54"/>
      <c r="DF318" s="54"/>
      <c r="DG318" s="54"/>
      <c r="DH318" s="54"/>
      <c r="DI318" s="54"/>
      <c r="DJ318" s="54"/>
      <c r="DK318" s="54"/>
      <c r="DL318" s="54"/>
      <c r="DM318" s="54"/>
      <c r="DN318" s="54"/>
      <c r="DO318" s="54"/>
      <c r="DP318" s="54"/>
      <c r="DQ318" s="54"/>
      <c r="DR318" s="54"/>
      <c r="DS318" s="54"/>
      <c r="DT318" s="54"/>
      <c r="DU318" s="54"/>
      <c r="DV318" s="54"/>
      <c r="DW318" s="54"/>
      <c r="DX318" s="54"/>
      <c r="DY318" s="54"/>
      <c r="DZ318" s="54"/>
      <c r="EA318" s="54"/>
      <c r="EB318" s="54"/>
      <c r="EC318" s="54"/>
      <c r="ED318" s="54"/>
      <c r="EE318" s="54"/>
      <c r="EF318" s="54"/>
      <c r="EG318" s="54"/>
      <c r="EH318" s="54"/>
      <c r="EI318" s="54"/>
      <c r="EJ318" s="54"/>
      <c r="EK318" s="54"/>
      <c r="EL318" s="54"/>
      <c r="EM318" s="54"/>
      <c r="EN318" s="54"/>
      <c r="EO318" s="54"/>
      <c r="EP318" s="54"/>
      <c r="EQ318" s="54"/>
      <c r="ER318" s="54"/>
      <c r="ES318" s="54"/>
      <c r="ET318" s="54"/>
      <c r="EU318" s="54"/>
      <c r="EV318" s="54"/>
      <c r="EW318" s="54"/>
      <c r="EX318" s="54"/>
      <c r="EY318" s="54"/>
      <c r="EZ318" s="54"/>
      <c r="FA318" s="54"/>
      <c r="FB318" s="54"/>
      <c r="FC318" s="54"/>
      <c r="FD318" s="54"/>
      <c r="FE318" s="54"/>
      <c r="FF318" s="54"/>
      <c r="FG318" s="54"/>
      <c r="FH318" s="54"/>
      <c r="FI318" s="54"/>
      <c r="FJ318" s="54"/>
      <c r="FK318" s="54"/>
      <c r="FL318" s="54"/>
      <c r="FM318" s="54"/>
      <c r="FN318" s="54"/>
      <c r="FO318" s="54"/>
      <c r="FP318" s="54"/>
      <c r="FQ318" s="54"/>
      <c r="FR318" s="54"/>
      <c r="FS318" s="54"/>
      <c r="FT318" s="54"/>
      <c r="FU318" s="54"/>
      <c r="FV318" s="54"/>
      <c r="FW318" s="54"/>
      <c r="FX318" s="54"/>
      <c r="FY318" s="54"/>
      <c r="FZ318" s="54"/>
      <c r="GA318" s="54"/>
      <c r="GB318" s="54"/>
      <c r="GC318" s="54"/>
      <c r="GD318" s="54"/>
      <c r="GE318" s="54"/>
      <c r="GF318" s="54"/>
      <c r="GG318" s="54"/>
      <c r="GH318" s="54"/>
      <c r="GI318" s="54"/>
      <c r="GJ318" s="54"/>
      <c r="GK318" s="54"/>
      <c r="GL318" s="54"/>
      <c r="GM318" s="54"/>
      <c r="GN318" s="54"/>
      <c r="GO318" s="54"/>
      <c r="GP318" s="54"/>
      <c r="GQ318" s="54"/>
      <c r="GR318" s="54"/>
      <c r="GS318" s="54"/>
      <c r="GT318" s="54"/>
      <c r="GU318" s="54"/>
      <c r="GV318" s="54"/>
      <c r="GW318" s="54"/>
      <c r="GX318" s="54"/>
      <c r="GY318" s="54"/>
      <c r="GZ318" s="54"/>
      <c r="HA318" s="54"/>
      <c r="HB318" s="54"/>
      <c r="HC318" s="54"/>
      <c r="HD318" s="54"/>
      <c r="HE318" s="54"/>
      <c r="HF318" s="54"/>
      <c r="HG318" s="54"/>
      <c r="HH318" s="54"/>
      <c r="HI318" s="54"/>
      <c r="HJ318" s="54"/>
      <c r="HK318" s="54"/>
      <c r="HL318" s="54"/>
      <c r="HM318" s="54"/>
      <c r="HN318" s="54"/>
      <c r="HO318" s="54"/>
      <c r="HP318" s="54"/>
      <c r="HQ318" s="54"/>
      <c r="HR318" s="54"/>
      <c r="HS318" s="54"/>
      <c r="HT318" s="54"/>
      <c r="HU318" s="54"/>
      <c r="HV318" s="54"/>
      <c r="HW318" s="54"/>
      <c r="HX318" s="54"/>
      <c r="HY318" s="54"/>
      <c r="HZ318" s="54"/>
      <c r="IA318" s="54"/>
      <c r="IB318" s="54"/>
      <c r="IC318" s="54"/>
      <c r="ID318" s="54"/>
      <c r="IE318" s="54"/>
      <c r="IF318" s="54"/>
      <c r="IG318" s="54"/>
      <c r="IH318" s="54"/>
      <c r="II318" s="54"/>
      <c r="IJ318" s="54"/>
    </row>
    <row r="319" spans="1:244" ht="45" x14ac:dyDescent="0.2">
      <c r="A319" s="412">
        <v>315</v>
      </c>
      <c r="B319" s="75" t="s">
        <v>1318</v>
      </c>
      <c r="C319" s="58" t="s">
        <v>210</v>
      </c>
      <c r="D319" s="239">
        <v>70984727</v>
      </c>
      <c r="E319" s="239">
        <v>102520208</v>
      </c>
      <c r="F319" s="38">
        <v>600145263</v>
      </c>
      <c r="G319" s="488" t="s">
        <v>1322</v>
      </c>
      <c r="H319" s="489" t="s">
        <v>64</v>
      </c>
      <c r="I319" s="489" t="s">
        <v>65</v>
      </c>
      <c r="J319" s="489" t="s">
        <v>213</v>
      </c>
      <c r="K319" s="490" t="s">
        <v>859</v>
      </c>
      <c r="L319" s="406">
        <v>15000000</v>
      </c>
      <c r="M319" s="730">
        <v>0</v>
      </c>
      <c r="N319" s="491">
        <v>2023</v>
      </c>
      <c r="O319" s="408">
        <v>2027</v>
      </c>
      <c r="P319" s="489"/>
      <c r="Q319" s="489"/>
      <c r="R319" s="489"/>
      <c r="S319" s="489"/>
      <c r="T319" s="489"/>
      <c r="U319" s="489"/>
      <c r="V319" s="489"/>
      <c r="W319" s="489"/>
      <c r="X319" s="489"/>
      <c r="Y319" s="488"/>
      <c r="Z319" s="492" t="s">
        <v>88</v>
      </c>
      <c r="AA319" s="54"/>
      <c r="AB319" s="54"/>
      <c r="AC319" s="54"/>
      <c r="AD319" s="54"/>
      <c r="AE319" s="54"/>
      <c r="AF319" s="54"/>
      <c r="AG319" s="54"/>
      <c r="AH319" s="54"/>
      <c r="AI319" s="54"/>
      <c r="AJ319" s="54"/>
      <c r="AK319" s="54"/>
      <c r="AL319" s="54"/>
      <c r="AM319" s="54"/>
      <c r="AN319" s="54"/>
      <c r="AO319" s="54"/>
      <c r="AP319" s="54"/>
      <c r="AQ319" s="54"/>
      <c r="AR319" s="54"/>
      <c r="AS319" s="54"/>
      <c r="AT319" s="54"/>
      <c r="AU319" s="54"/>
      <c r="AV319" s="54"/>
      <c r="AW319" s="54"/>
      <c r="AX319" s="54"/>
      <c r="AY319" s="54"/>
      <c r="AZ319" s="54"/>
      <c r="BA319" s="54"/>
      <c r="BB319" s="54"/>
      <c r="BC319" s="54"/>
      <c r="BD319" s="54"/>
      <c r="BE319" s="54"/>
      <c r="BF319" s="54"/>
      <c r="BG319" s="54"/>
      <c r="BH319" s="54"/>
      <c r="BI319" s="54"/>
      <c r="BJ319" s="54"/>
      <c r="BK319" s="54"/>
      <c r="BL319" s="54"/>
      <c r="BM319" s="54"/>
      <c r="BN319" s="54"/>
      <c r="BO319" s="54"/>
      <c r="BP319" s="54"/>
      <c r="BQ319" s="54"/>
      <c r="BR319" s="54"/>
      <c r="BS319" s="54"/>
      <c r="BT319" s="54"/>
      <c r="BU319" s="54"/>
      <c r="BV319" s="54"/>
      <c r="BW319" s="54"/>
      <c r="BX319" s="54"/>
      <c r="BY319" s="54"/>
      <c r="BZ319" s="54"/>
      <c r="CA319" s="54"/>
      <c r="CB319" s="54"/>
      <c r="CC319" s="54"/>
      <c r="CD319" s="54"/>
      <c r="CE319" s="54"/>
      <c r="CF319" s="54"/>
      <c r="CG319" s="54"/>
      <c r="CH319" s="54"/>
      <c r="CI319" s="54"/>
      <c r="CJ319" s="54"/>
      <c r="CK319" s="54"/>
      <c r="CL319" s="54"/>
      <c r="CM319" s="54"/>
      <c r="CN319" s="54"/>
      <c r="CO319" s="54"/>
      <c r="CP319" s="54"/>
      <c r="CQ319" s="54"/>
      <c r="CR319" s="54"/>
      <c r="CS319" s="54"/>
      <c r="CT319" s="54"/>
      <c r="CU319" s="54"/>
      <c r="CV319" s="54"/>
      <c r="CW319" s="54"/>
      <c r="CX319" s="54"/>
      <c r="CY319" s="54"/>
      <c r="CZ319" s="54"/>
      <c r="DA319" s="54"/>
      <c r="DB319" s="54"/>
      <c r="DC319" s="54"/>
      <c r="DD319" s="54"/>
      <c r="DE319" s="54"/>
      <c r="DF319" s="54"/>
      <c r="DG319" s="54"/>
      <c r="DH319" s="54"/>
      <c r="DI319" s="54"/>
      <c r="DJ319" s="54"/>
      <c r="DK319" s="54"/>
      <c r="DL319" s="54"/>
      <c r="DM319" s="54"/>
      <c r="DN319" s="54"/>
      <c r="DO319" s="54"/>
      <c r="DP319" s="54"/>
      <c r="DQ319" s="54"/>
      <c r="DR319" s="54"/>
      <c r="DS319" s="54"/>
      <c r="DT319" s="54"/>
      <c r="DU319" s="54"/>
      <c r="DV319" s="54"/>
      <c r="DW319" s="54"/>
      <c r="DX319" s="54"/>
      <c r="DY319" s="54"/>
      <c r="DZ319" s="54"/>
      <c r="EA319" s="54"/>
      <c r="EB319" s="54"/>
      <c r="EC319" s="54"/>
      <c r="ED319" s="54"/>
      <c r="EE319" s="54"/>
      <c r="EF319" s="54"/>
      <c r="EG319" s="54"/>
      <c r="EH319" s="54"/>
      <c r="EI319" s="54"/>
      <c r="EJ319" s="54"/>
      <c r="EK319" s="54"/>
      <c r="EL319" s="54"/>
      <c r="EM319" s="54"/>
      <c r="EN319" s="54"/>
      <c r="EO319" s="54"/>
      <c r="EP319" s="54"/>
      <c r="EQ319" s="54"/>
      <c r="ER319" s="54"/>
      <c r="ES319" s="54"/>
      <c r="ET319" s="54"/>
      <c r="EU319" s="54"/>
      <c r="EV319" s="54"/>
      <c r="EW319" s="54"/>
      <c r="EX319" s="54"/>
      <c r="EY319" s="54"/>
      <c r="EZ319" s="54"/>
      <c r="FA319" s="54"/>
      <c r="FB319" s="54"/>
      <c r="FC319" s="54"/>
      <c r="FD319" s="54"/>
      <c r="FE319" s="54"/>
      <c r="FF319" s="54"/>
      <c r="FG319" s="54"/>
      <c r="FH319" s="54"/>
      <c r="FI319" s="54"/>
      <c r="FJ319" s="54"/>
      <c r="FK319" s="54"/>
      <c r="FL319" s="54"/>
      <c r="FM319" s="54"/>
      <c r="FN319" s="54"/>
      <c r="FO319" s="54"/>
      <c r="FP319" s="54"/>
      <c r="FQ319" s="54"/>
      <c r="FR319" s="54"/>
      <c r="FS319" s="54"/>
      <c r="FT319" s="54"/>
      <c r="FU319" s="54"/>
      <c r="FV319" s="54"/>
      <c r="FW319" s="54"/>
      <c r="FX319" s="54"/>
      <c r="FY319" s="54"/>
      <c r="FZ319" s="54"/>
      <c r="GA319" s="54"/>
      <c r="GB319" s="54"/>
      <c r="GC319" s="54"/>
      <c r="GD319" s="54"/>
      <c r="GE319" s="54"/>
      <c r="GF319" s="54"/>
      <c r="GG319" s="54"/>
      <c r="GH319" s="54"/>
      <c r="GI319" s="54"/>
      <c r="GJ319" s="54"/>
      <c r="GK319" s="54"/>
      <c r="GL319" s="54"/>
      <c r="GM319" s="54"/>
      <c r="GN319" s="54"/>
      <c r="GO319" s="54"/>
      <c r="GP319" s="54"/>
      <c r="GQ319" s="54"/>
      <c r="GR319" s="54"/>
      <c r="GS319" s="54"/>
      <c r="GT319" s="54"/>
      <c r="GU319" s="54"/>
      <c r="GV319" s="54"/>
      <c r="GW319" s="54"/>
      <c r="GX319" s="54"/>
      <c r="GY319" s="54"/>
      <c r="GZ319" s="54"/>
      <c r="HA319" s="54"/>
      <c r="HB319" s="54"/>
      <c r="HC319" s="54"/>
      <c r="HD319" s="54"/>
      <c r="HE319" s="54"/>
      <c r="HF319" s="54"/>
      <c r="HG319" s="54"/>
      <c r="HH319" s="54"/>
      <c r="HI319" s="54"/>
      <c r="HJ319" s="54"/>
      <c r="HK319" s="54"/>
      <c r="HL319" s="54"/>
      <c r="HM319" s="54"/>
      <c r="HN319" s="54"/>
      <c r="HO319" s="54"/>
      <c r="HP319" s="54"/>
      <c r="HQ319" s="54"/>
      <c r="HR319" s="54"/>
      <c r="HS319" s="54"/>
      <c r="HT319" s="54"/>
      <c r="HU319" s="54"/>
      <c r="HV319" s="54"/>
      <c r="HW319" s="54"/>
      <c r="HX319" s="54"/>
      <c r="HY319" s="54"/>
      <c r="HZ319" s="54"/>
      <c r="IA319" s="54"/>
      <c r="IB319" s="54"/>
      <c r="IC319" s="54"/>
      <c r="ID319" s="54"/>
      <c r="IE319" s="54"/>
      <c r="IF319" s="54"/>
      <c r="IG319" s="54"/>
      <c r="IH319" s="54"/>
      <c r="II319" s="54"/>
      <c r="IJ319" s="54"/>
    </row>
    <row r="320" spans="1:244" ht="45" x14ac:dyDescent="0.2">
      <c r="A320" s="412">
        <v>316</v>
      </c>
      <c r="B320" s="488" t="s">
        <v>1323</v>
      </c>
      <c r="C320" s="488" t="s">
        <v>210</v>
      </c>
      <c r="D320" s="489">
        <v>64628329</v>
      </c>
      <c r="E320" s="489">
        <v>102520232</v>
      </c>
      <c r="F320" s="489">
        <v>600145352</v>
      </c>
      <c r="G320" s="488" t="s">
        <v>1324</v>
      </c>
      <c r="H320" s="489" t="s">
        <v>64</v>
      </c>
      <c r="I320" s="489" t="s">
        <v>65</v>
      </c>
      <c r="J320" s="499" t="s">
        <v>213</v>
      </c>
      <c r="K320" s="75" t="s">
        <v>1325</v>
      </c>
      <c r="L320" s="406">
        <v>1500000</v>
      </c>
      <c r="M320" s="753">
        <f t="shared" ref="M320:M325" si="31">L320/100*85</f>
        <v>1275000</v>
      </c>
      <c r="N320" s="491">
        <v>2023</v>
      </c>
      <c r="O320" s="408">
        <v>2024</v>
      </c>
      <c r="P320" s="489" t="s">
        <v>139</v>
      </c>
      <c r="Q320" s="489" t="s">
        <v>139</v>
      </c>
      <c r="R320" s="489" t="s">
        <v>139</v>
      </c>
      <c r="S320" s="489" t="s">
        <v>139</v>
      </c>
      <c r="T320" s="489"/>
      <c r="U320" s="489"/>
      <c r="V320" s="489"/>
      <c r="W320" s="489"/>
      <c r="X320" s="489" t="s">
        <v>139</v>
      </c>
      <c r="Y320" s="488" t="s">
        <v>206</v>
      </c>
      <c r="Z320" s="492" t="s">
        <v>88</v>
      </c>
      <c r="AA320" s="54"/>
      <c r="AB320" s="54"/>
      <c r="AC320" s="54"/>
      <c r="AD320" s="54"/>
      <c r="AE320" s="54"/>
      <c r="AF320" s="54"/>
      <c r="AG320" s="54"/>
      <c r="AH320" s="54"/>
      <c r="AI320" s="54"/>
      <c r="AJ320" s="54"/>
      <c r="AK320" s="54"/>
      <c r="AL320" s="54"/>
      <c r="AM320" s="54"/>
      <c r="AN320" s="54"/>
      <c r="AO320" s="54"/>
      <c r="AP320" s="54"/>
      <c r="AQ320" s="54"/>
      <c r="AR320" s="54"/>
      <c r="AS320" s="54"/>
      <c r="AT320" s="54"/>
      <c r="AU320" s="54"/>
      <c r="AV320" s="54"/>
      <c r="AW320" s="54"/>
      <c r="AX320" s="54"/>
      <c r="AY320" s="54"/>
      <c r="AZ320" s="54"/>
      <c r="BA320" s="54"/>
      <c r="BB320" s="54"/>
      <c r="BC320" s="54"/>
      <c r="BD320" s="54"/>
      <c r="BE320" s="54"/>
      <c r="BF320" s="54"/>
      <c r="BG320" s="54"/>
      <c r="BH320" s="54"/>
      <c r="BI320" s="54"/>
      <c r="BJ320" s="54"/>
      <c r="BK320" s="54"/>
      <c r="BL320" s="54"/>
      <c r="BM320" s="54"/>
      <c r="BN320" s="54"/>
      <c r="BO320" s="54"/>
      <c r="BP320" s="54"/>
      <c r="BQ320" s="54"/>
      <c r="BR320" s="54"/>
      <c r="BS320" s="54"/>
      <c r="BT320" s="54"/>
      <c r="BU320" s="54"/>
      <c r="BV320" s="54"/>
      <c r="BW320" s="54"/>
      <c r="BX320" s="54"/>
      <c r="BY320" s="54"/>
      <c r="BZ320" s="54"/>
      <c r="CA320" s="54"/>
      <c r="CB320" s="54"/>
      <c r="CC320" s="54"/>
      <c r="CD320" s="54"/>
      <c r="CE320" s="54"/>
      <c r="CF320" s="54"/>
      <c r="CG320" s="54"/>
      <c r="CH320" s="54"/>
      <c r="CI320" s="54"/>
      <c r="CJ320" s="54"/>
      <c r="CK320" s="54"/>
      <c r="CL320" s="54"/>
      <c r="CM320" s="54"/>
      <c r="CN320" s="54"/>
      <c r="CO320" s="54"/>
      <c r="CP320" s="54"/>
      <c r="CQ320" s="54"/>
      <c r="CR320" s="54"/>
      <c r="CS320" s="54"/>
      <c r="CT320" s="54"/>
      <c r="CU320" s="54"/>
      <c r="CV320" s="54"/>
      <c r="CW320" s="54"/>
      <c r="CX320" s="54"/>
      <c r="CY320" s="54"/>
      <c r="CZ320" s="54"/>
      <c r="DA320" s="54"/>
      <c r="DB320" s="54"/>
      <c r="DC320" s="54"/>
      <c r="DD320" s="54"/>
      <c r="DE320" s="54"/>
      <c r="DF320" s="54"/>
      <c r="DG320" s="54"/>
      <c r="DH320" s="54"/>
      <c r="DI320" s="54"/>
      <c r="DJ320" s="54"/>
      <c r="DK320" s="54"/>
      <c r="DL320" s="54"/>
      <c r="DM320" s="54"/>
      <c r="DN320" s="54"/>
      <c r="DO320" s="54"/>
      <c r="DP320" s="54"/>
      <c r="DQ320" s="54"/>
      <c r="DR320" s="54"/>
      <c r="DS320" s="54"/>
      <c r="DT320" s="54"/>
      <c r="DU320" s="54"/>
      <c r="DV320" s="54"/>
      <c r="DW320" s="54"/>
      <c r="DX320" s="54"/>
      <c r="DY320" s="54"/>
      <c r="DZ320" s="54"/>
      <c r="EA320" s="54"/>
      <c r="EB320" s="54"/>
      <c r="EC320" s="54"/>
      <c r="ED320" s="54"/>
      <c r="EE320" s="54"/>
      <c r="EF320" s="54"/>
      <c r="EG320" s="54"/>
      <c r="EH320" s="54"/>
      <c r="EI320" s="54"/>
      <c r="EJ320" s="54"/>
      <c r="EK320" s="54"/>
      <c r="EL320" s="54"/>
      <c r="EM320" s="54"/>
      <c r="EN320" s="54"/>
      <c r="EO320" s="54"/>
      <c r="EP320" s="54"/>
      <c r="EQ320" s="54"/>
      <c r="ER320" s="54"/>
      <c r="ES320" s="54"/>
      <c r="ET320" s="54"/>
      <c r="EU320" s="54"/>
      <c r="EV320" s="54"/>
      <c r="EW320" s="54"/>
      <c r="EX320" s="54"/>
      <c r="EY320" s="54"/>
      <c r="EZ320" s="54"/>
      <c r="FA320" s="54"/>
      <c r="FB320" s="54"/>
      <c r="FC320" s="54"/>
      <c r="FD320" s="54"/>
      <c r="FE320" s="54"/>
      <c r="FF320" s="54"/>
      <c r="FG320" s="54"/>
      <c r="FH320" s="54"/>
      <c r="FI320" s="54"/>
      <c r="FJ320" s="54"/>
      <c r="FK320" s="54"/>
      <c r="FL320" s="54"/>
      <c r="FM320" s="54"/>
      <c r="FN320" s="54"/>
      <c r="FO320" s="54"/>
      <c r="FP320" s="54"/>
      <c r="FQ320" s="54"/>
      <c r="FR320" s="54"/>
      <c r="FS320" s="54"/>
      <c r="FT320" s="54"/>
      <c r="FU320" s="54"/>
      <c r="FV320" s="54"/>
      <c r="FW320" s="54"/>
      <c r="FX320" s="54"/>
      <c r="FY320" s="54"/>
      <c r="FZ320" s="54"/>
      <c r="GA320" s="54"/>
      <c r="GB320" s="54"/>
      <c r="GC320" s="54"/>
      <c r="GD320" s="54"/>
      <c r="GE320" s="54"/>
      <c r="GF320" s="54"/>
      <c r="GG320" s="54"/>
      <c r="GH320" s="54"/>
      <c r="GI320" s="54"/>
      <c r="GJ320" s="54"/>
      <c r="GK320" s="54"/>
      <c r="GL320" s="54"/>
      <c r="GM320" s="54"/>
      <c r="GN320" s="54"/>
      <c r="GO320" s="54"/>
      <c r="GP320" s="54"/>
      <c r="GQ320" s="54"/>
      <c r="GR320" s="54"/>
      <c r="GS320" s="54"/>
      <c r="GT320" s="54"/>
      <c r="GU320" s="54"/>
      <c r="GV320" s="54"/>
      <c r="GW320" s="54"/>
      <c r="GX320" s="54"/>
      <c r="GY320" s="54"/>
      <c r="GZ320" s="54"/>
      <c r="HA320" s="54"/>
      <c r="HB320" s="54"/>
      <c r="HC320" s="54"/>
      <c r="HD320" s="54"/>
      <c r="HE320" s="54"/>
      <c r="HF320" s="54"/>
      <c r="HG320" s="54"/>
      <c r="HH320" s="54"/>
      <c r="HI320" s="54"/>
      <c r="HJ320" s="54"/>
      <c r="HK320" s="54"/>
      <c r="HL320" s="54"/>
      <c r="HM320" s="54"/>
      <c r="HN320" s="54"/>
      <c r="HO320" s="54"/>
      <c r="HP320" s="54"/>
      <c r="HQ320" s="54"/>
      <c r="HR320" s="54"/>
      <c r="HS320" s="54"/>
      <c r="HT320" s="54"/>
      <c r="HU320" s="54"/>
      <c r="HV320" s="54"/>
      <c r="HW320" s="54"/>
      <c r="HX320" s="54"/>
      <c r="HY320" s="54"/>
      <c r="HZ320" s="54"/>
      <c r="IA320" s="54"/>
      <c r="IB320" s="54"/>
      <c r="IC320" s="54"/>
      <c r="ID320" s="54"/>
      <c r="IE320" s="54"/>
      <c r="IF320" s="54"/>
      <c r="IG320" s="54"/>
      <c r="IH320" s="54"/>
      <c r="II320" s="54"/>
      <c r="IJ320" s="54"/>
    </row>
    <row r="321" spans="1:244" s="238" customFormat="1" ht="56.25" x14ac:dyDescent="0.25">
      <c r="A321" s="215">
        <v>317</v>
      </c>
      <c r="B321" s="488" t="s">
        <v>841</v>
      </c>
      <c r="C321" s="499" t="s">
        <v>210</v>
      </c>
      <c r="D321" s="499">
        <v>61989142</v>
      </c>
      <c r="E321" s="499">
        <v>120100576</v>
      </c>
      <c r="F321" s="499">
        <v>600144666</v>
      </c>
      <c r="G321" s="490" t="s">
        <v>842</v>
      </c>
      <c r="H321" s="499" t="s">
        <v>64</v>
      </c>
      <c r="I321" s="499" t="s">
        <v>65</v>
      </c>
      <c r="J321" s="499" t="s">
        <v>213</v>
      </c>
      <c r="K321" s="488" t="s">
        <v>1435</v>
      </c>
      <c r="L321" s="666">
        <v>10000000</v>
      </c>
      <c r="M321" s="754">
        <f t="shared" si="31"/>
        <v>8500000</v>
      </c>
      <c r="N321" s="491" t="s">
        <v>214</v>
      </c>
      <c r="O321" s="491" t="s">
        <v>180</v>
      </c>
      <c r="P321" s="499" t="s">
        <v>139</v>
      </c>
      <c r="Q321" s="499"/>
      <c r="R321" s="499" t="s">
        <v>139</v>
      </c>
      <c r="S321" s="499" t="s">
        <v>139</v>
      </c>
      <c r="T321" s="499"/>
      <c r="U321" s="499"/>
      <c r="V321" s="499" t="s">
        <v>844</v>
      </c>
      <c r="W321" s="499"/>
      <c r="X321" s="499" t="s">
        <v>139</v>
      </c>
      <c r="Y321" s="488" t="s">
        <v>845</v>
      </c>
      <c r="Z321" s="488" t="s">
        <v>88</v>
      </c>
    </row>
    <row r="322" spans="1:244" ht="33.75" x14ac:dyDescent="0.2">
      <c r="A322" s="412">
        <v>318</v>
      </c>
      <c r="B322" s="488" t="s">
        <v>1326</v>
      </c>
      <c r="C322" s="488" t="s">
        <v>210</v>
      </c>
      <c r="D322" s="499" t="s">
        <v>804</v>
      </c>
      <c r="E322" s="499">
        <v>102520437</v>
      </c>
      <c r="F322" s="499">
        <v>600144879</v>
      </c>
      <c r="G322" s="488" t="s">
        <v>1257</v>
      </c>
      <c r="H322" s="499" t="s">
        <v>64</v>
      </c>
      <c r="I322" s="499" t="s">
        <v>65</v>
      </c>
      <c r="J322" s="499" t="s">
        <v>213</v>
      </c>
      <c r="K322" s="488" t="s">
        <v>1327</v>
      </c>
      <c r="L322" s="406">
        <v>3000000</v>
      </c>
      <c r="M322" s="753">
        <f t="shared" si="31"/>
        <v>2550000</v>
      </c>
      <c r="N322" s="491">
        <v>2024</v>
      </c>
      <c r="O322" s="491">
        <v>2026</v>
      </c>
      <c r="P322" s="499"/>
      <c r="Q322" s="499"/>
      <c r="R322" s="499"/>
      <c r="S322" s="499"/>
      <c r="T322" s="499"/>
      <c r="U322" s="499"/>
      <c r="V322" s="499"/>
      <c r="W322" s="499"/>
      <c r="X322" s="499"/>
      <c r="Y322" s="488"/>
      <c r="Z322" s="488" t="s">
        <v>88</v>
      </c>
      <c r="AA322" s="54"/>
      <c r="AB322" s="54"/>
      <c r="AC322" s="54"/>
      <c r="AD322" s="54"/>
      <c r="AE322" s="54"/>
      <c r="AF322" s="54"/>
      <c r="AG322" s="54"/>
      <c r="AH322" s="54"/>
      <c r="AI322" s="54"/>
      <c r="AJ322" s="54"/>
      <c r="AK322" s="54"/>
      <c r="AL322" s="54"/>
      <c r="AM322" s="54"/>
      <c r="AN322" s="54"/>
      <c r="AO322" s="54"/>
      <c r="AP322" s="54"/>
      <c r="AQ322" s="54"/>
      <c r="AR322" s="54"/>
      <c r="AS322" s="54"/>
      <c r="AT322" s="54"/>
      <c r="AU322" s="54"/>
      <c r="AV322" s="54"/>
      <c r="AW322" s="54"/>
      <c r="AX322" s="54"/>
      <c r="AY322" s="54"/>
      <c r="AZ322" s="54"/>
      <c r="BA322" s="54"/>
      <c r="BB322" s="54"/>
      <c r="BC322" s="54"/>
      <c r="BD322" s="54"/>
      <c r="BE322" s="54"/>
      <c r="BF322" s="54"/>
      <c r="BG322" s="54"/>
      <c r="BH322" s="54"/>
      <c r="BI322" s="54"/>
      <c r="BJ322" s="54"/>
      <c r="BK322" s="54"/>
      <c r="BL322" s="54"/>
      <c r="BM322" s="54"/>
      <c r="BN322" s="54"/>
      <c r="BO322" s="54"/>
      <c r="BP322" s="54"/>
      <c r="BQ322" s="54"/>
      <c r="BR322" s="54"/>
      <c r="BS322" s="54"/>
      <c r="BT322" s="54"/>
      <c r="BU322" s="54"/>
      <c r="BV322" s="54"/>
      <c r="BW322" s="54"/>
      <c r="BX322" s="54"/>
      <c r="BY322" s="54"/>
      <c r="BZ322" s="54"/>
      <c r="CA322" s="54"/>
      <c r="CB322" s="54"/>
      <c r="CC322" s="54"/>
      <c r="CD322" s="54"/>
      <c r="CE322" s="54"/>
      <c r="CF322" s="54"/>
      <c r="CG322" s="54"/>
      <c r="CH322" s="54"/>
      <c r="CI322" s="54"/>
      <c r="CJ322" s="54"/>
      <c r="CK322" s="54"/>
      <c r="CL322" s="54"/>
      <c r="CM322" s="54"/>
      <c r="CN322" s="54"/>
      <c r="CO322" s="54"/>
      <c r="CP322" s="54"/>
      <c r="CQ322" s="54"/>
      <c r="CR322" s="54"/>
      <c r="CS322" s="54"/>
      <c r="CT322" s="54"/>
      <c r="CU322" s="54"/>
      <c r="CV322" s="54"/>
      <c r="CW322" s="54"/>
      <c r="CX322" s="54"/>
      <c r="CY322" s="54"/>
      <c r="CZ322" s="54"/>
      <c r="DA322" s="54"/>
      <c r="DB322" s="54"/>
      <c r="DC322" s="54"/>
      <c r="DD322" s="54"/>
      <c r="DE322" s="54"/>
      <c r="DF322" s="54"/>
      <c r="DG322" s="54"/>
      <c r="DH322" s="54"/>
      <c r="DI322" s="54"/>
      <c r="DJ322" s="54"/>
      <c r="DK322" s="54"/>
      <c r="DL322" s="54"/>
      <c r="DM322" s="54"/>
      <c r="DN322" s="54"/>
      <c r="DO322" s="54"/>
      <c r="DP322" s="54"/>
      <c r="DQ322" s="54"/>
      <c r="DR322" s="54"/>
      <c r="DS322" s="54"/>
      <c r="DT322" s="54"/>
      <c r="DU322" s="54"/>
      <c r="DV322" s="54"/>
      <c r="DW322" s="54"/>
      <c r="DX322" s="54"/>
      <c r="DY322" s="54"/>
      <c r="DZ322" s="54"/>
      <c r="EA322" s="54"/>
      <c r="EB322" s="54"/>
      <c r="EC322" s="54"/>
      <c r="ED322" s="54"/>
      <c r="EE322" s="54"/>
      <c r="EF322" s="54"/>
      <c r="EG322" s="54"/>
      <c r="EH322" s="54"/>
      <c r="EI322" s="54"/>
      <c r="EJ322" s="54"/>
      <c r="EK322" s="54"/>
      <c r="EL322" s="54"/>
      <c r="EM322" s="54"/>
      <c r="EN322" s="54"/>
      <c r="EO322" s="54"/>
      <c r="EP322" s="54"/>
      <c r="EQ322" s="54"/>
      <c r="ER322" s="54"/>
      <c r="ES322" s="54"/>
      <c r="ET322" s="54"/>
      <c r="EU322" s="54"/>
      <c r="EV322" s="54"/>
      <c r="EW322" s="54"/>
      <c r="EX322" s="54"/>
      <c r="EY322" s="54"/>
      <c r="EZ322" s="54"/>
      <c r="FA322" s="54"/>
      <c r="FB322" s="54"/>
      <c r="FC322" s="54"/>
      <c r="FD322" s="54"/>
      <c r="FE322" s="54"/>
      <c r="FF322" s="54"/>
      <c r="FG322" s="54"/>
      <c r="FH322" s="54"/>
      <c r="FI322" s="54"/>
      <c r="FJ322" s="54"/>
      <c r="FK322" s="54"/>
      <c r="FL322" s="54"/>
      <c r="FM322" s="54"/>
      <c r="FN322" s="54"/>
      <c r="FO322" s="54"/>
      <c r="FP322" s="54"/>
      <c r="FQ322" s="54"/>
      <c r="FR322" s="54"/>
      <c r="FS322" s="54"/>
      <c r="FT322" s="54"/>
      <c r="FU322" s="54"/>
      <c r="FV322" s="54"/>
      <c r="FW322" s="54"/>
      <c r="FX322" s="54"/>
      <c r="FY322" s="54"/>
      <c r="FZ322" s="54"/>
      <c r="GA322" s="54"/>
      <c r="GB322" s="54"/>
      <c r="GC322" s="54"/>
      <c r="GD322" s="54"/>
      <c r="GE322" s="54"/>
      <c r="GF322" s="54"/>
      <c r="GG322" s="54"/>
      <c r="GH322" s="54"/>
      <c r="GI322" s="54"/>
      <c r="GJ322" s="54"/>
      <c r="GK322" s="54"/>
      <c r="GL322" s="54"/>
      <c r="GM322" s="54"/>
      <c r="GN322" s="54"/>
      <c r="GO322" s="54"/>
      <c r="GP322" s="54"/>
      <c r="GQ322" s="54"/>
      <c r="GR322" s="54"/>
      <c r="GS322" s="54"/>
      <c r="GT322" s="54"/>
      <c r="GU322" s="54"/>
      <c r="GV322" s="54"/>
      <c r="GW322" s="54"/>
      <c r="GX322" s="54"/>
      <c r="GY322" s="54"/>
      <c r="GZ322" s="54"/>
      <c r="HA322" s="54"/>
      <c r="HB322" s="54"/>
      <c r="HC322" s="54"/>
      <c r="HD322" s="54"/>
      <c r="HE322" s="54"/>
      <c r="HF322" s="54"/>
      <c r="HG322" s="54"/>
      <c r="HH322" s="54"/>
      <c r="HI322" s="54"/>
      <c r="HJ322" s="54"/>
      <c r="HK322" s="54"/>
      <c r="HL322" s="54"/>
      <c r="HM322" s="54"/>
      <c r="HN322" s="54"/>
      <c r="HO322" s="54"/>
      <c r="HP322" s="54"/>
      <c r="HQ322" s="54"/>
      <c r="HR322" s="54"/>
      <c r="HS322" s="54"/>
      <c r="HT322" s="54"/>
      <c r="HU322" s="54"/>
      <c r="HV322" s="54"/>
      <c r="HW322" s="54"/>
      <c r="HX322" s="54"/>
      <c r="HY322" s="54"/>
      <c r="HZ322" s="54"/>
      <c r="IA322" s="54"/>
      <c r="IB322" s="54"/>
      <c r="IC322" s="54"/>
      <c r="ID322" s="54"/>
      <c r="IE322" s="54"/>
      <c r="IF322" s="54"/>
      <c r="IG322" s="54"/>
      <c r="IH322" s="54"/>
      <c r="II322" s="54"/>
      <c r="IJ322" s="54"/>
    </row>
    <row r="323" spans="1:244" ht="67.5" x14ac:dyDescent="0.2">
      <c r="A323" s="412">
        <v>319</v>
      </c>
      <c r="B323" s="376" t="s">
        <v>1331</v>
      </c>
      <c r="C323" s="420" t="s">
        <v>1332</v>
      </c>
      <c r="D323" s="620">
        <v>75029162</v>
      </c>
      <c r="E323" s="620">
        <v>102520593</v>
      </c>
      <c r="F323" s="621">
        <v>600144917</v>
      </c>
      <c r="G323" s="376" t="s">
        <v>1336</v>
      </c>
      <c r="H323" s="376" t="s">
        <v>64</v>
      </c>
      <c r="I323" s="376" t="s">
        <v>65</v>
      </c>
      <c r="J323" s="376" t="s">
        <v>1337</v>
      </c>
      <c r="K323" s="240" t="s">
        <v>1338</v>
      </c>
      <c r="L323" s="406">
        <v>50000000</v>
      </c>
      <c r="M323" s="753">
        <f t="shared" si="31"/>
        <v>42500000</v>
      </c>
      <c r="N323" s="491" t="s">
        <v>188</v>
      </c>
      <c r="O323" s="491" t="s">
        <v>217</v>
      </c>
      <c r="P323" s="369" t="s">
        <v>139</v>
      </c>
      <c r="Q323" s="369"/>
      <c r="R323" s="369" t="s">
        <v>139</v>
      </c>
      <c r="S323" s="369" t="s">
        <v>139</v>
      </c>
      <c r="T323" s="369"/>
      <c r="U323" s="369"/>
      <c r="V323" s="369" t="s">
        <v>139</v>
      </c>
      <c r="W323" s="369"/>
      <c r="X323" s="369" t="s">
        <v>139</v>
      </c>
      <c r="Y323" s="500" t="s">
        <v>1126</v>
      </c>
      <c r="Z323" s="622" t="s">
        <v>88</v>
      </c>
      <c r="AA323" s="54"/>
      <c r="AB323" s="54"/>
      <c r="AC323" s="54"/>
      <c r="AD323" s="54"/>
      <c r="AE323" s="54"/>
      <c r="AF323" s="54"/>
      <c r="AG323" s="54"/>
      <c r="AH323" s="54"/>
      <c r="AI323" s="54"/>
      <c r="AJ323" s="54"/>
      <c r="AK323" s="54"/>
      <c r="AL323" s="54"/>
      <c r="AM323" s="54"/>
      <c r="AN323" s="54"/>
      <c r="AO323" s="54"/>
      <c r="AP323" s="54"/>
      <c r="AQ323" s="54"/>
      <c r="AR323" s="54"/>
      <c r="AS323" s="54"/>
      <c r="AT323" s="54"/>
      <c r="AU323" s="54"/>
      <c r="AV323" s="54"/>
      <c r="AW323" s="54"/>
      <c r="AX323" s="54"/>
      <c r="AY323" s="54"/>
      <c r="AZ323" s="54"/>
      <c r="BA323" s="54"/>
      <c r="BB323" s="54"/>
      <c r="BC323" s="54"/>
      <c r="BD323" s="54"/>
      <c r="BE323" s="54"/>
      <c r="BF323" s="54"/>
      <c r="BG323" s="54"/>
      <c r="BH323" s="54"/>
      <c r="BI323" s="54"/>
      <c r="BJ323" s="54"/>
      <c r="BK323" s="54"/>
      <c r="BL323" s="54"/>
      <c r="BM323" s="54"/>
      <c r="BN323" s="54"/>
      <c r="BO323" s="54"/>
      <c r="BP323" s="54"/>
      <c r="BQ323" s="54"/>
      <c r="BR323" s="54"/>
      <c r="BS323" s="54"/>
      <c r="BT323" s="54"/>
      <c r="BU323" s="54"/>
      <c r="BV323" s="54"/>
      <c r="BW323" s="54"/>
      <c r="BX323" s="54"/>
      <c r="BY323" s="54"/>
      <c r="BZ323" s="54"/>
      <c r="CA323" s="54"/>
      <c r="CB323" s="54"/>
      <c r="CC323" s="54"/>
      <c r="CD323" s="54"/>
      <c r="CE323" s="54"/>
      <c r="CF323" s="54"/>
      <c r="CG323" s="54"/>
      <c r="CH323" s="54"/>
      <c r="CI323" s="54"/>
      <c r="CJ323" s="54"/>
      <c r="CK323" s="54"/>
      <c r="CL323" s="54"/>
      <c r="CM323" s="54"/>
      <c r="CN323" s="54"/>
      <c r="CO323" s="54"/>
      <c r="CP323" s="54"/>
      <c r="CQ323" s="54"/>
      <c r="CR323" s="54"/>
      <c r="CS323" s="54"/>
      <c r="CT323" s="54"/>
      <c r="CU323" s="54"/>
      <c r="CV323" s="54"/>
      <c r="CW323" s="54"/>
      <c r="CX323" s="54"/>
      <c r="CY323" s="54"/>
      <c r="CZ323" s="54"/>
      <c r="DA323" s="54"/>
      <c r="DB323" s="54"/>
      <c r="DC323" s="54"/>
      <c r="DD323" s="54"/>
      <c r="DE323" s="54"/>
      <c r="DF323" s="54"/>
      <c r="DG323" s="54"/>
      <c r="DH323" s="54"/>
      <c r="DI323" s="54"/>
      <c r="DJ323" s="54"/>
      <c r="DK323" s="54"/>
      <c r="DL323" s="54"/>
      <c r="DM323" s="54"/>
      <c r="DN323" s="54"/>
      <c r="DO323" s="54"/>
      <c r="DP323" s="54"/>
      <c r="DQ323" s="54"/>
      <c r="DR323" s="54"/>
      <c r="DS323" s="54"/>
      <c r="DT323" s="54"/>
      <c r="DU323" s="54"/>
      <c r="DV323" s="54"/>
      <c r="DW323" s="54"/>
      <c r="DX323" s="54"/>
      <c r="DY323" s="54"/>
      <c r="DZ323" s="54"/>
      <c r="EA323" s="54"/>
      <c r="EB323" s="54"/>
      <c r="EC323" s="54"/>
      <c r="ED323" s="54"/>
      <c r="EE323" s="54"/>
      <c r="EF323" s="54"/>
      <c r="EG323" s="54"/>
      <c r="EH323" s="54"/>
      <c r="EI323" s="54"/>
      <c r="EJ323" s="54"/>
      <c r="EK323" s="54"/>
      <c r="EL323" s="54"/>
      <c r="EM323" s="54"/>
      <c r="EN323" s="54"/>
      <c r="EO323" s="54"/>
      <c r="EP323" s="54"/>
      <c r="EQ323" s="54"/>
      <c r="ER323" s="54"/>
      <c r="ES323" s="54"/>
      <c r="ET323" s="54"/>
      <c r="EU323" s="54"/>
      <c r="EV323" s="54"/>
      <c r="EW323" s="54"/>
      <c r="EX323" s="54"/>
      <c r="EY323" s="54"/>
      <c r="EZ323" s="54"/>
      <c r="FA323" s="54"/>
      <c r="FB323" s="54"/>
      <c r="FC323" s="54"/>
      <c r="FD323" s="54"/>
      <c r="FE323" s="54"/>
      <c r="FF323" s="54"/>
      <c r="FG323" s="54"/>
      <c r="FH323" s="54"/>
      <c r="FI323" s="54"/>
      <c r="FJ323" s="54"/>
      <c r="FK323" s="54"/>
      <c r="FL323" s="54"/>
      <c r="FM323" s="54"/>
      <c r="FN323" s="54"/>
      <c r="FO323" s="54"/>
      <c r="FP323" s="54"/>
      <c r="FQ323" s="54"/>
      <c r="FR323" s="54"/>
      <c r="FS323" s="54"/>
      <c r="FT323" s="54"/>
      <c r="FU323" s="54"/>
      <c r="FV323" s="54"/>
      <c r="FW323" s="54"/>
      <c r="FX323" s="54"/>
      <c r="FY323" s="54"/>
      <c r="FZ323" s="54"/>
      <c r="GA323" s="54"/>
      <c r="GB323" s="54"/>
      <c r="GC323" s="54"/>
      <c r="GD323" s="54"/>
      <c r="GE323" s="54"/>
      <c r="GF323" s="54"/>
      <c r="GG323" s="54"/>
      <c r="GH323" s="54"/>
      <c r="GI323" s="54"/>
      <c r="GJ323" s="54"/>
      <c r="GK323" s="54"/>
      <c r="GL323" s="54"/>
      <c r="GM323" s="54"/>
      <c r="GN323" s="54"/>
      <c r="GO323" s="54"/>
      <c r="GP323" s="54"/>
      <c r="GQ323" s="54"/>
      <c r="GR323" s="54"/>
      <c r="GS323" s="54"/>
      <c r="GT323" s="54"/>
      <c r="GU323" s="54"/>
      <c r="GV323" s="54"/>
      <c r="GW323" s="54"/>
      <c r="GX323" s="54"/>
      <c r="GY323" s="54"/>
      <c r="GZ323" s="54"/>
      <c r="HA323" s="54"/>
      <c r="HB323" s="54"/>
      <c r="HC323" s="54"/>
      <c r="HD323" s="54"/>
      <c r="HE323" s="54"/>
      <c r="HF323" s="54"/>
      <c r="HG323" s="54"/>
      <c r="HH323" s="54"/>
      <c r="HI323" s="54"/>
      <c r="HJ323" s="54"/>
      <c r="HK323" s="54"/>
      <c r="HL323" s="54"/>
      <c r="HM323" s="54"/>
      <c r="HN323" s="54"/>
      <c r="HO323" s="54"/>
      <c r="HP323" s="54"/>
      <c r="HQ323" s="54"/>
      <c r="HR323" s="54"/>
      <c r="HS323" s="54"/>
      <c r="HT323" s="54"/>
      <c r="HU323" s="54"/>
      <c r="HV323" s="54"/>
      <c r="HW323" s="54"/>
      <c r="HX323" s="54"/>
      <c r="HY323" s="54"/>
      <c r="HZ323" s="54"/>
      <c r="IA323" s="54"/>
      <c r="IB323" s="54"/>
      <c r="IC323" s="54"/>
      <c r="ID323" s="54"/>
      <c r="IE323" s="54"/>
      <c r="IF323" s="54"/>
      <c r="IG323" s="54"/>
      <c r="IH323" s="54"/>
      <c r="II323" s="54"/>
      <c r="IJ323" s="54"/>
    </row>
    <row r="324" spans="1:244" ht="56.25" x14ac:dyDescent="0.2">
      <c r="A324" s="412">
        <v>320</v>
      </c>
      <c r="B324" s="376" t="s">
        <v>1331</v>
      </c>
      <c r="C324" s="420" t="s">
        <v>1332</v>
      </c>
      <c r="D324" s="620">
        <v>75029162</v>
      </c>
      <c r="E324" s="620">
        <v>102520593</v>
      </c>
      <c r="F324" s="621">
        <v>600144917</v>
      </c>
      <c r="G324" s="376" t="s">
        <v>1339</v>
      </c>
      <c r="H324" s="376" t="s">
        <v>64</v>
      </c>
      <c r="I324" s="376" t="s">
        <v>65</v>
      </c>
      <c r="J324" s="376" t="s">
        <v>1337</v>
      </c>
      <c r="K324" s="376" t="s">
        <v>1340</v>
      </c>
      <c r="L324" s="406">
        <v>8000000</v>
      </c>
      <c r="M324" s="753">
        <f t="shared" si="31"/>
        <v>6800000</v>
      </c>
      <c r="N324" s="491" t="s">
        <v>180</v>
      </c>
      <c r="O324" s="491" t="s">
        <v>217</v>
      </c>
      <c r="P324" s="369"/>
      <c r="Q324" s="369" t="s">
        <v>139</v>
      </c>
      <c r="R324" s="369" t="s">
        <v>139</v>
      </c>
      <c r="S324" s="369" t="s">
        <v>139</v>
      </c>
      <c r="T324" s="369"/>
      <c r="U324" s="369"/>
      <c r="V324" s="369" t="s">
        <v>139</v>
      </c>
      <c r="W324" s="369"/>
      <c r="X324" s="369"/>
      <c r="Y324" s="500" t="s">
        <v>194</v>
      </c>
      <c r="Z324" s="622" t="s">
        <v>88</v>
      </c>
      <c r="AA324" s="54"/>
      <c r="AB324" s="54"/>
      <c r="AC324" s="54"/>
      <c r="AD324" s="54"/>
      <c r="AE324" s="54"/>
      <c r="AF324" s="54"/>
      <c r="AG324" s="54"/>
      <c r="AH324" s="54"/>
      <c r="AI324" s="54"/>
      <c r="AJ324" s="54"/>
      <c r="AK324" s="54"/>
      <c r="AL324" s="54"/>
      <c r="AM324" s="54"/>
      <c r="AN324" s="54"/>
      <c r="AO324" s="54"/>
      <c r="AP324" s="54"/>
      <c r="AQ324" s="54"/>
      <c r="AR324" s="54"/>
      <c r="AS324" s="54"/>
      <c r="AT324" s="54"/>
      <c r="AU324" s="54"/>
      <c r="AV324" s="54"/>
      <c r="AW324" s="54"/>
      <c r="AX324" s="54"/>
      <c r="AY324" s="54"/>
      <c r="AZ324" s="54"/>
      <c r="BA324" s="54"/>
      <c r="BB324" s="54"/>
      <c r="BC324" s="54"/>
      <c r="BD324" s="54"/>
      <c r="BE324" s="54"/>
      <c r="BF324" s="54"/>
      <c r="BG324" s="54"/>
      <c r="BH324" s="54"/>
      <c r="BI324" s="54"/>
      <c r="BJ324" s="54"/>
      <c r="BK324" s="54"/>
      <c r="BL324" s="54"/>
      <c r="BM324" s="54"/>
      <c r="BN324" s="54"/>
      <c r="BO324" s="54"/>
      <c r="BP324" s="54"/>
      <c r="BQ324" s="54"/>
      <c r="BR324" s="54"/>
      <c r="BS324" s="54"/>
      <c r="BT324" s="54"/>
      <c r="BU324" s="54"/>
      <c r="BV324" s="54"/>
      <c r="BW324" s="54"/>
      <c r="BX324" s="54"/>
      <c r="BY324" s="54"/>
      <c r="BZ324" s="54"/>
      <c r="CA324" s="54"/>
      <c r="CB324" s="54"/>
      <c r="CC324" s="54"/>
      <c r="CD324" s="54"/>
      <c r="CE324" s="54"/>
      <c r="CF324" s="54"/>
      <c r="CG324" s="54"/>
      <c r="CH324" s="54"/>
      <c r="CI324" s="54"/>
      <c r="CJ324" s="54"/>
      <c r="CK324" s="54"/>
      <c r="CL324" s="54"/>
      <c r="CM324" s="54"/>
      <c r="CN324" s="54"/>
      <c r="CO324" s="54"/>
      <c r="CP324" s="54"/>
      <c r="CQ324" s="54"/>
      <c r="CR324" s="54"/>
      <c r="CS324" s="54"/>
      <c r="CT324" s="54"/>
      <c r="CU324" s="54"/>
      <c r="CV324" s="54"/>
      <c r="CW324" s="54"/>
      <c r="CX324" s="54"/>
      <c r="CY324" s="54"/>
      <c r="CZ324" s="54"/>
      <c r="DA324" s="54"/>
      <c r="DB324" s="54"/>
      <c r="DC324" s="54"/>
      <c r="DD324" s="54"/>
      <c r="DE324" s="54"/>
      <c r="DF324" s="54"/>
      <c r="DG324" s="54"/>
      <c r="DH324" s="54"/>
      <c r="DI324" s="54"/>
      <c r="DJ324" s="54"/>
      <c r="DK324" s="54"/>
      <c r="DL324" s="54"/>
      <c r="DM324" s="54"/>
      <c r="DN324" s="54"/>
      <c r="DO324" s="54"/>
      <c r="DP324" s="54"/>
      <c r="DQ324" s="54"/>
      <c r="DR324" s="54"/>
      <c r="DS324" s="54"/>
      <c r="DT324" s="54"/>
      <c r="DU324" s="54"/>
      <c r="DV324" s="54"/>
      <c r="DW324" s="54"/>
      <c r="DX324" s="54"/>
      <c r="DY324" s="54"/>
      <c r="DZ324" s="54"/>
      <c r="EA324" s="54"/>
      <c r="EB324" s="54"/>
      <c r="EC324" s="54"/>
      <c r="ED324" s="54"/>
      <c r="EE324" s="54"/>
      <c r="EF324" s="54"/>
      <c r="EG324" s="54"/>
      <c r="EH324" s="54"/>
      <c r="EI324" s="54"/>
      <c r="EJ324" s="54"/>
      <c r="EK324" s="54"/>
      <c r="EL324" s="54"/>
      <c r="EM324" s="54"/>
      <c r="EN324" s="54"/>
      <c r="EO324" s="54"/>
      <c r="EP324" s="54"/>
      <c r="EQ324" s="54"/>
      <c r="ER324" s="54"/>
      <c r="ES324" s="54"/>
      <c r="ET324" s="54"/>
      <c r="EU324" s="54"/>
      <c r="EV324" s="54"/>
      <c r="EW324" s="54"/>
      <c r="EX324" s="54"/>
      <c r="EY324" s="54"/>
      <c r="EZ324" s="54"/>
      <c r="FA324" s="54"/>
      <c r="FB324" s="54"/>
      <c r="FC324" s="54"/>
      <c r="FD324" s="54"/>
      <c r="FE324" s="54"/>
      <c r="FF324" s="54"/>
      <c r="FG324" s="54"/>
      <c r="FH324" s="54"/>
      <c r="FI324" s="54"/>
      <c r="FJ324" s="54"/>
      <c r="FK324" s="54"/>
      <c r="FL324" s="54"/>
      <c r="FM324" s="54"/>
      <c r="FN324" s="54"/>
      <c r="FO324" s="54"/>
      <c r="FP324" s="54"/>
      <c r="FQ324" s="54"/>
      <c r="FR324" s="54"/>
      <c r="FS324" s="54"/>
      <c r="FT324" s="54"/>
      <c r="FU324" s="54"/>
      <c r="FV324" s="54"/>
      <c r="FW324" s="54"/>
      <c r="FX324" s="54"/>
      <c r="FY324" s="54"/>
      <c r="FZ324" s="54"/>
      <c r="GA324" s="54"/>
      <c r="GB324" s="54"/>
      <c r="GC324" s="54"/>
      <c r="GD324" s="54"/>
      <c r="GE324" s="54"/>
      <c r="GF324" s="54"/>
      <c r="GG324" s="54"/>
      <c r="GH324" s="54"/>
      <c r="GI324" s="54"/>
      <c r="GJ324" s="54"/>
      <c r="GK324" s="54"/>
      <c r="GL324" s="54"/>
      <c r="GM324" s="54"/>
      <c r="GN324" s="54"/>
      <c r="GO324" s="54"/>
      <c r="GP324" s="54"/>
      <c r="GQ324" s="54"/>
      <c r="GR324" s="54"/>
      <c r="GS324" s="54"/>
      <c r="GT324" s="54"/>
      <c r="GU324" s="54"/>
      <c r="GV324" s="54"/>
      <c r="GW324" s="54"/>
      <c r="GX324" s="54"/>
      <c r="GY324" s="54"/>
      <c r="GZ324" s="54"/>
      <c r="HA324" s="54"/>
      <c r="HB324" s="54"/>
      <c r="HC324" s="54"/>
      <c r="HD324" s="54"/>
      <c r="HE324" s="54"/>
      <c r="HF324" s="54"/>
      <c r="HG324" s="54"/>
      <c r="HH324" s="54"/>
      <c r="HI324" s="54"/>
      <c r="HJ324" s="54"/>
      <c r="HK324" s="54"/>
      <c r="HL324" s="54"/>
      <c r="HM324" s="54"/>
      <c r="HN324" s="54"/>
      <c r="HO324" s="54"/>
      <c r="HP324" s="54"/>
      <c r="HQ324" s="54"/>
      <c r="HR324" s="54"/>
      <c r="HS324" s="54"/>
      <c r="HT324" s="54"/>
      <c r="HU324" s="54"/>
      <c r="HV324" s="54"/>
      <c r="HW324" s="54"/>
      <c r="HX324" s="54"/>
      <c r="HY324" s="54"/>
      <c r="HZ324" s="54"/>
      <c r="IA324" s="54"/>
      <c r="IB324" s="54"/>
      <c r="IC324" s="54"/>
      <c r="ID324" s="54"/>
      <c r="IE324" s="54"/>
      <c r="IF324" s="54"/>
      <c r="IG324" s="54"/>
      <c r="IH324" s="54"/>
      <c r="II324" s="54"/>
      <c r="IJ324" s="54"/>
    </row>
    <row r="325" spans="1:244" ht="45" x14ac:dyDescent="0.2">
      <c r="A325" s="412">
        <v>321</v>
      </c>
      <c r="B325" s="376" t="s">
        <v>1331</v>
      </c>
      <c r="C325" s="420" t="s">
        <v>1332</v>
      </c>
      <c r="D325" s="620">
        <v>75029162</v>
      </c>
      <c r="E325" s="620">
        <v>102520593</v>
      </c>
      <c r="F325" s="621">
        <v>600144917</v>
      </c>
      <c r="G325" s="376" t="s">
        <v>1341</v>
      </c>
      <c r="H325" s="376" t="s">
        <v>64</v>
      </c>
      <c r="I325" s="376" t="s">
        <v>65</v>
      </c>
      <c r="J325" s="376" t="s">
        <v>1337</v>
      </c>
      <c r="K325" s="240" t="s">
        <v>1342</v>
      </c>
      <c r="L325" s="406">
        <v>15000000</v>
      </c>
      <c r="M325" s="753">
        <f t="shared" si="31"/>
        <v>12750000</v>
      </c>
      <c r="N325" s="491" t="s">
        <v>180</v>
      </c>
      <c r="O325" s="491" t="s">
        <v>217</v>
      </c>
      <c r="P325" s="369"/>
      <c r="Q325" s="369"/>
      <c r="R325" s="369" t="s">
        <v>139</v>
      </c>
      <c r="S325" s="369" t="s">
        <v>139</v>
      </c>
      <c r="T325" s="369"/>
      <c r="U325" s="369"/>
      <c r="V325" s="369" t="s">
        <v>139</v>
      </c>
      <c r="W325" s="369" t="s">
        <v>139</v>
      </c>
      <c r="X325" s="369" t="s">
        <v>139</v>
      </c>
      <c r="Y325" s="500" t="s">
        <v>194</v>
      </c>
      <c r="Z325" s="622" t="s">
        <v>88</v>
      </c>
      <c r="AA325" s="54"/>
      <c r="AB325" s="54"/>
      <c r="AC325" s="54"/>
      <c r="AD325" s="54"/>
      <c r="AE325" s="54"/>
      <c r="AF325" s="54"/>
      <c r="AG325" s="54"/>
      <c r="AH325" s="54"/>
      <c r="AI325" s="54"/>
      <c r="AJ325" s="54"/>
      <c r="AK325" s="54"/>
      <c r="AL325" s="54"/>
      <c r="AM325" s="54"/>
      <c r="AN325" s="54"/>
      <c r="AO325" s="54"/>
      <c r="AP325" s="54"/>
      <c r="AQ325" s="54"/>
      <c r="AR325" s="54"/>
      <c r="AS325" s="54"/>
      <c r="AT325" s="54"/>
      <c r="AU325" s="54"/>
      <c r="AV325" s="54"/>
      <c r="AW325" s="54"/>
      <c r="AX325" s="54"/>
      <c r="AY325" s="54"/>
      <c r="AZ325" s="54"/>
      <c r="BA325" s="54"/>
      <c r="BB325" s="54"/>
      <c r="BC325" s="54"/>
      <c r="BD325" s="54"/>
      <c r="BE325" s="54"/>
      <c r="BF325" s="54"/>
      <c r="BG325" s="54"/>
      <c r="BH325" s="54"/>
      <c r="BI325" s="54"/>
      <c r="BJ325" s="54"/>
      <c r="BK325" s="54"/>
      <c r="BL325" s="54"/>
      <c r="BM325" s="54"/>
      <c r="BN325" s="54"/>
      <c r="BO325" s="54"/>
      <c r="BP325" s="54"/>
      <c r="BQ325" s="54"/>
      <c r="BR325" s="54"/>
      <c r="BS325" s="54"/>
      <c r="BT325" s="54"/>
      <c r="BU325" s="54"/>
      <c r="BV325" s="54"/>
      <c r="BW325" s="54"/>
      <c r="BX325" s="54"/>
      <c r="BY325" s="54"/>
      <c r="BZ325" s="54"/>
      <c r="CA325" s="54"/>
      <c r="CB325" s="54"/>
      <c r="CC325" s="54"/>
      <c r="CD325" s="54"/>
      <c r="CE325" s="54"/>
      <c r="CF325" s="54"/>
      <c r="CG325" s="54"/>
      <c r="CH325" s="54"/>
      <c r="CI325" s="54"/>
      <c r="CJ325" s="54"/>
      <c r="CK325" s="54"/>
      <c r="CL325" s="54"/>
      <c r="CM325" s="54"/>
      <c r="CN325" s="54"/>
      <c r="CO325" s="54"/>
      <c r="CP325" s="54"/>
      <c r="CQ325" s="54"/>
      <c r="CR325" s="54"/>
      <c r="CS325" s="54"/>
      <c r="CT325" s="54"/>
      <c r="CU325" s="54"/>
      <c r="CV325" s="54"/>
      <c r="CW325" s="54"/>
      <c r="CX325" s="54"/>
      <c r="CY325" s="54"/>
      <c r="CZ325" s="54"/>
      <c r="DA325" s="54"/>
      <c r="DB325" s="54"/>
      <c r="DC325" s="54"/>
      <c r="DD325" s="54"/>
      <c r="DE325" s="54"/>
      <c r="DF325" s="54"/>
      <c r="DG325" s="54"/>
      <c r="DH325" s="54"/>
      <c r="DI325" s="54"/>
      <c r="DJ325" s="54"/>
      <c r="DK325" s="54"/>
      <c r="DL325" s="54"/>
      <c r="DM325" s="54"/>
      <c r="DN325" s="54"/>
      <c r="DO325" s="54"/>
      <c r="DP325" s="54"/>
      <c r="DQ325" s="54"/>
      <c r="DR325" s="54"/>
      <c r="DS325" s="54"/>
      <c r="DT325" s="54"/>
      <c r="DU325" s="54"/>
      <c r="DV325" s="54"/>
      <c r="DW325" s="54"/>
      <c r="DX325" s="54"/>
      <c r="DY325" s="54"/>
      <c r="DZ325" s="54"/>
      <c r="EA325" s="54"/>
      <c r="EB325" s="54"/>
      <c r="EC325" s="54"/>
      <c r="ED325" s="54"/>
      <c r="EE325" s="54"/>
      <c r="EF325" s="54"/>
      <c r="EG325" s="54"/>
      <c r="EH325" s="54"/>
      <c r="EI325" s="54"/>
      <c r="EJ325" s="54"/>
      <c r="EK325" s="54"/>
      <c r="EL325" s="54"/>
      <c r="EM325" s="54"/>
      <c r="EN325" s="54"/>
      <c r="EO325" s="54"/>
      <c r="EP325" s="54"/>
      <c r="EQ325" s="54"/>
      <c r="ER325" s="54"/>
      <c r="ES325" s="54"/>
      <c r="ET325" s="54"/>
      <c r="EU325" s="54"/>
      <c r="EV325" s="54"/>
      <c r="EW325" s="54"/>
      <c r="EX325" s="54"/>
      <c r="EY325" s="54"/>
      <c r="EZ325" s="54"/>
      <c r="FA325" s="54"/>
      <c r="FB325" s="54"/>
      <c r="FC325" s="54"/>
      <c r="FD325" s="54"/>
      <c r="FE325" s="54"/>
      <c r="FF325" s="54"/>
      <c r="FG325" s="54"/>
      <c r="FH325" s="54"/>
      <c r="FI325" s="54"/>
      <c r="FJ325" s="54"/>
      <c r="FK325" s="54"/>
      <c r="FL325" s="54"/>
      <c r="FM325" s="54"/>
      <c r="FN325" s="54"/>
      <c r="FO325" s="54"/>
      <c r="FP325" s="54"/>
      <c r="FQ325" s="54"/>
      <c r="FR325" s="54"/>
      <c r="FS325" s="54"/>
      <c r="FT325" s="54"/>
      <c r="FU325" s="54"/>
      <c r="FV325" s="54"/>
      <c r="FW325" s="54"/>
      <c r="FX325" s="54"/>
      <c r="FY325" s="54"/>
      <c r="FZ325" s="54"/>
      <c r="GA325" s="54"/>
      <c r="GB325" s="54"/>
      <c r="GC325" s="54"/>
      <c r="GD325" s="54"/>
      <c r="GE325" s="54"/>
      <c r="GF325" s="54"/>
      <c r="GG325" s="54"/>
      <c r="GH325" s="54"/>
      <c r="GI325" s="54"/>
      <c r="GJ325" s="54"/>
      <c r="GK325" s="54"/>
      <c r="GL325" s="54"/>
      <c r="GM325" s="54"/>
      <c r="GN325" s="54"/>
      <c r="GO325" s="54"/>
      <c r="GP325" s="54"/>
      <c r="GQ325" s="54"/>
      <c r="GR325" s="54"/>
      <c r="GS325" s="54"/>
      <c r="GT325" s="54"/>
      <c r="GU325" s="54"/>
      <c r="GV325" s="54"/>
      <c r="GW325" s="54"/>
      <c r="GX325" s="54"/>
      <c r="GY325" s="54"/>
      <c r="GZ325" s="54"/>
      <c r="HA325" s="54"/>
      <c r="HB325" s="54"/>
      <c r="HC325" s="54"/>
      <c r="HD325" s="54"/>
      <c r="HE325" s="54"/>
      <c r="HF325" s="54"/>
      <c r="HG325" s="54"/>
      <c r="HH325" s="54"/>
      <c r="HI325" s="54"/>
      <c r="HJ325" s="54"/>
      <c r="HK325" s="54"/>
      <c r="HL325" s="54"/>
      <c r="HM325" s="54"/>
      <c r="HN325" s="54"/>
      <c r="HO325" s="54"/>
      <c r="HP325" s="54"/>
      <c r="HQ325" s="54"/>
      <c r="HR325" s="54"/>
      <c r="HS325" s="54"/>
      <c r="HT325" s="54"/>
      <c r="HU325" s="54"/>
      <c r="HV325" s="54"/>
      <c r="HW325" s="54"/>
      <c r="HX325" s="54"/>
      <c r="HY325" s="54"/>
      <c r="HZ325" s="54"/>
      <c r="IA325" s="54"/>
      <c r="IB325" s="54"/>
      <c r="IC325" s="54"/>
      <c r="ID325" s="54"/>
      <c r="IE325" s="54"/>
      <c r="IF325" s="54"/>
      <c r="IG325" s="54"/>
      <c r="IH325" s="54"/>
      <c r="II325" s="54"/>
      <c r="IJ325" s="54"/>
    </row>
    <row r="326" spans="1:244" ht="56.25" x14ac:dyDescent="0.2">
      <c r="A326" s="412">
        <v>322</v>
      </c>
      <c r="B326" s="59" t="s">
        <v>437</v>
      </c>
      <c r="C326" s="59" t="s">
        <v>438</v>
      </c>
      <c r="D326" s="35">
        <v>75026970</v>
      </c>
      <c r="E326" s="35" t="s">
        <v>439</v>
      </c>
      <c r="F326" s="35" t="s">
        <v>440</v>
      </c>
      <c r="G326" s="49" t="s">
        <v>987</v>
      </c>
      <c r="H326" s="100" t="s">
        <v>64</v>
      </c>
      <c r="I326" s="100" t="s">
        <v>65</v>
      </c>
      <c r="J326" s="99" t="s">
        <v>442</v>
      </c>
      <c r="K326" s="34" t="s">
        <v>1343</v>
      </c>
      <c r="L326" s="406">
        <v>2500000</v>
      </c>
      <c r="M326" s="730">
        <f t="shared" ref="M326" si="32">L326/100*85</f>
        <v>2125000</v>
      </c>
      <c r="N326" s="491">
        <v>2022</v>
      </c>
      <c r="O326" s="491">
        <v>2025</v>
      </c>
      <c r="P326" s="102" t="s">
        <v>139</v>
      </c>
      <c r="Q326" s="102" t="s">
        <v>139</v>
      </c>
      <c r="R326" s="102" t="s">
        <v>139</v>
      </c>
      <c r="S326" s="102" t="s">
        <v>139</v>
      </c>
      <c r="T326" s="102"/>
      <c r="U326" s="102"/>
      <c r="V326" s="102"/>
      <c r="W326" s="102"/>
      <c r="X326" s="102" t="s">
        <v>139</v>
      </c>
      <c r="Y326" s="59" t="s">
        <v>1344</v>
      </c>
      <c r="Z326" s="35" t="s">
        <v>88</v>
      </c>
      <c r="AA326" s="54"/>
      <c r="AB326" s="54"/>
      <c r="AC326" s="54"/>
      <c r="AD326" s="54"/>
      <c r="AE326" s="54"/>
      <c r="AF326" s="54"/>
      <c r="AG326" s="54"/>
      <c r="AH326" s="54"/>
      <c r="AI326" s="54"/>
      <c r="AJ326" s="54"/>
      <c r="AK326" s="54"/>
      <c r="AL326" s="54"/>
      <c r="AM326" s="54"/>
      <c r="AN326" s="54"/>
      <c r="AO326" s="54"/>
      <c r="AP326" s="54"/>
      <c r="AQ326" s="54"/>
      <c r="AR326" s="54"/>
      <c r="AS326" s="54"/>
      <c r="AT326" s="54"/>
      <c r="AU326" s="54"/>
      <c r="AV326" s="54"/>
      <c r="AW326" s="54"/>
      <c r="AX326" s="54"/>
      <c r="AY326" s="54"/>
      <c r="AZ326" s="54"/>
      <c r="BA326" s="54"/>
      <c r="BB326" s="54"/>
      <c r="BC326" s="54"/>
      <c r="BD326" s="54"/>
      <c r="BE326" s="54"/>
      <c r="BF326" s="54"/>
      <c r="BG326" s="54"/>
      <c r="BH326" s="54"/>
      <c r="BI326" s="54"/>
      <c r="BJ326" s="54"/>
      <c r="BK326" s="54"/>
      <c r="BL326" s="54"/>
      <c r="BM326" s="54"/>
      <c r="BN326" s="54"/>
      <c r="BO326" s="54"/>
      <c r="BP326" s="54"/>
      <c r="BQ326" s="54"/>
      <c r="BR326" s="54"/>
      <c r="BS326" s="54"/>
      <c r="BT326" s="54"/>
      <c r="BU326" s="54"/>
      <c r="BV326" s="54"/>
      <c r="BW326" s="54"/>
      <c r="BX326" s="54"/>
      <c r="BY326" s="54"/>
      <c r="BZ326" s="54"/>
      <c r="CA326" s="54"/>
      <c r="CB326" s="54"/>
      <c r="CC326" s="54"/>
      <c r="CD326" s="54"/>
      <c r="CE326" s="54"/>
      <c r="CF326" s="54"/>
      <c r="CG326" s="54"/>
      <c r="CH326" s="54"/>
      <c r="CI326" s="54"/>
      <c r="CJ326" s="54"/>
      <c r="CK326" s="54"/>
      <c r="CL326" s="54"/>
      <c r="CM326" s="54"/>
      <c r="CN326" s="54"/>
      <c r="CO326" s="54"/>
      <c r="CP326" s="54"/>
      <c r="CQ326" s="54"/>
      <c r="CR326" s="54"/>
      <c r="CS326" s="54"/>
      <c r="CT326" s="54"/>
      <c r="CU326" s="54"/>
      <c r="CV326" s="54"/>
      <c r="CW326" s="54"/>
      <c r="CX326" s="54"/>
      <c r="CY326" s="54"/>
      <c r="CZ326" s="54"/>
      <c r="DA326" s="54"/>
      <c r="DB326" s="54"/>
      <c r="DC326" s="54"/>
      <c r="DD326" s="54"/>
      <c r="DE326" s="54"/>
      <c r="DF326" s="54"/>
      <c r="DG326" s="54"/>
      <c r="DH326" s="54"/>
      <c r="DI326" s="54"/>
      <c r="DJ326" s="54"/>
      <c r="DK326" s="54"/>
      <c r="DL326" s="54"/>
      <c r="DM326" s="54"/>
      <c r="DN326" s="54"/>
      <c r="DO326" s="54"/>
      <c r="DP326" s="54"/>
      <c r="DQ326" s="54"/>
      <c r="DR326" s="54"/>
      <c r="DS326" s="54"/>
      <c r="DT326" s="54"/>
      <c r="DU326" s="54"/>
      <c r="DV326" s="54"/>
      <c r="DW326" s="54"/>
      <c r="DX326" s="54"/>
      <c r="DY326" s="54"/>
      <c r="DZ326" s="54"/>
      <c r="EA326" s="54"/>
      <c r="EB326" s="54"/>
      <c r="EC326" s="54"/>
      <c r="ED326" s="54"/>
      <c r="EE326" s="54"/>
      <c r="EF326" s="54"/>
      <c r="EG326" s="54"/>
      <c r="EH326" s="54"/>
      <c r="EI326" s="54"/>
      <c r="EJ326" s="54"/>
      <c r="EK326" s="54"/>
      <c r="EL326" s="54"/>
      <c r="EM326" s="54"/>
      <c r="EN326" s="54"/>
      <c r="EO326" s="54"/>
      <c r="EP326" s="54"/>
      <c r="EQ326" s="54"/>
      <c r="ER326" s="54"/>
      <c r="ES326" s="54"/>
      <c r="ET326" s="54"/>
      <c r="EU326" s="54"/>
      <c r="EV326" s="54"/>
      <c r="EW326" s="54"/>
      <c r="EX326" s="54"/>
      <c r="EY326" s="54"/>
      <c r="EZ326" s="54"/>
      <c r="FA326" s="54"/>
      <c r="FB326" s="54"/>
      <c r="FC326" s="54"/>
      <c r="FD326" s="54"/>
      <c r="FE326" s="54"/>
      <c r="FF326" s="54"/>
      <c r="FG326" s="54"/>
      <c r="FH326" s="54"/>
      <c r="FI326" s="54"/>
      <c r="FJ326" s="54"/>
      <c r="FK326" s="54"/>
      <c r="FL326" s="54"/>
      <c r="FM326" s="54"/>
      <c r="FN326" s="54"/>
      <c r="FO326" s="54"/>
      <c r="FP326" s="54"/>
      <c r="FQ326" s="54"/>
      <c r="FR326" s="54"/>
      <c r="FS326" s="54"/>
      <c r="FT326" s="54"/>
      <c r="FU326" s="54"/>
      <c r="FV326" s="54"/>
      <c r="FW326" s="54"/>
      <c r="FX326" s="54"/>
      <c r="FY326" s="54"/>
      <c r="FZ326" s="54"/>
      <c r="GA326" s="54"/>
      <c r="GB326" s="54"/>
      <c r="GC326" s="54"/>
      <c r="GD326" s="54"/>
      <c r="GE326" s="54"/>
      <c r="GF326" s="54"/>
      <c r="GG326" s="54"/>
      <c r="GH326" s="54"/>
      <c r="GI326" s="54"/>
      <c r="GJ326" s="54"/>
      <c r="GK326" s="54"/>
      <c r="GL326" s="54"/>
      <c r="GM326" s="54"/>
      <c r="GN326" s="54"/>
      <c r="GO326" s="54"/>
      <c r="GP326" s="54"/>
      <c r="GQ326" s="54"/>
      <c r="GR326" s="54"/>
      <c r="GS326" s="54"/>
      <c r="GT326" s="54"/>
      <c r="GU326" s="54"/>
      <c r="GV326" s="54"/>
      <c r="GW326" s="54"/>
      <c r="GX326" s="54"/>
      <c r="GY326" s="54"/>
      <c r="GZ326" s="54"/>
      <c r="HA326" s="54"/>
      <c r="HB326" s="54"/>
      <c r="HC326" s="54"/>
      <c r="HD326" s="54"/>
      <c r="HE326" s="54"/>
      <c r="HF326" s="54"/>
      <c r="HG326" s="54"/>
      <c r="HH326" s="54"/>
      <c r="HI326" s="54"/>
      <c r="HJ326" s="54"/>
      <c r="HK326" s="54"/>
      <c r="HL326" s="54"/>
      <c r="HM326" s="54"/>
      <c r="HN326" s="54"/>
      <c r="HO326" s="54"/>
      <c r="HP326" s="54"/>
      <c r="HQ326" s="54"/>
      <c r="HR326" s="54"/>
      <c r="HS326" s="54"/>
      <c r="HT326" s="54"/>
      <c r="HU326" s="54"/>
      <c r="HV326" s="54"/>
      <c r="HW326" s="54"/>
      <c r="HX326" s="54"/>
      <c r="HY326" s="54"/>
      <c r="HZ326" s="54"/>
      <c r="IA326" s="54"/>
      <c r="IB326" s="54"/>
      <c r="IC326" s="54"/>
      <c r="ID326" s="54"/>
      <c r="IE326" s="54"/>
      <c r="IF326" s="54"/>
      <c r="IG326" s="54"/>
      <c r="IH326" s="54"/>
      <c r="II326" s="54"/>
      <c r="IJ326" s="54"/>
    </row>
    <row r="327" spans="1:244" ht="123.75" x14ac:dyDescent="0.2">
      <c r="A327" s="412">
        <v>323</v>
      </c>
      <c r="B327" s="99" t="s">
        <v>727</v>
      </c>
      <c r="C327" s="99" t="s">
        <v>728</v>
      </c>
      <c r="D327" s="433" t="s">
        <v>729</v>
      </c>
      <c r="E327" s="33">
        <v>102508909</v>
      </c>
      <c r="F327" s="35">
        <v>600144763</v>
      </c>
      <c r="G327" s="99" t="s">
        <v>1348</v>
      </c>
      <c r="H327" s="100" t="s">
        <v>24</v>
      </c>
      <c r="I327" s="100" t="s">
        <v>65</v>
      </c>
      <c r="J327" s="99" t="s">
        <v>730</v>
      </c>
      <c r="K327" s="33" t="s">
        <v>1349</v>
      </c>
      <c r="L327" s="406">
        <v>10000000</v>
      </c>
      <c r="M327" s="730">
        <f>L327/100*85</f>
        <v>8500000</v>
      </c>
      <c r="N327" s="491">
        <v>2024</v>
      </c>
      <c r="O327" s="491">
        <v>2027</v>
      </c>
      <c r="P327" s="102"/>
      <c r="Q327" s="102" t="s">
        <v>139</v>
      </c>
      <c r="R327" s="102" t="s">
        <v>139</v>
      </c>
      <c r="S327" s="102" t="s">
        <v>139</v>
      </c>
      <c r="T327" s="102"/>
      <c r="U327" s="102"/>
      <c r="V327" s="102"/>
      <c r="W327" s="102"/>
      <c r="X327" s="102"/>
      <c r="Y327" s="99" t="s">
        <v>66</v>
      </c>
      <c r="Z327" s="245" t="s">
        <v>88</v>
      </c>
      <c r="AA327" s="54"/>
      <c r="AB327" s="54"/>
      <c r="AC327" s="54"/>
      <c r="AD327" s="54"/>
      <c r="AE327" s="54"/>
      <c r="AF327" s="54"/>
      <c r="AG327" s="54"/>
      <c r="AH327" s="54"/>
      <c r="AI327" s="54"/>
      <c r="AJ327" s="54"/>
      <c r="AK327" s="54"/>
      <c r="AL327" s="54"/>
      <c r="AM327" s="54"/>
      <c r="AN327" s="54"/>
      <c r="AO327" s="54"/>
      <c r="AP327" s="54"/>
      <c r="AQ327" s="54"/>
      <c r="AR327" s="54"/>
      <c r="AS327" s="54"/>
      <c r="AT327" s="54"/>
      <c r="AU327" s="54"/>
      <c r="AV327" s="54"/>
      <c r="AW327" s="54"/>
      <c r="AX327" s="54"/>
      <c r="AY327" s="54"/>
      <c r="AZ327" s="54"/>
      <c r="BA327" s="54"/>
      <c r="BB327" s="54"/>
      <c r="BC327" s="54"/>
      <c r="BD327" s="54"/>
      <c r="BE327" s="54"/>
      <c r="BF327" s="54"/>
      <c r="BG327" s="54"/>
      <c r="BH327" s="54"/>
      <c r="BI327" s="54"/>
      <c r="BJ327" s="54"/>
      <c r="BK327" s="54"/>
      <c r="BL327" s="54"/>
      <c r="BM327" s="54"/>
      <c r="BN327" s="54"/>
      <c r="BO327" s="54"/>
      <c r="BP327" s="54"/>
      <c r="BQ327" s="54"/>
      <c r="BR327" s="54"/>
      <c r="BS327" s="54"/>
      <c r="BT327" s="54"/>
      <c r="BU327" s="54"/>
      <c r="BV327" s="54"/>
      <c r="BW327" s="54"/>
      <c r="BX327" s="54"/>
      <c r="BY327" s="54"/>
      <c r="BZ327" s="54"/>
      <c r="CA327" s="54"/>
      <c r="CB327" s="54"/>
      <c r="CC327" s="54"/>
      <c r="CD327" s="54"/>
      <c r="CE327" s="54"/>
      <c r="CF327" s="54"/>
      <c r="CG327" s="54"/>
      <c r="CH327" s="54"/>
      <c r="CI327" s="54"/>
      <c r="CJ327" s="54"/>
      <c r="CK327" s="54"/>
      <c r="CL327" s="54"/>
      <c r="CM327" s="54"/>
      <c r="CN327" s="54"/>
      <c r="CO327" s="54"/>
      <c r="CP327" s="54"/>
      <c r="CQ327" s="54"/>
      <c r="CR327" s="54"/>
      <c r="CS327" s="54"/>
      <c r="CT327" s="54"/>
      <c r="CU327" s="54"/>
      <c r="CV327" s="54"/>
      <c r="CW327" s="54"/>
      <c r="CX327" s="54"/>
      <c r="CY327" s="54"/>
      <c r="CZ327" s="54"/>
      <c r="DA327" s="54"/>
      <c r="DB327" s="54"/>
      <c r="DC327" s="54"/>
      <c r="DD327" s="54"/>
      <c r="DE327" s="54"/>
      <c r="DF327" s="54"/>
      <c r="DG327" s="54"/>
      <c r="DH327" s="54"/>
      <c r="DI327" s="54"/>
      <c r="DJ327" s="54"/>
      <c r="DK327" s="54"/>
      <c r="DL327" s="54"/>
      <c r="DM327" s="54"/>
      <c r="DN327" s="54"/>
      <c r="DO327" s="54"/>
      <c r="DP327" s="54"/>
      <c r="DQ327" s="54"/>
      <c r="DR327" s="54"/>
      <c r="DS327" s="54"/>
      <c r="DT327" s="54"/>
      <c r="DU327" s="54"/>
      <c r="DV327" s="54"/>
      <c r="DW327" s="54"/>
      <c r="DX327" s="54"/>
      <c r="DY327" s="54"/>
      <c r="DZ327" s="54"/>
      <c r="EA327" s="54"/>
      <c r="EB327" s="54"/>
      <c r="EC327" s="54"/>
      <c r="ED327" s="54"/>
      <c r="EE327" s="54"/>
      <c r="EF327" s="54"/>
      <c r="EG327" s="54"/>
      <c r="EH327" s="54"/>
      <c r="EI327" s="54"/>
      <c r="EJ327" s="54"/>
      <c r="EK327" s="54"/>
      <c r="EL327" s="54"/>
      <c r="EM327" s="54"/>
      <c r="EN327" s="54"/>
      <c r="EO327" s="54"/>
      <c r="EP327" s="54"/>
      <c r="EQ327" s="54"/>
      <c r="ER327" s="54"/>
      <c r="ES327" s="54"/>
      <c r="ET327" s="54"/>
      <c r="EU327" s="54"/>
      <c r="EV327" s="54"/>
      <c r="EW327" s="54"/>
      <c r="EX327" s="54"/>
      <c r="EY327" s="54"/>
      <c r="EZ327" s="54"/>
      <c r="FA327" s="54"/>
      <c r="FB327" s="54"/>
      <c r="FC327" s="54"/>
      <c r="FD327" s="54"/>
      <c r="FE327" s="54"/>
      <c r="FF327" s="54"/>
      <c r="FG327" s="54"/>
      <c r="FH327" s="54"/>
      <c r="FI327" s="54"/>
      <c r="FJ327" s="54"/>
      <c r="FK327" s="54"/>
      <c r="FL327" s="54"/>
      <c r="FM327" s="54"/>
      <c r="FN327" s="54"/>
      <c r="FO327" s="54"/>
      <c r="FP327" s="54"/>
      <c r="FQ327" s="54"/>
      <c r="FR327" s="54"/>
      <c r="FS327" s="54"/>
      <c r="FT327" s="54"/>
      <c r="FU327" s="54"/>
      <c r="FV327" s="54"/>
      <c r="FW327" s="54"/>
      <c r="FX327" s="54"/>
      <c r="FY327" s="54"/>
      <c r="FZ327" s="54"/>
      <c r="GA327" s="54"/>
      <c r="GB327" s="54"/>
      <c r="GC327" s="54"/>
      <c r="GD327" s="54"/>
      <c r="GE327" s="54"/>
      <c r="GF327" s="54"/>
      <c r="GG327" s="54"/>
      <c r="GH327" s="54"/>
      <c r="GI327" s="54"/>
      <c r="GJ327" s="54"/>
      <c r="GK327" s="54"/>
      <c r="GL327" s="54"/>
      <c r="GM327" s="54"/>
      <c r="GN327" s="54"/>
      <c r="GO327" s="54"/>
      <c r="GP327" s="54"/>
      <c r="GQ327" s="54"/>
      <c r="GR327" s="54"/>
      <c r="GS327" s="54"/>
      <c r="GT327" s="54"/>
      <c r="GU327" s="54"/>
      <c r="GV327" s="54"/>
      <c r="GW327" s="54"/>
      <c r="GX327" s="54"/>
      <c r="GY327" s="54"/>
      <c r="GZ327" s="54"/>
      <c r="HA327" s="54"/>
      <c r="HB327" s="54"/>
      <c r="HC327" s="54"/>
      <c r="HD327" s="54"/>
      <c r="HE327" s="54"/>
      <c r="HF327" s="54"/>
      <c r="HG327" s="54"/>
      <c r="HH327" s="54"/>
      <c r="HI327" s="54"/>
      <c r="HJ327" s="54"/>
      <c r="HK327" s="54"/>
      <c r="HL327" s="54"/>
      <c r="HM327" s="54"/>
      <c r="HN327" s="54"/>
      <c r="HO327" s="54"/>
      <c r="HP327" s="54"/>
      <c r="HQ327" s="54"/>
      <c r="HR327" s="54"/>
      <c r="HS327" s="54"/>
      <c r="HT327" s="54"/>
      <c r="HU327" s="54"/>
      <c r="HV327" s="54"/>
      <c r="HW327" s="54"/>
      <c r="HX327" s="54"/>
      <c r="HY327" s="54"/>
      <c r="HZ327" s="54"/>
      <c r="IA327" s="54"/>
      <c r="IB327" s="54"/>
      <c r="IC327" s="54"/>
      <c r="ID327" s="54"/>
      <c r="IE327" s="54"/>
      <c r="IF327" s="54"/>
      <c r="IG327" s="54"/>
      <c r="IH327" s="54"/>
      <c r="II327" s="54"/>
      <c r="IJ327" s="54"/>
    </row>
    <row r="328" spans="1:244" ht="45" x14ac:dyDescent="0.2">
      <c r="A328" s="412">
        <v>324</v>
      </c>
      <c r="B328" s="493" t="s">
        <v>361</v>
      </c>
      <c r="C328" s="493" t="s">
        <v>326</v>
      </c>
      <c r="D328" s="411">
        <v>61955647</v>
      </c>
      <c r="E328" s="411">
        <v>600134229</v>
      </c>
      <c r="F328" s="411">
        <v>61955647</v>
      </c>
      <c r="G328" s="494" t="s">
        <v>1365</v>
      </c>
      <c r="H328" s="495" t="s">
        <v>64</v>
      </c>
      <c r="I328" s="495" t="s">
        <v>65</v>
      </c>
      <c r="J328" s="496" t="s">
        <v>1366</v>
      </c>
      <c r="K328" s="497" t="s">
        <v>1367</v>
      </c>
      <c r="L328" s="406">
        <v>12000000</v>
      </c>
      <c r="M328" s="730">
        <v>4800000</v>
      </c>
      <c r="N328" s="491">
        <v>2024</v>
      </c>
      <c r="O328" s="491">
        <v>2026</v>
      </c>
      <c r="P328" s="489"/>
      <c r="Q328" s="489"/>
      <c r="R328" s="489" t="s">
        <v>139</v>
      </c>
      <c r="S328" s="489"/>
      <c r="T328" s="489"/>
      <c r="U328" s="489" t="s">
        <v>139</v>
      </c>
      <c r="V328" s="489"/>
      <c r="W328" s="489" t="s">
        <v>139</v>
      </c>
      <c r="X328" s="489" t="s">
        <v>139</v>
      </c>
      <c r="Y328" s="493" t="s">
        <v>1368</v>
      </c>
      <c r="Z328" s="416" t="s">
        <v>88</v>
      </c>
      <c r="AA328" s="54"/>
      <c r="AB328" s="54"/>
      <c r="AC328" s="54"/>
      <c r="AD328" s="54"/>
      <c r="AE328" s="54"/>
      <c r="AF328" s="54"/>
      <c r="AG328" s="54"/>
      <c r="AH328" s="54"/>
      <c r="AI328" s="54"/>
      <c r="AJ328" s="54"/>
      <c r="AK328" s="54"/>
      <c r="AL328" s="54"/>
      <c r="AM328" s="54"/>
      <c r="AN328" s="54"/>
      <c r="AO328" s="54"/>
      <c r="AP328" s="54"/>
      <c r="AQ328" s="54"/>
      <c r="AR328" s="54"/>
      <c r="AS328" s="54"/>
      <c r="AT328" s="54"/>
      <c r="AU328" s="54"/>
      <c r="AV328" s="54"/>
      <c r="AW328" s="54"/>
      <c r="AX328" s="54"/>
      <c r="AY328" s="54"/>
      <c r="AZ328" s="54"/>
      <c r="BA328" s="54"/>
      <c r="BB328" s="54"/>
      <c r="BC328" s="54"/>
      <c r="BD328" s="54"/>
      <c r="BE328" s="54"/>
      <c r="BF328" s="54"/>
      <c r="BG328" s="54"/>
      <c r="BH328" s="54"/>
      <c r="BI328" s="54"/>
      <c r="BJ328" s="54"/>
      <c r="BK328" s="54"/>
      <c r="BL328" s="54"/>
      <c r="BM328" s="54"/>
      <c r="BN328" s="54"/>
      <c r="BO328" s="54"/>
      <c r="BP328" s="54"/>
      <c r="BQ328" s="54"/>
      <c r="BR328" s="54"/>
      <c r="BS328" s="54"/>
      <c r="BT328" s="54"/>
      <c r="BU328" s="54"/>
      <c r="BV328" s="54"/>
      <c r="BW328" s="54"/>
      <c r="BX328" s="54"/>
      <c r="BY328" s="54"/>
      <c r="BZ328" s="54"/>
      <c r="CA328" s="54"/>
      <c r="CB328" s="54"/>
      <c r="CC328" s="54"/>
      <c r="CD328" s="54"/>
      <c r="CE328" s="54"/>
      <c r="CF328" s="54"/>
      <c r="CG328" s="54"/>
      <c r="CH328" s="54"/>
      <c r="CI328" s="54"/>
      <c r="CJ328" s="54"/>
      <c r="CK328" s="54"/>
      <c r="CL328" s="54"/>
      <c r="CM328" s="54"/>
      <c r="CN328" s="54"/>
      <c r="CO328" s="54"/>
      <c r="CP328" s="54"/>
      <c r="CQ328" s="54"/>
      <c r="CR328" s="54"/>
      <c r="CS328" s="54"/>
      <c r="CT328" s="54"/>
      <c r="CU328" s="54"/>
      <c r="CV328" s="54"/>
      <c r="CW328" s="54"/>
      <c r="CX328" s="54"/>
      <c r="CY328" s="54"/>
      <c r="CZ328" s="54"/>
      <c r="DA328" s="54"/>
      <c r="DB328" s="54"/>
      <c r="DC328" s="54"/>
      <c r="DD328" s="54"/>
      <c r="DE328" s="54"/>
      <c r="DF328" s="54"/>
      <c r="DG328" s="54"/>
      <c r="DH328" s="54"/>
      <c r="DI328" s="54"/>
      <c r="DJ328" s="54"/>
      <c r="DK328" s="54"/>
      <c r="DL328" s="54"/>
      <c r="DM328" s="54"/>
      <c r="DN328" s="54"/>
      <c r="DO328" s="54"/>
      <c r="DP328" s="54"/>
      <c r="DQ328" s="54"/>
      <c r="DR328" s="54"/>
      <c r="DS328" s="54"/>
      <c r="DT328" s="54"/>
      <c r="DU328" s="54"/>
      <c r="DV328" s="54"/>
      <c r="DW328" s="54"/>
      <c r="DX328" s="54"/>
      <c r="DY328" s="54"/>
      <c r="DZ328" s="54"/>
      <c r="EA328" s="54"/>
      <c r="EB328" s="54"/>
      <c r="EC328" s="54"/>
      <c r="ED328" s="54"/>
      <c r="EE328" s="54"/>
      <c r="EF328" s="54"/>
      <c r="EG328" s="54"/>
      <c r="EH328" s="54"/>
      <c r="EI328" s="54"/>
      <c r="EJ328" s="54"/>
      <c r="EK328" s="54"/>
      <c r="EL328" s="54"/>
      <c r="EM328" s="54"/>
      <c r="EN328" s="54"/>
      <c r="EO328" s="54"/>
      <c r="EP328" s="54"/>
      <c r="EQ328" s="54"/>
      <c r="ER328" s="54"/>
      <c r="ES328" s="54"/>
      <c r="ET328" s="54"/>
      <c r="EU328" s="54"/>
      <c r="EV328" s="54"/>
      <c r="EW328" s="54"/>
      <c r="EX328" s="54"/>
      <c r="EY328" s="54"/>
      <c r="EZ328" s="54"/>
      <c r="FA328" s="54"/>
      <c r="FB328" s="54"/>
      <c r="FC328" s="54"/>
      <c r="FD328" s="54"/>
      <c r="FE328" s="54"/>
      <c r="FF328" s="54"/>
      <c r="FG328" s="54"/>
      <c r="FH328" s="54"/>
      <c r="FI328" s="54"/>
      <c r="FJ328" s="54"/>
      <c r="FK328" s="54"/>
      <c r="FL328" s="54"/>
      <c r="FM328" s="54"/>
      <c r="FN328" s="54"/>
      <c r="FO328" s="54"/>
      <c r="FP328" s="54"/>
      <c r="FQ328" s="54"/>
      <c r="FR328" s="54"/>
      <c r="FS328" s="54"/>
      <c r="FT328" s="54"/>
      <c r="FU328" s="54"/>
      <c r="FV328" s="54"/>
      <c r="FW328" s="54"/>
      <c r="FX328" s="54"/>
      <c r="FY328" s="54"/>
      <c r="FZ328" s="54"/>
      <c r="GA328" s="54"/>
      <c r="GB328" s="54"/>
      <c r="GC328" s="54"/>
      <c r="GD328" s="54"/>
      <c r="GE328" s="54"/>
      <c r="GF328" s="54"/>
      <c r="GG328" s="54"/>
      <c r="GH328" s="54"/>
      <c r="GI328" s="54"/>
      <c r="GJ328" s="54"/>
      <c r="GK328" s="54"/>
      <c r="GL328" s="54"/>
      <c r="GM328" s="54"/>
      <c r="GN328" s="54"/>
      <c r="GO328" s="54"/>
      <c r="GP328" s="54"/>
      <c r="GQ328" s="54"/>
      <c r="GR328" s="54"/>
      <c r="GS328" s="54"/>
      <c r="GT328" s="54"/>
      <c r="GU328" s="54"/>
      <c r="GV328" s="54"/>
      <c r="GW328" s="54"/>
      <c r="GX328" s="54"/>
      <c r="GY328" s="54"/>
      <c r="GZ328" s="54"/>
      <c r="HA328" s="54"/>
      <c r="HB328" s="54"/>
      <c r="HC328" s="54"/>
      <c r="HD328" s="54"/>
      <c r="HE328" s="54"/>
      <c r="HF328" s="54"/>
      <c r="HG328" s="54"/>
      <c r="HH328" s="54"/>
      <c r="HI328" s="54"/>
      <c r="HJ328" s="54"/>
      <c r="HK328" s="54"/>
      <c r="HL328" s="54"/>
      <c r="HM328" s="54"/>
      <c r="HN328" s="54"/>
      <c r="HO328" s="54"/>
      <c r="HP328" s="54"/>
      <c r="HQ328" s="54"/>
      <c r="HR328" s="54"/>
      <c r="HS328" s="54"/>
      <c r="HT328" s="54"/>
      <c r="HU328" s="54"/>
      <c r="HV328" s="54"/>
      <c r="HW328" s="54"/>
      <c r="HX328" s="54"/>
      <c r="HY328" s="54"/>
      <c r="HZ328" s="54"/>
      <c r="IA328" s="54"/>
      <c r="IB328" s="54"/>
      <c r="IC328" s="54"/>
      <c r="ID328" s="54"/>
      <c r="IE328" s="54"/>
      <c r="IF328" s="54"/>
      <c r="IG328" s="54"/>
      <c r="IH328" s="54"/>
      <c r="II328" s="54"/>
      <c r="IJ328" s="54"/>
    </row>
    <row r="329" spans="1:244" ht="45" x14ac:dyDescent="0.2">
      <c r="A329" s="412">
        <v>325</v>
      </c>
      <c r="B329" s="493" t="s">
        <v>361</v>
      </c>
      <c r="C329" s="493" t="s">
        <v>326</v>
      </c>
      <c r="D329" s="411">
        <v>61955647</v>
      </c>
      <c r="E329" s="411">
        <v>600134229</v>
      </c>
      <c r="F329" s="411">
        <v>61955647</v>
      </c>
      <c r="G329" s="494" t="s">
        <v>1372</v>
      </c>
      <c r="H329" s="495" t="s">
        <v>64</v>
      </c>
      <c r="I329" s="495" t="s">
        <v>65</v>
      </c>
      <c r="J329" s="496" t="s">
        <v>1366</v>
      </c>
      <c r="K329" s="497" t="s">
        <v>1369</v>
      </c>
      <c r="L329" s="406">
        <v>2000000</v>
      </c>
      <c r="M329" s="730">
        <f>L329/100*85</f>
        <v>1700000</v>
      </c>
      <c r="N329" s="491">
        <v>2024</v>
      </c>
      <c r="O329" s="491">
        <v>2026</v>
      </c>
      <c r="P329" s="489"/>
      <c r="Q329" s="489"/>
      <c r="R329" s="489"/>
      <c r="S329" s="489"/>
      <c r="T329" s="489"/>
      <c r="U329" s="489"/>
      <c r="V329" s="489"/>
      <c r="W329" s="489"/>
      <c r="X329" s="489"/>
      <c r="Y329" s="493" t="s">
        <v>1368</v>
      </c>
      <c r="Z329" s="416" t="s">
        <v>88</v>
      </c>
      <c r="AA329" s="54"/>
      <c r="AB329" s="54"/>
      <c r="AC329" s="54"/>
      <c r="AD329" s="54"/>
      <c r="AE329" s="54"/>
      <c r="AF329" s="54"/>
      <c r="AG329" s="54"/>
      <c r="AH329" s="54"/>
      <c r="AI329" s="54"/>
      <c r="AJ329" s="54"/>
      <c r="AK329" s="54"/>
      <c r="AL329" s="54"/>
      <c r="AM329" s="54"/>
      <c r="AN329" s="54"/>
      <c r="AO329" s="54"/>
      <c r="AP329" s="54"/>
      <c r="AQ329" s="54"/>
      <c r="AR329" s="54"/>
      <c r="AS329" s="54"/>
      <c r="AT329" s="54"/>
      <c r="AU329" s="54"/>
      <c r="AV329" s="54"/>
      <c r="AW329" s="54"/>
      <c r="AX329" s="54"/>
      <c r="AY329" s="54"/>
      <c r="AZ329" s="54"/>
      <c r="BA329" s="54"/>
      <c r="BB329" s="54"/>
      <c r="BC329" s="54"/>
      <c r="BD329" s="54"/>
      <c r="BE329" s="54"/>
      <c r="BF329" s="54"/>
      <c r="BG329" s="54"/>
      <c r="BH329" s="54"/>
      <c r="BI329" s="54"/>
      <c r="BJ329" s="54"/>
      <c r="BK329" s="54"/>
      <c r="BL329" s="54"/>
      <c r="BM329" s="54"/>
      <c r="BN329" s="54"/>
      <c r="BO329" s="54"/>
      <c r="BP329" s="54"/>
      <c r="BQ329" s="54"/>
      <c r="BR329" s="54"/>
      <c r="BS329" s="54"/>
      <c r="BT329" s="54"/>
      <c r="BU329" s="54"/>
      <c r="BV329" s="54"/>
      <c r="BW329" s="54"/>
      <c r="BX329" s="54"/>
      <c r="BY329" s="54"/>
      <c r="BZ329" s="54"/>
      <c r="CA329" s="54"/>
      <c r="CB329" s="54"/>
      <c r="CC329" s="54"/>
      <c r="CD329" s="54"/>
      <c r="CE329" s="54"/>
      <c r="CF329" s="54"/>
      <c r="CG329" s="54"/>
      <c r="CH329" s="54"/>
      <c r="CI329" s="54"/>
      <c r="CJ329" s="54"/>
      <c r="CK329" s="54"/>
      <c r="CL329" s="54"/>
      <c r="CM329" s="54"/>
      <c r="CN329" s="54"/>
      <c r="CO329" s="54"/>
      <c r="CP329" s="54"/>
      <c r="CQ329" s="54"/>
      <c r="CR329" s="54"/>
      <c r="CS329" s="54"/>
      <c r="CT329" s="54"/>
      <c r="CU329" s="54"/>
      <c r="CV329" s="54"/>
      <c r="CW329" s="54"/>
      <c r="CX329" s="54"/>
      <c r="CY329" s="54"/>
      <c r="CZ329" s="54"/>
      <c r="DA329" s="54"/>
      <c r="DB329" s="54"/>
      <c r="DC329" s="54"/>
      <c r="DD329" s="54"/>
      <c r="DE329" s="54"/>
      <c r="DF329" s="54"/>
      <c r="DG329" s="54"/>
      <c r="DH329" s="54"/>
      <c r="DI329" s="54"/>
      <c r="DJ329" s="54"/>
      <c r="DK329" s="54"/>
      <c r="DL329" s="54"/>
      <c r="DM329" s="54"/>
      <c r="DN329" s="54"/>
      <c r="DO329" s="54"/>
      <c r="DP329" s="54"/>
      <c r="DQ329" s="54"/>
      <c r="DR329" s="54"/>
      <c r="DS329" s="54"/>
      <c r="DT329" s="54"/>
      <c r="DU329" s="54"/>
      <c r="DV329" s="54"/>
      <c r="DW329" s="54"/>
      <c r="DX329" s="54"/>
      <c r="DY329" s="54"/>
      <c r="DZ329" s="54"/>
      <c r="EA329" s="54"/>
      <c r="EB329" s="54"/>
      <c r="EC329" s="54"/>
      <c r="ED329" s="54"/>
      <c r="EE329" s="54"/>
      <c r="EF329" s="54"/>
      <c r="EG329" s="54"/>
      <c r="EH329" s="54"/>
      <c r="EI329" s="54"/>
      <c r="EJ329" s="54"/>
      <c r="EK329" s="54"/>
      <c r="EL329" s="54"/>
      <c r="EM329" s="54"/>
      <c r="EN329" s="54"/>
      <c r="EO329" s="54"/>
      <c r="EP329" s="54"/>
      <c r="EQ329" s="54"/>
      <c r="ER329" s="54"/>
      <c r="ES329" s="54"/>
      <c r="ET329" s="54"/>
      <c r="EU329" s="54"/>
      <c r="EV329" s="54"/>
      <c r="EW329" s="54"/>
      <c r="EX329" s="54"/>
      <c r="EY329" s="54"/>
      <c r="EZ329" s="54"/>
      <c r="FA329" s="54"/>
      <c r="FB329" s="54"/>
      <c r="FC329" s="54"/>
      <c r="FD329" s="54"/>
      <c r="FE329" s="54"/>
      <c r="FF329" s="54"/>
      <c r="FG329" s="54"/>
      <c r="FH329" s="54"/>
      <c r="FI329" s="54"/>
      <c r="FJ329" s="54"/>
      <c r="FK329" s="54"/>
      <c r="FL329" s="54"/>
      <c r="FM329" s="54"/>
      <c r="FN329" s="54"/>
      <c r="FO329" s="54"/>
      <c r="FP329" s="54"/>
      <c r="FQ329" s="54"/>
      <c r="FR329" s="54"/>
      <c r="FS329" s="54"/>
      <c r="FT329" s="54"/>
      <c r="FU329" s="54"/>
      <c r="FV329" s="54"/>
      <c r="FW329" s="54"/>
      <c r="FX329" s="54"/>
      <c r="FY329" s="54"/>
      <c r="FZ329" s="54"/>
      <c r="GA329" s="54"/>
      <c r="GB329" s="54"/>
      <c r="GC329" s="54"/>
      <c r="GD329" s="54"/>
      <c r="GE329" s="54"/>
      <c r="GF329" s="54"/>
      <c r="GG329" s="54"/>
      <c r="GH329" s="54"/>
      <c r="GI329" s="54"/>
      <c r="GJ329" s="54"/>
      <c r="GK329" s="54"/>
      <c r="GL329" s="54"/>
      <c r="GM329" s="54"/>
      <c r="GN329" s="54"/>
      <c r="GO329" s="54"/>
      <c r="GP329" s="54"/>
      <c r="GQ329" s="54"/>
      <c r="GR329" s="54"/>
      <c r="GS329" s="54"/>
      <c r="GT329" s="54"/>
      <c r="GU329" s="54"/>
      <c r="GV329" s="54"/>
      <c r="GW329" s="54"/>
      <c r="GX329" s="54"/>
      <c r="GY329" s="54"/>
      <c r="GZ329" s="54"/>
      <c r="HA329" s="54"/>
      <c r="HB329" s="54"/>
      <c r="HC329" s="54"/>
      <c r="HD329" s="54"/>
      <c r="HE329" s="54"/>
      <c r="HF329" s="54"/>
      <c r="HG329" s="54"/>
      <c r="HH329" s="54"/>
      <c r="HI329" s="54"/>
      <c r="HJ329" s="54"/>
      <c r="HK329" s="54"/>
      <c r="HL329" s="54"/>
      <c r="HM329" s="54"/>
      <c r="HN329" s="54"/>
      <c r="HO329" s="54"/>
      <c r="HP329" s="54"/>
      <c r="HQ329" s="54"/>
      <c r="HR329" s="54"/>
      <c r="HS329" s="54"/>
      <c r="HT329" s="54"/>
      <c r="HU329" s="54"/>
      <c r="HV329" s="54"/>
      <c r="HW329" s="54"/>
      <c r="HX329" s="54"/>
      <c r="HY329" s="54"/>
      <c r="HZ329" s="54"/>
      <c r="IA329" s="54"/>
      <c r="IB329" s="54"/>
      <c r="IC329" s="54"/>
      <c r="ID329" s="54"/>
      <c r="IE329" s="54"/>
      <c r="IF329" s="54"/>
      <c r="IG329" s="54"/>
      <c r="IH329" s="54"/>
      <c r="II329" s="54"/>
      <c r="IJ329" s="54"/>
    </row>
    <row r="330" spans="1:244" ht="56.25" x14ac:dyDescent="0.2">
      <c r="A330" s="412">
        <v>326</v>
      </c>
      <c r="B330" s="493" t="s">
        <v>361</v>
      </c>
      <c r="C330" s="493" t="s">
        <v>326</v>
      </c>
      <c r="D330" s="411">
        <v>61955647</v>
      </c>
      <c r="E330" s="411">
        <v>600134229</v>
      </c>
      <c r="F330" s="411">
        <v>61955647</v>
      </c>
      <c r="G330" s="494" t="s">
        <v>1370</v>
      </c>
      <c r="H330" s="495" t="s">
        <v>64</v>
      </c>
      <c r="I330" s="495" t="s">
        <v>65</v>
      </c>
      <c r="J330" s="496" t="s">
        <v>1366</v>
      </c>
      <c r="K330" s="497" t="s">
        <v>1371</v>
      </c>
      <c r="L330" s="406">
        <v>2500000</v>
      </c>
      <c r="M330" s="730">
        <f>L330/100*85</f>
        <v>2125000</v>
      </c>
      <c r="N330" s="491">
        <v>2024</v>
      </c>
      <c r="O330" s="491">
        <v>2026</v>
      </c>
      <c r="P330" s="489"/>
      <c r="Q330" s="489"/>
      <c r="R330" s="489"/>
      <c r="S330" s="489"/>
      <c r="T330" s="489"/>
      <c r="U330" s="489"/>
      <c r="V330" s="489"/>
      <c r="W330" s="489"/>
      <c r="X330" s="489"/>
      <c r="Y330" s="493" t="s">
        <v>1368</v>
      </c>
      <c r="Z330" s="416" t="s">
        <v>88</v>
      </c>
      <c r="AA330" s="54"/>
      <c r="AB330" s="54"/>
      <c r="AC330" s="54"/>
      <c r="AD330" s="54"/>
      <c r="AE330" s="54"/>
      <c r="AF330" s="54"/>
      <c r="AG330" s="54"/>
      <c r="AH330" s="54"/>
      <c r="AI330" s="54"/>
      <c r="AJ330" s="54"/>
      <c r="AK330" s="54"/>
      <c r="AL330" s="54"/>
      <c r="AM330" s="54"/>
      <c r="AN330" s="54"/>
      <c r="AO330" s="54"/>
      <c r="AP330" s="54"/>
      <c r="AQ330" s="54"/>
      <c r="AR330" s="54"/>
      <c r="AS330" s="54"/>
      <c r="AT330" s="54"/>
      <c r="AU330" s="54"/>
      <c r="AV330" s="54"/>
      <c r="AW330" s="54"/>
      <c r="AX330" s="54"/>
      <c r="AY330" s="54"/>
      <c r="AZ330" s="54"/>
      <c r="BA330" s="54"/>
      <c r="BB330" s="54"/>
      <c r="BC330" s="54"/>
      <c r="BD330" s="54"/>
      <c r="BE330" s="54"/>
      <c r="BF330" s="54"/>
      <c r="BG330" s="54"/>
      <c r="BH330" s="54"/>
      <c r="BI330" s="54"/>
      <c r="BJ330" s="54"/>
      <c r="BK330" s="54"/>
      <c r="BL330" s="54"/>
      <c r="BM330" s="54"/>
      <c r="BN330" s="54"/>
      <c r="BO330" s="54"/>
      <c r="BP330" s="54"/>
      <c r="BQ330" s="54"/>
      <c r="BR330" s="54"/>
      <c r="BS330" s="54"/>
      <c r="BT330" s="54"/>
      <c r="BU330" s="54"/>
      <c r="BV330" s="54"/>
      <c r="BW330" s="54"/>
      <c r="BX330" s="54"/>
      <c r="BY330" s="54"/>
      <c r="BZ330" s="54"/>
      <c r="CA330" s="54"/>
      <c r="CB330" s="54"/>
      <c r="CC330" s="54"/>
      <c r="CD330" s="54"/>
      <c r="CE330" s="54"/>
      <c r="CF330" s="54"/>
      <c r="CG330" s="54"/>
      <c r="CH330" s="54"/>
      <c r="CI330" s="54"/>
      <c r="CJ330" s="54"/>
      <c r="CK330" s="54"/>
      <c r="CL330" s="54"/>
      <c r="CM330" s="54"/>
      <c r="CN330" s="54"/>
      <c r="CO330" s="54"/>
      <c r="CP330" s="54"/>
      <c r="CQ330" s="54"/>
      <c r="CR330" s="54"/>
      <c r="CS330" s="54"/>
      <c r="CT330" s="54"/>
      <c r="CU330" s="54"/>
      <c r="CV330" s="54"/>
      <c r="CW330" s="54"/>
      <c r="CX330" s="54"/>
      <c r="CY330" s="54"/>
      <c r="CZ330" s="54"/>
      <c r="DA330" s="54"/>
      <c r="DB330" s="54"/>
      <c r="DC330" s="54"/>
      <c r="DD330" s="54"/>
      <c r="DE330" s="54"/>
      <c r="DF330" s="54"/>
      <c r="DG330" s="54"/>
      <c r="DH330" s="54"/>
      <c r="DI330" s="54"/>
      <c r="DJ330" s="54"/>
      <c r="DK330" s="54"/>
      <c r="DL330" s="54"/>
      <c r="DM330" s="54"/>
      <c r="DN330" s="54"/>
      <c r="DO330" s="54"/>
      <c r="DP330" s="54"/>
      <c r="DQ330" s="54"/>
      <c r="DR330" s="54"/>
      <c r="DS330" s="54"/>
      <c r="DT330" s="54"/>
      <c r="DU330" s="54"/>
      <c r="DV330" s="54"/>
      <c r="DW330" s="54"/>
      <c r="DX330" s="54"/>
      <c r="DY330" s="54"/>
      <c r="DZ330" s="54"/>
      <c r="EA330" s="54"/>
      <c r="EB330" s="54"/>
      <c r="EC330" s="54"/>
      <c r="ED330" s="54"/>
      <c r="EE330" s="54"/>
      <c r="EF330" s="54"/>
      <c r="EG330" s="54"/>
      <c r="EH330" s="54"/>
      <c r="EI330" s="54"/>
      <c r="EJ330" s="54"/>
      <c r="EK330" s="54"/>
      <c r="EL330" s="54"/>
      <c r="EM330" s="54"/>
      <c r="EN330" s="54"/>
      <c r="EO330" s="54"/>
      <c r="EP330" s="54"/>
      <c r="EQ330" s="54"/>
      <c r="ER330" s="54"/>
      <c r="ES330" s="54"/>
      <c r="ET330" s="54"/>
      <c r="EU330" s="54"/>
      <c r="EV330" s="54"/>
      <c r="EW330" s="54"/>
      <c r="EX330" s="54"/>
      <c r="EY330" s="54"/>
      <c r="EZ330" s="54"/>
      <c r="FA330" s="54"/>
      <c r="FB330" s="54"/>
      <c r="FC330" s="54"/>
      <c r="FD330" s="54"/>
      <c r="FE330" s="54"/>
      <c r="FF330" s="54"/>
      <c r="FG330" s="54"/>
      <c r="FH330" s="54"/>
      <c r="FI330" s="54"/>
      <c r="FJ330" s="54"/>
      <c r="FK330" s="54"/>
      <c r="FL330" s="54"/>
      <c r="FM330" s="54"/>
      <c r="FN330" s="54"/>
      <c r="FO330" s="54"/>
      <c r="FP330" s="54"/>
      <c r="FQ330" s="54"/>
      <c r="FR330" s="54"/>
      <c r="FS330" s="54"/>
      <c r="FT330" s="54"/>
      <c r="FU330" s="54"/>
      <c r="FV330" s="54"/>
      <c r="FW330" s="54"/>
      <c r="FX330" s="54"/>
      <c r="FY330" s="54"/>
      <c r="FZ330" s="54"/>
      <c r="GA330" s="54"/>
      <c r="GB330" s="54"/>
      <c r="GC330" s="54"/>
      <c r="GD330" s="54"/>
      <c r="GE330" s="54"/>
      <c r="GF330" s="54"/>
      <c r="GG330" s="54"/>
      <c r="GH330" s="54"/>
      <c r="GI330" s="54"/>
      <c r="GJ330" s="54"/>
      <c r="GK330" s="54"/>
      <c r="GL330" s="54"/>
      <c r="GM330" s="54"/>
      <c r="GN330" s="54"/>
      <c r="GO330" s="54"/>
      <c r="GP330" s="54"/>
      <c r="GQ330" s="54"/>
      <c r="GR330" s="54"/>
      <c r="GS330" s="54"/>
      <c r="GT330" s="54"/>
      <c r="GU330" s="54"/>
      <c r="GV330" s="54"/>
      <c r="GW330" s="54"/>
      <c r="GX330" s="54"/>
      <c r="GY330" s="54"/>
      <c r="GZ330" s="54"/>
      <c r="HA330" s="54"/>
      <c r="HB330" s="54"/>
      <c r="HC330" s="54"/>
      <c r="HD330" s="54"/>
      <c r="HE330" s="54"/>
      <c r="HF330" s="54"/>
      <c r="HG330" s="54"/>
      <c r="HH330" s="54"/>
      <c r="HI330" s="54"/>
      <c r="HJ330" s="54"/>
      <c r="HK330" s="54"/>
      <c r="HL330" s="54"/>
      <c r="HM330" s="54"/>
      <c r="HN330" s="54"/>
      <c r="HO330" s="54"/>
      <c r="HP330" s="54"/>
      <c r="HQ330" s="54"/>
      <c r="HR330" s="54"/>
      <c r="HS330" s="54"/>
      <c r="HT330" s="54"/>
      <c r="HU330" s="54"/>
      <c r="HV330" s="54"/>
      <c r="HW330" s="54"/>
      <c r="HX330" s="54"/>
      <c r="HY330" s="54"/>
      <c r="HZ330" s="54"/>
      <c r="IA330" s="54"/>
      <c r="IB330" s="54"/>
      <c r="IC330" s="54"/>
      <c r="ID330" s="54"/>
      <c r="IE330" s="54"/>
      <c r="IF330" s="54"/>
      <c r="IG330" s="54"/>
      <c r="IH330" s="54"/>
      <c r="II330" s="54"/>
      <c r="IJ330" s="54"/>
    </row>
    <row r="331" spans="1:244" ht="45" x14ac:dyDescent="0.2">
      <c r="A331" s="412">
        <v>327</v>
      </c>
      <c r="B331" s="623" t="s">
        <v>1373</v>
      </c>
      <c r="C331" s="623" t="s">
        <v>1374</v>
      </c>
      <c r="D331" s="474" t="s">
        <v>1375</v>
      </c>
      <c r="E331" s="411">
        <v>181079534</v>
      </c>
      <c r="F331" s="474" t="s">
        <v>1375</v>
      </c>
      <c r="G331" s="623" t="s">
        <v>1384</v>
      </c>
      <c r="H331" s="615" t="s">
        <v>24</v>
      </c>
      <c r="I331" s="615" t="s">
        <v>65</v>
      </c>
      <c r="J331" s="615" t="s">
        <v>65</v>
      </c>
      <c r="K331" s="623" t="s">
        <v>1385</v>
      </c>
      <c r="L331" s="478">
        <v>500000</v>
      </c>
      <c r="M331" s="730">
        <f>L331/100*85</f>
        <v>425000</v>
      </c>
      <c r="N331" s="479">
        <v>2023</v>
      </c>
      <c r="O331" s="480">
        <v>2024</v>
      </c>
      <c r="P331" s="501"/>
      <c r="Q331" s="501" t="s">
        <v>74</v>
      </c>
      <c r="R331" s="501" t="s">
        <v>74</v>
      </c>
      <c r="S331" s="501" t="s">
        <v>74</v>
      </c>
      <c r="T331" s="501"/>
      <c r="U331" s="501"/>
      <c r="V331" s="501"/>
      <c r="W331" s="501" t="s">
        <v>74</v>
      </c>
      <c r="X331" s="501"/>
      <c r="Y331" s="473" t="s">
        <v>336</v>
      </c>
      <c r="Z331" s="502" t="s">
        <v>88</v>
      </c>
      <c r="AA331" s="54"/>
      <c r="AB331" s="54"/>
      <c r="AC331" s="54"/>
      <c r="AD331" s="54"/>
      <c r="AE331" s="54"/>
      <c r="AF331" s="54"/>
      <c r="AG331" s="54"/>
      <c r="AH331" s="54"/>
      <c r="AI331" s="54"/>
      <c r="AJ331" s="54"/>
      <c r="AK331" s="54"/>
      <c r="AL331" s="54"/>
      <c r="AM331" s="54"/>
      <c r="AN331" s="54"/>
      <c r="AO331" s="54"/>
      <c r="AP331" s="54"/>
      <c r="AQ331" s="54"/>
      <c r="AR331" s="54"/>
      <c r="AS331" s="54"/>
      <c r="AT331" s="54"/>
      <c r="AU331" s="54"/>
      <c r="AV331" s="54"/>
      <c r="AW331" s="54"/>
      <c r="AX331" s="54"/>
      <c r="AY331" s="54"/>
      <c r="AZ331" s="54"/>
      <c r="BA331" s="54"/>
      <c r="BB331" s="54"/>
      <c r="BC331" s="54"/>
      <c r="BD331" s="54"/>
      <c r="BE331" s="54"/>
      <c r="BF331" s="54"/>
      <c r="BG331" s="54"/>
      <c r="BH331" s="54"/>
      <c r="BI331" s="54"/>
      <c r="BJ331" s="54"/>
      <c r="BK331" s="54"/>
      <c r="BL331" s="54"/>
      <c r="BM331" s="54"/>
      <c r="BN331" s="54"/>
      <c r="BO331" s="54"/>
      <c r="BP331" s="54"/>
      <c r="BQ331" s="54"/>
      <c r="BR331" s="54"/>
      <c r="BS331" s="54"/>
      <c r="BT331" s="54"/>
      <c r="BU331" s="54"/>
      <c r="BV331" s="54"/>
      <c r="BW331" s="54"/>
      <c r="BX331" s="54"/>
      <c r="BY331" s="54"/>
      <c r="BZ331" s="54"/>
      <c r="CA331" s="54"/>
      <c r="CB331" s="54"/>
      <c r="CC331" s="54"/>
      <c r="CD331" s="54"/>
      <c r="CE331" s="54"/>
      <c r="CF331" s="54"/>
      <c r="CG331" s="54"/>
      <c r="CH331" s="54"/>
      <c r="CI331" s="54"/>
      <c r="CJ331" s="54"/>
      <c r="CK331" s="54"/>
      <c r="CL331" s="54"/>
      <c r="CM331" s="54"/>
      <c r="CN331" s="54"/>
      <c r="CO331" s="54"/>
      <c r="CP331" s="54"/>
      <c r="CQ331" s="54"/>
      <c r="CR331" s="54"/>
      <c r="CS331" s="54"/>
      <c r="CT331" s="54"/>
      <c r="CU331" s="54"/>
      <c r="CV331" s="54"/>
      <c r="CW331" s="54"/>
      <c r="CX331" s="54"/>
      <c r="CY331" s="54"/>
      <c r="CZ331" s="54"/>
      <c r="DA331" s="54"/>
      <c r="DB331" s="54"/>
      <c r="DC331" s="54"/>
      <c r="DD331" s="54"/>
      <c r="DE331" s="54"/>
      <c r="DF331" s="54"/>
      <c r="DG331" s="54"/>
      <c r="DH331" s="54"/>
      <c r="DI331" s="54"/>
      <c r="DJ331" s="54"/>
      <c r="DK331" s="54"/>
      <c r="DL331" s="54"/>
      <c r="DM331" s="54"/>
      <c r="DN331" s="54"/>
      <c r="DO331" s="54"/>
      <c r="DP331" s="54"/>
      <c r="DQ331" s="54"/>
      <c r="DR331" s="54"/>
      <c r="DS331" s="54"/>
      <c r="DT331" s="54"/>
      <c r="DU331" s="54"/>
      <c r="DV331" s="54"/>
      <c r="DW331" s="54"/>
      <c r="DX331" s="54"/>
      <c r="DY331" s="54"/>
      <c r="DZ331" s="54"/>
      <c r="EA331" s="54"/>
      <c r="EB331" s="54"/>
      <c r="EC331" s="54"/>
      <c r="ED331" s="54"/>
      <c r="EE331" s="54"/>
      <c r="EF331" s="54"/>
      <c r="EG331" s="54"/>
      <c r="EH331" s="54"/>
      <c r="EI331" s="54"/>
      <c r="EJ331" s="54"/>
      <c r="EK331" s="54"/>
      <c r="EL331" s="54"/>
      <c r="EM331" s="54"/>
      <c r="EN331" s="54"/>
      <c r="EO331" s="54"/>
      <c r="EP331" s="54"/>
      <c r="EQ331" s="54"/>
      <c r="ER331" s="54"/>
      <c r="ES331" s="54"/>
      <c r="ET331" s="54"/>
      <c r="EU331" s="54"/>
      <c r="EV331" s="54"/>
      <c r="EW331" s="54"/>
      <c r="EX331" s="54"/>
      <c r="EY331" s="54"/>
      <c r="EZ331" s="54"/>
      <c r="FA331" s="54"/>
      <c r="FB331" s="54"/>
      <c r="FC331" s="54"/>
      <c r="FD331" s="54"/>
      <c r="FE331" s="54"/>
      <c r="FF331" s="54"/>
      <c r="FG331" s="54"/>
      <c r="FH331" s="54"/>
      <c r="FI331" s="54"/>
      <c r="FJ331" s="54"/>
      <c r="FK331" s="54"/>
      <c r="FL331" s="54"/>
      <c r="FM331" s="54"/>
      <c r="FN331" s="54"/>
      <c r="FO331" s="54"/>
      <c r="FP331" s="54"/>
      <c r="FQ331" s="54"/>
      <c r="FR331" s="54"/>
      <c r="FS331" s="54"/>
      <c r="FT331" s="54"/>
      <c r="FU331" s="54"/>
      <c r="FV331" s="54"/>
      <c r="FW331" s="54"/>
      <c r="FX331" s="54"/>
      <c r="FY331" s="54"/>
      <c r="FZ331" s="54"/>
      <c r="GA331" s="54"/>
      <c r="GB331" s="54"/>
      <c r="GC331" s="54"/>
      <c r="GD331" s="54"/>
      <c r="GE331" s="54"/>
      <c r="GF331" s="54"/>
      <c r="GG331" s="54"/>
      <c r="GH331" s="54"/>
      <c r="GI331" s="54"/>
      <c r="GJ331" s="54"/>
      <c r="GK331" s="54"/>
      <c r="GL331" s="54"/>
      <c r="GM331" s="54"/>
      <c r="GN331" s="54"/>
      <c r="GO331" s="54"/>
      <c r="GP331" s="54"/>
      <c r="GQ331" s="54"/>
      <c r="GR331" s="54"/>
      <c r="GS331" s="54"/>
      <c r="GT331" s="54"/>
      <c r="GU331" s="54"/>
      <c r="GV331" s="54"/>
      <c r="GW331" s="54"/>
      <c r="GX331" s="54"/>
      <c r="GY331" s="54"/>
      <c r="GZ331" s="54"/>
      <c r="HA331" s="54"/>
      <c r="HB331" s="54"/>
      <c r="HC331" s="54"/>
      <c r="HD331" s="54"/>
      <c r="HE331" s="54"/>
      <c r="HF331" s="54"/>
      <c r="HG331" s="54"/>
      <c r="HH331" s="54"/>
      <c r="HI331" s="54"/>
      <c r="HJ331" s="54"/>
      <c r="HK331" s="54"/>
      <c r="HL331" s="54"/>
      <c r="HM331" s="54"/>
      <c r="HN331" s="54"/>
      <c r="HO331" s="54"/>
      <c r="HP331" s="54"/>
      <c r="HQ331" s="54"/>
      <c r="HR331" s="54"/>
      <c r="HS331" s="54"/>
      <c r="HT331" s="54"/>
      <c r="HU331" s="54"/>
      <c r="HV331" s="54"/>
      <c r="HW331" s="54"/>
      <c r="HX331" s="54"/>
      <c r="HY331" s="54"/>
      <c r="HZ331" s="54"/>
      <c r="IA331" s="54"/>
      <c r="IB331" s="54"/>
      <c r="IC331" s="54"/>
      <c r="ID331" s="54"/>
      <c r="IE331" s="54"/>
      <c r="IF331" s="54"/>
      <c r="IG331" s="54"/>
      <c r="IH331" s="54"/>
      <c r="II331" s="54"/>
      <c r="IJ331" s="54"/>
    </row>
    <row r="332" spans="1:244" ht="33.75" x14ac:dyDescent="0.2">
      <c r="A332" s="412">
        <v>328</v>
      </c>
      <c r="B332" s="473" t="s">
        <v>1373</v>
      </c>
      <c r="C332" s="473" t="s">
        <v>1374</v>
      </c>
      <c r="D332" s="474" t="s">
        <v>1375</v>
      </c>
      <c r="E332" s="474">
        <v>181079534</v>
      </c>
      <c r="F332" s="474" t="s">
        <v>1375</v>
      </c>
      <c r="G332" s="475" t="s">
        <v>1386</v>
      </c>
      <c r="H332" s="476" t="s">
        <v>24</v>
      </c>
      <c r="I332" s="476" t="s">
        <v>65</v>
      </c>
      <c r="J332" s="473" t="s">
        <v>65</v>
      </c>
      <c r="K332" s="477" t="s">
        <v>1387</v>
      </c>
      <c r="L332" s="478">
        <v>2500000</v>
      </c>
      <c r="M332" s="730">
        <f>L332/100*85</f>
        <v>2125000</v>
      </c>
      <c r="N332" s="479">
        <v>2023</v>
      </c>
      <c r="O332" s="480">
        <v>2025</v>
      </c>
      <c r="P332" s="501"/>
      <c r="Q332" s="501"/>
      <c r="R332" s="501"/>
      <c r="S332" s="501"/>
      <c r="T332" s="501"/>
      <c r="U332" s="501"/>
      <c r="V332" s="501"/>
      <c r="W332" s="501" t="s">
        <v>74</v>
      </c>
      <c r="X332" s="501"/>
      <c r="Y332" s="473" t="s">
        <v>336</v>
      </c>
      <c r="Z332" s="502" t="s">
        <v>88</v>
      </c>
      <c r="AA332" s="54"/>
      <c r="AB332" s="54"/>
      <c r="AC332" s="54"/>
      <c r="AD332" s="54"/>
      <c r="AE332" s="54"/>
      <c r="AF332" s="54"/>
      <c r="AG332" s="54"/>
      <c r="AH332" s="54"/>
      <c r="AI332" s="54"/>
      <c r="AJ332" s="54"/>
      <c r="AK332" s="54"/>
      <c r="AL332" s="54"/>
      <c r="AM332" s="54"/>
      <c r="AN332" s="54"/>
      <c r="AO332" s="54"/>
      <c r="AP332" s="54"/>
      <c r="AQ332" s="54"/>
      <c r="AR332" s="54"/>
      <c r="AS332" s="54"/>
      <c r="AT332" s="54"/>
      <c r="AU332" s="54"/>
      <c r="AV332" s="54"/>
      <c r="AW332" s="54"/>
      <c r="AX332" s="54"/>
      <c r="AY332" s="54"/>
      <c r="AZ332" s="54"/>
      <c r="BA332" s="54"/>
      <c r="BB332" s="54"/>
      <c r="BC332" s="54"/>
      <c r="BD332" s="54"/>
      <c r="BE332" s="54"/>
      <c r="BF332" s="54"/>
      <c r="BG332" s="54"/>
      <c r="BH332" s="54"/>
      <c r="BI332" s="54"/>
      <c r="BJ332" s="54"/>
      <c r="BK332" s="54"/>
      <c r="BL332" s="54"/>
      <c r="BM332" s="54"/>
      <c r="BN332" s="54"/>
      <c r="BO332" s="54"/>
      <c r="BP332" s="54"/>
      <c r="BQ332" s="54"/>
      <c r="BR332" s="54"/>
      <c r="BS332" s="54"/>
      <c r="BT332" s="54"/>
      <c r="BU332" s="54"/>
      <c r="BV332" s="54"/>
      <c r="BW332" s="54"/>
      <c r="BX332" s="54"/>
      <c r="BY332" s="54"/>
      <c r="BZ332" s="54"/>
      <c r="CA332" s="54"/>
      <c r="CB332" s="54"/>
      <c r="CC332" s="54"/>
      <c r="CD332" s="54"/>
      <c r="CE332" s="54"/>
      <c r="CF332" s="54"/>
      <c r="CG332" s="54"/>
      <c r="CH332" s="54"/>
      <c r="CI332" s="54"/>
      <c r="CJ332" s="54"/>
      <c r="CK332" s="54"/>
      <c r="CL332" s="54"/>
      <c r="CM332" s="54"/>
      <c r="CN332" s="54"/>
      <c r="CO332" s="54"/>
      <c r="CP332" s="54"/>
      <c r="CQ332" s="54"/>
      <c r="CR332" s="54"/>
      <c r="CS332" s="54"/>
      <c r="CT332" s="54"/>
      <c r="CU332" s="54"/>
      <c r="CV332" s="54"/>
      <c r="CW332" s="54"/>
      <c r="CX332" s="54"/>
      <c r="CY332" s="54"/>
      <c r="CZ332" s="54"/>
      <c r="DA332" s="54"/>
      <c r="DB332" s="54"/>
      <c r="DC332" s="54"/>
      <c r="DD332" s="54"/>
      <c r="DE332" s="54"/>
      <c r="DF332" s="54"/>
      <c r="DG332" s="54"/>
      <c r="DH332" s="54"/>
      <c r="DI332" s="54"/>
      <c r="DJ332" s="54"/>
      <c r="DK332" s="54"/>
      <c r="DL332" s="54"/>
      <c r="DM332" s="54"/>
      <c r="DN332" s="54"/>
      <c r="DO332" s="54"/>
      <c r="DP332" s="54"/>
      <c r="DQ332" s="54"/>
      <c r="DR332" s="54"/>
      <c r="DS332" s="54"/>
      <c r="DT332" s="54"/>
      <c r="DU332" s="54"/>
      <c r="DV332" s="54"/>
      <c r="DW332" s="54"/>
      <c r="DX332" s="54"/>
      <c r="DY332" s="54"/>
      <c r="DZ332" s="54"/>
      <c r="EA332" s="54"/>
      <c r="EB332" s="54"/>
      <c r="EC332" s="54"/>
      <c r="ED332" s="54"/>
      <c r="EE332" s="54"/>
      <c r="EF332" s="54"/>
      <c r="EG332" s="54"/>
      <c r="EH332" s="54"/>
      <c r="EI332" s="54"/>
      <c r="EJ332" s="54"/>
      <c r="EK332" s="54"/>
      <c r="EL332" s="54"/>
      <c r="EM332" s="54"/>
      <c r="EN332" s="54"/>
      <c r="EO332" s="54"/>
      <c r="EP332" s="54"/>
      <c r="EQ332" s="54"/>
      <c r="ER332" s="54"/>
      <c r="ES332" s="54"/>
      <c r="ET332" s="54"/>
      <c r="EU332" s="54"/>
      <c r="EV332" s="54"/>
      <c r="EW332" s="54"/>
      <c r="EX332" s="54"/>
      <c r="EY332" s="54"/>
      <c r="EZ332" s="54"/>
      <c r="FA332" s="54"/>
      <c r="FB332" s="54"/>
      <c r="FC332" s="54"/>
      <c r="FD332" s="54"/>
      <c r="FE332" s="54"/>
      <c r="FF332" s="54"/>
      <c r="FG332" s="54"/>
      <c r="FH332" s="54"/>
      <c r="FI332" s="54"/>
      <c r="FJ332" s="54"/>
      <c r="FK332" s="54"/>
      <c r="FL332" s="54"/>
      <c r="FM332" s="54"/>
      <c r="FN332" s="54"/>
      <c r="FO332" s="54"/>
      <c r="FP332" s="54"/>
      <c r="FQ332" s="54"/>
      <c r="FR332" s="54"/>
      <c r="FS332" s="54"/>
      <c r="FT332" s="54"/>
      <c r="FU332" s="54"/>
      <c r="FV332" s="54"/>
      <c r="FW332" s="54"/>
      <c r="FX332" s="54"/>
      <c r="FY332" s="54"/>
      <c r="FZ332" s="54"/>
      <c r="GA332" s="54"/>
      <c r="GB332" s="54"/>
      <c r="GC332" s="54"/>
      <c r="GD332" s="54"/>
      <c r="GE332" s="54"/>
      <c r="GF332" s="54"/>
      <c r="GG332" s="54"/>
      <c r="GH332" s="54"/>
      <c r="GI332" s="54"/>
      <c r="GJ332" s="54"/>
      <c r="GK332" s="54"/>
      <c r="GL332" s="54"/>
      <c r="GM332" s="54"/>
      <c r="GN332" s="54"/>
      <c r="GO332" s="54"/>
      <c r="GP332" s="54"/>
      <c r="GQ332" s="54"/>
      <c r="GR332" s="54"/>
      <c r="GS332" s="54"/>
      <c r="GT332" s="54"/>
      <c r="GU332" s="54"/>
      <c r="GV332" s="54"/>
      <c r="GW332" s="54"/>
      <c r="GX332" s="54"/>
      <c r="GY332" s="54"/>
      <c r="GZ332" s="54"/>
      <c r="HA332" s="54"/>
      <c r="HB332" s="54"/>
      <c r="HC332" s="54"/>
      <c r="HD332" s="54"/>
      <c r="HE332" s="54"/>
      <c r="HF332" s="54"/>
      <c r="HG332" s="54"/>
      <c r="HH332" s="54"/>
      <c r="HI332" s="54"/>
      <c r="HJ332" s="54"/>
      <c r="HK332" s="54"/>
      <c r="HL332" s="54"/>
      <c r="HM332" s="54"/>
      <c r="HN332" s="54"/>
      <c r="HO332" s="54"/>
      <c r="HP332" s="54"/>
      <c r="HQ332" s="54"/>
      <c r="HR332" s="54"/>
      <c r="HS332" s="54"/>
      <c r="HT332" s="54"/>
      <c r="HU332" s="54"/>
      <c r="HV332" s="54"/>
      <c r="HW332" s="54"/>
      <c r="HX332" s="54"/>
      <c r="HY332" s="54"/>
      <c r="HZ332" s="54"/>
      <c r="IA332" s="54"/>
      <c r="IB332" s="54"/>
      <c r="IC332" s="54"/>
      <c r="ID332" s="54"/>
      <c r="IE332" s="54"/>
      <c r="IF332" s="54"/>
      <c r="IG332" s="54"/>
      <c r="IH332" s="54"/>
      <c r="II332" s="54"/>
      <c r="IJ332" s="54"/>
    </row>
    <row r="333" spans="1:244" ht="56.25" x14ac:dyDescent="0.2">
      <c r="A333" s="412">
        <v>329</v>
      </c>
      <c r="B333" s="493" t="s">
        <v>1391</v>
      </c>
      <c r="C333" s="493" t="s">
        <v>1392</v>
      </c>
      <c r="D333" s="411">
        <v>70641862</v>
      </c>
      <c r="E333" s="411">
        <v>102508259</v>
      </c>
      <c r="F333" s="411">
        <v>600144691</v>
      </c>
      <c r="G333" s="494" t="s">
        <v>1393</v>
      </c>
      <c r="H333" s="495" t="s">
        <v>24</v>
      </c>
      <c r="I333" s="495" t="s">
        <v>65</v>
      </c>
      <c r="J333" s="495" t="s">
        <v>65</v>
      </c>
      <c r="K333" s="497" t="s">
        <v>1394</v>
      </c>
      <c r="L333" s="406">
        <v>100000000</v>
      </c>
      <c r="M333" s="730">
        <f>L333/100*85</f>
        <v>85000000</v>
      </c>
      <c r="N333" s="491">
        <v>2024</v>
      </c>
      <c r="O333" s="408">
        <v>2026</v>
      </c>
      <c r="P333" s="489" t="s">
        <v>139</v>
      </c>
      <c r="Q333" s="489" t="s">
        <v>139</v>
      </c>
      <c r="R333" s="489" t="s">
        <v>139</v>
      </c>
      <c r="S333" s="489" t="s">
        <v>139</v>
      </c>
      <c r="T333" s="489"/>
      <c r="U333" s="489"/>
      <c r="V333" s="489"/>
      <c r="W333" s="489"/>
      <c r="X333" s="489" t="s">
        <v>139</v>
      </c>
      <c r="Y333" s="493" t="s">
        <v>301</v>
      </c>
      <c r="Z333" s="416" t="s">
        <v>88</v>
      </c>
      <c r="AA333" s="54"/>
      <c r="AB333" s="54"/>
      <c r="AC333" s="54"/>
      <c r="AD333" s="54"/>
      <c r="AE333" s="54"/>
      <c r="AF333" s="54"/>
      <c r="AG333" s="54"/>
      <c r="AH333" s="54"/>
      <c r="AI333" s="54"/>
      <c r="AJ333" s="54"/>
      <c r="AK333" s="54"/>
      <c r="AL333" s="54"/>
      <c r="AM333" s="54"/>
      <c r="AN333" s="54"/>
      <c r="AO333" s="54"/>
      <c r="AP333" s="54"/>
      <c r="AQ333" s="54"/>
      <c r="AR333" s="54"/>
      <c r="AS333" s="54"/>
      <c r="AT333" s="54"/>
      <c r="AU333" s="54"/>
      <c r="AV333" s="54"/>
      <c r="AW333" s="54"/>
      <c r="AX333" s="54"/>
      <c r="AY333" s="54"/>
      <c r="AZ333" s="54"/>
      <c r="BA333" s="54"/>
      <c r="BB333" s="54"/>
      <c r="BC333" s="54"/>
      <c r="BD333" s="54"/>
      <c r="BE333" s="54"/>
      <c r="BF333" s="54"/>
      <c r="BG333" s="54"/>
      <c r="BH333" s="54"/>
      <c r="BI333" s="54"/>
      <c r="BJ333" s="54"/>
      <c r="BK333" s="54"/>
      <c r="BL333" s="54"/>
      <c r="BM333" s="54"/>
      <c r="BN333" s="54"/>
      <c r="BO333" s="54"/>
      <c r="BP333" s="54"/>
      <c r="BQ333" s="54"/>
      <c r="BR333" s="54"/>
      <c r="BS333" s="54"/>
      <c r="BT333" s="54"/>
      <c r="BU333" s="54"/>
      <c r="BV333" s="54"/>
      <c r="BW333" s="54"/>
      <c r="BX333" s="54"/>
      <c r="BY333" s="54"/>
      <c r="BZ333" s="54"/>
      <c r="CA333" s="54"/>
      <c r="CB333" s="54"/>
      <c r="CC333" s="54"/>
      <c r="CD333" s="54"/>
      <c r="CE333" s="54"/>
      <c r="CF333" s="54"/>
      <c r="CG333" s="54"/>
      <c r="CH333" s="54"/>
      <c r="CI333" s="54"/>
      <c r="CJ333" s="54"/>
      <c r="CK333" s="54"/>
      <c r="CL333" s="54"/>
      <c r="CM333" s="54"/>
      <c r="CN333" s="54"/>
      <c r="CO333" s="54"/>
      <c r="CP333" s="54"/>
      <c r="CQ333" s="54"/>
      <c r="CR333" s="54"/>
      <c r="CS333" s="54"/>
      <c r="CT333" s="54"/>
      <c r="CU333" s="54"/>
      <c r="CV333" s="54"/>
      <c r="CW333" s="54"/>
      <c r="CX333" s="54"/>
      <c r="CY333" s="54"/>
      <c r="CZ333" s="54"/>
      <c r="DA333" s="54"/>
      <c r="DB333" s="54"/>
      <c r="DC333" s="54"/>
      <c r="DD333" s="54"/>
      <c r="DE333" s="54"/>
      <c r="DF333" s="54"/>
      <c r="DG333" s="54"/>
      <c r="DH333" s="54"/>
      <c r="DI333" s="54"/>
      <c r="DJ333" s="54"/>
      <c r="DK333" s="54"/>
      <c r="DL333" s="54"/>
      <c r="DM333" s="54"/>
      <c r="DN333" s="54"/>
      <c r="DO333" s="54"/>
      <c r="DP333" s="54"/>
      <c r="DQ333" s="54"/>
      <c r="DR333" s="54"/>
      <c r="DS333" s="54"/>
      <c r="DT333" s="54"/>
      <c r="DU333" s="54"/>
      <c r="DV333" s="54"/>
      <c r="DW333" s="54"/>
      <c r="DX333" s="54"/>
      <c r="DY333" s="54"/>
      <c r="DZ333" s="54"/>
      <c r="EA333" s="54"/>
      <c r="EB333" s="54"/>
      <c r="EC333" s="54"/>
      <c r="ED333" s="54"/>
      <c r="EE333" s="54"/>
      <c r="EF333" s="54"/>
      <c r="EG333" s="54"/>
      <c r="EH333" s="54"/>
      <c r="EI333" s="54"/>
      <c r="EJ333" s="54"/>
      <c r="EK333" s="54"/>
      <c r="EL333" s="54"/>
      <c r="EM333" s="54"/>
      <c r="EN333" s="54"/>
      <c r="EO333" s="54"/>
      <c r="EP333" s="54"/>
      <c r="EQ333" s="54"/>
      <c r="ER333" s="54"/>
      <c r="ES333" s="54"/>
      <c r="ET333" s="54"/>
      <c r="EU333" s="54"/>
      <c r="EV333" s="54"/>
      <c r="EW333" s="54"/>
      <c r="EX333" s="54"/>
      <c r="EY333" s="54"/>
      <c r="EZ333" s="54"/>
      <c r="FA333" s="54"/>
      <c r="FB333" s="54"/>
      <c r="FC333" s="54"/>
      <c r="FD333" s="54"/>
      <c r="FE333" s="54"/>
      <c r="FF333" s="54"/>
      <c r="FG333" s="54"/>
      <c r="FH333" s="54"/>
      <c r="FI333" s="54"/>
      <c r="FJ333" s="54"/>
      <c r="FK333" s="54"/>
      <c r="FL333" s="54"/>
      <c r="FM333" s="54"/>
      <c r="FN333" s="54"/>
      <c r="FO333" s="54"/>
      <c r="FP333" s="54"/>
      <c r="FQ333" s="54"/>
      <c r="FR333" s="54"/>
      <c r="FS333" s="54"/>
      <c r="FT333" s="54"/>
      <c r="FU333" s="54"/>
      <c r="FV333" s="54"/>
      <c r="FW333" s="54"/>
      <c r="FX333" s="54"/>
      <c r="FY333" s="54"/>
      <c r="FZ333" s="54"/>
      <c r="GA333" s="54"/>
      <c r="GB333" s="54"/>
      <c r="GC333" s="54"/>
      <c r="GD333" s="54"/>
      <c r="GE333" s="54"/>
      <c r="GF333" s="54"/>
      <c r="GG333" s="54"/>
      <c r="GH333" s="54"/>
      <c r="GI333" s="54"/>
      <c r="GJ333" s="54"/>
      <c r="GK333" s="54"/>
      <c r="GL333" s="54"/>
      <c r="GM333" s="54"/>
      <c r="GN333" s="54"/>
      <c r="GO333" s="54"/>
      <c r="GP333" s="54"/>
      <c r="GQ333" s="54"/>
      <c r="GR333" s="54"/>
      <c r="GS333" s="54"/>
      <c r="GT333" s="54"/>
      <c r="GU333" s="54"/>
      <c r="GV333" s="54"/>
      <c r="GW333" s="54"/>
      <c r="GX333" s="54"/>
      <c r="GY333" s="54"/>
      <c r="GZ333" s="54"/>
      <c r="HA333" s="54"/>
      <c r="HB333" s="54"/>
      <c r="HC333" s="54"/>
      <c r="HD333" s="54"/>
      <c r="HE333" s="54"/>
      <c r="HF333" s="54"/>
      <c r="HG333" s="54"/>
      <c r="HH333" s="54"/>
      <c r="HI333" s="54"/>
      <c r="HJ333" s="54"/>
      <c r="HK333" s="54"/>
      <c r="HL333" s="54"/>
      <c r="HM333" s="54"/>
      <c r="HN333" s="54"/>
      <c r="HO333" s="54"/>
      <c r="HP333" s="54"/>
      <c r="HQ333" s="54"/>
      <c r="HR333" s="54"/>
      <c r="HS333" s="54"/>
      <c r="HT333" s="54"/>
      <c r="HU333" s="54"/>
      <c r="HV333" s="54"/>
      <c r="HW333" s="54"/>
      <c r="HX333" s="54"/>
      <c r="HY333" s="54"/>
      <c r="HZ333" s="54"/>
      <c r="IA333" s="54"/>
      <c r="IB333" s="54"/>
      <c r="IC333" s="54"/>
      <c r="ID333" s="54"/>
      <c r="IE333" s="54"/>
      <c r="IF333" s="54"/>
      <c r="IG333" s="54"/>
      <c r="IH333" s="54"/>
      <c r="II333" s="54"/>
      <c r="IJ333" s="54"/>
    </row>
    <row r="334" spans="1:244" ht="56.25" x14ac:dyDescent="0.2">
      <c r="A334" s="392">
        <v>330</v>
      </c>
      <c r="B334" s="393" t="s">
        <v>1410</v>
      </c>
      <c r="C334" s="393" t="s">
        <v>1411</v>
      </c>
      <c r="D334" s="394">
        <v>64626679</v>
      </c>
      <c r="E334" s="394">
        <v>102508399</v>
      </c>
      <c r="F334" s="394">
        <v>600145328</v>
      </c>
      <c r="G334" s="395" t="s">
        <v>1257</v>
      </c>
      <c r="H334" s="396" t="s">
        <v>24</v>
      </c>
      <c r="I334" s="396" t="s">
        <v>65</v>
      </c>
      <c r="J334" s="396" t="s">
        <v>1412</v>
      </c>
      <c r="K334" s="395" t="s">
        <v>1413</v>
      </c>
      <c r="L334" s="398">
        <v>8000000</v>
      </c>
      <c r="M334" s="730">
        <f t="shared" ref="M334:M344" si="33">L334/100*85</f>
        <v>6800000</v>
      </c>
      <c r="N334" s="399">
        <v>2024</v>
      </c>
      <c r="O334" s="400">
        <v>2025</v>
      </c>
      <c r="P334" s="423"/>
      <c r="Q334" s="423"/>
      <c r="R334" s="423"/>
      <c r="S334" s="423"/>
      <c r="T334" s="423"/>
      <c r="U334" s="423"/>
      <c r="V334" s="423"/>
      <c r="W334" s="423"/>
      <c r="X334" s="423"/>
      <c r="Y334" s="393" t="s">
        <v>336</v>
      </c>
      <c r="Z334" s="401" t="s">
        <v>88</v>
      </c>
      <c r="AA334" s="54"/>
      <c r="AB334" s="54"/>
      <c r="AC334" s="54"/>
      <c r="AD334" s="54"/>
      <c r="AE334" s="54"/>
      <c r="AF334" s="54"/>
      <c r="AG334" s="54"/>
      <c r="AH334" s="54"/>
      <c r="AI334" s="54"/>
      <c r="AJ334" s="54"/>
      <c r="AK334" s="54"/>
      <c r="AL334" s="54"/>
      <c r="AM334" s="54"/>
      <c r="AN334" s="54"/>
      <c r="AO334" s="54"/>
      <c r="AP334" s="54"/>
      <c r="AQ334" s="54"/>
      <c r="AR334" s="54"/>
      <c r="AS334" s="54"/>
      <c r="AT334" s="54"/>
      <c r="AU334" s="54"/>
      <c r="AV334" s="54"/>
      <c r="AW334" s="54"/>
      <c r="AX334" s="54"/>
      <c r="AY334" s="54"/>
      <c r="AZ334" s="54"/>
      <c r="BA334" s="54"/>
      <c r="BB334" s="54"/>
      <c r="BC334" s="54"/>
      <c r="BD334" s="54"/>
      <c r="BE334" s="54"/>
      <c r="BF334" s="54"/>
      <c r="BG334" s="54"/>
      <c r="BH334" s="54"/>
      <c r="BI334" s="54"/>
      <c r="BJ334" s="54"/>
      <c r="BK334" s="54"/>
      <c r="BL334" s="54"/>
      <c r="BM334" s="54"/>
      <c r="BN334" s="54"/>
      <c r="BO334" s="54"/>
      <c r="BP334" s="54"/>
      <c r="BQ334" s="54"/>
      <c r="BR334" s="54"/>
      <c r="BS334" s="54"/>
      <c r="BT334" s="54"/>
      <c r="BU334" s="54"/>
      <c r="BV334" s="54"/>
      <c r="BW334" s="54"/>
      <c r="BX334" s="54"/>
      <c r="BY334" s="54"/>
      <c r="BZ334" s="54"/>
      <c r="CA334" s="54"/>
      <c r="CB334" s="54"/>
      <c r="CC334" s="54"/>
      <c r="CD334" s="54"/>
      <c r="CE334" s="54"/>
      <c r="CF334" s="54"/>
      <c r="CG334" s="54"/>
      <c r="CH334" s="54"/>
      <c r="CI334" s="54"/>
      <c r="CJ334" s="54"/>
      <c r="CK334" s="54"/>
      <c r="CL334" s="54"/>
      <c r="CM334" s="54"/>
      <c r="CN334" s="54"/>
      <c r="CO334" s="54"/>
      <c r="CP334" s="54"/>
      <c r="CQ334" s="54"/>
      <c r="CR334" s="54"/>
      <c r="CS334" s="54"/>
      <c r="CT334" s="54"/>
      <c r="CU334" s="54"/>
      <c r="CV334" s="54"/>
      <c r="CW334" s="54"/>
      <c r="CX334" s="54"/>
      <c r="CY334" s="54"/>
      <c r="CZ334" s="54"/>
      <c r="DA334" s="54"/>
      <c r="DB334" s="54"/>
      <c r="DC334" s="54"/>
      <c r="DD334" s="54"/>
      <c r="DE334" s="54"/>
      <c r="DF334" s="54"/>
      <c r="DG334" s="54"/>
      <c r="DH334" s="54"/>
      <c r="DI334" s="54"/>
      <c r="DJ334" s="54"/>
      <c r="DK334" s="54"/>
      <c r="DL334" s="54"/>
      <c r="DM334" s="54"/>
      <c r="DN334" s="54"/>
      <c r="DO334" s="54"/>
      <c r="DP334" s="54"/>
      <c r="DQ334" s="54"/>
      <c r="DR334" s="54"/>
      <c r="DS334" s="54"/>
      <c r="DT334" s="54"/>
      <c r="DU334" s="54"/>
      <c r="DV334" s="54"/>
      <c r="DW334" s="54"/>
      <c r="DX334" s="54"/>
      <c r="DY334" s="54"/>
      <c r="DZ334" s="54"/>
      <c r="EA334" s="54"/>
      <c r="EB334" s="54"/>
      <c r="EC334" s="54"/>
      <c r="ED334" s="54"/>
      <c r="EE334" s="54"/>
      <c r="EF334" s="54"/>
      <c r="EG334" s="54"/>
      <c r="EH334" s="54"/>
      <c r="EI334" s="54"/>
      <c r="EJ334" s="54"/>
      <c r="EK334" s="54"/>
      <c r="EL334" s="54"/>
      <c r="EM334" s="54"/>
      <c r="EN334" s="54"/>
      <c r="EO334" s="54"/>
      <c r="EP334" s="54"/>
      <c r="EQ334" s="54"/>
      <c r="ER334" s="54"/>
      <c r="ES334" s="54"/>
      <c r="ET334" s="54"/>
      <c r="EU334" s="54"/>
      <c r="EV334" s="54"/>
      <c r="EW334" s="54"/>
      <c r="EX334" s="54"/>
      <c r="EY334" s="54"/>
      <c r="EZ334" s="54"/>
      <c r="FA334" s="54"/>
      <c r="FB334" s="54"/>
      <c r="FC334" s="54"/>
      <c r="FD334" s="54"/>
      <c r="FE334" s="54"/>
      <c r="FF334" s="54"/>
      <c r="FG334" s="54"/>
      <c r="FH334" s="54"/>
      <c r="FI334" s="54"/>
      <c r="FJ334" s="54"/>
      <c r="FK334" s="54"/>
      <c r="FL334" s="54"/>
      <c r="FM334" s="54"/>
      <c r="FN334" s="54"/>
      <c r="FO334" s="54"/>
      <c r="FP334" s="54"/>
      <c r="FQ334" s="54"/>
      <c r="FR334" s="54"/>
      <c r="FS334" s="54"/>
      <c r="FT334" s="54"/>
      <c r="FU334" s="54"/>
      <c r="FV334" s="54"/>
      <c r="FW334" s="54"/>
      <c r="FX334" s="54"/>
      <c r="FY334" s="54"/>
      <c r="FZ334" s="54"/>
      <c r="GA334" s="54"/>
      <c r="GB334" s="54"/>
      <c r="GC334" s="54"/>
      <c r="GD334" s="54"/>
      <c r="GE334" s="54"/>
      <c r="GF334" s="54"/>
      <c r="GG334" s="54"/>
      <c r="GH334" s="54"/>
      <c r="GI334" s="54"/>
      <c r="GJ334" s="54"/>
      <c r="GK334" s="54"/>
      <c r="GL334" s="54"/>
      <c r="GM334" s="54"/>
      <c r="GN334" s="54"/>
      <c r="GO334" s="54"/>
      <c r="GP334" s="54"/>
      <c r="GQ334" s="54"/>
      <c r="GR334" s="54"/>
      <c r="GS334" s="54"/>
      <c r="GT334" s="54"/>
      <c r="GU334" s="54"/>
      <c r="GV334" s="54"/>
      <c r="GW334" s="54"/>
      <c r="GX334" s="54"/>
      <c r="GY334" s="54"/>
      <c r="GZ334" s="54"/>
      <c r="HA334" s="54"/>
      <c r="HB334" s="54"/>
      <c r="HC334" s="54"/>
      <c r="HD334" s="54"/>
      <c r="HE334" s="54"/>
      <c r="HF334" s="54"/>
      <c r="HG334" s="54"/>
      <c r="HH334" s="54"/>
      <c r="HI334" s="54"/>
      <c r="HJ334" s="54"/>
      <c r="HK334" s="54"/>
      <c r="HL334" s="54"/>
      <c r="HM334" s="54"/>
      <c r="HN334" s="54"/>
      <c r="HO334" s="54"/>
      <c r="HP334" s="54"/>
      <c r="HQ334" s="54"/>
      <c r="HR334" s="54"/>
      <c r="HS334" s="54"/>
      <c r="HT334" s="54"/>
      <c r="HU334" s="54"/>
      <c r="HV334" s="54"/>
      <c r="HW334" s="54"/>
      <c r="HX334" s="54"/>
      <c r="HY334" s="54"/>
      <c r="HZ334" s="54"/>
      <c r="IA334" s="54"/>
      <c r="IB334" s="54"/>
      <c r="IC334" s="54"/>
      <c r="ID334" s="54"/>
      <c r="IE334" s="54"/>
      <c r="IF334" s="54"/>
      <c r="IG334" s="54"/>
      <c r="IH334" s="54"/>
      <c r="II334" s="54"/>
      <c r="IJ334" s="54"/>
    </row>
    <row r="335" spans="1:244" ht="33.75" x14ac:dyDescent="0.2">
      <c r="A335" s="392">
        <v>331</v>
      </c>
      <c r="B335" s="393" t="s">
        <v>1410</v>
      </c>
      <c r="C335" s="393" t="s">
        <v>1411</v>
      </c>
      <c r="D335" s="394">
        <v>64626679</v>
      </c>
      <c r="E335" s="394">
        <v>102508399</v>
      </c>
      <c r="F335" s="394">
        <v>600145328</v>
      </c>
      <c r="G335" s="395" t="s">
        <v>487</v>
      </c>
      <c r="H335" s="396" t="s">
        <v>24</v>
      </c>
      <c r="I335" s="396" t="s">
        <v>65</v>
      </c>
      <c r="J335" s="396" t="s">
        <v>1412</v>
      </c>
      <c r="K335" s="395" t="s">
        <v>1414</v>
      </c>
      <c r="L335" s="398">
        <v>2500000</v>
      </c>
      <c r="M335" s="730">
        <f t="shared" si="33"/>
        <v>2125000</v>
      </c>
      <c r="N335" s="399">
        <v>2024</v>
      </c>
      <c r="O335" s="400">
        <v>2025</v>
      </c>
      <c r="P335" s="423"/>
      <c r="Q335" s="423"/>
      <c r="R335" s="423" t="s">
        <v>139</v>
      </c>
      <c r="S335" s="423"/>
      <c r="T335" s="423"/>
      <c r="U335" s="423"/>
      <c r="V335" s="423"/>
      <c r="W335" s="423"/>
      <c r="X335" s="423"/>
      <c r="Y335" s="393" t="s">
        <v>336</v>
      </c>
      <c r="Z335" s="401" t="s">
        <v>88</v>
      </c>
      <c r="AA335" s="54"/>
      <c r="AB335" s="54"/>
      <c r="AC335" s="54"/>
      <c r="AD335" s="54"/>
      <c r="AE335" s="54"/>
      <c r="AF335" s="54"/>
      <c r="AG335" s="54"/>
      <c r="AH335" s="54"/>
      <c r="AI335" s="54"/>
      <c r="AJ335" s="54"/>
      <c r="AK335" s="54"/>
      <c r="AL335" s="54"/>
      <c r="AM335" s="54"/>
      <c r="AN335" s="54"/>
      <c r="AO335" s="54"/>
      <c r="AP335" s="54"/>
      <c r="AQ335" s="54"/>
      <c r="AR335" s="54"/>
      <c r="AS335" s="54"/>
      <c r="AT335" s="54"/>
      <c r="AU335" s="54"/>
      <c r="AV335" s="54"/>
      <c r="AW335" s="54"/>
      <c r="AX335" s="54"/>
      <c r="AY335" s="54"/>
      <c r="AZ335" s="54"/>
      <c r="BA335" s="54"/>
      <c r="BB335" s="54"/>
      <c r="BC335" s="54"/>
      <c r="BD335" s="54"/>
      <c r="BE335" s="54"/>
      <c r="BF335" s="54"/>
      <c r="BG335" s="54"/>
      <c r="BH335" s="54"/>
      <c r="BI335" s="54"/>
      <c r="BJ335" s="54"/>
      <c r="BK335" s="54"/>
      <c r="BL335" s="54"/>
      <c r="BM335" s="54"/>
      <c r="BN335" s="54"/>
      <c r="BO335" s="54"/>
      <c r="BP335" s="54"/>
      <c r="BQ335" s="54"/>
      <c r="BR335" s="54"/>
      <c r="BS335" s="54"/>
      <c r="BT335" s="54"/>
      <c r="BU335" s="54"/>
      <c r="BV335" s="54"/>
      <c r="BW335" s="54"/>
      <c r="BX335" s="54"/>
      <c r="BY335" s="54"/>
      <c r="BZ335" s="54"/>
      <c r="CA335" s="54"/>
      <c r="CB335" s="54"/>
      <c r="CC335" s="54"/>
      <c r="CD335" s="54"/>
      <c r="CE335" s="54"/>
      <c r="CF335" s="54"/>
      <c r="CG335" s="54"/>
      <c r="CH335" s="54"/>
      <c r="CI335" s="54"/>
      <c r="CJ335" s="54"/>
      <c r="CK335" s="54"/>
      <c r="CL335" s="54"/>
      <c r="CM335" s="54"/>
      <c r="CN335" s="54"/>
      <c r="CO335" s="54"/>
      <c r="CP335" s="54"/>
      <c r="CQ335" s="54"/>
      <c r="CR335" s="54"/>
      <c r="CS335" s="54"/>
      <c r="CT335" s="54"/>
      <c r="CU335" s="54"/>
      <c r="CV335" s="54"/>
      <c r="CW335" s="54"/>
      <c r="CX335" s="54"/>
      <c r="CY335" s="54"/>
      <c r="CZ335" s="54"/>
      <c r="DA335" s="54"/>
      <c r="DB335" s="54"/>
      <c r="DC335" s="54"/>
      <c r="DD335" s="54"/>
      <c r="DE335" s="54"/>
      <c r="DF335" s="54"/>
      <c r="DG335" s="54"/>
      <c r="DH335" s="54"/>
      <c r="DI335" s="54"/>
      <c r="DJ335" s="54"/>
      <c r="DK335" s="54"/>
      <c r="DL335" s="54"/>
      <c r="DM335" s="54"/>
      <c r="DN335" s="54"/>
      <c r="DO335" s="54"/>
      <c r="DP335" s="54"/>
      <c r="DQ335" s="54"/>
      <c r="DR335" s="54"/>
      <c r="DS335" s="54"/>
      <c r="DT335" s="54"/>
      <c r="DU335" s="54"/>
      <c r="DV335" s="54"/>
      <c r="DW335" s="54"/>
      <c r="DX335" s="54"/>
      <c r="DY335" s="54"/>
      <c r="DZ335" s="54"/>
      <c r="EA335" s="54"/>
      <c r="EB335" s="54"/>
      <c r="EC335" s="54"/>
      <c r="ED335" s="54"/>
      <c r="EE335" s="54"/>
      <c r="EF335" s="54"/>
      <c r="EG335" s="54"/>
      <c r="EH335" s="54"/>
      <c r="EI335" s="54"/>
      <c r="EJ335" s="54"/>
      <c r="EK335" s="54"/>
      <c r="EL335" s="54"/>
      <c r="EM335" s="54"/>
      <c r="EN335" s="54"/>
      <c r="EO335" s="54"/>
      <c r="EP335" s="54"/>
      <c r="EQ335" s="54"/>
      <c r="ER335" s="54"/>
      <c r="ES335" s="54"/>
      <c r="ET335" s="54"/>
      <c r="EU335" s="54"/>
      <c r="EV335" s="54"/>
      <c r="EW335" s="54"/>
      <c r="EX335" s="54"/>
      <c r="EY335" s="54"/>
      <c r="EZ335" s="54"/>
      <c r="FA335" s="54"/>
      <c r="FB335" s="54"/>
      <c r="FC335" s="54"/>
      <c r="FD335" s="54"/>
      <c r="FE335" s="54"/>
      <c r="FF335" s="54"/>
      <c r="FG335" s="54"/>
      <c r="FH335" s="54"/>
      <c r="FI335" s="54"/>
      <c r="FJ335" s="54"/>
      <c r="FK335" s="54"/>
      <c r="FL335" s="54"/>
      <c r="FM335" s="54"/>
      <c r="FN335" s="54"/>
      <c r="FO335" s="54"/>
      <c r="FP335" s="54"/>
      <c r="FQ335" s="54"/>
      <c r="FR335" s="54"/>
      <c r="FS335" s="54"/>
      <c r="FT335" s="54"/>
      <c r="FU335" s="54"/>
      <c r="FV335" s="54"/>
      <c r="FW335" s="54"/>
      <c r="FX335" s="54"/>
      <c r="FY335" s="54"/>
      <c r="FZ335" s="54"/>
      <c r="GA335" s="54"/>
      <c r="GB335" s="54"/>
      <c r="GC335" s="54"/>
      <c r="GD335" s="54"/>
      <c r="GE335" s="54"/>
      <c r="GF335" s="54"/>
      <c r="GG335" s="54"/>
      <c r="GH335" s="54"/>
      <c r="GI335" s="54"/>
      <c r="GJ335" s="54"/>
      <c r="GK335" s="54"/>
      <c r="GL335" s="54"/>
      <c r="GM335" s="54"/>
      <c r="GN335" s="54"/>
      <c r="GO335" s="54"/>
      <c r="GP335" s="54"/>
      <c r="GQ335" s="54"/>
      <c r="GR335" s="54"/>
      <c r="GS335" s="54"/>
      <c r="GT335" s="54"/>
      <c r="GU335" s="54"/>
      <c r="GV335" s="54"/>
      <c r="GW335" s="54"/>
      <c r="GX335" s="54"/>
      <c r="GY335" s="54"/>
      <c r="GZ335" s="54"/>
      <c r="HA335" s="54"/>
      <c r="HB335" s="54"/>
      <c r="HC335" s="54"/>
      <c r="HD335" s="54"/>
      <c r="HE335" s="54"/>
      <c r="HF335" s="54"/>
      <c r="HG335" s="54"/>
      <c r="HH335" s="54"/>
      <c r="HI335" s="54"/>
      <c r="HJ335" s="54"/>
      <c r="HK335" s="54"/>
      <c r="HL335" s="54"/>
      <c r="HM335" s="54"/>
      <c r="HN335" s="54"/>
      <c r="HO335" s="54"/>
      <c r="HP335" s="54"/>
      <c r="HQ335" s="54"/>
      <c r="HR335" s="54"/>
      <c r="HS335" s="54"/>
      <c r="HT335" s="54"/>
      <c r="HU335" s="54"/>
      <c r="HV335" s="54"/>
      <c r="HW335" s="54"/>
      <c r="HX335" s="54"/>
      <c r="HY335" s="54"/>
      <c r="HZ335" s="54"/>
      <c r="IA335" s="54"/>
      <c r="IB335" s="54"/>
      <c r="IC335" s="54"/>
      <c r="ID335" s="54"/>
      <c r="IE335" s="54"/>
      <c r="IF335" s="54"/>
      <c r="IG335" s="54"/>
      <c r="IH335" s="54"/>
      <c r="II335" s="54"/>
      <c r="IJ335" s="54"/>
    </row>
    <row r="336" spans="1:244" ht="56.25" x14ac:dyDescent="0.2">
      <c r="A336" s="392">
        <v>332</v>
      </c>
      <c r="B336" s="393" t="s">
        <v>1410</v>
      </c>
      <c r="C336" s="393" t="s">
        <v>1411</v>
      </c>
      <c r="D336" s="394">
        <v>64626679</v>
      </c>
      <c r="E336" s="394">
        <v>102508399</v>
      </c>
      <c r="F336" s="394">
        <v>600145328</v>
      </c>
      <c r="G336" s="395" t="s">
        <v>1415</v>
      </c>
      <c r="H336" s="396" t="s">
        <v>24</v>
      </c>
      <c r="I336" s="396" t="s">
        <v>65</v>
      </c>
      <c r="J336" s="396" t="s">
        <v>1412</v>
      </c>
      <c r="K336" s="395" t="s">
        <v>1416</v>
      </c>
      <c r="L336" s="398">
        <v>2300000</v>
      </c>
      <c r="M336" s="730">
        <f t="shared" si="33"/>
        <v>1955000</v>
      </c>
      <c r="N336" s="399">
        <v>2025</v>
      </c>
      <c r="O336" s="400">
        <v>2026</v>
      </c>
      <c r="P336" s="423"/>
      <c r="Q336" s="423" t="s">
        <v>139</v>
      </c>
      <c r="R336" s="423"/>
      <c r="S336" s="423"/>
      <c r="T336" s="423"/>
      <c r="U336" s="423"/>
      <c r="V336" s="423" t="s">
        <v>139</v>
      </c>
      <c r="W336" s="423"/>
      <c r="X336" s="423"/>
      <c r="Y336" s="393" t="s">
        <v>1417</v>
      </c>
      <c r="Z336" s="401" t="s">
        <v>88</v>
      </c>
      <c r="AA336" s="54"/>
      <c r="AB336" s="54"/>
      <c r="AC336" s="54"/>
      <c r="AD336" s="54"/>
      <c r="AE336" s="54"/>
      <c r="AF336" s="54"/>
      <c r="AG336" s="54"/>
      <c r="AH336" s="54"/>
      <c r="AI336" s="54"/>
      <c r="AJ336" s="54"/>
      <c r="AK336" s="54"/>
      <c r="AL336" s="54"/>
      <c r="AM336" s="54"/>
      <c r="AN336" s="54"/>
      <c r="AO336" s="54"/>
      <c r="AP336" s="54"/>
      <c r="AQ336" s="54"/>
      <c r="AR336" s="54"/>
      <c r="AS336" s="54"/>
      <c r="AT336" s="54"/>
      <c r="AU336" s="54"/>
      <c r="AV336" s="54"/>
      <c r="AW336" s="54"/>
      <c r="AX336" s="54"/>
      <c r="AY336" s="54"/>
      <c r="AZ336" s="54"/>
      <c r="BA336" s="54"/>
      <c r="BB336" s="54"/>
      <c r="BC336" s="54"/>
      <c r="BD336" s="54"/>
      <c r="BE336" s="54"/>
      <c r="BF336" s="54"/>
      <c r="BG336" s="54"/>
      <c r="BH336" s="54"/>
      <c r="BI336" s="54"/>
      <c r="BJ336" s="54"/>
      <c r="BK336" s="54"/>
      <c r="BL336" s="54"/>
      <c r="BM336" s="54"/>
      <c r="BN336" s="54"/>
      <c r="BO336" s="54"/>
      <c r="BP336" s="54"/>
      <c r="BQ336" s="54"/>
      <c r="BR336" s="54"/>
      <c r="BS336" s="54"/>
      <c r="BT336" s="54"/>
      <c r="BU336" s="54"/>
      <c r="BV336" s="54"/>
      <c r="BW336" s="54"/>
      <c r="BX336" s="54"/>
      <c r="BY336" s="54"/>
      <c r="BZ336" s="54"/>
      <c r="CA336" s="54"/>
      <c r="CB336" s="54"/>
      <c r="CC336" s="54"/>
      <c r="CD336" s="54"/>
      <c r="CE336" s="54"/>
      <c r="CF336" s="54"/>
      <c r="CG336" s="54"/>
      <c r="CH336" s="54"/>
      <c r="CI336" s="54"/>
      <c r="CJ336" s="54"/>
      <c r="CK336" s="54"/>
      <c r="CL336" s="54"/>
      <c r="CM336" s="54"/>
      <c r="CN336" s="54"/>
      <c r="CO336" s="54"/>
      <c r="CP336" s="54"/>
      <c r="CQ336" s="54"/>
      <c r="CR336" s="54"/>
      <c r="CS336" s="54"/>
      <c r="CT336" s="54"/>
      <c r="CU336" s="54"/>
      <c r="CV336" s="54"/>
      <c r="CW336" s="54"/>
      <c r="CX336" s="54"/>
      <c r="CY336" s="54"/>
      <c r="CZ336" s="54"/>
      <c r="DA336" s="54"/>
      <c r="DB336" s="54"/>
      <c r="DC336" s="54"/>
      <c r="DD336" s="54"/>
      <c r="DE336" s="54"/>
      <c r="DF336" s="54"/>
      <c r="DG336" s="54"/>
      <c r="DH336" s="54"/>
      <c r="DI336" s="54"/>
      <c r="DJ336" s="54"/>
      <c r="DK336" s="54"/>
      <c r="DL336" s="54"/>
      <c r="DM336" s="54"/>
      <c r="DN336" s="54"/>
      <c r="DO336" s="54"/>
      <c r="DP336" s="54"/>
      <c r="DQ336" s="54"/>
      <c r="DR336" s="54"/>
      <c r="DS336" s="54"/>
      <c r="DT336" s="54"/>
      <c r="DU336" s="54"/>
      <c r="DV336" s="54"/>
      <c r="DW336" s="54"/>
      <c r="DX336" s="54"/>
      <c r="DY336" s="54"/>
      <c r="DZ336" s="54"/>
      <c r="EA336" s="54"/>
      <c r="EB336" s="54"/>
      <c r="EC336" s="54"/>
      <c r="ED336" s="54"/>
      <c r="EE336" s="54"/>
      <c r="EF336" s="54"/>
      <c r="EG336" s="54"/>
      <c r="EH336" s="54"/>
      <c r="EI336" s="54"/>
      <c r="EJ336" s="54"/>
      <c r="EK336" s="54"/>
      <c r="EL336" s="54"/>
      <c r="EM336" s="54"/>
      <c r="EN336" s="54"/>
      <c r="EO336" s="54"/>
      <c r="EP336" s="54"/>
      <c r="EQ336" s="54"/>
      <c r="ER336" s="54"/>
      <c r="ES336" s="54"/>
      <c r="ET336" s="54"/>
      <c r="EU336" s="54"/>
      <c r="EV336" s="54"/>
      <c r="EW336" s="54"/>
      <c r="EX336" s="54"/>
      <c r="EY336" s="54"/>
      <c r="EZ336" s="54"/>
      <c r="FA336" s="54"/>
      <c r="FB336" s="54"/>
      <c r="FC336" s="54"/>
      <c r="FD336" s="54"/>
      <c r="FE336" s="54"/>
      <c r="FF336" s="54"/>
      <c r="FG336" s="54"/>
      <c r="FH336" s="54"/>
      <c r="FI336" s="54"/>
      <c r="FJ336" s="54"/>
      <c r="FK336" s="54"/>
      <c r="FL336" s="54"/>
      <c r="FM336" s="54"/>
      <c r="FN336" s="54"/>
      <c r="FO336" s="54"/>
      <c r="FP336" s="54"/>
      <c r="FQ336" s="54"/>
      <c r="FR336" s="54"/>
      <c r="FS336" s="54"/>
      <c r="FT336" s="54"/>
      <c r="FU336" s="54"/>
      <c r="FV336" s="54"/>
      <c r="FW336" s="54"/>
      <c r="FX336" s="54"/>
      <c r="FY336" s="54"/>
      <c r="FZ336" s="54"/>
      <c r="GA336" s="54"/>
      <c r="GB336" s="54"/>
      <c r="GC336" s="54"/>
      <c r="GD336" s="54"/>
      <c r="GE336" s="54"/>
      <c r="GF336" s="54"/>
      <c r="GG336" s="54"/>
      <c r="GH336" s="54"/>
      <c r="GI336" s="54"/>
      <c r="GJ336" s="54"/>
      <c r="GK336" s="54"/>
      <c r="GL336" s="54"/>
      <c r="GM336" s="54"/>
      <c r="GN336" s="54"/>
      <c r="GO336" s="54"/>
      <c r="GP336" s="54"/>
      <c r="GQ336" s="54"/>
      <c r="GR336" s="54"/>
      <c r="GS336" s="54"/>
      <c r="GT336" s="54"/>
      <c r="GU336" s="54"/>
      <c r="GV336" s="54"/>
      <c r="GW336" s="54"/>
      <c r="GX336" s="54"/>
      <c r="GY336" s="54"/>
      <c r="GZ336" s="54"/>
      <c r="HA336" s="54"/>
      <c r="HB336" s="54"/>
      <c r="HC336" s="54"/>
      <c r="HD336" s="54"/>
      <c r="HE336" s="54"/>
      <c r="HF336" s="54"/>
      <c r="HG336" s="54"/>
      <c r="HH336" s="54"/>
      <c r="HI336" s="54"/>
      <c r="HJ336" s="54"/>
      <c r="HK336" s="54"/>
      <c r="HL336" s="54"/>
      <c r="HM336" s="54"/>
      <c r="HN336" s="54"/>
      <c r="HO336" s="54"/>
      <c r="HP336" s="54"/>
      <c r="HQ336" s="54"/>
      <c r="HR336" s="54"/>
      <c r="HS336" s="54"/>
      <c r="HT336" s="54"/>
      <c r="HU336" s="54"/>
      <c r="HV336" s="54"/>
      <c r="HW336" s="54"/>
      <c r="HX336" s="54"/>
      <c r="HY336" s="54"/>
      <c r="HZ336" s="54"/>
      <c r="IA336" s="54"/>
      <c r="IB336" s="54"/>
      <c r="IC336" s="54"/>
      <c r="ID336" s="54"/>
      <c r="IE336" s="54"/>
      <c r="IF336" s="54"/>
      <c r="IG336" s="54"/>
      <c r="IH336" s="54"/>
      <c r="II336" s="54"/>
      <c r="IJ336" s="54"/>
    </row>
    <row r="337" spans="1:244" ht="56.25" x14ac:dyDescent="0.2">
      <c r="A337" s="392">
        <v>333</v>
      </c>
      <c r="B337" s="393" t="s">
        <v>1410</v>
      </c>
      <c r="C337" s="393" t="s">
        <v>1411</v>
      </c>
      <c r="D337" s="394">
        <v>64626679</v>
      </c>
      <c r="E337" s="394">
        <v>102508399</v>
      </c>
      <c r="F337" s="394">
        <v>600145328</v>
      </c>
      <c r="G337" s="395" t="s">
        <v>1418</v>
      </c>
      <c r="H337" s="396" t="s">
        <v>24</v>
      </c>
      <c r="I337" s="396" t="s">
        <v>65</v>
      </c>
      <c r="J337" s="396" t="s">
        <v>1412</v>
      </c>
      <c r="K337" s="395" t="s">
        <v>1419</v>
      </c>
      <c r="L337" s="398">
        <v>2000000</v>
      </c>
      <c r="M337" s="730">
        <f t="shared" si="33"/>
        <v>1700000</v>
      </c>
      <c r="N337" s="399">
        <v>2025</v>
      </c>
      <c r="O337" s="400">
        <v>2026</v>
      </c>
      <c r="P337" s="423"/>
      <c r="Q337" s="423" t="s">
        <v>139</v>
      </c>
      <c r="R337" s="423"/>
      <c r="S337" s="423"/>
      <c r="T337" s="423"/>
      <c r="U337" s="423"/>
      <c r="V337" s="423"/>
      <c r="W337" s="423"/>
      <c r="X337" s="423"/>
      <c r="Y337" s="393" t="s">
        <v>1420</v>
      </c>
      <c r="Z337" s="401" t="s">
        <v>88</v>
      </c>
      <c r="AA337" s="54"/>
      <c r="AB337" s="54"/>
      <c r="AC337" s="54"/>
      <c r="AD337" s="54"/>
      <c r="AE337" s="54"/>
      <c r="AF337" s="54"/>
      <c r="AG337" s="54"/>
      <c r="AH337" s="54"/>
      <c r="AI337" s="54"/>
      <c r="AJ337" s="54"/>
      <c r="AK337" s="54"/>
      <c r="AL337" s="54"/>
      <c r="AM337" s="54"/>
      <c r="AN337" s="54"/>
      <c r="AO337" s="54"/>
      <c r="AP337" s="54"/>
      <c r="AQ337" s="54"/>
      <c r="AR337" s="54"/>
      <c r="AS337" s="54"/>
      <c r="AT337" s="54"/>
      <c r="AU337" s="54"/>
      <c r="AV337" s="54"/>
      <c r="AW337" s="54"/>
      <c r="AX337" s="54"/>
      <c r="AY337" s="54"/>
      <c r="AZ337" s="54"/>
      <c r="BA337" s="54"/>
      <c r="BB337" s="54"/>
      <c r="BC337" s="54"/>
      <c r="BD337" s="54"/>
      <c r="BE337" s="54"/>
      <c r="BF337" s="54"/>
      <c r="BG337" s="54"/>
      <c r="BH337" s="54"/>
      <c r="BI337" s="54"/>
      <c r="BJ337" s="54"/>
      <c r="BK337" s="54"/>
      <c r="BL337" s="54"/>
      <c r="BM337" s="54"/>
      <c r="BN337" s="54"/>
      <c r="BO337" s="54"/>
      <c r="BP337" s="54"/>
      <c r="BQ337" s="54"/>
      <c r="BR337" s="54"/>
      <c r="BS337" s="54"/>
      <c r="BT337" s="54"/>
      <c r="BU337" s="54"/>
      <c r="BV337" s="54"/>
      <c r="BW337" s="54"/>
      <c r="BX337" s="54"/>
      <c r="BY337" s="54"/>
      <c r="BZ337" s="54"/>
      <c r="CA337" s="54"/>
      <c r="CB337" s="54"/>
      <c r="CC337" s="54"/>
      <c r="CD337" s="54"/>
      <c r="CE337" s="54"/>
      <c r="CF337" s="54"/>
      <c r="CG337" s="54"/>
      <c r="CH337" s="54"/>
      <c r="CI337" s="54"/>
      <c r="CJ337" s="54"/>
      <c r="CK337" s="54"/>
      <c r="CL337" s="54"/>
      <c r="CM337" s="54"/>
      <c r="CN337" s="54"/>
      <c r="CO337" s="54"/>
      <c r="CP337" s="54"/>
      <c r="CQ337" s="54"/>
      <c r="CR337" s="54"/>
      <c r="CS337" s="54"/>
      <c r="CT337" s="54"/>
      <c r="CU337" s="54"/>
      <c r="CV337" s="54"/>
      <c r="CW337" s="54"/>
      <c r="CX337" s="54"/>
      <c r="CY337" s="54"/>
      <c r="CZ337" s="54"/>
      <c r="DA337" s="54"/>
      <c r="DB337" s="54"/>
      <c r="DC337" s="54"/>
      <c r="DD337" s="54"/>
      <c r="DE337" s="54"/>
      <c r="DF337" s="54"/>
      <c r="DG337" s="54"/>
      <c r="DH337" s="54"/>
      <c r="DI337" s="54"/>
      <c r="DJ337" s="54"/>
      <c r="DK337" s="54"/>
      <c r="DL337" s="54"/>
      <c r="DM337" s="54"/>
      <c r="DN337" s="54"/>
      <c r="DO337" s="54"/>
      <c r="DP337" s="54"/>
      <c r="DQ337" s="54"/>
      <c r="DR337" s="54"/>
      <c r="DS337" s="54"/>
      <c r="DT337" s="54"/>
      <c r="DU337" s="54"/>
      <c r="DV337" s="54"/>
      <c r="DW337" s="54"/>
      <c r="DX337" s="54"/>
      <c r="DY337" s="54"/>
      <c r="DZ337" s="54"/>
      <c r="EA337" s="54"/>
      <c r="EB337" s="54"/>
      <c r="EC337" s="54"/>
      <c r="ED337" s="54"/>
      <c r="EE337" s="54"/>
      <c r="EF337" s="54"/>
      <c r="EG337" s="54"/>
      <c r="EH337" s="54"/>
      <c r="EI337" s="54"/>
      <c r="EJ337" s="54"/>
      <c r="EK337" s="54"/>
      <c r="EL337" s="54"/>
      <c r="EM337" s="54"/>
      <c r="EN337" s="54"/>
      <c r="EO337" s="54"/>
      <c r="EP337" s="54"/>
      <c r="EQ337" s="54"/>
      <c r="ER337" s="54"/>
      <c r="ES337" s="54"/>
      <c r="ET337" s="54"/>
      <c r="EU337" s="54"/>
      <c r="EV337" s="54"/>
      <c r="EW337" s="54"/>
      <c r="EX337" s="54"/>
      <c r="EY337" s="54"/>
      <c r="EZ337" s="54"/>
      <c r="FA337" s="54"/>
      <c r="FB337" s="54"/>
      <c r="FC337" s="54"/>
      <c r="FD337" s="54"/>
      <c r="FE337" s="54"/>
      <c r="FF337" s="54"/>
      <c r="FG337" s="54"/>
      <c r="FH337" s="54"/>
      <c r="FI337" s="54"/>
      <c r="FJ337" s="54"/>
      <c r="FK337" s="54"/>
      <c r="FL337" s="54"/>
      <c r="FM337" s="54"/>
      <c r="FN337" s="54"/>
      <c r="FO337" s="54"/>
      <c r="FP337" s="54"/>
      <c r="FQ337" s="54"/>
      <c r="FR337" s="54"/>
      <c r="FS337" s="54"/>
      <c r="FT337" s="54"/>
      <c r="FU337" s="54"/>
      <c r="FV337" s="54"/>
      <c r="FW337" s="54"/>
      <c r="FX337" s="54"/>
      <c r="FY337" s="54"/>
      <c r="FZ337" s="54"/>
      <c r="GA337" s="54"/>
      <c r="GB337" s="54"/>
      <c r="GC337" s="54"/>
      <c r="GD337" s="54"/>
      <c r="GE337" s="54"/>
      <c r="GF337" s="54"/>
      <c r="GG337" s="54"/>
      <c r="GH337" s="54"/>
      <c r="GI337" s="54"/>
      <c r="GJ337" s="54"/>
      <c r="GK337" s="54"/>
      <c r="GL337" s="54"/>
      <c r="GM337" s="54"/>
      <c r="GN337" s="54"/>
      <c r="GO337" s="54"/>
      <c r="GP337" s="54"/>
      <c r="GQ337" s="54"/>
      <c r="GR337" s="54"/>
      <c r="GS337" s="54"/>
      <c r="GT337" s="54"/>
      <c r="GU337" s="54"/>
      <c r="GV337" s="54"/>
      <c r="GW337" s="54"/>
      <c r="GX337" s="54"/>
      <c r="GY337" s="54"/>
      <c r="GZ337" s="54"/>
      <c r="HA337" s="54"/>
      <c r="HB337" s="54"/>
      <c r="HC337" s="54"/>
      <c r="HD337" s="54"/>
      <c r="HE337" s="54"/>
      <c r="HF337" s="54"/>
      <c r="HG337" s="54"/>
      <c r="HH337" s="54"/>
      <c r="HI337" s="54"/>
      <c r="HJ337" s="54"/>
      <c r="HK337" s="54"/>
      <c r="HL337" s="54"/>
      <c r="HM337" s="54"/>
      <c r="HN337" s="54"/>
      <c r="HO337" s="54"/>
      <c r="HP337" s="54"/>
      <c r="HQ337" s="54"/>
      <c r="HR337" s="54"/>
      <c r="HS337" s="54"/>
      <c r="HT337" s="54"/>
      <c r="HU337" s="54"/>
      <c r="HV337" s="54"/>
      <c r="HW337" s="54"/>
      <c r="HX337" s="54"/>
      <c r="HY337" s="54"/>
      <c r="HZ337" s="54"/>
      <c r="IA337" s="54"/>
      <c r="IB337" s="54"/>
      <c r="IC337" s="54"/>
      <c r="ID337" s="54"/>
      <c r="IE337" s="54"/>
      <c r="IF337" s="54"/>
      <c r="IG337" s="54"/>
      <c r="IH337" s="54"/>
      <c r="II337" s="54"/>
      <c r="IJ337" s="54"/>
    </row>
    <row r="338" spans="1:244" ht="33.75" x14ac:dyDescent="0.2">
      <c r="A338" s="392">
        <v>334</v>
      </c>
      <c r="B338" s="667" t="s">
        <v>782</v>
      </c>
      <c r="C338" s="668" t="s">
        <v>210</v>
      </c>
      <c r="D338" s="669" t="s">
        <v>783</v>
      </c>
      <c r="E338" s="669">
        <v>102520381</v>
      </c>
      <c r="F338" s="668">
        <v>600144861</v>
      </c>
      <c r="G338" s="670"/>
      <c r="H338" s="671" t="s">
        <v>64</v>
      </c>
      <c r="I338" s="671" t="s">
        <v>65</v>
      </c>
      <c r="J338" s="671" t="s">
        <v>213</v>
      </c>
      <c r="K338" s="670" t="s">
        <v>1436</v>
      </c>
      <c r="L338" s="672">
        <v>6000000</v>
      </c>
      <c r="M338" s="755">
        <f t="shared" si="33"/>
        <v>5100000</v>
      </c>
      <c r="N338" s="399">
        <v>2024</v>
      </c>
      <c r="O338" s="399">
        <v>2027</v>
      </c>
      <c r="P338" s="671"/>
      <c r="Q338" s="671" t="s">
        <v>139</v>
      </c>
      <c r="R338" s="671" t="s">
        <v>139</v>
      </c>
      <c r="S338" s="671" t="s">
        <v>139</v>
      </c>
      <c r="T338" s="671"/>
      <c r="U338" s="671"/>
      <c r="V338" s="671"/>
      <c r="W338" s="671"/>
      <c r="X338" s="671"/>
      <c r="Y338" s="671" t="s">
        <v>88</v>
      </c>
      <c r="Z338" s="673" t="s">
        <v>88</v>
      </c>
      <c r="AA338" s="54"/>
      <c r="AB338" s="54"/>
      <c r="AC338" s="54"/>
      <c r="AD338" s="54"/>
      <c r="AE338" s="54"/>
      <c r="AF338" s="54"/>
      <c r="AG338" s="54"/>
      <c r="AH338" s="54"/>
      <c r="AI338" s="54"/>
      <c r="AJ338" s="54"/>
      <c r="AK338" s="54"/>
      <c r="AL338" s="54"/>
      <c r="AM338" s="54"/>
      <c r="AN338" s="54"/>
      <c r="AO338" s="54"/>
      <c r="AP338" s="54"/>
      <c r="AQ338" s="54"/>
      <c r="AR338" s="54"/>
      <c r="AS338" s="54"/>
      <c r="AT338" s="54"/>
      <c r="AU338" s="54"/>
      <c r="AV338" s="54"/>
      <c r="AW338" s="54"/>
      <c r="AX338" s="54"/>
      <c r="AY338" s="54"/>
      <c r="AZ338" s="54"/>
      <c r="BA338" s="54"/>
      <c r="BB338" s="54"/>
      <c r="BC338" s="54"/>
      <c r="BD338" s="54"/>
      <c r="BE338" s="54"/>
      <c r="BF338" s="54"/>
      <c r="BG338" s="54"/>
      <c r="BH338" s="54"/>
      <c r="BI338" s="54"/>
      <c r="BJ338" s="54"/>
      <c r="BK338" s="54"/>
      <c r="BL338" s="54"/>
      <c r="BM338" s="54"/>
      <c r="BN338" s="54"/>
      <c r="BO338" s="54"/>
      <c r="BP338" s="54"/>
      <c r="BQ338" s="54"/>
      <c r="BR338" s="54"/>
      <c r="BS338" s="54"/>
      <c r="BT338" s="54"/>
      <c r="BU338" s="54"/>
      <c r="BV338" s="54"/>
      <c r="BW338" s="54"/>
      <c r="BX338" s="54"/>
      <c r="BY338" s="54"/>
      <c r="BZ338" s="54"/>
      <c r="CA338" s="54"/>
      <c r="CB338" s="54"/>
      <c r="CC338" s="54"/>
      <c r="CD338" s="54"/>
      <c r="CE338" s="54"/>
      <c r="CF338" s="54"/>
      <c r="CG338" s="54"/>
      <c r="CH338" s="54"/>
      <c r="CI338" s="54"/>
      <c r="CJ338" s="54"/>
      <c r="CK338" s="54"/>
      <c r="CL338" s="54"/>
      <c r="CM338" s="54"/>
      <c r="CN338" s="54"/>
      <c r="CO338" s="54"/>
      <c r="CP338" s="54"/>
      <c r="CQ338" s="54"/>
      <c r="CR338" s="54"/>
      <c r="CS338" s="54"/>
      <c r="CT338" s="54"/>
      <c r="CU338" s="54"/>
      <c r="CV338" s="54"/>
      <c r="CW338" s="54"/>
      <c r="CX338" s="54"/>
      <c r="CY338" s="54"/>
      <c r="CZ338" s="54"/>
      <c r="DA338" s="54"/>
      <c r="DB338" s="54"/>
      <c r="DC338" s="54"/>
      <c r="DD338" s="54"/>
      <c r="DE338" s="54"/>
      <c r="DF338" s="54"/>
      <c r="DG338" s="54"/>
      <c r="DH338" s="54"/>
      <c r="DI338" s="54"/>
      <c r="DJ338" s="54"/>
      <c r="DK338" s="54"/>
      <c r="DL338" s="54"/>
      <c r="DM338" s="54"/>
      <c r="DN338" s="54"/>
      <c r="DO338" s="54"/>
      <c r="DP338" s="54"/>
      <c r="DQ338" s="54"/>
      <c r="DR338" s="54"/>
      <c r="DS338" s="54"/>
      <c r="DT338" s="54"/>
      <c r="DU338" s="54"/>
      <c r="DV338" s="54"/>
      <c r="DW338" s="54"/>
      <c r="DX338" s="54"/>
      <c r="DY338" s="54"/>
      <c r="DZ338" s="54"/>
      <c r="EA338" s="54"/>
      <c r="EB338" s="54"/>
      <c r="EC338" s="54"/>
      <c r="ED338" s="54"/>
      <c r="EE338" s="54"/>
      <c r="EF338" s="54"/>
      <c r="EG338" s="54"/>
      <c r="EH338" s="54"/>
      <c r="EI338" s="54"/>
      <c r="EJ338" s="54"/>
      <c r="EK338" s="54"/>
      <c r="EL338" s="54"/>
      <c r="EM338" s="54"/>
      <c r="EN338" s="54"/>
      <c r="EO338" s="54"/>
      <c r="EP338" s="54"/>
      <c r="EQ338" s="54"/>
      <c r="ER338" s="54"/>
      <c r="ES338" s="54"/>
      <c r="ET338" s="54"/>
      <c r="EU338" s="54"/>
      <c r="EV338" s="54"/>
      <c r="EW338" s="54"/>
      <c r="EX338" s="54"/>
      <c r="EY338" s="54"/>
      <c r="EZ338" s="54"/>
      <c r="FA338" s="54"/>
      <c r="FB338" s="54"/>
      <c r="FC338" s="54"/>
      <c r="FD338" s="54"/>
      <c r="FE338" s="54"/>
      <c r="FF338" s="54"/>
      <c r="FG338" s="54"/>
      <c r="FH338" s="54"/>
      <c r="FI338" s="54"/>
      <c r="FJ338" s="54"/>
      <c r="FK338" s="54"/>
      <c r="FL338" s="54"/>
      <c r="FM338" s="54"/>
      <c r="FN338" s="54"/>
      <c r="FO338" s="54"/>
      <c r="FP338" s="54"/>
      <c r="FQ338" s="54"/>
      <c r="FR338" s="54"/>
      <c r="FS338" s="54"/>
      <c r="FT338" s="54"/>
      <c r="FU338" s="54"/>
      <c r="FV338" s="54"/>
      <c r="FW338" s="54"/>
      <c r="FX338" s="54"/>
      <c r="FY338" s="54"/>
      <c r="FZ338" s="54"/>
      <c r="GA338" s="54"/>
      <c r="GB338" s="54"/>
      <c r="GC338" s="54"/>
      <c r="GD338" s="54"/>
      <c r="GE338" s="54"/>
      <c r="GF338" s="54"/>
      <c r="GG338" s="54"/>
      <c r="GH338" s="54"/>
      <c r="GI338" s="54"/>
      <c r="GJ338" s="54"/>
      <c r="GK338" s="54"/>
      <c r="GL338" s="54"/>
      <c r="GM338" s="54"/>
      <c r="GN338" s="54"/>
      <c r="GO338" s="54"/>
      <c r="GP338" s="54"/>
      <c r="GQ338" s="54"/>
      <c r="GR338" s="54"/>
      <c r="GS338" s="54"/>
      <c r="GT338" s="54"/>
      <c r="GU338" s="54"/>
      <c r="GV338" s="54"/>
      <c r="GW338" s="54"/>
      <c r="GX338" s="54"/>
      <c r="GY338" s="54"/>
      <c r="GZ338" s="54"/>
      <c r="HA338" s="54"/>
      <c r="HB338" s="54"/>
      <c r="HC338" s="54"/>
      <c r="HD338" s="54"/>
      <c r="HE338" s="54"/>
      <c r="HF338" s="54"/>
      <c r="HG338" s="54"/>
      <c r="HH338" s="54"/>
      <c r="HI338" s="54"/>
      <c r="HJ338" s="54"/>
      <c r="HK338" s="54"/>
      <c r="HL338" s="54"/>
      <c r="HM338" s="54"/>
      <c r="HN338" s="54"/>
      <c r="HO338" s="54"/>
      <c r="HP338" s="54"/>
      <c r="HQ338" s="54"/>
      <c r="HR338" s="54"/>
      <c r="HS338" s="54"/>
      <c r="HT338" s="54"/>
      <c r="HU338" s="54"/>
      <c r="HV338" s="54"/>
      <c r="HW338" s="54"/>
      <c r="HX338" s="54"/>
      <c r="HY338" s="54"/>
      <c r="HZ338" s="54"/>
      <c r="IA338" s="54"/>
      <c r="IB338" s="54"/>
      <c r="IC338" s="54"/>
      <c r="ID338" s="54"/>
      <c r="IE338" s="54"/>
      <c r="IF338" s="54"/>
      <c r="IG338" s="54"/>
      <c r="IH338" s="54"/>
      <c r="II338" s="54"/>
      <c r="IJ338" s="54"/>
    </row>
    <row r="339" spans="1:244" ht="90" x14ac:dyDescent="0.2">
      <c r="A339" s="392">
        <v>335</v>
      </c>
      <c r="B339" s="670" t="s">
        <v>841</v>
      </c>
      <c r="C339" s="671" t="s">
        <v>210</v>
      </c>
      <c r="D339" s="671">
        <v>61989142</v>
      </c>
      <c r="E339" s="671">
        <v>120100576</v>
      </c>
      <c r="F339" s="671">
        <v>600144666</v>
      </c>
      <c r="G339" s="670" t="s">
        <v>1437</v>
      </c>
      <c r="H339" s="671" t="s">
        <v>64</v>
      </c>
      <c r="I339" s="671" t="s">
        <v>65</v>
      </c>
      <c r="J339" s="671" t="s">
        <v>213</v>
      </c>
      <c r="K339" s="670" t="s">
        <v>1438</v>
      </c>
      <c r="L339" s="672">
        <v>5000000</v>
      </c>
      <c r="M339" s="755">
        <f t="shared" si="33"/>
        <v>4250000</v>
      </c>
      <c r="N339" s="399">
        <v>2023</v>
      </c>
      <c r="O339" s="399">
        <v>2025</v>
      </c>
      <c r="P339" s="671"/>
      <c r="Q339" s="671"/>
      <c r="R339" s="671"/>
      <c r="S339" s="671"/>
      <c r="T339" s="671"/>
      <c r="U339" s="671"/>
      <c r="V339" s="671"/>
      <c r="W339" s="671"/>
      <c r="X339" s="671"/>
      <c r="Y339" s="667" t="s">
        <v>1439</v>
      </c>
      <c r="Z339" s="674" t="s">
        <v>88</v>
      </c>
      <c r="AA339" s="54"/>
      <c r="AB339" s="54"/>
      <c r="AC339" s="54"/>
      <c r="AD339" s="54"/>
      <c r="AE339" s="54"/>
      <c r="AF339" s="54"/>
      <c r="AG339" s="54"/>
      <c r="AH339" s="54"/>
      <c r="AI339" s="54"/>
      <c r="AJ339" s="54"/>
      <c r="AK339" s="54"/>
      <c r="AL339" s="54"/>
      <c r="AM339" s="54"/>
      <c r="AN339" s="54"/>
      <c r="AO339" s="54"/>
      <c r="AP339" s="54"/>
      <c r="AQ339" s="54"/>
      <c r="AR339" s="54"/>
      <c r="AS339" s="54"/>
      <c r="AT339" s="54"/>
      <c r="AU339" s="54"/>
      <c r="AV339" s="54"/>
      <c r="AW339" s="54"/>
      <c r="AX339" s="54"/>
      <c r="AY339" s="54"/>
      <c r="AZ339" s="54"/>
      <c r="BA339" s="54"/>
      <c r="BB339" s="54"/>
      <c r="BC339" s="54"/>
      <c r="BD339" s="54"/>
      <c r="BE339" s="54"/>
      <c r="BF339" s="54"/>
      <c r="BG339" s="54"/>
      <c r="BH339" s="54"/>
      <c r="BI339" s="54"/>
      <c r="BJ339" s="54"/>
      <c r="BK339" s="54"/>
      <c r="BL339" s="54"/>
      <c r="BM339" s="54"/>
      <c r="BN339" s="54"/>
      <c r="BO339" s="54"/>
      <c r="BP339" s="54"/>
      <c r="BQ339" s="54"/>
      <c r="BR339" s="54"/>
      <c r="BS339" s="54"/>
      <c r="BT339" s="54"/>
      <c r="BU339" s="54"/>
      <c r="BV339" s="54"/>
      <c r="BW339" s="54"/>
      <c r="BX339" s="54"/>
      <c r="BY339" s="54"/>
      <c r="BZ339" s="54"/>
      <c r="CA339" s="54"/>
      <c r="CB339" s="54"/>
      <c r="CC339" s="54"/>
      <c r="CD339" s="54"/>
      <c r="CE339" s="54"/>
      <c r="CF339" s="54"/>
      <c r="CG339" s="54"/>
      <c r="CH339" s="54"/>
      <c r="CI339" s="54"/>
      <c r="CJ339" s="54"/>
      <c r="CK339" s="54"/>
      <c r="CL339" s="54"/>
      <c r="CM339" s="54"/>
      <c r="CN339" s="54"/>
      <c r="CO339" s="54"/>
      <c r="CP339" s="54"/>
      <c r="CQ339" s="54"/>
      <c r="CR339" s="54"/>
      <c r="CS339" s="54"/>
      <c r="CT339" s="54"/>
      <c r="CU339" s="54"/>
      <c r="CV339" s="54"/>
      <c r="CW339" s="54"/>
      <c r="CX339" s="54"/>
      <c r="CY339" s="54"/>
      <c r="CZ339" s="54"/>
      <c r="DA339" s="54"/>
      <c r="DB339" s="54"/>
      <c r="DC339" s="54"/>
      <c r="DD339" s="54"/>
      <c r="DE339" s="54"/>
      <c r="DF339" s="54"/>
      <c r="DG339" s="54"/>
      <c r="DH339" s="54"/>
      <c r="DI339" s="54"/>
      <c r="DJ339" s="54"/>
      <c r="DK339" s="54"/>
      <c r="DL339" s="54"/>
      <c r="DM339" s="54"/>
      <c r="DN339" s="54"/>
      <c r="DO339" s="54"/>
      <c r="DP339" s="54"/>
      <c r="DQ339" s="54"/>
      <c r="DR339" s="54"/>
      <c r="DS339" s="54"/>
      <c r="DT339" s="54"/>
      <c r="DU339" s="54"/>
      <c r="DV339" s="54"/>
      <c r="DW339" s="54"/>
      <c r="DX339" s="54"/>
      <c r="DY339" s="54"/>
      <c r="DZ339" s="54"/>
      <c r="EA339" s="54"/>
      <c r="EB339" s="54"/>
      <c r="EC339" s="54"/>
      <c r="ED339" s="54"/>
      <c r="EE339" s="54"/>
      <c r="EF339" s="54"/>
      <c r="EG339" s="54"/>
      <c r="EH339" s="54"/>
      <c r="EI339" s="54"/>
      <c r="EJ339" s="54"/>
      <c r="EK339" s="54"/>
      <c r="EL339" s="54"/>
      <c r="EM339" s="54"/>
      <c r="EN339" s="54"/>
      <c r="EO339" s="54"/>
      <c r="EP339" s="54"/>
      <c r="EQ339" s="54"/>
      <c r="ER339" s="54"/>
      <c r="ES339" s="54"/>
      <c r="ET339" s="54"/>
      <c r="EU339" s="54"/>
      <c r="EV339" s="54"/>
      <c r="EW339" s="54"/>
      <c r="EX339" s="54"/>
      <c r="EY339" s="54"/>
      <c r="EZ339" s="54"/>
      <c r="FA339" s="54"/>
      <c r="FB339" s="54"/>
      <c r="FC339" s="54"/>
      <c r="FD339" s="54"/>
      <c r="FE339" s="54"/>
      <c r="FF339" s="54"/>
      <c r="FG339" s="54"/>
      <c r="FH339" s="54"/>
      <c r="FI339" s="54"/>
      <c r="FJ339" s="54"/>
      <c r="FK339" s="54"/>
      <c r="FL339" s="54"/>
      <c r="FM339" s="54"/>
      <c r="FN339" s="54"/>
      <c r="FO339" s="54"/>
      <c r="FP339" s="54"/>
      <c r="FQ339" s="54"/>
      <c r="FR339" s="54"/>
      <c r="FS339" s="54"/>
      <c r="FT339" s="54"/>
      <c r="FU339" s="54"/>
      <c r="FV339" s="54"/>
      <c r="FW339" s="54"/>
      <c r="FX339" s="54"/>
      <c r="FY339" s="54"/>
      <c r="FZ339" s="54"/>
      <c r="GA339" s="54"/>
      <c r="GB339" s="54"/>
      <c r="GC339" s="54"/>
      <c r="GD339" s="54"/>
      <c r="GE339" s="54"/>
      <c r="GF339" s="54"/>
      <c r="GG339" s="54"/>
      <c r="GH339" s="54"/>
      <c r="GI339" s="54"/>
      <c r="GJ339" s="54"/>
      <c r="GK339" s="54"/>
      <c r="GL339" s="54"/>
      <c r="GM339" s="54"/>
      <c r="GN339" s="54"/>
      <c r="GO339" s="54"/>
      <c r="GP339" s="54"/>
      <c r="GQ339" s="54"/>
      <c r="GR339" s="54"/>
      <c r="GS339" s="54"/>
      <c r="GT339" s="54"/>
      <c r="GU339" s="54"/>
      <c r="GV339" s="54"/>
      <c r="GW339" s="54"/>
      <c r="GX339" s="54"/>
      <c r="GY339" s="54"/>
      <c r="GZ339" s="54"/>
      <c r="HA339" s="54"/>
      <c r="HB339" s="54"/>
      <c r="HC339" s="54"/>
      <c r="HD339" s="54"/>
      <c r="HE339" s="54"/>
      <c r="HF339" s="54"/>
      <c r="HG339" s="54"/>
      <c r="HH339" s="54"/>
      <c r="HI339" s="54"/>
      <c r="HJ339" s="54"/>
      <c r="HK339" s="54"/>
      <c r="HL339" s="54"/>
      <c r="HM339" s="54"/>
      <c r="HN339" s="54"/>
      <c r="HO339" s="54"/>
      <c r="HP339" s="54"/>
      <c r="HQ339" s="54"/>
      <c r="HR339" s="54"/>
      <c r="HS339" s="54"/>
      <c r="HT339" s="54"/>
      <c r="HU339" s="54"/>
      <c r="HV339" s="54"/>
      <c r="HW339" s="54"/>
      <c r="HX339" s="54"/>
      <c r="HY339" s="54"/>
      <c r="HZ339" s="54"/>
      <c r="IA339" s="54"/>
      <c r="IB339" s="54"/>
      <c r="IC339" s="54"/>
      <c r="ID339" s="54"/>
      <c r="IE339" s="54"/>
      <c r="IF339" s="54"/>
      <c r="IG339" s="54"/>
      <c r="IH339" s="54"/>
      <c r="II339" s="54"/>
      <c r="IJ339" s="54"/>
    </row>
    <row r="340" spans="1:244" ht="45" x14ac:dyDescent="0.2">
      <c r="A340" s="392">
        <v>336</v>
      </c>
      <c r="B340" s="670" t="s">
        <v>841</v>
      </c>
      <c r="C340" s="671" t="s">
        <v>210</v>
      </c>
      <c r="D340" s="671">
        <v>61989142</v>
      </c>
      <c r="E340" s="671">
        <v>120100576</v>
      </c>
      <c r="F340" s="671">
        <v>600144666</v>
      </c>
      <c r="G340" s="670" t="s">
        <v>1440</v>
      </c>
      <c r="H340" s="671" t="s">
        <v>64</v>
      </c>
      <c r="I340" s="671" t="s">
        <v>65</v>
      </c>
      <c r="J340" s="671" t="s">
        <v>213</v>
      </c>
      <c r="K340" s="670" t="s">
        <v>1441</v>
      </c>
      <c r="L340" s="672">
        <v>3500000</v>
      </c>
      <c r="M340" s="755">
        <f t="shared" si="33"/>
        <v>2975000</v>
      </c>
      <c r="N340" s="399">
        <v>2023</v>
      </c>
      <c r="O340" s="399">
        <v>2025</v>
      </c>
      <c r="P340" s="671" t="s">
        <v>139</v>
      </c>
      <c r="Q340" s="671" t="s">
        <v>139</v>
      </c>
      <c r="R340" s="671" t="s">
        <v>139</v>
      </c>
      <c r="S340" s="671" t="s">
        <v>139</v>
      </c>
      <c r="T340" s="671"/>
      <c r="U340" s="671"/>
      <c r="V340" s="671" t="s">
        <v>139</v>
      </c>
      <c r="W340" s="671"/>
      <c r="X340" s="671" t="s">
        <v>139</v>
      </c>
      <c r="Y340" s="667" t="s">
        <v>1439</v>
      </c>
      <c r="Z340" s="674" t="s">
        <v>88</v>
      </c>
      <c r="AA340" s="54"/>
      <c r="AB340" s="54"/>
      <c r="AC340" s="54"/>
      <c r="AD340" s="54"/>
      <c r="AE340" s="54"/>
      <c r="AF340" s="54"/>
      <c r="AG340" s="54"/>
      <c r="AH340" s="54"/>
      <c r="AI340" s="54"/>
      <c r="AJ340" s="54"/>
      <c r="AK340" s="54"/>
      <c r="AL340" s="54"/>
      <c r="AM340" s="54"/>
      <c r="AN340" s="54"/>
      <c r="AO340" s="54"/>
      <c r="AP340" s="54"/>
      <c r="AQ340" s="54"/>
      <c r="AR340" s="54"/>
      <c r="AS340" s="54"/>
      <c r="AT340" s="54"/>
      <c r="AU340" s="54"/>
      <c r="AV340" s="54"/>
      <c r="AW340" s="54"/>
      <c r="AX340" s="54"/>
      <c r="AY340" s="54"/>
      <c r="AZ340" s="54"/>
      <c r="BA340" s="54"/>
      <c r="BB340" s="54"/>
      <c r="BC340" s="54"/>
      <c r="BD340" s="54"/>
      <c r="BE340" s="54"/>
      <c r="BF340" s="54"/>
      <c r="BG340" s="54"/>
      <c r="BH340" s="54"/>
      <c r="BI340" s="54"/>
      <c r="BJ340" s="54"/>
      <c r="BK340" s="54"/>
      <c r="BL340" s="54"/>
      <c r="BM340" s="54"/>
      <c r="BN340" s="54"/>
      <c r="BO340" s="54"/>
      <c r="BP340" s="54"/>
      <c r="BQ340" s="54"/>
      <c r="BR340" s="54"/>
      <c r="BS340" s="54"/>
      <c r="BT340" s="54"/>
      <c r="BU340" s="54"/>
      <c r="BV340" s="54"/>
      <c r="BW340" s="54"/>
      <c r="BX340" s="54"/>
      <c r="BY340" s="54"/>
      <c r="BZ340" s="54"/>
      <c r="CA340" s="54"/>
      <c r="CB340" s="54"/>
      <c r="CC340" s="54"/>
      <c r="CD340" s="54"/>
      <c r="CE340" s="54"/>
      <c r="CF340" s="54"/>
      <c r="CG340" s="54"/>
      <c r="CH340" s="54"/>
      <c r="CI340" s="54"/>
      <c r="CJ340" s="54"/>
      <c r="CK340" s="54"/>
      <c r="CL340" s="54"/>
      <c r="CM340" s="54"/>
      <c r="CN340" s="54"/>
      <c r="CO340" s="54"/>
      <c r="CP340" s="54"/>
      <c r="CQ340" s="54"/>
      <c r="CR340" s="54"/>
      <c r="CS340" s="54"/>
      <c r="CT340" s="54"/>
      <c r="CU340" s="54"/>
      <c r="CV340" s="54"/>
      <c r="CW340" s="54"/>
      <c r="CX340" s="54"/>
      <c r="CY340" s="54"/>
      <c r="CZ340" s="54"/>
      <c r="DA340" s="54"/>
      <c r="DB340" s="54"/>
      <c r="DC340" s="54"/>
      <c r="DD340" s="54"/>
      <c r="DE340" s="54"/>
      <c r="DF340" s="54"/>
      <c r="DG340" s="54"/>
      <c r="DH340" s="54"/>
      <c r="DI340" s="54"/>
      <c r="DJ340" s="54"/>
      <c r="DK340" s="54"/>
      <c r="DL340" s="54"/>
      <c r="DM340" s="54"/>
      <c r="DN340" s="54"/>
      <c r="DO340" s="54"/>
      <c r="DP340" s="54"/>
      <c r="DQ340" s="54"/>
      <c r="DR340" s="54"/>
      <c r="DS340" s="54"/>
      <c r="DT340" s="54"/>
      <c r="DU340" s="54"/>
      <c r="DV340" s="54"/>
      <c r="DW340" s="54"/>
      <c r="DX340" s="54"/>
      <c r="DY340" s="54"/>
      <c r="DZ340" s="54"/>
      <c r="EA340" s="54"/>
      <c r="EB340" s="54"/>
      <c r="EC340" s="54"/>
      <c r="ED340" s="54"/>
      <c r="EE340" s="54"/>
      <c r="EF340" s="54"/>
      <c r="EG340" s="54"/>
      <c r="EH340" s="54"/>
      <c r="EI340" s="54"/>
      <c r="EJ340" s="54"/>
      <c r="EK340" s="54"/>
      <c r="EL340" s="54"/>
      <c r="EM340" s="54"/>
      <c r="EN340" s="54"/>
      <c r="EO340" s="54"/>
      <c r="EP340" s="54"/>
      <c r="EQ340" s="54"/>
      <c r="ER340" s="54"/>
      <c r="ES340" s="54"/>
      <c r="ET340" s="54"/>
      <c r="EU340" s="54"/>
      <c r="EV340" s="54"/>
      <c r="EW340" s="54"/>
      <c r="EX340" s="54"/>
      <c r="EY340" s="54"/>
      <c r="EZ340" s="54"/>
      <c r="FA340" s="54"/>
      <c r="FB340" s="54"/>
      <c r="FC340" s="54"/>
      <c r="FD340" s="54"/>
      <c r="FE340" s="54"/>
      <c r="FF340" s="54"/>
      <c r="FG340" s="54"/>
      <c r="FH340" s="54"/>
      <c r="FI340" s="54"/>
      <c r="FJ340" s="54"/>
      <c r="FK340" s="54"/>
      <c r="FL340" s="54"/>
      <c r="FM340" s="54"/>
      <c r="FN340" s="54"/>
      <c r="FO340" s="54"/>
      <c r="FP340" s="54"/>
      <c r="FQ340" s="54"/>
      <c r="FR340" s="54"/>
      <c r="FS340" s="54"/>
      <c r="FT340" s="54"/>
      <c r="FU340" s="54"/>
      <c r="FV340" s="54"/>
      <c r="FW340" s="54"/>
      <c r="FX340" s="54"/>
      <c r="FY340" s="54"/>
      <c r="FZ340" s="54"/>
      <c r="GA340" s="54"/>
      <c r="GB340" s="54"/>
      <c r="GC340" s="54"/>
      <c r="GD340" s="54"/>
      <c r="GE340" s="54"/>
      <c r="GF340" s="54"/>
      <c r="GG340" s="54"/>
      <c r="GH340" s="54"/>
      <c r="GI340" s="54"/>
      <c r="GJ340" s="54"/>
      <c r="GK340" s="54"/>
      <c r="GL340" s="54"/>
      <c r="GM340" s="54"/>
      <c r="GN340" s="54"/>
      <c r="GO340" s="54"/>
      <c r="GP340" s="54"/>
      <c r="GQ340" s="54"/>
      <c r="GR340" s="54"/>
      <c r="GS340" s="54"/>
      <c r="GT340" s="54"/>
      <c r="GU340" s="54"/>
      <c r="GV340" s="54"/>
      <c r="GW340" s="54"/>
      <c r="GX340" s="54"/>
      <c r="GY340" s="54"/>
      <c r="GZ340" s="54"/>
      <c r="HA340" s="54"/>
      <c r="HB340" s="54"/>
      <c r="HC340" s="54"/>
      <c r="HD340" s="54"/>
      <c r="HE340" s="54"/>
      <c r="HF340" s="54"/>
      <c r="HG340" s="54"/>
      <c r="HH340" s="54"/>
      <c r="HI340" s="54"/>
      <c r="HJ340" s="54"/>
      <c r="HK340" s="54"/>
      <c r="HL340" s="54"/>
      <c r="HM340" s="54"/>
      <c r="HN340" s="54"/>
      <c r="HO340" s="54"/>
      <c r="HP340" s="54"/>
      <c r="HQ340" s="54"/>
      <c r="HR340" s="54"/>
      <c r="HS340" s="54"/>
      <c r="HT340" s="54"/>
      <c r="HU340" s="54"/>
      <c r="HV340" s="54"/>
      <c r="HW340" s="54"/>
      <c r="HX340" s="54"/>
      <c r="HY340" s="54"/>
      <c r="HZ340" s="54"/>
      <c r="IA340" s="54"/>
      <c r="IB340" s="54"/>
      <c r="IC340" s="54"/>
      <c r="ID340" s="54"/>
      <c r="IE340" s="54"/>
      <c r="IF340" s="54"/>
      <c r="IG340" s="54"/>
      <c r="IH340" s="54"/>
      <c r="II340" s="54"/>
      <c r="IJ340" s="54"/>
    </row>
    <row r="341" spans="1:244" ht="45" x14ac:dyDescent="0.2">
      <c r="A341" s="392">
        <v>337</v>
      </c>
      <c r="B341" s="667" t="s">
        <v>790</v>
      </c>
      <c r="C341" s="671" t="s">
        <v>210</v>
      </c>
      <c r="D341" s="671">
        <v>70984786</v>
      </c>
      <c r="E341" s="671">
        <v>102520496</v>
      </c>
      <c r="F341" s="671">
        <v>600144887</v>
      </c>
      <c r="G341" s="670" t="s">
        <v>1442</v>
      </c>
      <c r="H341" s="671" t="s">
        <v>64</v>
      </c>
      <c r="I341" s="671" t="s">
        <v>65</v>
      </c>
      <c r="J341" s="671" t="s">
        <v>213</v>
      </c>
      <c r="K341" s="670" t="s">
        <v>1443</v>
      </c>
      <c r="L341" s="672">
        <v>1500000</v>
      </c>
      <c r="M341" s="755">
        <f t="shared" si="33"/>
        <v>1275000</v>
      </c>
      <c r="N341" s="399">
        <v>2025</v>
      </c>
      <c r="O341" s="399">
        <v>2025</v>
      </c>
      <c r="P341" s="671"/>
      <c r="Q341" s="671"/>
      <c r="R341" s="671"/>
      <c r="S341" s="671"/>
      <c r="T341" s="671"/>
      <c r="U341" s="671"/>
      <c r="V341" s="671"/>
      <c r="W341" s="671"/>
      <c r="X341" s="671"/>
      <c r="Y341" s="667"/>
      <c r="Z341" s="674" t="s">
        <v>88</v>
      </c>
      <c r="AA341" s="54"/>
      <c r="AB341" s="54"/>
      <c r="AC341" s="54"/>
      <c r="AD341" s="54"/>
      <c r="AE341" s="54"/>
      <c r="AF341" s="54"/>
      <c r="AG341" s="54"/>
      <c r="AH341" s="54"/>
      <c r="AI341" s="54"/>
      <c r="AJ341" s="54"/>
      <c r="AK341" s="54"/>
      <c r="AL341" s="54"/>
      <c r="AM341" s="54"/>
      <c r="AN341" s="54"/>
      <c r="AO341" s="54"/>
      <c r="AP341" s="54"/>
      <c r="AQ341" s="54"/>
      <c r="AR341" s="54"/>
      <c r="AS341" s="54"/>
      <c r="AT341" s="54"/>
      <c r="AU341" s="54"/>
      <c r="AV341" s="54"/>
      <c r="AW341" s="54"/>
      <c r="AX341" s="54"/>
      <c r="AY341" s="54"/>
      <c r="AZ341" s="54"/>
      <c r="BA341" s="54"/>
      <c r="BB341" s="54"/>
      <c r="BC341" s="54"/>
      <c r="BD341" s="54"/>
      <c r="BE341" s="54"/>
      <c r="BF341" s="54"/>
      <c r="BG341" s="54"/>
      <c r="BH341" s="54"/>
      <c r="BI341" s="54"/>
      <c r="BJ341" s="54"/>
      <c r="BK341" s="54"/>
      <c r="BL341" s="54"/>
      <c r="BM341" s="54"/>
      <c r="BN341" s="54"/>
      <c r="BO341" s="54"/>
      <c r="BP341" s="54"/>
      <c r="BQ341" s="54"/>
      <c r="BR341" s="54"/>
      <c r="BS341" s="54"/>
      <c r="BT341" s="54"/>
      <c r="BU341" s="54"/>
      <c r="BV341" s="54"/>
      <c r="BW341" s="54"/>
      <c r="BX341" s="54"/>
      <c r="BY341" s="54"/>
      <c r="BZ341" s="54"/>
      <c r="CA341" s="54"/>
      <c r="CB341" s="54"/>
      <c r="CC341" s="54"/>
      <c r="CD341" s="54"/>
      <c r="CE341" s="54"/>
      <c r="CF341" s="54"/>
      <c r="CG341" s="54"/>
      <c r="CH341" s="54"/>
      <c r="CI341" s="54"/>
      <c r="CJ341" s="54"/>
      <c r="CK341" s="54"/>
      <c r="CL341" s="54"/>
      <c r="CM341" s="54"/>
      <c r="CN341" s="54"/>
      <c r="CO341" s="54"/>
      <c r="CP341" s="54"/>
      <c r="CQ341" s="54"/>
      <c r="CR341" s="54"/>
      <c r="CS341" s="54"/>
      <c r="CT341" s="54"/>
      <c r="CU341" s="54"/>
      <c r="CV341" s="54"/>
      <c r="CW341" s="54"/>
      <c r="CX341" s="54"/>
      <c r="CY341" s="54"/>
      <c r="CZ341" s="54"/>
      <c r="DA341" s="54"/>
      <c r="DB341" s="54"/>
      <c r="DC341" s="54"/>
      <c r="DD341" s="54"/>
      <c r="DE341" s="54"/>
      <c r="DF341" s="54"/>
      <c r="DG341" s="54"/>
      <c r="DH341" s="54"/>
      <c r="DI341" s="54"/>
      <c r="DJ341" s="54"/>
      <c r="DK341" s="54"/>
      <c r="DL341" s="54"/>
      <c r="DM341" s="54"/>
      <c r="DN341" s="54"/>
      <c r="DO341" s="54"/>
      <c r="DP341" s="54"/>
      <c r="DQ341" s="54"/>
      <c r="DR341" s="54"/>
      <c r="DS341" s="54"/>
      <c r="DT341" s="54"/>
      <c r="DU341" s="54"/>
      <c r="DV341" s="54"/>
      <c r="DW341" s="54"/>
      <c r="DX341" s="54"/>
      <c r="DY341" s="54"/>
      <c r="DZ341" s="54"/>
      <c r="EA341" s="54"/>
      <c r="EB341" s="54"/>
      <c r="EC341" s="54"/>
      <c r="ED341" s="54"/>
      <c r="EE341" s="54"/>
      <c r="EF341" s="54"/>
      <c r="EG341" s="54"/>
      <c r="EH341" s="54"/>
      <c r="EI341" s="54"/>
      <c r="EJ341" s="54"/>
      <c r="EK341" s="54"/>
      <c r="EL341" s="54"/>
      <c r="EM341" s="54"/>
      <c r="EN341" s="54"/>
      <c r="EO341" s="54"/>
      <c r="EP341" s="54"/>
      <c r="EQ341" s="54"/>
      <c r="ER341" s="54"/>
      <c r="ES341" s="54"/>
      <c r="ET341" s="54"/>
      <c r="EU341" s="54"/>
      <c r="EV341" s="54"/>
      <c r="EW341" s="54"/>
      <c r="EX341" s="54"/>
      <c r="EY341" s="54"/>
      <c r="EZ341" s="54"/>
      <c r="FA341" s="54"/>
      <c r="FB341" s="54"/>
      <c r="FC341" s="54"/>
      <c r="FD341" s="54"/>
      <c r="FE341" s="54"/>
      <c r="FF341" s="54"/>
      <c r="FG341" s="54"/>
      <c r="FH341" s="54"/>
      <c r="FI341" s="54"/>
      <c r="FJ341" s="54"/>
      <c r="FK341" s="54"/>
      <c r="FL341" s="54"/>
      <c r="FM341" s="54"/>
      <c r="FN341" s="54"/>
      <c r="FO341" s="54"/>
      <c r="FP341" s="54"/>
      <c r="FQ341" s="54"/>
      <c r="FR341" s="54"/>
      <c r="FS341" s="54"/>
      <c r="FT341" s="54"/>
      <c r="FU341" s="54"/>
      <c r="FV341" s="54"/>
      <c r="FW341" s="54"/>
      <c r="FX341" s="54"/>
      <c r="FY341" s="54"/>
      <c r="FZ341" s="54"/>
      <c r="GA341" s="54"/>
      <c r="GB341" s="54"/>
      <c r="GC341" s="54"/>
      <c r="GD341" s="54"/>
      <c r="GE341" s="54"/>
      <c r="GF341" s="54"/>
      <c r="GG341" s="54"/>
      <c r="GH341" s="54"/>
      <c r="GI341" s="54"/>
      <c r="GJ341" s="54"/>
      <c r="GK341" s="54"/>
      <c r="GL341" s="54"/>
      <c r="GM341" s="54"/>
      <c r="GN341" s="54"/>
      <c r="GO341" s="54"/>
      <c r="GP341" s="54"/>
      <c r="GQ341" s="54"/>
      <c r="GR341" s="54"/>
      <c r="GS341" s="54"/>
      <c r="GT341" s="54"/>
      <c r="GU341" s="54"/>
      <c r="GV341" s="54"/>
      <c r="GW341" s="54"/>
      <c r="GX341" s="54"/>
      <c r="GY341" s="54"/>
      <c r="GZ341" s="54"/>
      <c r="HA341" s="54"/>
      <c r="HB341" s="54"/>
      <c r="HC341" s="54"/>
      <c r="HD341" s="54"/>
      <c r="HE341" s="54"/>
      <c r="HF341" s="54"/>
      <c r="HG341" s="54"/>
      <c r="HH341" s="54"/>
      <c r="HI341" s="54"/>
      <c r="HJ341" s="54"/>
      <c r="HK341" s="54"/>
      <c r="HL341" s="54"/>
      <c r="HM341" s="54"/>
      <c r="HN341" s="54"/>
      <c r="HO341" s="54"/>
      <c r="HP341" s="54"/>
      <c r="HQ341" s="54"/>
      <c r="HR341" s="54"/>
      <c r="HS341" s="54"/>
      <c r="HT341" s="54"/>
      <c r="HU341" s="54"/>
      <c r="HV341" s="54"/>
      <c r="HW341" s="54"/>
      <c r="HX341" s="54"/>
      <c r="HY341" s="54"/>
      <c r="HZ341" s="54"/>
      <c r="IA341" s="54"/>
      <c r="IB341" s="54"/>
      <c r="IC341" s="54"/>
      <c r="ID341" s="54"/>
      <c r="IE341" s="54"/>
      <c r="IF341" s="54"/>
      <c r="IG341" s="54"/>
      <c r="IH341" s="54"/>
      <c r="II341" s="54"/>
      <c r="IJ341" s="54"/>
    </row>
    <row r="342" spans="1:244" ht="33.75" x14ac:dyDescent="0.2">
      <c r="A342" s="392">
        <v>338</v>
      </c>
      <c r="B342" s="675" t="s">
        <v>802</v>
      </c>
      <c r="C342" s="676" t="s">
        <v>210</v>
      </c>
      <c r="D342" s="676" t="s">
        <v>804</v>
      </c>
      <c r="E342" s="676">
        <v>102520437</v>
      </c>
      <c r="F342" s="676">
        <v>600144879</v>
      </c>
      <c r="G342" s="677" t="s">
        <v>858</v>
      </c>
      <c r="H342" s="676" t="s">
        <v>64</v>
      </c>
      <c r="I342" s="676" t="s">
        <v>65</v>
      </c>
      <c r="J342" s="676" t="s">
        <v>213</v>
      </c>
      <c r="K342" s="675" t="s">
        <v>1444</v>
      </c>
      <c r="L342" s="675">
        <v>5000000</v>
      </c>
      <c r="M342" s="756">
        <f t="shared" si="33"/>
        <v>4250000</v>
      </c>
      <c r="N342" s="667">
        <v>2024</v>
      </c>
      <c r="O342" s="667">
        <v>2027</v>
      </c>
      <c r="P342" s="667"/>
      <c r="Q342" s="667"/>
      <c r="R342" s="667"/>
      <c r="S342" s="667"/>
      <c r="T342" s="667"/>
      <c r="U342" s="667"/>
      <c r="V342" s="667"/>
      <c r="W342" s="667"/>
      <c r="X342" s="667"/>
      <c r="Y342" s="393" t="s">
        <v>1445</v>
      </c>
      <c r="Z342" s="678" t="s">
        <v>88</v>
      </c>
      <c r="AA342" s="54"/>
      <c r="AB342" s="54"/>
      <c r="AC342" s="54"/>
      <c r="AD342" s="54"/>
      <c r="AE342" s="54"/>
      <c r="AF342" s="54"/>
      <c r="AG342" s="54"/>
      <c r="AH342" s="54"/>
      <c r="AI342" s="54"/>
      <c r="AJ342" s="54"/>
      <c r="AK342" s="54"/>
      <c r="AL342" s="54"/>
      <c r="AM342" s="54"/>
      <c r="AN342" s="54"/>
      <c r="AO342" s="54"/>
      <c r="AP342" s="54"/>
      <c r="AQ342" s="54"/>
      <c r="AR342" s="54"/>
      <c r="AS342" s="54"/>
      <c r="AT342" s="54"/>
      <c r="AU342" s="54"/>
      <c r="AV342" s="54"/>
      <c r="AW342" s="54"/>
      <c r="AX342" s="54"/>
      <c r="AY342" s="54"/>
      <c r="AZ342" s="54"/>
      <c r="BA342" s="54"/>
      <c r="BB342" s="54"/>
      <c r="BC342" s="54"/>
      <c r="BD342" s="54"/>
      <c r="BE342" s="54"/>
      <c r="BF342" s="54"/>
      <c r="BG342" s="54"/>
      <c r="BH342" s="54"/>
      <c r="BI342" s="54"/>
      <c r="BJ342" s="54"/>
      <c r="BK342" s="54"/>
      <c r="BL342" s="54"/>
      <c r="BM342" s="54"/>
      <c r="BN342" s="54"/>
      <c r="BO342" s="54"/>
      <c r="BP342" s="54"/>
      <c r="BQ342" s="54"/>
      <c r="BR342" s="54"/>
      <c r="BS342" s="54"/>
      <c r="BT342" s="54"/>
      <c r="BU342" s="54"/>
      <c r="BV342" s="54"/>
      <c r="BW342" s="54"/>
      <c r="BX342" s="54"/>
      <c r="BY342" s="54"/>
      <c r="BZ342" s="54"/>
      <c r="CA342" s="54"/>
      <c r="CB342" s="54"/>
      <c r="CC342" s="54"/>
      <c r="CD342" s="54"/>
      <c r="CE342" s="54"/>
      <c r="CF342" s="54"/>
      <c r="CG342" s="54"/>
      <c r="CH342" s="54"/>
      <c r="CI342" s="54"/>
      <c r="CJ342" s="54"/>
      <c r="CK342" s="54"/>
      <c r="CL342" s="54"/>
      <c r="CM342" s="54"/>
      <c r="CN342" s="54"/>
      <c r="CO342" s="54"/>
      <c r="CP342" s="54"/>
      <c r="CQ342" s="54"/>
      <c r="CR342" s="54"/>
      <c r="CS342" s="54"/>
      <c r="CT342" s="54"/>
      <c r="CU342" s="54"/>
      <c r="CV342" s="54"/>
      <c r="CW342" s="54"/>
      <c r="CX342" s="54"/>
      <c r="CY342" s="54"/>
      <c r="CZ342" s="54"/>
      <c r="DA342" s="54"/>
      <c r="DB342" s="54"/>
      <c r="DC342" s="54"/>
      <c r="DD342" s="54"/>
      <c r="DE342" s="54"/>
      <c r="DF342" s="54"/>
      <c r="DG342" s="54"/>
      <c r="DH342" s="54"/>
      <c r="DI342" s="54"/>
      <c r="DJ342" s="54"/>
      <c r="DK342" s="54"/>
      <c r="DL342" s="54"/>
      <c r="DM342" s="54"/>
      <c r="DN342" s="54"/>
      <c r="DO342" s="54"/>
      <c r="DP342" s="54"/>
      <c r="DQ342" s="54"/>
      <c r="DR342" s="54"/>
      <c r="DS342" s="54"/>
      <c r="DT342" s="54"/>
      <c r="DU342" s="54"/>
      <c r="DV342" s="54"/>
      <c r="DW342" s="54"/>
      <c r="DX342" s="54"/>
      <c r="DY342" s="54"/>
      <c r="DZ342" s="54"/>
      <c r="EA342" s="54"/>
      <c r="EB342" s="54"/>
      <c r="EC342" s="54"/>
      <c r="ED342" s="54"/>
      <c r="EE342" s="54"/>
      <c r="EF342" s="54"/>
      <c r="EG342" s="54"/>
      <c r="EH342" s="54"/>
      <c r="EI342" s="54"/>
      <c r="EJ342" s="54"/>
      <c r="EK342" s="54"/>
      <c r="EL342" s="54"/>
      <c r="EM342" s="54"/>
      <c r="EN342" s="54"/>
      <c r="EO342" s="54"/>
      <c r="EP342" s="54"/>
      <c r="EQ342" s="54"/>
      <c r="ER342" s="54"/>
      <c r="ES342" s="54"/>
      <c r="ET342" s="54"/>
      <c r="EU342" s="54"/>
      <c r="EV342" s="54"/>
      <c r="EW342" s="54"/>
      <c r="EX342" s="54"/>
      <c r="EY342" s="54"/>
      <c r="EZ342" s="54"/>
      <c r="FA342" s="54"/>
      <c r="FB342" s="54"/>
      <c r="FC342" s="54"/>
      <c r="FD342" s="54"/>
      <c r="FE342" s="54"/>
      <c r="FF342" s="54"/>
      <c r="FG342" s="54"/>
      <c r="FH342" s="54"/>
      <c r="FI342" s="54"/>
      <c r="FJ342" s="54"/>
      <c r="FK342" s="54"/>
      <c r="FL342" s="54"/>
      <c r="FM342" s="54"/>
      <c r="FN342" s="54"/>
      <c r="FO342" s="54"/>
      <c r="FP342" s="54"/>
      <c r="FQ342" s="54"/>
      <c r="FR342" s="54"/>
      <c r="FS342" s="54"/>
      <c r="FT342" s="54"/>
      <c r="FU342" s="54"/>
      <c r="FV342" s="54"/>
      <c r="FW342" s="54"/>
      <c r="FX342" s="54"/>
      <c r="FY342" s="54"/>
      <c r="FZ342" s="54"/>
      <c r="GA342" s="54"/>
      <c r="GB342" s="54"/>
      <c r="GC342" s="54"/>
      <c r="GD342" s="54"/>
      <c r="GE342" s="54"/>
      <c r="GF342" s="54"/>
      <c r="GG342" s="54"/>
      <c r="GH342" s="54"/>
      <c r="GI342" s="54"/>
      <c r="GJ342" s="54"/>
      <c r="GK342" s="54"/>
      <c r="GL342" s="54"/>
      <c r="GM342" s="54"/>
      <c r="GN342" s="54"/>
      <c r="GO342" s="54"/>
      <c r="GP342" s="54"/>
      <c r="GQ342" s="54"/>
      <c r="GR342" s="54"/>
      <c r="GS342" s="54"/>
      <c r="GT342" s="54"/>
      <c r="GU342" s="54"/>
      <c r="GV342" s="54"/>
      <c r="GW342" s="54"/>
      <c r="GX342" s="54"/>
      <c r="GY342" s="54"/>
      <c r="GZ342" s="54"/>
      <c r="HA342" s="54"/>
      <c r="HB342" s="54"/>
      <c r="HC342" s="54"/>
      <c r="HD342" s="54"/>
      <c r="HE342" s="54"/>
      <c r="HF342" s="54"/>
      <c r="HG342" s="54"/>
      <c r="HH342" s="54"/>
      <c r="HI342" s="54"/>
      <c r="HJ342" s="54"/>
      <c r="HK342" s="54"/>
      <c r="HL342" s="54"/>
      <c r="HM342" s="54"/>
      <c r="HN342" s="54"/>
      <c r="HO342" s="54"/>
      <c r="HP342" s="54"/>
      <c r="HQ342" s="54"/>
      <c r="HR342" s="54"/>
      <c r="HS342" s="54"/>
      <c r="HT342" s="54"/>
      <c r="HU342" s="54"/>
      <c r="HV342" s="54"/>
      <c r="HW342" s="54"/>
      <c r="HX342" s="54"/>
      <c r="HY342" s="54"/>
      <c r="HZ342" s="54"/>
      <c r="IA342" s="54"/>
      <c r="IB342" s="54"/>
      <c r="IC342" s="54"/>
      <c r="ID342" s="54"/>
      <c r="IE342" s="54"/>
      <c r="IF342" s="54"/>
      <c r="IG342" s="54"/>
      <c r="IH342" s="54"/>
      <c r="II342" s="54"/>
      <c r="IJ342" s="54"/>
    </row>
    <row r="343" spans="1:244" ht="101.25" x14ac:dyDescent="0.2">
      <c r="A343" s="392">
        <v>339</v>
      </c>
      <c r="B343" s="679" t="s">
        <v>743</v>
      </c>
      <c r="C343" s="671" t="s">
        <v>210</v>
      </c>
      <c r="D343" s="671">
        <v>70984727</v>
      </c>
      <c r="E343" s="669">
        <v>102520208</v>
      </c>
      <c r="F343" s="668">
        <v>600145263</v>
      </c>
      <c r="G343" s="667" t="s">
        <v>1446</v>
      </c>
      <c r="H343" s="671" t="s">
        <v>64</v>
      </c>
      <c r="I343" s="671" t="s">
        <v>65</v>
      </c>
      <c r="J343" s="671" t="s">
        <v>213</v>
      </c>
      <c r="K343" s="670" t="s">
        <v>1447</v>
      </c>
      <c r="L343" s="672">
        <v>30000000</v>
      </c>
      <c r="M343" s="756">
        <f t="shared" si="33"/>
        <v>25500000</v>
      </c>
      <c r="N343" s="399">
        <v>2024</v>
      </c>
      <c r="O343" s="399">
        <v>2027</v>
      </c>
      <c r="P343" s="671"/>
      <c r="Q343" s="671"/>
      <c r="R343" s="671"/>
      <c r="S343" s="671"/>
      <c r="T343" s="671"/>
      <c r="U343" s="671"/>
      <c r="V343" s="671"/>
      <c r="W343" s="671"/>
      <c r="X343" s="671"/>
      <c r="Y343" s="667" t="s">
        <v>1448</v>
      </c>
      <c r="Z343" s="674" t="s">
        <v>88</v>
      </c>
      <c r="AA343" s="54"/>
      <c r="AB343" s="54"/>
      <c r="AC343" s="54"/>
      <c r="AD343" s="54"/>
      <c r="AE343" s="54"/>
      <c r="AF343" s="54"/>
      <c r="AG343" s="54"/>
      <c r="AH343" s="54"/>
      <c r="AI343" s="54"/>
      <c r="AJ343" s="54"/>
      <c r="AK343" s="54"/>
      <c r="AL343" s="54"/>
      <c r="AM343" s="54"/>
      <c r="AN343" s="54"/>
      <c r="AO343" s="54"/>
      <c r="AP343" s="54"/>
      <c r="AQ343" s="54"/>
      <c r="AR343" s="54"/>
      <c r="AS343" s="54"/>
      <c r="AT343" s="54"/>
      <c r="AU343" s="54"/>
      <c r="AV343" s="54"/>
      <c r="AW343" s="54"/>
      <c r="AX343" s="54"/>
      <c r="AY343" s="54"/>
      <c r="AZ343" s="54"/>
      <c r="BA343" s="54"/>
      <c r="BB343" s="54"/>
      <c r="BC343" s="54"/>
      <c r="BD343" s="54"/>
      <c r="BE343" s="54"/>
      <c r="BF343" s="54"/>
      <c r="BG343" s="54"/>
      <c r="BH343" s="54"/>
      <c r="BI343" s="54"/>
      <c r="BJ343" s="54"/>
      <c r="BK343" s="54"/>
      <c r="BL343" s="54"/>
      <c r="BM343" s="54"/>
      <c r="BN343" s="54"/>
      <c r="BO343" s="54"/>
      <c r="BP343" s="54"/>
      <c r="BQ343" s="54"/>
      <c r="BR343" s="54"/>
      <c r="BS343" s="54"/>
      <c r="BT343" s="54"/>
      <c r="BU343" s="54"/>
      <c r="BV343" s="54"/>
      <c r="BW343" s="54"/>
      <c r="BX343" s="54"/>
      <c r="BY343" s="54"/>
      <c r="BZ343" s="54"/>
      <c r="CA343" s="54"/>
      <c r="CB343" s="54"/>
      <c r="CC343" s="54"/>
      <c r="CD343" s="54"/>
      <c r="CE343" s="54"/>
      <c r="CF343" s="54"/>
      <c r="CG343" s="54"/>
      <c r="CH343" s="54"/>
      <c r="CI343" s="54"/>
      <c r="CJ343" s="54"/>
      <c r="CK343" s="54"/>
      <c r="CL343" s="54"/>
      <c r="CM343" s="54"/>
      <c r="CN343" s="54"/>
      <c r="CO343" s="54"/>
      <c r="CP343" s="54"/>
      <c r="CQ343" s="54"/>
      <c r="CR343" s="54"/>
      <c r="CS343" s="54"/>
      <c r="CT343" s="54"/>
      <c r="CU343" s="54"/>
      <c r="CV343" s="54"/>
      <c r="CW343" s="54"/>
      <c r="CX343" s="54"/>
      <c r="CY343" s="54"/>
      <c r="CZ343" s="54"/>
      <c r="DA343" s="54"/>
      <c r="DB343" s="54"/>
      <c r="DC343" s="54"/>
      <c r="DD343" s="54"/>
      <c r="DE343" s="54"/>
      <c r="DF343" s="54"/>
      <c r="DG343" s="54"/>
      <c r="DH343" s="54"/>
      <c r="DI343" s="54"/>
      <c r="DJ343" s="54"/>
      <c r="DK343" s="54"/>
      <c r="DL343" s="54"/>
      <c r="DM343" s="54"/>
      <c r="DN343" s="54"/>
      <c r="DO343" s="54"/>
      <c r="DP343" s="54"/>
      <c r="DQ343" s="54"/>
      <c r="DR343" s="54"/>
      <c r="DS343" s="54"/>
      <c r="DT343" s="54"/>
      <c r="DU343" s="54"/>
      <c r="DV343" s="54"/>
      <c r="DW343" s="54"/>
      <c r="DX343" s="54"/>
      <c r="DY343" s="54"/>
      <c r="DZ343" s="54"/>
      <c r="EA343" s="54"/>
      <c r="EB343" s="54"/>
      <c r="EC343" s="54"/>
      <c r="ED343" s="54"/>
      <c r="EE343" s="54"/>
      <c r="EF343" s="54"/>
      <c r="EG343" s="54"/>
      <c r="EH343" s="54"/>
      <c r="EI343" s="54"/>
      <c r="EJ343" s="54"/>
      <c r="EK343" s="54"/>
      <c r="EL343" s="54"/>
      <c r="EM343" s="54"/>
      <c r="EN343" s="54"/>
      <c r="EO343" s="54"/>
      <c r="EP343" s="54"/>
      <c r="EQ343" s="54"/>
      <c r="ER343" s="54"/>
      <c r="ES343" s="54"/>
      <c r="ET343" s="54"/>
      <c r="EU343" s="54"/>
      <c r="EV343" s="54"/>
      <c r="EW343" s="54"/>
      <c r="EX343" s="54"/>
      <c r="EY343" s="54"/>
      <c r="EZ343" s="54"/>
      <c r="FA343" s="54"/>
      <c r="FB343" s="54"/>
      <c r="FC343" s="54"/>
      <c r="FD343" s="54"/>
      <c r="FE343" s="54"/>
      <c r="FF343" s="54"/>
      <c r="FG343" s="54"/>
      <c r="FH343" s="54"/>
      <c r="FI343" s="54"/>
      <c r="FJ343" s="54"/>
      <c r="FK343" s="54"/>
      <c r="FL343" s="54"/>
      <c r="FM343" s="54"/>
      <c r="FN343" s="54"/>
      <c r="FO343" s="54"/>
      <c r="FP343" s="54"/>
      <c r="FQ343" s="54"/>
      <c r="FR343" s="54"/>
      <c r="FS343" s="54"/>
      <c r="FT343" s="54"/>
      <c r="FU343" s="54"/>
      <c r="FV343" s="54"/>
      <c r="FW343" s="54"/>
      <c r="FX343" s="54"/>
      <c r="FY343" s="54"/>
      <c r="FZ343" s="54"/>
      <c r="GA343" s="54"/>
      <c r="GB343" s="54"/>
      <c r="GC343" s="54"/>
      <c r="GD343" s="54"/>
      <c r="GE343" s="54"/>
      <c r="GF343" s="54"/>
      <c r="GG343" s="54"/>
      <c r="GH343" s="54"/>
      <c r="GI343" s="54"/>
      <c r="GJ343" s="54"/>
      <c r="GK343" s="54"/>
      <c r="GL343" s="54"/>
      <c r="GM343" s="54"/>
      <c r="GN343" s="54"/>
      <c r="GO343" s="54"/>
      <c r="GP343" s="54"/>
      <c r="GQ343" s="54"/>
      <c r="GR343" s="54"/>
      <c r="GS343" s="54"/>
      <c r="GT343" s="54"/>
      <c r="GU343" s="54"/>
      <c r="GV343" s="54"/>
      <c r="GW343" s="54"/>
      <c r="GX343" s="54"/>
      <c r="GY343" s="54"/>
      <c r="GZ343" s="54"/>
      <c r="HA343" s="54"/>
      <c r="HB343" s="54"/>
      <c r="HC343" s="54"/>
      <c r="HD343" s="54"/>
      <c r="HE343" s="54"/>
      <c r="HF343" s="54"/>
      <c r="HG343" s="54"/>
      <c r="HH343" s="54"/>
      <c r="HI343" s="54"/>
      <c r="HJ343" s="54"/>
      <c r="HK343" s="54"/>
      <c r="HL343" s="54"/>
      <c r="HM343" s="54"/>
      <c r="HN343" s="54"/>
      <c r="HO343" s="54"/>
      <c r="HP343" s="54"/>
      <c r="HQ343" s="54"/>
      <c r="HR343" s="54"/>
      <c r="HS343" s="54"/>
      <c r="HT343" s="54"/>
      <c r="HU343" s="54"/>
      <c r="HV343" s="54"/>
      <c r="HW343" s="54"/>
      <c r="HX343" s="54"/>
      <c r="HY343" s="54"/>
      <c r="HZ343" s="54"/>
      <c r="IA343" s="54"/>
      <c r="IB343" s="54"/>
      <c r="IC343" s="54"/>
      <c r="ID343" s="54"/>
      <c r="IE343" s="54"/>
      <c r="IF343" s="54"/>
      <c r="IG343" s="54"/>
      <c r="IH343" s="54"/>
      <c r="II343" s="54"/>
      <c r="IJ343" s="54"/>
    </row>
    <row r="344" spans="1:244" ht="45" x14ac:dyDescent="0.2">
      <c r="A344" s="392">
        <v>340</v>
      </c>
      <c r="B344" s="393" t="s">
        <v>1451</v>
      </c>
      <c r="C344" s="393" t="s">
        <v>299</v>
      </c>
      <c r="D344" s="394">
        <v>70942633</v>
      </c>
      <c r="E344" s="394" t="s">
        <v>911</v>
      </c>
      <c r="F344" s="394">
        <v>600134164</v>
      </c>
      <c r="G344" s="395" t="s">
        <v>1452</v>
      </c>
      <c r="H344" s="396" t="s">
        <v>64</v>
      </c>
      <c r="I344" s="396" t="s">
        <v>65</v>
      </c>
      <c r="J344" s="396" t="s">
        <v>299</v>
      </c>
      <c r="K344" s="397" t="s">
        <v>1453</v>
      </c>
      <c r="L344" s="398">
        <v>1200000</v>
      </c>
      <c r="M344" s="756">
        <f t="shared" si="33"/>
        <v>1020000</v>
      </c>
      <c r="N344" s="399">
        <v>2024</v>
      </c>
      <c r="O344" s="400">
        <v>2025</v>
      </c>
      <c r="P344" s="423"/>
      <c r="Q344" s="423"/>
      <c r="R344" s="423"/>
      <c r="S344" s="423"/>
      <c r="T344" s="423"/>
      <c r="U344" s="423"/>
      <c r="V344" s="423"/>
      <c r="W344" s="423"/>
      <c r="X344" s="423"/>
      <c r="Y344" s="393" t="s">
        <v>1454</v>
      </c>
      <c r="Z344" s="401" t="s">
        <v>88</v>
      </c>
      <c r="AA344" s="54"/>
      <c r="AB344" s="54"/>
      <c r="AC344" s="54"/>
      <c r="AD344" s="54"/>
      <c r="AE344" s="54"/>
      <c r="AF344" s="54"/>
      <c r="AG344" s="54"/>
      <c r="AH344" s="54"/>
      <c r="AI344" s="54"/>
      <c r="AJ344" s="54"/>
      <c r="AK344" s="54"/>
      <c r="AL344" s="54"/>
      <c r="AM344" s="54"/>
      <c r="AN344" s="54"/>
      <c r="AO344" s="54"/>
      <c r="AP344" s="54"/>
      <c r="AQ344" s="54"/>
      <c r="AR344" s="54"/>
      <c r="AS344" s="54"/>
      <c r="AT344" s="54"/>
      <c r="AU344" s="54"/>
      <c r="AV344" s="54"/>
      <c r="AW344" s="54"/>
      <c r="AX344" s="54"/>
      <c r="AY344" s="54"/>
      <c r="AZ344" s="54"/>
      <c r="BA344" s="54"/>
      <c r="BB344" s="54"/>
      <c r="BC344" s="54"/>
      <c r="BD344" s="54"/>
      <c r="BE344" s="54"/>
      <c r="BF344" s="54"/>
      <c r="BG344" s="54"/>
      <c r="BH344" s="54"/>
      <c r="BI344" s="54"/>
      <c r="BJ344" s="54"/>
      <c r="BK344" s="54"/>
      <c r="BL344" s="54"/>
      <c r="BM344" s="54"/>
      <c r="BN344" s="54"/>
      <c r="BO344" s="54"/>
      <c r="BP344" s="54"/>
      <c r="BQ344" s="54"/>
      <c r="BR344" s="54"/>
      <c r="BS344" s="54"/>
      <c r="BT344" s="54"/>
      <c r="BU344" s="54"/>
      <c r="BV344" s="54"/>
      <c r="BW344" s="54"/>
      <c r="BX344" s="54"/>
      <c r="BY344" s="54"/>
      <c r="BZ344" s="54"/>
      <c r="CA344" s="54"/>
      <c r="CB344" s="54"/>
      <c r="CC344" s="54"/>
      <c r="CD344" s="54"/>
      <c r="CE344" s="54"/>
      <c r="CF344" s="54"/>
      <c r="CG344" s="54"/>
      <c r="CH344" s="54"/>
      <c r="CI344" s="54"/>
      <c r="CJ344" s="54"/>
      <c r="CK344" s="54"/>
      <c r="CL344" s="54"/>
      <c r="CM344" s="54"/>
      <c r="CN344" s="54"/>
      <c r="CO344" s="54"/>
      <c r="CP344" s="54"/>
      <c r="CQ344" s="54"/>
      <c r="CR344" s="54"/>
      <c r="CS344" s="54"/>
      <c r="CT344" s="54"/>
      <c r="CU344" s="54"/>
      <c r="CV344" s="54"/>
      <c r="CW344" s="54"/>
      <c r="CX344" s="54"/>
      <c r="CY344" s="54"/>
      <c r="CZ344" s="54"/>
      <c r="DA344" s="54"/>
      <c r="DB344" s="54"/>
      <c r="DC344" s="54"/>
      <c r="DD344" s="54"/>
      <c r="DE344" s="54"/>
      <c r="DF344" s="54"/>
      <c r="DG344" s="54"/>
      <c r="DH344" s="54"/>
      <c r="DI344" s="54"/>
      <c r="DJ344" s="54"/>
      <c r="DK344" s="54"/>
      <c r="DL344" s="54"/>
      <c r="DM344" s="54"/>
      <c r="DN344" s="54"/>
      <c r="DO344" s="54"/>
      <c r="DP344" s="54"/>
      <c r="DQ344" s="54"/>
      <c r="DR344" s="54"/>
      <c r="DS344" s="54"/>
      <c r="DT344" s="54"/>
      <c r="DU344" s="54"/>
      <c r="DV344" s="54"/>
      <c r="DW344" s="54"/>
      <c r="DX344" s="54"/>
      <c r="DY344" s="54"/>
      <c r="DZ344" s="54"/>
      <c r="EA344" s="54"/>
      <c r="EB344" s="54"/>
      <c r="EC344" s="54"/>
      <c r="ED344" s="54"/>
      <c r="EE344" s="54"/>
      <c r="EF344" s="54"/>
      <c r="EG344" s="54"/>
      <c r="EH344" s="54"/>
      <c r="EI344" s="54"/>
      <c r="EJ344" s="54"/>
      <c r="EK344" s="54"/>
      <c r="EL344" s="54"/>
      <c r="EM344" s="54"/>
      <c r="EN344" s="54"/>
      <c r="EO344" s="54"/>
      <c r="EP344" s="54"/>
      <c r="EQ344" s="54"/>
      <c r="ER344" s="54"/>
      <c r="ES344" s="54"/>
      <c r="ET344" s="54"/>
      <c r="EU344" s="54"/>
      <c r="EV344" s="54"/>
      <c r="EW344" s="54"/>
      <c r="EX344" s="54"/>
      <c r="EY344" s="54"/>
      <c r="EZ344" s="54"/>
      <c r="FA344" s="54"/>
      <c r="FB344" s="54"/>
      <c r="FC344" s="54"/>
      <c r="FD344" s="54"/>
      <c r="FE344" s="54"/>
      <c r="FF344" s="54"/>
      <c r="FG344" s="54"/>
      <c r="FH344" s="54"/>
      <c r="FI344" s="54"/>
      <c r="FJ344" s="54"/>
      <c r="FK344" s="54"/>
      <c r="FL344" s="54"/>
      <c r="FM344" s="54"/>
      <c r="FN344" s="54"/>
      <c r="FO344" s="54"/>
      <c r="FP344" s="54"/>
      <c r="FQ344" s="54"/>
      <c r="FR344" s="54"/>
      <c r="FS344" s="54"/>
      <c r="FT344" s="54"/>
      <c r="FU344" s="54"/>
      <c r="FV344" s="54"/>
      <c r="FW344" s="54"/>
      <c r="FX344" s="54"/>
      <c r="FY344" s="54"/>
      <c r="FZ344" s="54"/>
      <c r="GA344" s="54"/>
      <c r="GB344" s="54"/>
      <c r="GC344" s="54"/>
      <c r="GD344" s="54"/>
      <c r="GE344" s="54"/>
      <c r="GF344" s="54"/>
      <c r="GG344" s="54"/>
      <c r="GH344" s="54"/>
      <c r="GI344" s="54"/>
      <c r="GJ344" s="54"/>
      <c r="GK344" s="54"/>
      <c r="GL344" s="54"/>
      <c r="GM344" s="54"/>
      <c r="GN344" s="54"/>
      <c r="GO344" s="54"/>
      <c r="GP344" s="54"/>
      <c r="GQ344" s="54"/>
      <c r="GR344" s="54"/>
      <c r="GS344" s="54"/>
      <c r="GT344" s="54"/>
      <c r="GU344" s="54"/>
      <c r="GV344" s="54"/>
      <c r="GW344" s="54"/>
      <c r="GX344" s="54"/>
      <c r="GY344" s="54"/>
      <c r="GZ344" s="54"/>
      <c r="HA344" s="54"/>
      <c r="HB344" s="54"/>
      <c r="HC344" s="54"/>
      <c r="HD344" s="54"/>
      <c r="HE344" s="54"/>
      <c r="HF344" s="54"/>
      <c r="HG344" s="54"/>
      <c r="HH344" s="54"/>
      <c r="HI344" s="54"/>
      <c r="HJ344" s="54"/>
      <c r="HK344" s="54"/>
      <c r="HL344" s="54"/>
      <c r="HM344" s="54"/>
      <c r="HN344" s="54"/>
      <c r="HO344" s="54"/>
      <c r="HP344" s="54"/>
      <c r="HQ344" s="54"/>
      <c r="HR344" s="54"/>
      <c r="HS344" s="54"/>
      <c r="HT344" s="54"/>
      <c r="HU344" s="54"/>
      <c r="HV344" s="54"/>
      <c r="HW344" s="54"/>
      <c r="HX344" s="54"/>
      <c r="HY344" s="54"/>
      <c r="HZ344" s="54"/>
      <c r="IA344" s="54"/>
      <c r="IB344" s="54"/>
      <c r="IC344" s="54"/>
      <c r="ID344" s="54"/>
      <c r="IE344" s="54"/>
      <c r="IF344" s="54"/>
      <c r="IG344" s="54"/>
      <c r="IH344" s="54"/>
      <c r="II344" s="54"/>
      <c r="IJ344" s="54"/>
    </row>
    <row r="345" spans="1:244" ht="78.75" x14ac:dyDescent="0.2">
      <c r="A345" s="392">
        <v>341</v>
      </c>
      <c r="B345" s="740" t="s">
        <v>653</v>
      </c>
      <c r="C345" s="740" t="s">
        <v>1485</v>
      </c>
      <c r="D345" s="741">
        <v>709444628</v>
      </c>
      <c r="E345" s="741">
        <v>102844186</v>
      </c>
      <c r="F345" s="741">
        <v>600144968</v>
      </c>
      <c r="G345" s="742" t="s">
        <v>1477</v>
      </c>
      <c r="H345" s="743" t="s">
        <v>64</v>
      </c>
      <c r="I345" s="743" t="s">
        <v>123</v>
      </c>
      <c r="J345" s="744" t="s">
        <v>65</v>
      </c>
      <c r="K345" s="742" t="s">
        <v>1478</v>
      </c>
      <c r="L345" s="745">
        <v>3200000</v>
      </c>
      <c r="M345" s="446">
        <f t="shared" ref="M345:M346" si="34">L345/100*85</f>
        <v>2720000</v>
      </c>
      <c r="N345" s="746">
        <v>2023</v>
      </c>
      <c r="O345" s="746">
        <v>2026</v>
      </c>
      <c r="P345" s="747" t="s">
        <v>139</v>
      </c>
      <c r="Q345" s="747" t="s">
        <v>139</v>
      </c>
      <c r="R345" s="747" t="s">
        <v>139</v>
      </c>
      <c r="S345" s="747" t="s">
        <v>139</v>
      </c>
      <c r="T345" s="747"/>
      <c r="U345" s="747"/>
      <c r="V345" s="747" t="s">
        <v>139</v>
      </c>
      <c r="W345" s="747" t="s">
        <v>139</v>
      </c>
      <c r="X345" s="747"/>
      <c r="Y345" s="744" t="s">
        <v>146</v>
      </c>
      <c r="Z345" s="748"/>
      <c r="AA345" s="54"/>
      <c r="AB345" s="54"/>
      <c r="AC345" s="54"/>
      <c r="AD345" s="54"/>
      <c r="AE345" s="54"/>
      <c r="AF345" s="54"/>
      <c r="AG345" s="54"/>
      <c r="AH345" s="54"/>
      <c r="AI345" s="54"/>
      <c r="AJ345" s="54"/>
      <c r="AK345" s="54"/>
      <c r="AL345" s="54"/>
      <c r="AM345" s="54"/>
      <c r="AN345" s="54"/>
      <c r="AO345" s="54"/>
      <c r="AP345" s="54"/>
      <c r="AQ345" s="54"/>
      <c r="AR345" s="54"/>
      <c r="AS345" s="54"/>
      <c r="AT345" s="54"/>
      <c r="AU345" s="54"/>
      <c r="AV345" s="54"/>
      <c r="AW345" s="54"/>
      <c r="AX345" s="54"/>
      <c r="AY345" s="54"/>
      <c r="AZ345" s="54"/>
      <c r="BA345" s="54"/>
      <c r="BB345" s="54"/>
      <c r="BC345" s="54"/>
      <c r="BD345" s="54"/>
      <c r="BE345" s="54"/>
      <c r="BF345" s="54"/>
      <c r="BG345" s="54"/>
      <c r="BH345" s="54"/>
      <c r="BI345" s="54"/>
      <c r="BJ345" s="54"/>
      <c r="BK345" s="54"/>
      <c r="BL345" s="54"/>
      <c r="BM345" s="54"/>
      <c r="BN345" s="54"/>
      <c r="BO345" s="54"/>
      <c r="BP345" s="54"/>
      <c r="BQ345" s="54"/>
      <c r="BR345" s="54"/>
      <c r="BS345" s="54"/>
      <c r="BT345" s="54"/>
      <c r="BU345" s="54"/>
      <c r="BV345" s="54"/>
      <c r="BW345" s="54"/>
      <c r="BX345" s="54"/>
      <c r="BY345" s="54"/>
      <c r="BZ345" s="54"/>
      <c r="CA345" s="54"/>
      <c r="CB345" s="54"/>
      <c r="CC345" s="54"/>
      <c r="CD345" s="54"/>
      <c r="CE345" s="54"/>
      <c r="CF345" s="54"/>
      <c r="CG345" s="54"/>
      <c r="CH345" s="54"/>
      <c r="CI345" s="54"/>
      <c r="CJ345" s="54"/>
      <c r="CK345" s="54"/>
      <c r="CL345" s="54"/>
      <c r="CM345" s="54"/>
      <c r="CN345" s="54"/>
      <c r="CO345" s="54"/>
      <c r="CP345" s="54"/>
      <c r="CQ345" s="54"/>
      <c r="CR345" s="54"/>
      <c r="CS345" s="54"/>
      <c r="CT345" s="54"/>
      <c r="CU345" s="54"/>
      <c r="CV345" s="54"/>
      <c r="CW345" s="54"/>
      <c r="CX345" s="54"/>
      <c r="CY345" s="54"/>
      <c r="CZ345" s="54"/>
      <c r="DA345" s="54"/>
      <c r="DB345" s="54"/>
      <c r="DC345" s="54"/>
      <c r="DD345" s="54"/>
      <c r="DE345" s="54"/>
      <c r="DF345" s="54"/>
      <c r="DG345" s="54"/>
      <c r="DH345" s="54"/>
      <c r="DI345" s="54"/>
      <c r="DJ345" s="54"/>
      <c r="DK345" s="54"/>
      <c r="DL345" s="54"/>
      <c r="DM345" s="54"/>
      <c r="DN345" s="54"/>
      <c r="DO345" s="54"/>
      <c r="DP345" s="54"/>
      <c r="DQ345" s="54"/>
      <c r="DR345" s="54"/>
      <c r="DS345" s="54"/>
      <c r="DT345" s="54"/>
      <c r="DU345" s="54"/>
      <c r="DV345" s="54"/>
      <c r="DW345" s="54"/>
      <c r="DX345" s="54"/>
      <c r="DY345" s="54"/>
      <c r="DZ345" s="54"/>
      <c r="EA345" s="54"/>
      <c r="EB345" s="54"/>
      <c r="EC345" s="54"/>
      <c r="ED345" s="54"/>
      <c r="EE345" s="54"/>
      <c r="EF345" s="54"/>
      <c r="EG345" s="54"/>
      <c r="EH345" s="54"/>
      <c r="EI345" s="54"/>
      <c r="EJ345" s="54"/>
      <c r="EK345" s="54"/>
      <c r="EL345" s="54"/>
      <c r="EM345" s="54"/>
      <c r="EN345" s="54"/>
      <c r="EO345" s="54"/>
      <c r="EP345" s="54"/>
      <c r="EQ345" s="54"/>
      <c r="ER345" s="54"/>
      <c r="ES345" s="54"/>
      <c r="ET345" s="54"/>
      <c r="EU345" s="54"/>
      <c r="EV345" s="54"/>
      <c r="EW345" s="54"/>
      <c r="EX345" s="54"/>
      <c r="EY345" s="54"/>
      <c r="EZ345" s="54"/>
      <c r="FA345" s="54"/>
      <c r="FB345" s="54"/>
      <c r="FC345" s="54"/>
      <c r="FD345" s="54"/>
      <c r="FE345" s="54"/>
      <c r="FF345" s="54"/>
      <c r="FG345" s="54"/>
      <c r="FH345" s="54"/>
      <c r="FI345" s="54"/>
      <c r="FJ345" s="54"/>
      <c r="FK345" s="54"/>
      <c r="FL345" s="54"/>
      <c r="FM345" s="54"/>
      <c r="FN345" s="54"/>
      <c r="FO345" s="54"/>
      <c r="FP345" s="54"/>
      <c r="FQ345" s="54"/>
      <c r="FR345" s="54"/>
      <c r="FS345" s="54"/>
      <c r="FT345" s="54"/>
      <c r="FU345" s="54"/>
      <c r="FV345" s="54"/>
      <c r="FW345" s="54"/>
      <c r="FX345" s="54"/>
      <c r="FY345" s="54"/>
      <c r="FZ345" s="54"/>
      <c r="GA345" s="54"/>
      <c r="GB345" s="54"/>
      <c r="GC345" s="54"/>
      <c r="GD345" s="54"/>
      <c r="GE345" s="54"/>
      <c r="GF345" s="54"/>
      <c r="GG345" s="54"/>
      <c r="GH345" s="54"/>
      <c r="GI345" s="54"/>
      <c r="GJ345" s="54"/>
      <c r="GK345" s="54"/>
      <c r="GL345" s="54"/>
      <c r="GM345" s="54"/>
      <c r="GN345" s="54"/>
      <c r="GO345" s="54"/>
      <c r="GP345" s="54"/>
      <c r="GQ345" s="54"/>
      <c r="GR345" s="54"/>
      <c r="GS345" s="54"/>
      <c r="GT345" s="54"/>
      <c r="GU345" s="54"/>
      <c r="GV345" s="54"/>
      <c r="GW345" s="54"/>
      <c r="GX345" s="54"/>
      <c r="GY345" s="54"/>
      <c r="GZ345" s="54"/>
      <c r="HA345" s="54"/>
      <c r="HB345" s="54"/>
      <c r="HC345" s="54"/>
      <c r="HD345" s="54"/>
      <c r="HE345" s="54"/>
      <c r="HF345" s="54"/>
      <c r="HG345" s="54"/>
      <c r="HH345" s="54"/>
      <c r="HI345" s="54"/>
      <c r="HJ345" s="54"/>
      <c r="HK345" s="54"/>
      <c r="HL345" s="54"/>
      <c r="HM345" s="54"/>
      <c r="HN345" s="54"/>
      <c r="HO345" s="54"/>
      <c r="HP345" s="54"/>
      <c r="HQ345" s="54"/>
      <c r="HR345" s="54"/>
      <c r="HS345" s="54"/>
      <c r="HT345" s="54"/>
      <c r="HU345" s="54"/>
      <c r="HV345" s="54"/>
      <c r="HW345" s="54"/>
      <c r="HX345" s="54"/>
      <c r="HY345" s="54"/>
      <c r="HZ345" s="54"/>
      <c r="IA345" s="54"/>
      <c r="IB345" s="54"/>
      <c r="IC345" s="54"/>
      <c r="ID345" s="54"/>
      <c r="IE345" s="54"/>
      <c r="IF345" s="54"/>
      <c r="IG345" s="54"/>
      <c r="IH345" s="54"/>
      <c r="II345" s="54"/>
      <c r="IJ345" s="54"/>
    </row>
    <row r="346" spans="1:244" ht="45" x14ac:dyDescent="0.2">
      <c r="A346" s="392">
        <v>342</v>
      </c>
      <c r="B346" s="740" t="s">
        <v>653</v>
      </c>
      <c r="C346" s="740" t="s">
        <v>1485</v>
      </c>
      <c r="D346" s="741">
        <v>709444628</v>
      </c>
      <c r="E346" s="741">
        <v>102844186</v>
      </c>
      <c r="F346" s="741">
        <v>600144968</v>
      </c>
      <c r="G346" s="742" t="s">
        <v>1479</v>
      </c>
      <c r="H346" s="743" t="s">
        <v>64</v>
      </c>
      <c r="I346" s="743" t="s">
        <v>123</v>
      </c>
      <c r="J346" s="744" t="s">
        <v>65</v>
      </c>
      <c r="K346" s="749" t="s">
        <v>1480</v>
      </c>
      <c r="L346" s="745">
        <v>4500000</v>
      </c>
      <c r="M346" s="446">
        <f t="shared" si="34"/>
        <v>3825000</v>
      </c>
      <c r="N346" s="746">
        <v>2024</v>
      </c>
      <c r="O346" s="746">
        <v>2027</v>
      </c>
      <c r="P346" s="747"/>
      <c r="Q346" s="747" t="s">
        <v>139</v>
      </c>
      <c r="R346" s="747" t="s">
        <v>139</v>
      </c>
      <c r="S346" s="747" t="s">
        <v>139</v>
      </c>
      <c r="T346" s="747"/>
      <c r="U346" s="747"/>
      <c r="V346" s="747" t="s">
        <v>139</v>
      </c>
      <c r="W346" s="747" t="s">
        <v>139</v>
      </c>
      <c r="X346" s="747"/>
      <c r="Y346" s="744" t="s">
        <v>336</v>
      </c>
      <c r="Z346" s="748"/>
      <c r="AA346" s="54"/>
      <c r="AB346" s="54"/>
      <c r="AC346" s="54"/>
      <c r="AD346" s="54"/>
      <c r="AE346" s="54"/>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c r="BB346" s="54"/>
      <c r="BC346" s="54"/>
      <c r="BD346" s="54"/>
      <c r="BE346" s="54"/>
      <c r="BF346" s="54"/>
      <c r="BG346" s="54"/>
      <c r="BH346" s="54"/>
      <c r="BI346" s="54"/>
      <c r="BJ346" s="54"/>
      <c r="BK346" s="54"/>
      <c r="BL346" s="54"/>
      <c r="BM346" s="54"/>
      <c r="BN346" s="54"/>
      <c r="BO346" s="54"/>
      <c r="BP346" s="54"/>
      <c r="BQ346" s="54"/>
      <c r="BR346" s="54"/>
      <c r="BS346" s="54"/>
      <c r="BT346" s="54"/>
      <c r="BU346" s="54"/>
      <c r="BV346" s="54"/>
      <c r="BW346" s="54"/>
      <c r="BX346" s="54"/>
      <c r="BY346" s="54"/>
      <c r="BZ346" s="54"/>
      <c r="CA346" s="54"/>
      <c r="CB346" s="54"/>
      <c r="CC346" s="54"/>
      <c r="CD346" s="54"/>
      <c r="CE346" s="54"/>
      <c r="CF346" s="54"/>
      <c r="CG346" s="54"/>
      <c r="CH346" s="54"/>
      <c r="CI346" s="54"/>
      <c r="CJ346" s="54"/>
      <c r="CK346" s="54"/>
      <c r="CL346" s="54"/>
      <c r="CM346" s="54"/>
      <c r="CN346" s="54"/>
      <c r="CO346" s="54"/>
      <c r="CP346" s="54"/>
      <c r="CQ346" s="54"/>
      <c r="CR346" s="54"/>
      <c r="CS346" s="54"/>
      <c r="CT346" s="54"/>
      <c r="CU346" s="54"/>
      <c r="CV346" s="54"/>
      <c r="CW346" s="54"/>
      <c r="CX346" s="54"/>
      <c r="CY346" s="54"/>
      <c r="CZ346" s="54"/>
      <c r="DA346" s="54"/>
      <c r="DB346" s="54"/>
      <c r="DC346" s="54"/>
      <c r="DD346" s="54"/>
      <c r="DE346" s="54"/>
      <c r="DF346" s="54"/>
      <c r="DG346" s="54"/>
      <c r="DH346" s="54"/>
      <c r="DI346" s="54"/>
      <c r="DJ346" s="54"/>
      <c r="DK346" s="54"/>
      <c r="DL346" s="54"/>
      <c r="DM346" s="54"/>
      <c r="DN346" s="54"/>
      <c r="DO346" s="54"/>
      <c r="DP346" s="54"/>
      <c r="DQ346" s="54"/>
      <c r="DR346" s="54"/>
      <c r="DS346" s="54"/>
      <c r="DT346" s="54"/>
      <c r="DU346" s="54"/>
      <c r="DV346" s="54"/>
      <c r="DW346" s="54"/>
      <c r="DX346" s="54"/>
      <c r="DY346" s="54"/>
      <c r="DZ346" s="54"/>
      <c r="EA346" s="54"/>
      <c r="EB346" s="54"/>
      <c r="EC346" s="54"/>
      <c r="ED346" s="54"/>
      <c r="EE346" s="54"/>
      <c r="EF346" s="54"/>
      <c r="EG346" s="54"/>
      <c r="EH346" s="54"/>
      <c r="EI346" s="54"/>
      <c r="EJ346" s="54"/>
      <c r="EK346" s="54"/>
      <c r="EL346" s="54"/>
      <c r="EM346" s="54"/>
      <c r="EN346" s="54"/>
      <c r="EO346" s="54"/>
      <c r="EP346" s="54"/>
      <c r="EQ346" s="54"/>
      <c r="ER346" s="54"/>
      <c r="ES346" s="54"/>
      <c r="ET346" s="54"/>
      <c r="EU346" s="54"/>
      <c r="EV346" s="54"/>
      <c r="EW346" s="54"/>
      <c r="EX346" s="54"/>
      <c r="EY346" s="54"/>
      <c r="EZ346" s="54"/>
      <c r="FA346" s="54"/>
      <c r="FB346" s="54"/>
      <c r="FC346" s="54"/>
      <c r="FD346" s="54"/>
      <c r="FE346" s="54"/>
      <c r="FF346" s="54"/>
      <c r="FG346" s="54"/>
      <c r="FH346" s="54"/>
      <c r="FI346" s="54"/>
      <c r="FJ346" s="54"/>
      <c r="FK346" s="54"/>
      <c r="FL346" s="54"/>
      <c r="FM346" s="54"/>
      <c r="FN346" s="54"/>
      <c r="FO346" s="54"/>
      <c r="FP346" s="54"/>
      <c r="FQ346" s="54"/>
      <c r="FR346" s="54"/>
      <c r="FS346" s="54"/>
      <c r="FT346" s="54"/>
      <c r="FU346" s="54"/>
      <c r="FV346" s="54"/>
      <c r="FW346" s="54"/>
      <c r="FX346" s="54"/>
      <c r="FY346" s="54"/>
      <c r="FZ346" s="54"/>
      <c r="GA346" s="54"/>
      <c r="GB346" s="54"/>
      <c r="GC346" s="54"/>
      <c r="GD346" s="54"/>
      <c r="GE346" s="54"/>
      <c r="GF346" s="54"/>
      <c r="GG346" s="54"/>
      <c r="GH346" s="54"/>
      <c r="GI346" s="54"/>
      <c r="GJ346" s="54"/>
      <c r="GK346" s="54"/>
      <c r="GL346" s="54"/>
      <c r="GM346" s="54"/>
      <c r="GN346" s="54"/>
      <c r="GO346" s="54"/>
      <c r="GP346" s="54"/>
      <c r="GQ346" s="54"/>
      <c r="GR346" s="54"/>
      <c r="GS346" s="54"/>
      <c r="GT346" s="54"/>
      <c r="GU346" s="54"/>
      <c r="GV346" s="54"/>
      <c r="GW346" s="54"/>
      <c r="GX346" s="54"/>
      <c r="GY346" s="54"/>
      <c r="GZ346" s="54"/>
      <c r="HA346" s="54"/>
      <c r="HB346" s="54"/>
      <c r="HC346" s="54"/>
      <c r="HD346" s="54"/>
      <c r="HE346" s="54"/>
      <c r="HF346" s="54"/>
      <c r="HG346" s="54"/>
      <c r="HH346" s="54"/>
      <c r="HI346" s="54"/>
      <c r="HJ346" s="54"/>
      <c r="HK346" s="54"/>
      <c r="HL346" s="54"/>
      <c r="HM346" s="54"/>
      <c r="HN346" s="54"/>
      <c r="HO346" s="54"/>
      <c r="HP346" s="54"/>
      <c r="HQ346" s="54"/>
      <c r="HR346" s="54"/>
      <c r="HS346" s="54"/>
      <c r="HT346" s="54"/>
      <c r="HU346" s="54"/>
      <c r="HV346" s="54"/>
      <c r="HW346" s="54"/>
      <c r="HX346" s="54"/>
      <c r="HY346" s="54"/>
      <c r="HZ346" s="54"/>
      <c r="IA346" s="54"/>
      <c r="IB346" s="54"/>
      <c r="IC346" s="54"/>
      <c r="ID346" s="54"/>
      <c r="IE346" s="54"/>
      <c r="IF346" s="54"/>
      <c r="IG346" s="54"/>
      <c r="IH346" s="54"/>
      <c r="II346" s="54"/>
      <c r="IJ346" s="54"/>
    </row>
    <row r="347" spans="1:244" ht="135" x14ac:dyDescent="0.2">
      <c r="A347" s="392">
        <v>343</v>
      </c>
      <c r="B347" s="740" t="s">
        <v>173</v>
      </c>
      <c r="C347" s="740" t="s">
        <v>1485</v>
      </c>
      <c r="D347" s="741">
        <v>70978336</v>
      </c>
      <c r="E347" s="741">
        <v>102508917</v>
      </c>
      <c r="F347" s="741">
        <v>600145239</v>
      </c>
      <c r="G347" s="740" t="s">
        <v>1481</v>
      </c>
      <c r="H347" s="743" t="s">
        <v>24</v>
      </c>
      <c r="I347" s="743" t="s">
        <v>123</v>
      </c>
      <c r="J347" s="744" t="s">
        <v>65</v>
      </c>
      <c r="K347" s="750" t="s">
        <v>1148</v>
      </c>
      <c r="L347" s="745">
        <v>3000000</v>
      </c>
      <c r="M347" s="446">
        <v>2550000</v>
      </c>
      <c r="N347" s="746">
        <v>2024</v>
      </c>
      <c r="O347" s="746">
        <v>2027</v>
      </c>
      <c r="P347" s="747"/>
      <c r="Q347" s="747" t="s">
        <v>74</v>
      </c>
      <c r="R347" s="747" t="s">
        <v>74</v>
      </c>
      <c r="S347" s="747" t="s">
        <v>74</v>
      </c>
      <c r="T347" s="747"/>
      <c r="U347" s="747"/>
      <c r="V347" s="747" t="s">
        <v>74</v>
      </c>
      <c r="W347" s="747" t="s">
        <v>74</v>
      </c>
      <c r="X347" s="747"/>
      <c r="Y347" s="740" t="s">
        <v>1482</v>
      </c>
      <c r="Z347" s="751" t="s">
        <v>88</v>
      </c>
      <c r="AA347" s="54"/>
      <c r="AB347" s="54"/>
      <c r="AC347" s="54"/>
      <c r="AD347" s="54"/>
      <c r="AE347" s="54"/>
      <c r="AF347" s="54"/>
      <c r="AG347" s="54"/>
      <c r="AH347" s="54"/>
      <c r="AI347" s="54"/>
      <c r="AJ347" s="54"/>
      <c r="AK347" s="54"/>
      <c r="AL347" s="54"/>
      <c r="AM347" s="54"/>
      <c r="AN347" s="54"/>
      <c r="AO347" s="54"/>
      <c r="AP347" s="54"/>
      <c r="AQ347" s="54"/>
      <c r="AR347" s="54"/>
      <c r="AS347" s="54"/>
      <c r="AT347" s="54"/>
      <c r="AU347" s="54"/>
      <c r="AV347" s="54"/>
      <c r="AW347" s="54"/>
      <c r="AX347" s="54"/>
      <c r="AY347" s="54"/>
      <c r="AZ347" s="54"/>
      <c r="BA347" s="54"/>
      <c r="BB347" s="54"/>
      <c r="BC347" s="54"/>
      <c r="BD347" s="54"/>
      <c r="BE347" s="54"/>
      <c r="BF347" s="54"/>
      <c r="BG347" s="54"/>
      <c r="BH347" s="54"/>
      <c r="BI347" s="54"/>
      <c r="BJ347" s="54"/>
      <c r="BK347" s="54"/>
      <c r="BL347" s="54"/>
      <c r="BM347" s="54"/>
      <c r="BN347" s="54"/>
      <c r="BO347" s="54"/>
      <c r="BP347" s="54"/>
      <c r="BQ347" s="54"/>
      <c r="BR347" s="54"/>
      <c r="BS347" s="54"/>
      <c r="BT347" s="54"/>
      <c r="BU347" s="54"/>
      <c r="BV347" s="54"/>
      <c r="BW347" s="54"/>
      <c r="BX347" s="54"/>
      <c r="BY347" s="54"/>
      <c r="BZ347" s="54"/>
      <c r="CA347" s="54"/>
      <c r="CB347" s="54"/>
      <c r="CC347" s="54"/>
      <c r="CD347" s="54"/>
      <c r="CE347" s="54"/>
      <c r="CF347" s="54"/>
      <c r="CG347" s="54"/>
      <c r="CH347" s="54"/>
      <c r="CI347" s="54"/>
      <c r="CJ347" s="54"/>
      <c r="CK347" s="54"/>
      <c r="CL347" s="54"/>
      <c r="CM347" s="54"/>
      <c r="CN347" s="54"/>
      <c r="CO347" s="54"/>
      <c r="CP347" s="54"/>
      <c r="CQ347" s="54"/>
      <c r="CR347" s="54"/>
      <c r="CS347" s="54"/>
      <c r="CT347" s="54"/>
      <c r="CU347" s="54"/>
      <c r="CV347" s="54"/>
      <c r="CW347" s="54"/>
      <c r="CX347" s="54"/>
      <c r="CY347" s="54"/>
      <c r="CZ347" s="54"/>
      <c r="DA347" s="54"/>
      <c r="DB347" s="54"/>
      <c r="DC347" s="54"/>
      <c r="DD347" s="54"/>
      <c r="DE347" s="54"/>
      <c r="DF347" s="54"/>
      <c r="DG347" s="54"/>
      <c r="DH347" s="54"/>
      <c r="DI347" s="54"/>
      <c r="DJ347" s="54"/>
      <c r="DK347" s="54"/>
      <c r="DL347" s="54"/>
      <c r="DM347" s="54"/>
      <c r="DN347" s="54"/>
      <c r="DO347" s="54"/>
      <c r="DP347" s="54"/>
      <c r="DQ347" s="54"/>
      <c r="DR347" s="54"/>
      <c r="DS347" s="54"/>
      <c r="DT347" s="54"/>
      <c r="DU347" s="54"/>
      <c r="DV347" s="54"/>
      <c r="DW347" s="54"/>
      <c r="DX347" s="54"/>
      <c r="DY347" s="54"/>
      <c r="DZ347" s="54"/>
      <c r="EA347" s="54"/>
      <c r="EB347" s="54"/>
      <c r="EC347" s="54"/>
      <c r="ED347" s="54"/>
      <c r="EE347" s="54"/>
      <c r="EF347" s="54"/>
      <c r="EG347" s="54"/>
      <c r="EH347" s="54"/>
      <c r="EI347" s="54"/>
      <c r="EJ347" s="54"/>
      <c r="EK347" s="54"/>
      <c r="EL347" s="54"/>
      <c r="EM347" s="54"/>
      <c r="EN347" s="54"/>
      <c r="EO347" s="54"/>
      <c r="EP347" s="54"/>
      <c r="EQ347" s="54"/>
      <c r="ER347" s="54"/>
      <c r="ES347" s="54"/>
      <c r="ET347" s="54"/>
      <c r="EU347" s="54"/>
      <c r="EV347" s="54"/>
      <c r="EW347" s="54"/>
      <c r="EX347" s="54"/>
      <c r="EY347" s="54"/>
      <c r="EZ347" s="54"/>
      <c r="FA347" s="54"/>
      <c r="FB347" s="54"/>
      <c r="FC347" s="54"/>
      <c r="FD347" s="54"/>
      <c r="FE347" s="54"/>
      <c r="FF347" s="54"/>
      <c r="FG347" s="54"/>
      <c r="FH347" s="54"/>
      <c r="FI347" s="54"/>
      <c r="FJ347" s="54"/>
      <c r="FK347" s="54"/>
      <c r="FL347" s="54"/>
      <c r="FM347" s="54"/>
      <c r="FN347" s="54"/>
      <c r="FO347" s="54"/>
      <c r="FP347" s="54"/>
      <c r="FQ347" s="54"/>
      <c r="FR347" s="54"/>
      <c r="FS347" s="54"/>
      <c r="FT347" s="54"/>
      <c r="FU347" s="54"/>
      <c r="FV347" s="54"/>
      <c r="FW347" s="54"/>
      <c r="FX347" s="54"/>
      <c r="FY347" s="54"/>
      <c r="FZ347" s="54"/>
      <c r="GA347" s="54"/>
      <c r="GB347" s="54"/>
      <c r="GC347" s="54"/>
      <c r="GD347" s="54"/>
      <c r="GE347" s="54"/>
      <c r="GF347" s="54"/>
      <c r="GG347" s="54"/>
      <c r="GH347" s="54"/>
      <c r="GI347" s="54"/>
      <c r="GJ347" s="54"/>
      <c r="GK347" s="54"/>
      <c r="GL347" s="54"/>
      <c r="GM347" s="54"/>
      <c r="GN347" s="54"/>
      <c r="GO347" s="54"/>
      <c r="GP347" s="54"/>
      <c r="GQ347" s="54"/>
      <c r="GR347" s="54"/>
      <c r="GS347" s="54"/>
      <c r="GT347" s="54"/>
      <c r="GU347" s="54"/>
      <c r="GV347" s="54"/>
      <c r="GW347" s="54"/>
      <c r="GX347" s="54"/>
      <c r="GY347" s="54"/>
      <c r="GZ347" s="54"/>
      <c r="HA347" s="54"/>
      <c r="HB347" s="54"/>
      <c r="HC347" s="54"/>
      <c r="HD347" s="54"/>
      <c r="HE347" s="54"/>
      <c r="HF347" s="54"/>
      <c r="HG347" s="54"/>
      <c r="HH347" s="54"/>
      <c r="HI347" s="54"/>
      <c r="HJ347" s="54"/>
      <c r="HK347" s="54"/>
      <c r="HL347" s="54"/>
      <c r="HM347" s="54"/>
      <c r="HN347" s="54"/>
      <c r="HO347" s="54"/>
      <c r="HP347" s="54"/>
      <c r="HQ347" s="54"/>
      <c r="HR347" s="54"/>
      <c r="HS347" s="54"/>
      <c r="HT347" s="54"/>
      <c r="HU347" s="54"/>
      <c r="HV347" s="54"/>
      <c r="HW347" s="54"/>
      <c r="HX347" s="54"/>
      <c r="HY347" s="54"/>
      <c r="HZ347" s="54"/>
      <c r="IA347" s="54"/>
      <c r="IB347" s="54"/>
      <c r="IC347" s="54"/>
      <c r="ID347" s="54"/>
      <c r="IE347" s="54"/>
      <c r="IF347" s="54"/>
      <c r="IG347" s="54"/>
      <c r="IH347" s="54"/>
      <c r="II347" s="54"/>
      <c r="IJ347" s="54"/>
    </row>
    <row r="348" spans="1:244" ht="135" x14ac:dyDescent="0.2">
      <c r="A348" s="392">
        <v>344</v>
      </c>
      <c r="B348" s="740" t="s">
        <v>173</v>
      </c>
      <c r="C348" s="740" t="s">
        <v>1485</v>
      </c>
      <c r="D348" s="741">
        <v>70978336</v>
      </c>
      <c r="E348" s="741">
        <v>102508917</v>
      </c>
      <c r="F348" s="741">
        <v>600145239</v>
      </c>
      <c r="G348" s="740" t="s">
        <v>1483</v>
      </c>
      <c r="H348" s="743" t="s">
        <v>24</v>
      </c>
      <c r="I348" s="743" t="s">
        <v>123</v>
      </c>
      <c r="J348" s="744" t="s">
        <v>65</v>
      </c>
      <c r="K348" s="750" t="s">
        <v>1484</v>
      </c>
      <c r="L348" s="745">
        <v>12000000</v>
      </c>
      <c r="M348" s="446">
        <v>10200000</v>
      </c>
      <c r="N348" s="746">
        <v>2024</v>
      </c>
      <c r="O348" s="746">
        <v>2027</v>
      </c>
      <c r="P348" s="747" t="s">
        <v>74</v>
      </c>
      <c r="Q348" s="747" t="s">
        <v>74</v>
      </c>
      <c r="R348" s="747" t="s">
        <v>74</v>
      </c>
      <c r="S348" s="747" t="s">
        <v>74</v>
      </c>
      <c r="T348" s="747"/>
      <c r="U348" s="747"/>
      <c r="V348" s="747" t="s">
        <v>74</v>
      </c>
      <c r="W348" s="747" t="s">
        <v>74</v>
      </c>
      <c r="X348" s="747"/>
      <c r="Y348" s="740" t="s">
        <v>1482</v>
      </c>
      <c r="Z348" s="751" t="s">
        <v>88</v>
      </c>
      <c r="AA348" s="54"/>
      <c r="AB348" s="54"/>
      <c r="AC348" s="54"/>
      <c r="AD348" s="54"/>
      <c r="AE348" s="54"/>
      <c r="AF348" s="54"/>
      <c r="AG348" s="54"/>
      <c r="AH348" s="54"/>
      <c r="AI348" s="54"/>
      <c r="AJ348" s="54"/>
      <c r="AK348" s="54"/>
      <c r="AL348" s="54"/>
      <c r="AM348" s="54"/>
      <c r="AN348" s="54"/>
      <c r="AO348" s="54"/>
      <c r="AP348" s="54"/>
      <c r="AQ348" s="54"/>
      <c r="AR348" s="54"/>
      <c r="AS348" s="54"/>
      <c r="AT348" s="54"/>
      <c r="AU348" s="54"/>
      <c r="AV348" s="54"/>
      <c r="AW348" s="54"/>
      <c r="AX348" s="54"/>
      <c r="AY348" s="54"/>
      <c r="AZ348" s="54"/>
      <c r="BA348" s="54"/>
      <c r="BB348" s="54"/>
      <c r="BC348" s="54"/>
      <c r="BD348" s="54"/>
      <c r="BE348" s="54"/>
      <c r="BF348" s="54"/>
      <c r="BG348" s="54"/>
      <c r="BH348" s="54"/>
      <c r="BI348" s="54"/>
      <c r="BJ348" s="54"/>
      <c r="BK348" s="54"/>
      <c r="BL348" s="54"/>
      <c r="BM348" s="54"/>
      <c r="BN348" s="54"/>
      <c r="BO348" s="54"/>
      <c r="BP348" s="54"/>
      <c r="BQ348" s="54"/>
      <c r="BR348" s="54"/>
      <c r="BS348" s="54"/>
      <c r="BT348" s="54"/>
      <c r="BU348" s="54"/>
      <c r="BV348" s="54"/>
      <c r="BW348" s="54"/>
      <c r="BX348" s="54"/>
      <c r="BY348" s="54"/>
      <c r="BZ348" s="54"/>
      <c r="CA348" s="54"/>
      <c r="CB348" s="54"/>
      <c r="CC348" s="54"/>
      <c r="CD348" s="54"/>
      <c r="CE348" s="54"/>
      <c r="CF348" s="54"/>
      <c r="CG348" s="54"/>
      <c r="CH348" s="54"/>
      <c r="CI348" s="54"/>
      <c r="CJ348" s="54"/>
      <c r="CK348" s="54"/>
      <c r="CL348" s="54"/>
      <c r="CM348" s="54"/>
      <c r="CN348" s="54"/>
      <c r="CO348" s="54"/>
      <c r="CP348" s="54"/>
      <c r="CQ348" s="54"/>
      <c r="CR348" s="54"/>
      <c r="CS348" s="54"/>
      <c r="CT348" s="54"/>
      <c r="CU348" s="54"/>
      <c r="CV348" s="54"/>
      <c r="CW348" s="54"/>
      <c r="CX348" s="54"/>
      <c r="CY348" s="54"/>
      <c r="CZ348" s="54"/>
      <c r="DA348" s="54"/>
      <c r="DB348" s="54"/>
      <c r="DC348" s="54"/>
      <c r="DD348" s="54"/>
      <c r="DE348" s="54"/>
      <c r="DF348" s="54"/>
      <c r="DG348" s="54"/>
      <c r="DH348" s="54"/>
      <c r="DI348" s="54"/>
      <c r="DJ348" s="54"/>
      <c r="DK348" s="54"/>
      <c r="DL348" s="54"/>
      <c r="DM348" s="54"/>
      <c r="DN348" s="54"/>
      <c r="DO348" s="54"/>
      <c r="DP348" s="54"/>
      <c r="DQ348" s="54"/>
      <c r="DR348" s="54"/>
      <c r="DS348" s="54"/>
      <c r="DT348" s="54"/>
      <c r="DU348" s="54"/>
      <c r="DV348" s="54"/>
      <c r="DW348" s="54"/>
      <c r="DX348" s="54"/>
      <c r="DY348" s="54"/>
      <c r="DZ348" s="54"/>
      <c r="EA348" s="54"/>
      <c r="EB348" s="54"/>
      <c r="EC348" s="54"/>
      <c r="ED348" s="54"/>
      <c r="EE348" s="54"/>
      <c r="EF348" s="54"/>
      <c r="EG348" s="54"/>
      <c r="EH348" s="54"/>
      <c r="EI348" s="54"/>
      <c r="EJ348" s="54"/>
      <c r="EK348" s="54"/>
      <c r="EL348" s="54"/>
      <c r="EM348" s="54"/>
      <c r="EN348" s="54"/>
      <c r="EO348" s="54"/>
      <c r="EP348" s="54"/>
      <c r="EQ348" s="54"/>
      <c r="ER348" s="54"/>
      <c r="ES348" s="54"/>
      <c r="ET348" s="54"/>
      <c r="EU348" s="54"/>
      <c r="EV348" s="54"/>
      <c r="EW348" s="54"/>
      <c r="EX348" s="54"/>
      <c r="EY348" s="54"/>
      <c r="EZ348" s="54"/>
      <c r="FA348" s="54"/>
      <c r="FB348" s="54"/>
      <c r="FC348" s="54"/>
      <c r="FD348" s="54"/>
      <c r="FE348" s="54"/>
      <c r="FF348" s="54"/>
      <c r="FG348" s="54"/>
      <c r="FH348" s="54"/>
      <c r="FI348" s="54"/>
      <c r="FJ348" s="54"/>
      <c r="FK348" s="54"/>
      <c r="FL348" s="54"/>
      <c r="FM348" s="54"/>
      <c r="FN348" s="54"/>
      <c r="FO348" s="54"/>
      <c r="FP348" s="54"/>
      <c r="FQ348" s="54"/>
      <c r="FR348" s="54"/>
      <c r="FS348" s="54"/>
      <c r="FT348" s="54"/>
      <c r="FU348" s="54"/>
      <c r="FV348" s="54"/>
      <c r="FW348" s="54"/>
      <c r="FX348" s="54"/>
      <c r="FY348" s="54"/>
      <c r="FZ348" s="54"/>
      <c r="GA348" s="54"/>
      <c r="GB348" s="54"/>
      <c r="GC348" s="54"/>
      <c r="GD348" s="54"/>
      <c r="GE348" s="54"/>
      <c r="GF348" s="54"/>
      <c r="GG348" s="54"/>
      <c r="GH348" s="54"/>
      <c r="GI348" s="54"/>
      <c r="GJ348" s="54"/>
      <c r="GK348" s="54"/>
      <c r="GL348" s="54"/>
      <c r="GM348" s="54"/>
      <c r="GN348" s="54"/>
      <c r="GO348" s="54"/>
      <c r="GP348" s="54"/>
      <c r="GQ348" s="54"/>
      <c r="GR348" s="54"/>
      <c r="GS348" s="54"/>
      <c r="GT348" s="54"/>
      <c r="GU348" s="54"/>
      <c r="GV348" s="54"/>
      <c r="GW348" s="54"/>
      <c r="GX348" s="54"/>
      <c r="GY348" s="54"/>
      <c r="GZ348" s="54"/>
      <c r="HA348" s="54"/>
      <c r="HB348" s="54"/>
      <c r="HC348" s="54"/>
      <c r="HD348" s="54"/>
      <c r="HE348" s="54"/>
      <c r="HF348" s="54"/>
      <c r="HG348" s="54"/>
      <c r="HH348" s="54"/>
      <c r="HI348" s="54"/>
      <c r="HJ348" s="54"/>
      <c r="HK348" s="54"/>
      <c r="HL348" s="54"/>
      <c r="HM348" s="54"/>
      <c r="HN348" s="54"/>
      <c r="HO348" s="54"/>
      <c r="HP348" s="54"/>
      <c r="HQ348" s="54"/>
      <c r="HR348" s="54"/>
      <c r="HS348" s="54"/>
      <c r="HT348" s="54"/>
      <c r="HU348" s="54"/>
      <c r="HV348" s="54"/>
      <c r="HW348" s="54"/>
      <c r="HX348" s="54"/>
      <c r="HY348" s="54"/>
      <c r="HZ348" s="54"/>
      <c r="IA348" s="54"/>
      <c r="IB348" s="54"/>
      <c r="IC348" s="54"/>
      <c r="ID348" s="54"/>
      <c r="IE348" s="54"/>
      <c r="IF348" s="54"/>
      <c r="IG348" s="54"/>
      <c r="IH348" s="54"/>
      <c r="II348" s="54"/>
      <c r="IJ348" s="54"/>
    </row>
    <row r="349" spans="1:244" ht="45" x14ac:dyDescent="0.2">
      <c r="A349" s="392">
        <v>345</v>
      </c>
      <c r="B349" s="393" t="s">
        <v>1489</v>
      </c>
      <c r="C349" s="393" t="s">
        <v>1490</v>
      </c>
      <c r="D349" s="394">
        <v>70973911</v>
      </c>
      <c r="E349" s="394">
        <v>102080062</v>
      </c>
      <c r="F349" s="394">
        <v>600134385</v>
      </c>
      <c r="G349" s="395" t="s">
        <v>1494</v>
      </c>
      <c r="H349" s="396" t="s">
        <v>24</v>
      </c>
      <c r="I349" s="396" t="s">
        <v>65</v>
      </c>
      <c r="J349" s="396" t="s">
        <v>1492</v>
      </c>
      <c r="K349" s="397" t="s">
        <v>1495</v>
      </c>
      <c r="L349" s="398">
        <v>100000000</v>
      </c>
      <c r="M349" s="730">
        <f t="shared" ref="M349" si="35">L349/100*85</f>
        <v>85000000</v>
      </c>
      <c r="N349" s="399">
        <v>2023</v>
      </c>
      <c r="O349" s="400">
        <v>2026</v>
      </c>
      <c r="P349" s="423" t="s">
        <v>139</v>
      </c>
      <c r="Q349" s="423" t="s">
        <v>139</v>
      </c>
      <c r="R349" s="423" t="s">
        <v>139</v>
      </c>
      <c r="S349" s="423" t="s">
        <v>139</v>
      </c>
      <c r="T349" s="423"/>
      <c r="U349" s="423" t="s">
        <v>139</v>
      </c>
      <c r="V349" s="423"/>
      <c r="W349" s="423"/>
      <c r="X349" s="423" t="s">
        <v>139</v>
      </c>
      <c r="Y349" s="393" t="s">
        <v>261</v>
      </c>
      <c r="Z349" s="401" t="s">
        <v>88</v>
      </c>
      <c r="AA349" s="54"/>
      <c r="AB349" s="54"/>
      <c r="AC349" s="54"/>
      <c r="AD349" s="54"/>
      <c r="AE349" s="54"/>
      <c r="AF349" s="54"/>
      <c r="AG349" s="54"/>
      <c r="AH349" s="54"/>
      <c r="AI349" s="54"/>
      <c r="AJ349" s="54"/>
      <c r="AK349" s="54"/>
      <c r="AL349" s="54"/>
      <c r="AM349" s="54"/>
      <c r="AN349" s="54"/>
      <c r="AO349" s="54"/>
      <c r="AP349" s="54"/>
      <c r="AQ349" s="54"/>
      <c r="AR349" s="54"/>
      <c r="AS349" s="54"/>
      <c r="AT349" s="54"/>
      <c r="AU349" s="54"/>
      <c r="AV349" s="54"/>
      <c r="AW349" s="54"/>
      <c r="AX349" s="54"/>
      <c r="AY349" s="54"/>
      <c r="AZ349" s="54"/>
      <c r="BA349" s="54"/>
      <c r="BB349" s="54"/>
      <c r="BC349" s="54"/>
      <c r="BD349" s="54"/>
      <c r="BE349" s="54"/>
      <c r="BF349" s="54"/>
      <c r="BG349" s="54"/>
      <c r="BH349" s="54"/>
      <c r="BI349" s="54"/>
      <c r="BJ349" s="54"/>
      <c r="BK349" s="54"/>
      <c r="BL349" s="54"/>
      <c r="BM349" s="54"/>
      <c r="BN349" s="54"/>
      <c r="BO349" s="54"/>
      <c r="BP349" s="54"/>
      <c r="BQ349" s="54"/>
      <c r="BR349" s="54"/>
      <c r="BS349" s="54"/>
      <c r="BT349" s="54"/>
      <c r="BU349" s="54"/>
      <c r="BV349" s="54"/>
      <c r="BW349" s="54"/>
      <c r="BX349" s="54"/>
      <c r="BY349" s="54"/>
      <c r="BZ349" s="54"/>
      <c r="CA349" s="54"/>
      <c r="CB349" s="54"/>
      <c r="CC349" s="54"/>
      <c r="CD349" s="54"/>
      <c r="CE349" s="54"/>
      <c r="CF349" s="54"/>
      <c r="CG349" s="54"/>
      <c r="CH349" s="54"/>
      <c r="CI349" s="54"/>
      <c r="CJ349" s="54"/>
      <c r="CK349" s="54"/>
      <c r="CL349" s="54"/>
      <c r="CM349" s="54"/>
      <c r="CN349" s="54"/>
      <c r="CO349" s="54"/>
      <c r="CP349" s="54"/>
      <c r="CQ349" s="54"/>
      <c r="CR349" s="54"/>
      <c r="CS349" s="54"/>
      <c r="CT349" s="54"/>
      <c r="CU349" s="54"/>
      <c r="CV349" s="54"/>
      <c r="CW349" s="54"/>
      <c r="CX349" s="54"/>
      <c r="CY349" s="54"/>
      <c r="CZ349" s="54"/>
      <c r="DA349" s="54"/>
      <c r="DB349" s="54"/>
      <c r="DC349" s="54"/>
      <c r="DD349" s="54"/>
      <c r="DE349" s="54"/>
      <c r="DF349" s="54"/>
      <c r="DG349" s="54"/>
      <c r="DH349" s="54"/>
      <c r="DI349" s="54"/>
      <c r="DJ349" s="54"/>
      <c r="DK349" s="54"/>
      <c r="DL349" s="54"/>
      <c r="DM349" s="54"/>
      <c r="DN349" s="54"/>
      <c r="DO349" s="54"/>
      <c r="DP349" s="54"/>
      <c r="DQ349" s="54"/>
      <c r="DR349" s="54"/>
      <c r="DS349" s="54"/>
      <c r="DT349" s="54"/>
      <c r="DU349" s="54"/>
      <c r="DV349" s="54"/>
      <c r="DW349" s="54"/>
      <c r="DX349" s="54"/>
      <c r="DY349" s="54"/>
      <c r="DZ349" s="54"/>
      <c r="EA349" s="54"/>
      <c r="EB349" s="54"/>
      <c r="EC349" s="54"/>
      <c r="ED349" s="54"/>
      <c r="EE349" s="54"/>
      <c r="EF349" s="54"/>
      <c r="EG349" s="54"/>
      <c r="EH349" s="54"/>
      <c r="EI349" s="54"/>
      <c r="EJ349" s="54"/>
      <c r="EK349" s="54"/>
      <c r="EL349" s="54"/>
      <c r="EM349" s="54"/>
      <c r="EN349" s="54"/>
      <c r="EO349" s="54"/>
      <c r="EP349" s="54"/>
      <c r="EQ349" s="54"/>
      <c r="ER349" s="54"/>
      <c r="ES349" s="54"/>
      <c r="ET349" s="54"/>
      <c r="EU349" s="54"/>
      <c r="EV349" s="54"/>
      <c r="EW349" s="54"/>
      <c r="EX349" s="54"/>
      <c r="EY349" s="54"/>
      <c r="EZ349" s="54"/>
      <c r="FA349" s="54"/>
      <c r="FB349" s="54"/>
      <c r="FC349" s="54"/>
      <c r="FD349" s="54"/>
      <c r="FE349" s="54"/>
      <c r="FF349" s="54"/>
      <c r="FG349" s="54"/>
      <c r="FH349" s="54"/>
      <c r="FI349" s="54"/>
      <c r="FJ349" s="54"/>
      <c r="FK349" s="54"/>
      <c r="FL349" s="54"/>
      <c r="FM349" s="54"/>
      <c r="FN349" s="54"/>
      <c r="FO349" s="54"/>
      <c r="FP349" s="54"/>
      <c r="FQ349" s="54"/>
      <c r="FR349" s="54"/>
      <c r="FS349" s="54"/>
      <c r="FT349" s="54"/>
      <c r="FU349" s="54"/>
      <c r="FV349" s="54"/>
      <c r="FW349" s="54"/>
      <c r="FX349" s="54"/>
      <c r="FY349" s="54"/>
      <c r="FZ349" s="54"/>
      <c r="GA349" s="54"/>
      <c r="GB349" s="54"/>
      <c r="GC349" s="54"/>
      <c r="GD349" s="54"/>
      <c r="GE349" s="54"/>
      <c r="GF349" s="54"/>
      <c r="GG349" s="54"/>
      <c r="GH349" s="54"/>
      <c r="GI349" s="54"/>
      <c r="GJ349" s="54"/>
      <c r="GK349" s="54"/>
      <c r="GL349" s="54"/>
      <c r="GM349" s="54"/>
      <c r="GN349" s="54"/>
      <c r="GO349" s="54"/>
      <c r="GP349" s="54"/>
      <c r="GQ349" s="54"/>
      <c r="GR349" s="54"/>
      <c r="GS349" s="54"/>
      <c r="GT349" s="54"/>
      <c r="GU349" s="54"/>
      <c r="GV349" s="54"/>
      <c r="GW349" s="54"/>
      <c r="GX349" s="54"/>
      <c r="GY349" s="54"/>
      <c r="GZ349" s="54"/>
      <c r="HA349" s="54"/>
      <c r="HB349" s="54"/>
      <c r="HC349" s="54"/>
      <c r="HD349" s="54"/>
      <c r="HE349" s="54"/>
      <c r="HF349" s="54"/>
      <c r="HG349" s="54"/>
      <c r="HH349" s="54"/>
      <c r="HI349" s="54"/>
      <c r="HJ349" s="54"/>
      <c r="HK349" s="54"/>
      <c r="HL349" s="54"/>
      <c r="HM349" s="54"/>
      <c r="HN349" s="54"/>
      <c r="HO349" s="54"/>
      <c r="HP349" s="54"/>
      <c r="HQ349" s="54"/>
      <c r="HR349" s="54"/>
      <c r="HS349" s="54"/>
      <c r="HT349" s="54"/>
      <c r="HU349" s="54"/>
      <c r="HV349" s="54"/>
      <c r="HW349" s="54"/>
      <c r="HX349" s="54"/>
      <c r="HY349" s="54"/>
      <c r="HZ349" s="54"/>
      <c r="IA349" s="54"/>
      <c r="IB349" s="54"/>
      <c r="IC349" s="54"/>
      <c r="ID349" s="54"/>
      <c r="IE349" s="54"/>
      <c r="IF349" s="54"/>
      <c r="IG349" s="54"/>
      <c r="IH349" s="54"/>
      <c r="II349" s="54"/>
      <c r="IJ349" s="54"/>
    </row>
    <row r="350" spans="1:244" ht="45" x14ac:dyDescent="0.2">
      <c r="A350" s="781">
        <v>346</v>
      </c>
      <c r="B350" s="740" t="s">
        <v>1489</v>
      </c>
      <c r="C350" s="740" t="s">
        <v>1490</v>
      </c>
      <c r="D350" s="777">
        <v>70973911</v>
      </c>
      <c r="E350" s="777">
        <v>102080062</v>
      </c>
      <c r="F350" s="777">
        <v>600134385</v>
      </c>
      <c r="G350" s="778" t="s">
        <v>1496</v>
      </c>
      <c r="H350" s="779" t="s">
        <v>24</v>
      </c>
      <c r="I350" s="779" t="s">
        <v>65</v>
      </c>
      <c r="J350" s="779" t="s">
        <v>1492</v>
      </c>
      <c r="K350" s="749" t="s">
        <v>1497</v>
      </c>
      <c r="L350" s="745">
        <v>30000000</v>
      </c>
      <c r="M350" s="447">
        <f t="shared" ref="M350:M352" si="36">L350/100*85</f>
        <v>25500000</v>
      </c>
      <c r="N350" s="780">
        <v>2023</v>
      </c>
      <c r="O350" s="746">
        <v>2026</v>
      </c>
      <c r="P350" s="747"/>
      <c r="Q350" s="747"/>
      <c r="R350" s="747"/>
      <c r="S350" s="747"/>
      <c r="T350" s="747"/>
      <c r="U350" s="747"/>
      <c r="V350" s="747" t="s">
        <v>139</v>
      </c>
      <c r="W350" s="747"/>
      <c r="X350" s="747"/>
      <c r="Y350" s="740" t="s">
        <v>261</v>
      </c>
      <c r="Z350" s="782" t="s">
        <v>88</v>
      </c>
      <c r="AA350" s="54"/>
      <c r="AB350" s="54"/>
      <c r="AC350" s="54"/>
      <c r="AD350" s="54"/>
      <c r="AE350" s="54"/>
      <c r="AF350" s="54"/>
      <c r="AG350" s="54"/>
      <c r="AH350" s="54"/>
      <c r="AI350" s="54"/>
      <c r="AJ350" s="54"/>
      <c r="AK350" s="54"/>
      <c r="AL350" s="54"/>
      <c r="AM350" s="54"/>
      <c r="AN350" s="54"/>
      <c r="AO350" s="54"/>
      <c r="AP350" s="54"/>
      <c r="AQ350" s="54"/>
      <c r="AR350" s="54"/>
      <c r="AS350" s="54"/>
      <c r="AT350" s="54"/>
      <c r="AU350" s="54"/>
      <c r="AV350" s="54"/>
      <c r="AW350" s="54"/>
      <c r="AX350" s="54"/>
      <c r="AY350" s="54"/>
      <c r="AZ350" s="54"/>
      <c r="BA350" s="54"/>
      <c r="BB350" s="54"/>
      <c r="BC350" s="54"/>
      <c r="BD350" s="54"/>
      <c r="BE350" s="54"/>
      <c r="BF350" s="54"/>
      <c r="BG350" s="54"/>
      <c r="BH350" s="54"/>
      <c r="BI350" s="54"/>
      <c r="BJ350" s="54"/>
      <c r="BK350" s="54"/>
      <c r="BL350" s="54"/>
      <c r="BM350" s="54"/>
      <c r="BN350" s="54"/>
      <c r="BO350" s="54"/>
      <c r="BP350" s="54"/>
      <c r="BQ350" s="54"/>
      <c r="BR350" s="54"/>
      <c r="BS350" s="54"/>
      <c r="BT350" s="54"/>
      <c r="BU350" s="54"/>
      <c r="BV350" s="54"/>
      <c r="BW350" s="54"/>
      <c r="BX350" s="54"/>
      <c r="BY350" s="54"/>
      <c r="BZ350" s="54"/>
      <c r="CA350" s="54"/>
      <c r="CB350" s="54"/>
      <c r="CC350" s="54"/>
      <c r="CD350" s="54"/>
      <c r="CE350" s="54"/>
      <c r="CF350" s="54"/>
      <c r="CG350" s="54"/>
      <c r="CH350" s="54"/>
      <c r="CI350" s="54"/>
      <c r="CJ350" s="54"/>
      <c r="CK350" s="54"/>
      <c r="CL350" s="54"/>
      <c r="CM350" s="54"/>
      <c r="CN350" s="54"/>
      <c r="CO350" s="54"/>
      <c r="CP350" s="54"/>
      <c r="CQ350" s="54"/>
      <c r="CR350" s="54"/>
      <c r="CS350" s="54"/>
      <c r="CT350" s="54"/>
      <c r="CU350" s="54"/>
      <c r="CV350" s="54"/>
      <c r="CW350" s="54"/>
      <c r="CX350" s="54"/>
      <c r="CY350" s="54"/>
      <c r="CZ350" s="54"/>
      <c r="DA350" s="54"/>
      <c r="DB350" s="54"/>
      <c r="DC350" s="54"/>
      <c r="DD350" s="54"/>
      <c r="DE350" s="54"/>
      <c r="DF350" s="54"/>
      <c r="DG350" s="54"/>
      <c r="DH350" s="54"/>
      <c r="DI350" s="54"/>
      <c r="DJ350" s="54"/>
      <c r="DK350" s="54"/>
      <c r="DL350" s="54"/>
      <c r="DM350" s="54"/>
      <c r="DN350" s="54"/>
      <c r="DO350" s="54"/>
      <c r="DP350" s="54"/>
      <c r="DQ350" s="54"/>
      <c r="DR350" s="54"/>
      <c r="DS350" s="54"/>
      <c r="DT350" s="54"/>
      <c r="DU350" s="54"/>
      <c r="DV350" s="54"/>
      <c r="DW350" s="54"/>
      <c r="DX350" s="54"/>
      <c r="DY350" s="54"/>
      <c r="DZ350" s="54"/>
      <c r="EA350" s="54"/>
      <c r="EB350" s="54"/>
      <c r="EC350" s="54"/>
      <c r="ED350" s="54"/>
      <c r="EE350" s="54"/>
      <c r="EF350" s="54"/>
      <c r="EG350" s="54"/>
      <c r="EH350" s="54"/>
      <c r="EI350" s="54"/>
      <c r="EJ350" s="54"/>
      <c r="EK350" s="54"/>
      <c r="EL350" s="54"/>
      <c r="EM350" s="54"/>
      <c r="EN350" s="54"/>
      <c r="EO350" s="54"/>
      <c r="EP350" s="54"/>
      <c r="EQ350" s="54"/>
      <c r="ER350" s="54"/>
      <c r="ES350" s="54"/>
      <c r="ET350" s="54"/>
      <c r="EU350" s="54"/>
      <c r="EV350" s="54"/>
      <c r="EW350" s="54"/>
      <c r="EX350" s="54"/>
      <c r="EY350" s="54"/>
      <c r="EZ350" s="54"/>
      <c r="FA350" s="54"/>
      <c r="FB350" s="54"/>
      <c r="FC350" s="54"/>
      <c r="FD350" s="54"/>
      <c r="FE350" s="54"/>
      <c r="FF350" s="54"/>
      <c r="FG350" s="54"/>
      <c r="FH350" s="54"/>
      <c r="FI350" s="54"/>
      <c r="FJ350" s="54"/>
      <c r="FK350" s="54"/>
      <c r="FL350" s="54"/>
      <c r="FM350" s="54"/>
      <c r="FN350" s="54"/>
      <c r="FO350" s="54"/>
      <c r="FP350" s="54"/>
      <c r="FQ350" s="54"/>
      <c r="FR350" s="54"/>
      <c r="FS350" s="54"/>
      <c r="FT350" s="54"/>
      <c r="FU350" s="54"/>
      <c r="FV350" s="54"/>
      <c r="FW350" s="54"/>
      <c r="FX350" s="54"/>
      <c r="FY350" s="54"/>
      <c r="FZ350" s="54"/>
      <c r="GA350" s="54"/>
      <c r="GB350" s="54"/>
      <c r="GC350" s="54"/>
      <c r="GD350" s="54"/>
      <c r="GE350" s="54"/>
      <c r="GF350" s="54"/>
      <c r="GG350" s="54"/>
      <c r="GH350" s="54"/>
      <c r="GI350" s="54"/>
      <c r="GJ350" s="54"/>
      <c r="GK350" s="54"/>
      <c r="GL350" s="54"/>
      <c r="GM350" s="54"/>
      <c r="GN350" s="54"/>
      <c r="GO350" s="54"/>
      <c r="GP350" s="54"/>
      <c r="GQ350" s="54"/>
      <c r="GR350" s="54"/>
      <c r="GS350" s="54"/>
      <c r="GT350" s="54"/>
      <c r="GU350" s="54"/>
      <c r="GV350" s="54"/>
      <c r="GW350" s="54"/>
      <c r="GX350" s="54"/>
      <c r="GY350" s="54"/>
      <c r="GZ350" s="54"/>
      <c r="HA350" s="54"/>
      <c r="HB350" s="54"/>
      <c r="HC350" s="54"/>
      <c r="HD350" s="54"/>
      <c r="HE350" s="54"/>
      <c r="HF350" s="54"/>
      <c r="HG350" s="54"/>
      <c r="HH350" s="54"/>
      <c r="HI350" s="54"/>
      <c r="HJ350" s="54"/>
      <c r="HK350" s="54"/>
      <c r="HL350" s="54"/>
      <c r="HM350" s="54"/>
      <c r="HN350" s="54"/>
      <c r="HO350" s="54"/>
      <c r="HP350" s="54"/>
      <c r="HQ350" s="54"/>
      <c r="HR350" s="54"/>
      <c r="HS350" s="54"/>
      <c r="HT350" s="54"/>
      <c r="HU350" s="54"/>
      <c r="HV350" s="54"/>
      <c r="HW350" s="54"/>
      <c r="HX350" s="54"/>
      <c r="HY350" s="54"/>
      <c r="HZ350" s="54"/>
      <c r="IA350" s="54"/>
      <c r="IB350" s="54"/>
      <c r="IC350" s="54"/>
      <c r="ID350" s="54"/>
      <c r="IE350" s="54"/>
      <c r="IF350" s="54"/>
      <c r="IG350" s="54"/>
      <c r="IH350" s="54"/>
      <c r="II350" s="54"/>
      <c r="IJ350" s="54"/>
    </row>
    <row r="351" spans="1:244" ht="45" x14ac:dyDescent="0.2">
      <c r="A351" s="781">
        <v>347</v>
      </c>
      <c r="B351" s="744" t="s">
        <v>899</v>
      </c>
      <c r="C351" s="743" t="s">
        <v>900</v>
      </c>
      <c r="D351" s="741">
        <v>8350515</v>
      </c>
      <c r="E351" s="741">
        <v>181112299</v>
      </c>
      <c r="F351" s="741">
        <v>691014108</v>
      </c>
      <c r="G351" s="743" t="s">
        <v>1501</v>
      </c>
      <c r="H351" s="743" t="s">
        <v>64</v>
      </c>
      <c r="I351" s="743" t="s">
        <v>65</v>
      </c>
      <c r="J351" s="743" t="s">
        <v>902</v>
      </c>
      <c r="K351" s="397" t="s">
        <v>1502</v>
      </c>
      <c r="L351" s="398">
        <v>3000000</v>
      </c>
      <c r="M351" s="730">
        <f t="shared" si="36"/>
        <v>2550000</v>
      </c>
      <c r="N351" s="399">
        <v>2025</v>
      </c>
      <c r="O351" s="400">
        <v>2027</v>
      </c>
      <c r="P351" s="423"/>
      <c r="Q351" s="423" t="s">
        <v>139</v>
      </c>
      <c r="R351" s="423" t="s">
        <v>139</v>
      </c>
      <c r="S351" s="423"/>
      <c r="T351" s="423"/>
      <c r="U351" s="423"/>
      <c r="V351" s="423" t="s">
        <v>139</v>
      </c>
      <c r="W351" s="423" t="s">
        <v>139</v>
      </c>
      <c r="X351" s="423"/>
      <c r="Y351" s="393" t="s">
        <v>1368</v>
      </c>
      <c r="Z351" s="401" t="s">
        <v>88</v>
      </c>
      <c r="AA351" s="54"/>
      <c r="AB351" s="54"/>
      <c r="AC351" s="54"/>
      <c r="AD351" s="54"/>
      <c r="AE351" s="54"/>
      <c r="AF351" s="54"/>
      <c r="AG351" s="54"/>
      <c r="AH351" s="54"/>
      <c r="AI351" s="54"/>
      <c r="AJ351" s="54"/>
      <c r="AK351" s="54"/>
      <c r="AL351" s="54"/>
      <c r="AM351" s="54"/>
      <c r="AN351" s="54"/>
      <c r="AO351" s="54"/>
      <c r="AP351" s="54"/>
      <c r="AQ351" s="54"/>
      <c r="AR351" s="54"/>
      <c r="AS351" s="54"/>
      <c r="AT351" s="54"/>
      <c r="AU351" s="54"/>
      <c r="AV351" s="54"/>
      <c r="AW351" s="54"/>
      <c r="AX351" s="54"/>
      <c r="AY351" s="54"/>
      <c r="AZ351" s="54"/>
      <c r="BA351" s="54"/>
      <c r="BB351" s="54"/>
      <c r="BC351" s="54"/>
      <c r="BD351" s="54"/>
      <c r="BE351" s="54"/>
      <c r="BF351" s="54"/>
      <c r="BG351" s="54"/>
      <c r="BH351" s="54"/>
      <c r="BI351" s="54"/>
      <c r="BJ351" s="54"/>
      <c r="BK351" s="54"/>
      <c r="BL351" s="54"/>
      <c r="BM351" s="54"/>
      <c r="BN351" s="54"/>
      <c r="BO351" s="54"/>
      <c r="BP351" s="54"/>
      <c r="BQ351" s="54"/>
      <c r="BR351" s="54"/>
      <c r="BS351" s="54"/>
      <c r="BT351" s="54"/>
      <c r="BU351" s="54"/>
      <c r="BV351" s="54"/>
      <c r="BW351" s="54"/>
      <c r="BX351" s="54"/>
      <c r="BY351" s="54"/>
      <c r="BZ351" s="54"/>
      <c r="CA351" s="54"/>
      <c r="CB351" s="54"/>
      <c r="CC351" s="54"/>
      <c r="CD351" s="54"/>
      <c r="CE351" s="54"/>
      <c r="CF351" s="54"/>
      <c r="CG351" s="54"/>
      <c r="CH351" s="54"/>
      <c r="CI351" s="54"/>
      <c r="CJ351" s="54"/>
      <c r="CK351" s="54"/>
      <c r="CL351" s="54"/>
      <c r="CM351" s="54"/>
      <c r="CN351" s="54"/>
      <c r="CO351" s="54"/>
      <c r="CP351" s="54"/>
      <c r="CQ351" s="54"/>
      <c r="CR351" s="54"/>
      <c r="CS351" s="54"/>
      <c r="CT351" s="54"/>
      <c r="CU351" s="54"/>
      <c r="CV351" s="54"/>
      <c r="CW351" s="54"/>
      <c r="CX351" s="54"/>
      <c r="CY351" s="54"/>
      <c r="CZ351" s="54"/>
      <c r="DA351" s="54"/>
      <c r="DB351" s="54"/>
      <c r="DC351" s="54"/>
      <c r="DD351" s="54"/>
      <c r="DE351" s="54"/>
      <c r="DF351" s="54"/>
      <c r="DG351" s="54"/>
      <c r="DH351" s="54"/>
      <c r="DI351" s="54"/>
      <c r="DJ351" s="54"/>
      <c r="DK351" s="54"/>
      <c r="DL351" s="54"/>
      <c r="DM351" s="54"/>
      <c r="DN351" s="54"/>
      <c r="DO351" s="54"/>
      <c r="DP351" s="54"/>
      <c r="DQ351" s="54"/>
      <c r="DR351" s="54"/>
      <c r="DS351" s="54"/>
      <c r="DT351" s="54"/>
      <c r="DU351" s="54"/>
      <c r="DV351" s="54"/>
      <c r="DW351" s="54"/>
      <c r="DX351" s="54"/>
      <c r="DY351" s="54"/>
      <c r="DZ351" s="54"/>
      <c r="EA351" s="54"/>
      <c r="EB351" s="54"/>
      <c r="EC351" s="54"/>
      <c r="ED351" s="54"/>
      <c r="EE351" s="54"/>
      <c r="EF351" s="54"/>
      <c r="EG351" s="54"/>
      <c r="EH351" s="54"/>
      <c r="EI351" s="54"/>
      <c r="EJ351" s="54"/>
      <c r="EK351" s="54"/>
      <c r="EL351" s="54"/>
      <c r="EM351" s="54"/>
      <c r="EN351" s="54"/>
      <c r="EO351" s="54"/>
      <c r="EP351" s="54"/>
      <c r="EQ351" s="54"/>
      <c r="ER351" s="54"/>
      <c r="ES351" s="54"/>
      <c r="ET351" s="54"/>
      <c r="EU351" s="54"/>
      <c r="EV351" s="54"/>
      <c r="EW351" s="54"/>
      <c r="EX351" s="54"/>
      <c r="EY351" s="54"/>
      <c r="EZ351" s="54"/>
      <c r="FA351" s="54"/>
      <c r="FB351" s="54"/>
      <c r="FC351" s="54"/>
      <c r="FD351" s="54"/>
      <c r="FE351" s="54"/>
      <c r="FF351" s="54"/>
      <c r="FG351" s="54"/>
      <c r="FH351" s="54"/>
      <c r="FI351" s="54"/>
      <c r="FJ351" s="54"/>
      <c r="FK351" s="54"/>
      <c r="FL351" s="54"/>
      <c r="FM351" s="54"/>
      <c r="FN351" s="54"/>
      <c r="FO351" s="54"/>
      <c r="FP351" s="54"/>
      <c r="FQ351" s="54"/>
      <c r="FR351" s="54"/>
      <c r="FS351" s="54"/>
      <c r="FT351" s="54"/>
      <c r="FU351" s="54"/>
      <c r="FV351" s="54"/>
      <c r="FW351" s="54"/>
      <c r="FX351" s="54"/>
      <c r="FY351" s="54"/>
      <c r="FZ351" s="54"/>
      <c r="GA351" s="54"/>
      <c r="GB351" s="54"/>
      <c r="GC351" s="54"/>
      <c r="GD351" s="54"/>
      <c r="GE351" s="54"/>
      <c r="GF351" s="54"/>
      <c r="GG351" s="54"/>
      <c r="GH351" s="54"/>
      <c r="GI351" s="54"/>
      <c r="GJ351" s="54"/>
      <c r="GK351" s="54"/>
      <c r="GL351" s="54"/>
      <c r="GM351" s="54"/>
      <c r="GN351" s="54"/>
      <c r="GO351" s="54"/>
      <c r="GP351" s="54"/>
      <c r="GQ351" s="54"/>
      <c r="GR351" s="54"/>
      <c r="GS351" s="54"/>
      <c r="GT351" s="54"/>
      <c r="GU351" s="54"/>
      <c r="GV351" s="54"/>
      <c r="GW351" s="54"/>
      <c r="GX351" s="54"/>
      <c r="GY351" s="54"/>
      <c r="GZ351" s="54"/>
      <c r="HA351" s="54"/>
      <c r="HB351" s="54"/>
      <c r="HC351" s="54"/>
      <c r="HD351" s="54"/>
      <c r="HE351" s="54"/>
      <c r="HF351" s="54"/>
      <c r="HG351" s="54"/>
      <c r="HH351" s="54"/>
      <c r="HI351" s="54"/>
      <c r="HJ351" s="54"/>
      <c r="HK351" s="54"/>
      <c r="HL351" s="54"/>
      <c r="HM351" s="54"/>
      <c r="HN351" s="54"/>
      <c r="HO351" s="54"/>
      <c r="HP351" s="54"/>
      <c r="HQ351" s="54"/>
      <c r="HR351" s="54"/>
      <c r="HS351" s="54"/>
      <c r="HT351" s="54"/>
      <c r="HU351" s="54"/>
      <c r="HV351" s="54"/>
      <c r="HW351" s="54"/>
      <c r="HX351" s="54"/>
      <c r="HY351" s="54"/>
      <c r="HZ351" s="54"/>
      <c r="IA351" s="54"/>
      <c r="IB351" s="54"/>
      <c r="IC351" s="54"/>
      <c r="ID351" s="54"/>
      <c r="IE351" s="54"/>
      <c r="IF351" s="54"/>
      <c r="IG351" s="54"/>
      <c r="IH351" s="54"/>
      <c r="II351" s="54"/>
      <c r="IJ351" s="54"/>
    </row>
    <row r="352" spans="1:244" s="790" customFormat="1" ht="57" thickBot="1" x14ac:dyDescent="0.25">
      <c r="A352" s="784">
        <v>348</v>
      </c>
      <c r="B352" s="760" t="s">
        <v>899</v>
      </c>
      <c r="C352" s="785" t="s">
        <v>900</v>
      </c>
      <c r="D352" s="786">
        <v>8350515</v>
      </c>
      <c r="E352" s="786">
        <v>181112299</v>
      </c>
      <c r="F352" s="786">
        <v>691014108</v>
      </c>
      <c r="G352" s="785" t="s">
        <v>1503</v>
      </c>
      <c r="H352" s="785" t="s">
        <v>64</v>
      </c>
      <c r="I352" s="785" t="s">
        <v>65</v>
      </c>
      <c r="J352" s="785" t="s">
        <v>902</v>
      </c>
      <c r="K352" s="783" t="s">
        <v>1504</v>
      </c>
      <c r="L352" s="787">
        <v>1000000</v>
      </c>
      <c r="M352" s="807">
        <f t="shared" si="36"/>
        <v>850000</v>
      </c>
      <c r="N352" s="767">
        <v>2024</v>
      </c>
      <c r="O352" s="767">
        <v>2027</v>
      </c>
      <c r="P352" s="788" t="s">
        <v>139</v>
      </c>
      <c r="Q352" s="788" t="s">
        <v>139</v>
      </c>
      <c r="R352" s="788" t="s">
        <v>139</v>
      </c>
      <c r="S352" s="788" t="s">
        <v>139</v>
      </c>
      <c r="T352" s="788"/>
      <c r="U352" s="788"/>
      <c r="V352" s="788"/>
      <c r="W352" s="788"/>
      <c r="X352" s="788"/>
      <c r="Y352" s="760" t="s">
        <v>1234</v>
      </c>
      <c r="Z352" s="789" t="s">
        <v>88</v>
      </c>
    </row>
    <row r="353" spans="1:244" s="44" customFormat="1" ht="15.75" customHeight="1" thickBot="1" x14ac:dyDescent="0.25">
      <c r="B353" s="184"/>
      <c r="C353" s="184"/>
      <c r="G353" s="185"/>
      <c r="H353" s="185"/>
      <c r="I353" s="185"/>
      <c r="J353" s="181"/>
      <c r="K353" s="186"/>
      <c r="L353" s="267">
        <f>SUM(L5:L333)</f>
        <v>3568874601.46</v>
      </c>
      <c r="M353" s="267">
        <f>SUM(M5:M352)</f>
        <v>2745007384.0410004</v>
      </c>
      <c r="N353" s="187"/>
      <c r="P353" s="458"/>
      <c r="Q353" s="458"/>
      <c r="R353" s="458"/>
      <c r="S353" s="458"/>
      <c r="T353" s="458"/>
      <c r="U353" s="458"/>
      <c r="V353" s="458"/>
      <c r="W353" s="458"/>
      <c r="X353" s="458"/>
      <c r="Y353" s="184"/>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7"/>
      <c r="BG353" s="47"/>
      <c r="BH353" s="47"/>
      <c r="BI353" s="47"/>
      <c r="BJ353" s="47"/>
      <c r="BK353" s="47"/>
      <c r="BL353" s="47"/>
      <c r="BM353" s="47"/>
      <c r="BN353" s="47"/>
      <c r="BO353" s="47"/>
      <c r="BP353" s="47"/>
      <c r="BQ353" s="47"/>
      <c r="BR353" s="47"/>
      <c r="BS353" s="47"/>
      <c r="BT353" s="47"/>
      <c r="BU353" s="47"/>
      <c r="BV353" s="47"/>
      <c r="BW353" s="47"/>
      <c r="BX353" s="47"/>
      <c r="BY353" s="47"/>
      <c r="BZ353" s="47"/>
      <c r="CA353" s="47"/>
      <c r="CB353" s="47"/>
      <c r="CC353" s="47"/>
      <c r="CD353" s="47"/>
      <c r="CE353" s="47"/>
      <c r="CF353" s="47"/>
      <c r="CG353" s="47"/>
      <c r="CH353" s="47"/>
      <c r="CI353" s="47"/>
      <c r="CJ353" s="47"/>
      <c r="CK353" s="47"/>
      <c r="CL353" s="47"/>
      <c r="CM353" s="47"/>
      <c r="CN353" s="47"/>
      <c r="CO353" s="47"/>
      <c r="CP353" s="47"/>
      <c r="CQ353" s="47"/>
      <c r="CR353" s="47"/>
      <c r="CS353" s="47"/>
      <c r="CT353" s="47"/>
      <c r="CU353" s="47"/>
      <c r="CV353" s="47"/>
      <c r="CW353" s="47"/>
      <c r="CX353" s="47"/>
      <c r="CY353" s="47"/>
      <c r="CZ353" s="47"/>
      <c r="DA353" s="47"/>
      <c r="DB353" s="47"/>
      <c r="DC353" s="47"/>
      <c r="DD353" s="47"/>
      <c r="DE353" s="47"/>
      <c r="DF353" s="47"/>
      <c r="DG353" s="47"/>
      <c r="DH353" s="47"/>
      <c r="DI353" s="47"/>
      <c r="DJ353" s="47"/>
      <c r="DK353" s="47"/>
      <c r="DL353" s="47"/>
    </row>
    <row r="354" spans="1:244" s="44" customFormat="1" ht="12" customHeight="1" x14ac:dyDescent="0.2">
      <c r="A354" s="87" t="s">
        <v>339</v>
      </c>
      <c r="B354" s="88"/>
      <c r="C354" s="184"/>
      <c r="G354" s="185"/>
      <c r="H354" s="185"/>
      <c r="I354" s="185"/>
      <c r="J354" s="181"/>
      <c r="K354" s="186"/>
      <c r="L354" s="182"/>
      <c r="M354" s="182"/>
      <c r="N354" s="187"/>
      <c r="P354" s="183"/>
      <c r="Q354" s="183"/>
      <c r="R354" s="183"/>
      <c r="S354" s="183"/>
      <c r="T354" s="183"/>
      <c r="U354" s="183"/>
      <c r="V354" s="183"/>
      <c r="W354" s="183"/>
      <c r="X354" s="183"/>
      <c r="Y354" s="184"/>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c r="BF354" s="47"/>
      <c r="BG354" s="47"/>
      <c r="BH354" s="47"/>
      <c r="BI354" s="47"/>
      <c r="BJ354" s="47"/>
      <c r="BK354" s="47"/>
      <c r="BL354" s="47"/>
      <c r="BM354" s="47"/>
      <c r="BN354" s="47"/>
      <c r="BO354" s="47"/>
      <c r="BP354" s="47"/>
      <c r="BQ354" s="47"/>
      <c r="BR354" s="47"/>
      <c r="BS354" s="47"/>
      <c r="BT354" s="47"/>
      <c r="BU354" s="47"/>
      <c r="BV354" s="47"/>
      <c r="BW354" s="47"/>
      <c r="BX354" s="47"/>
      <c r="BY354" s="47"/>
      <c r="BZ354" s="47"/>
      <c r="CA354" s="47"/>
      <c r="CB354" s="47"/>
      <c r="CC354" s="47"/>
      <c r="CD354" s="47"/>
      <c r="CE354" s="47"/>
      <c r="CF354" s="47"/>
      <c r="CG354" s="47"/>
      <c r="CH354" s="47"/>
      <c r="CI354" s="47"/>
      <c r="CJ354" s="47"/>
      <c r="CK354" s="47"/>
      <c r="CL354" s="47"/>
      <c r="CM354" s="47"/>
      <c r="CN354" s="47"/>
      <c r="CO354" s="47"/>
      <c r="CP354" s="47"/>
      <c r="CQ354" s="47"/>
      <c r="CR354" s="47"/>
      <c r="CS354" s="47"/>
      <c r="CT354" s="47"/>
      <c r="CU354" s="47"/>
      <c r="CV354" s="47"/>
      <c r="CW354" s="47"/>
      <c r="CX354" s="47"/>
      <c r="CY354" s="47"/>
      <c r="CZ354" s="47"/>
      <c r="DA354" s="47"/>
      <c r="DB354" s="47"/>
      <c r="DC354" s="47"/>
      <c r="DD354" s="47"/>
      <c r="DE354" s="47"/>
      <c r="DF354" s="47"/>
      <c r="DG354" s="47"/>
      <c r="DH354" s="47"/>
      <c r="DI354" s="47"/>
      <c r="DJ354" s="47"/>
      <c r="DK354" s="47"/>
      <c r="DL354" s="47"/>
    </row>
    <row r="355" spans="1:244" s="60" customFormat="1" ht="25.5" customHeight="1" x14ac:dyDescent="0.2">
      <c r="A355" s="84" t="s">
        <v>340</v>
      </c>
      <c r="B355" s="84"/>
      <c r="C355" s="244" t="s">
        <v>1177</v>
      </c>
      <c r="D355" s="64"/>
      <c r="E355" s="64"/>
      <c r="F355" s="64"/>
      <c r="K355" s="188"/>
      <c r="L355" s="189"/>
      <c r="M355" s="73"/>
      <c r="N355" s="64"/>
      <c r="O355" s="64"/>
      <c r="P355" s="190"/>
      <c r="Q355" s="190"/>
      <c r="R355" s="190"/>
      <c r="S355" s="190"/>
      <c r="T355" s="190"/>
      <c r="U355" s="190"/>
      <c r="V355" s="190"/>
      <c r="W355" s="190"/>
      <c r="X355" s="190"/>
      <c r="Y355" s="83"/>
      <c r="Z355" s="64"/>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c r="BV355" s="71"/>
      <c r="BW355" s="71"/>
      <c r="BX355" s="71"/>
      <c r="BY355" s="71"/>
      <c r="BZ355" s="71"/>
      <c r="CA355" s="71"/>
      <c r="CB355" s="71"/>
      <c r="CC355" s="71"/>
      <c r="CD355" s="71"/>
      <c r="CE355" s="71"/>
      <c r="CF355" s="71"/>
      <c r="CG355" s="71"/>
      <c r="CH355" s="71"/>
      <c r="CI355" s="71"/>
      <c r="CJ355" s="71"/>
      <c r="CK355" s="71"/>
      <c r="CL355" s="71"/>
      <c r="CM355" s="71"/>
      <c r="CN355" s="71"/>
      <c r="CO355" s="71"/>
      <c r="CP355" s="71"/>
      <c r="CQ355" s="71"/>
      <c r="CR355" s="71"/>
      <c r="CS355" s="71"/>
      <c r="CT355" s="71"/>
      <c r="CU355" s="71"/>
      <c r="CV355" s="71"/>
      <c r="CW355" s="71"/>
      <c r="CX355" s="71"/>
      <c r="CY355" s="71"/>
      <c r="CZ355" s="71"/>
      <c r="DA355" s="71"/>
      <c r="DB355" s="71"/>
      <c r="DC355" s="71"/>
      <c r="DD355" s="71"/>
      <c r="DE355" s="71"/>
      <c r="DF355" s="71"/>
      <c r="DG355" s="71"/>
      <c r="DH355" s="71"/>
      <c r="DI355" s="71"/>
      <c r="DJ355" s="71"/>
      <c r="DK355" s="71"/>
      <c r="DL355" s="71"/>
      <c r="DM355" s="71"/>
      <c r="DN355" s="71"/>
      <c r="DO355" s="71"/>
      <c r="DP355" s="71"/>
      <c r="DQ355" s="71"/>
      <c r="DR355" s="71"/>
      <c r="DS355" s="71"/>
      <c r="DT355" s="71"/>
      <c r="DU355" s="71"/>
      <c r="DV355" s="71"/>
      <c r="DW355" s="71"/>
      <c r="DX355" s="71"/>
      <c r="DY355" s="71"/>
      <c r="DZ355" s="71"/>
      <c r="EA355" s="71"/>
      <c r="EB355" s="71"/>
      <c r="EC355" s="71"/>
      <c r="ED355" s="71"/>
      <c r="EE355" s="71"/>
      <c r="EF355" s="71"/>
      <c r="EG355" s="71"/>
      <c r="EH355" s="71"/>
      <c r="EI355" s="71"/>
      <c r="EJ355" s="71"/>
      <c r="EK355" s="71"/>
      <c r="EL355" s="71"/>
      <c r="EM355" s="71"/>
      <c r="EN355" s="71"/>
      <c r="EO355" s="71"/>
      <c r="EP355" s="71"/>
      <c r="EQ355" s="71"/>
      <c r="ER355" s="71"/>
      <c r="ES355" s="71"/>
      <c r="ET355" s="71"/>
      <c r="EU355" s="71"/>
      <c r="EV355" s="71"/>
      <c r="EW355" s="71"/>
      <c r="EX355" s="71"/>
      <c r="EY355" s="71"/>
      <c r="EZ355" s="71"/>
      <c r="FA355" s="71"/>
      <c r="FB355" s="71"/>
      <c r="FC355" s="71"/>
      <c r="FD355" s="71"/>
      <c r="FE355" s="71"/>
      <c r="FF355" s="71"/>
      <c r="FG355" s="71"/>
      <c r="FH355" s="71"/>
      <c r="FI355" s="71"/>
      <c r="FJ355" s="71"/>
      <c r="FK355" s="71"/>
      <c r="FL355" s="71"/>
      <c r="FM355" s="71"/>
      <c r="FN355" s="71"/>
      <c r="FO355" s="71"/>
      <c r="FP355" s="71"/>
      <c r="FQ355" s="71"/>
      <c r="FR355" s="71"/>
      <c r="FS355" s="71"/>
      <c r="FT355" s="71"/>
      <c r="FU355" s="71"/>
      <c r="FV355" s="71"/>
      <c r="FW355" s="71"/>
      <c r="FX355" s="71"/>
      <c r="FY355" s="71"/>
      <c r="FZ355" s="71"/>
      <c r="GA355" s="71"/>
      <c r="GB355" s="71"/>
      <c r="GC355" s="71"/>
      <c r="GD355" s="71"/>
      <c r="GE355" s="71"/>
      <c r="GF355" s="71"/>
      <c r="GG355" s="71"/>
      <c r="GH355" s="71"/>
      <c r="GI355" s="71"/>
      <c r="GJ355" s="71"/>
      <c r="GK355" s="71"/>
      <c r="GL355" s="71"/>
      <c r="GM355" s="71"/>
      <c r="GN355" s="71"/>
      <c r="GO355" s="71"/>
      <c r="GP355" s="71"/>
      <c r="GQ355" s="71"/>
      <c r="GR355" s="71"/>
      <c r="GS355" s="71"/>
      <c r="GT355" s="71"/>
      <c r="GU355" s="71"/>
      <c r="GV355" s="71"/>
      <c r="GW355" s="71"/>
      <c r="GX355" s="71"/>
      <c r="GY355" s="71"/>
      <c r="GZ355" s="71"/>
      <c r="HA355" s="71"/>
      <c r="HB355" s="71"/>
      <c r="HC355" s="71"/>
      <c r="HD355" s="71"/>
      <c r="HE355" s="71"/>
      <c r="HF355" s="71"/>
      <c r="HG355" s="71"/>
      <c r="HH355" s="71"/>
      <c r="HI355" s="71"/>
      <c r="HJ355" s="71"/>
      <c r="HK355" s="71"/>
      <c r="HL355" s="71"/>
      <c r="HM355" s="71"/>
      <c r="HN355" s="71"/>
      <c r="HO355" s="71"/>
      <c r="HP355" s="71"/>
      <c r="HQ355" s="71"/>
      <c r="HR355" s="71"/>
      <c r="HS355" s="71"/>
      <c r="HT355" s="71"/>
      <c r="HU355" s="71"/>
      <c r="HV355" s="71"/>
      <c r="HW355" s="71"/>
      <c r="HX355" s="71"/>
      <c r="HY355" s="71"/>
      <c r="HZ355" s="71"/>
      <c r="IA355" s="71"/>
      <c r="IB355" s="71"/>
      <c r="IC355" s="71"/>
      <c r="ID355" s="71"/>
      <c r="IE355" s="71"/>
      <c r="IF355" s="71"/>
      <c r="IG355" s="71"/>
      <c r="IH355" s="71"/>
      <c r="II355" s="71"/>
      <c r="IJ355" s="71"/>
    </row>
    <row r="356" spans="1:244" s="60" customFormat="1" ht="11.25" customHeight="1" x14ac:dyDescent="0.2">
      <c r="A356" s="967" t="s">
        <v>1178</v>
      </c>
      <c r="B356" s="967"/>
      <c r="C356" s="967"/>
      <c r="D356" s="64"/>
      <c r="E356" s="64"/>
      <c r="F356" s="64"/>
      <c r="K356" s="188"/>
      <c r="L356" s="189"/>
      <c r="M356" s="73"/>
      <c r="N356" s="64"/>
      <c r="O356" s="64"/>
      <c r="P356" s="190"/>
      <c r="Q356" s="190"/>
      <c r="R356" s="190"/>
      <c r="S356" s="190"/>
      <c r="T356" s="190"/>
      <c r="U356" s="190"/>
      <c r="V356" s="190"/>
      <c r="W356" s="190"/>
      <c r="X356" s="190"/>
      <c r="Y356" s="83"/>
      <c r="Z356" s="64"/>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c r="BV356" s="71"/>
      <c r="BW356" s="71"/>
      <c r="BX356" s="71"/>
      <c r="BY356" s="71"/>
      <c r="BZ356" s="71"/>
      <c r="CA356" s="71"/>
      <c r="CB356" s="71"/>
      <c r="CC356" s="71"/>
      <c r="CD356" s="71"/>
      <c r="CE356" s="71"/>
      <c r="CF356" s="71"/>
      <c r="CG356" s="71"/>
      <c r="CH356" s="71"/>
      <c r="CI356" s="71"/>
      <c r="CJ356" s="71"/>
      <c r="CK356" s="71"/>
      <c r="CL356" s="71"/>
      <c r="CM356" s="71"/>
      <c r="CN356" s="71"/>
      <c r="CO356" s="71"/>
      <c r="CP356" s="71"/>
      <c r="CQ356" s="71"/>
      <c r="CR356" s="71"/>
      <c r="CS356" s="71"/>
      <c r="CT356" s="71"/>
      <c r="CU356" s="71"/>
      <c r="CV356" s="71"/>
      <c r="CW356" s="71"/>
      <c r="CX356" s="71"/>
      <c r="CY356" s="71"/>
      <c r="CZ356" s="71"/>
      <c r="DA356" s="71"/>
      <c r="DB356" s="71"/>
      <c r="DC356" s="71"/>
      <c r="DD356" s="71"/>
      <c r="DE356" s="71"/>
      <c r="DF356" s="71"/>
      <c r="DG356" s="71"/>
      <c r="DH356" s="71"/>
      <c r="DI356" s="71"/>
      <c r="DJ356" s="71"/>
      <c r="DK356" s="71"/>
      <c r="DL356" s="71"/>
      <c r="DM356" s="71"/>
      <c r="DN356" s="71"/>
      <c r="DO356" s="71"/>
      <c r="DP356" s="71"/>
      <c r="DQ356" s="71"/>
      <c r="DR356" s="71"/>
      <c r="DS356" s="71"/>
      <c r="DT356" s="71"/>
      <c r="DU356" s="71"/>
      <c r="DV356" s="71"/>
      <c r="DW356" s="71"/>
      <c r="DX356" s="71"/>
      <c r="DY356" s="71"/>
      <c r="DZ356" s="71"/>
      <c r="EA356" s="71"/>
      <c r="EB356" s="71"/>
      <c r="EC356" s="71"/>
      <c r="ED356" s="71"/>
      <c r="EE356" s="71"/>
      <c r="EF356" s="71"/>
      <c r="EG356" s="71"/>
      <c r="EH356" s="71"/>
      <c r="EI356" s="71"/>
      <c r="EJ356" s="71"/>
      <c r="EK356" s="71"/>
      <c r="EL356" s="71"/>
      <c r="EM356" s="71"/>
      <c r="EN356" s="71"/>
      <c r="EO356" s="71"/>
      <c r="EP356" s="71"/>
      <c r="EQ356" s="71"/>
      <c r="ER356" s="71"/>
      <c r="ES356" s="71"/>
      <c r="ET356" s="71"/>
      <c r="EU356" s="71"/>
      <c r="EV356" s="71"/>
      <c r="EW356" s="71"/>
      <c r="EX356" s="71"/>
      <c r="EY356" s="71"/>
      <c r="EZ356" s="71"/>
      <c r="FA356" s="71"/>
      <c r="FB356" s="71"/>
      <c r="FC356" s="71"/>
      <c r="FD356" s="71"/>
      <c r="FE356" s="71"/>
      <c r="FF356" s="71"/>
      <c r="FG356" s="71"/>
      <c r="FH356" s="71"/>
      <c r="FI356" s="71"/>
      <c r="FJ356" s="71"/>
      <c r="FK356" s="71"/>
      <c r="FL356" s="71"/>
      <c r="FM356" s="71"/>
      <c r="FN356" s="71"/>
      <c r="FO356" s="71"/>
      <c r="FP356" s="71"/>
      <c r="FQ356" s="71"/>
      <c r="FR356" s="71"/>
      <c r="FS356" s="71"/>
      <c r="FT356" s="71"/>
      <c r="FU356" s="71"/>
      <c r="FV356" s="71"/>
      <c r="FW356" s="71"/>
      <c r="FX356" s="71"/>
      <c r="FY356" s="71"/>
      <c r="FZ356" s="71"/>
      <c r="GA356" s="71"/>
      <c r="GB356" s="71"/>
      <c r="GC356" s="71"/>
      <c r="GD356" s="71"/>
      <c r="GE356" s="71"/>
      <c r="GF356" s="71"/>
      <c r="GG356" s="71"/>
      <c r="GH356" s="71"/>
      <c r="GI356" s="71"/>
      <c r="GJ356" s="71"/>
      <c r="GK356" s="71"/>
      <c r="GL356" s="71"/>
      <c r="GM356" s="71"/>
      <c r="GN356" s="71"/>
      <c r="GO356" s="71"/>
      <c r="GP356" s="71"/>
      <c r="GQ356" s="71"/>
      <c r="GR356" s="71"/>
      <c r="GS356" s="71"/>
      <c r="GT356" s="71"/>
      <c r="GU356" s="71"/>
      <c r="GV356" s="71"/>
      <c r="GW356" s="71"/>
      <c r="GX356" s="71"/>
      <c r="GY356" s="71"/>
      <c r="GZ356" s="71"/>
      <c r="HA356" s="71"/>
      <c r="HB356" s="71"/>
      <c r="HC356" s="71"/>
      <c r="HD356" s="71"/>
      <c r="HE356" s="71"/>
      <c r="HF356" s="71"/>
      <c r="HG356" s="71"/>
      <c r="HH356" s="71"/>
      <c r="HI356" s="71"/>
      <c r="HJ356" s="71"/>
      <c r="HK356" s="71"/>
      <c r="HL356" s="71"/>
      <c r="HM356" s="71"/>
      <c r="HN356" s="71"/>
      <c r="HO356" s="71"/>
      <c r="HP356" s="71"/>
      <c r="HQ356" s="71"/>
      <c r="HR356" s="71"/>
      <c r="HS356" s="71"/>
      <c r="HT356" s="71"/>
      <c r="HU356" s="71"/>
      <c r="HV356" s="71"/>
      <c r="HW356" s="71"/>
      <c r="HX356" s="71"/>
      <c r="HY356" s="71"/>
      <c r="HZ356" s="71"/>
      <c r="IA356" s="71"/>
      <c r="IB356" s="71"/>
      <c r="IC356" s="71"/>
      <c r="ID356" s="71"/>
      <c r="IE356" s="71"/>
      <c r="IF356" s="71"/>
      <c r="IG356" s="71"/>
      <c r="IH356" s="71"/>
      <c r="II356" s="71"/>
      <c r="IJ356" s="71"/>
    </row>
    <row r="357" spans="1:244" s="60" customFormat="1" ht="11.25" x14ac:dyDescent="0.2">
      <c r="A357" s="967"/>
      <c r="B357" s="967"/>
      <c r="C357" s="967"/>
      <c r="D357" s="64"/>
      <c r="E357" s="64"/>
      <c r="F357" s="64"/>
      <c r="K357" s="188"/>
      <c r="L357" s="189"/>
      <c r="M357" s="73"/>
      <c r="N357" s="64"/>
      <c r="O357" s="64"/>
      <c r="P357" s="190"/>
      <c r="Q357" s="190"/>
      <c r="R357" s="190"/>
      <c r="S357" s="190"/>
      <c r="T357" s="190"/>
      <c r="U357" s="190"/>
      <c r="V357" s="190"/>
      <c r="W357" s="190"/>
      <c r="X357" s="190"/>
      <c r="Y357" s="83"/>
      <c r="Z357" s="64"/>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1"/>
      <c r="BY357" s="71"/>
      <c r="BZ357" s="71"/>
      <c r="CA357" s="71"/>
      <c r="CB357" s="71"/>
      <c r="CC357" s="71"/>
      <c r="CD357" s="71"/>
      <c r="CE357" s="71"/>
      <c r="CF357" s="71"/>
      <c r="CG357" s="71"/>
      <c r="CH357" s="71"/>
      <c r="CI357" s="71"/>
      <c r="CJ357" s="71"/>
      <c r="CK357" s="71"/>
      <c r="CL357" s="71"/>
      <c r="CM357" s="71"/>
      <c r="CN357" s="71"/>
      <c r="CO357" s="71"/>
      <c r="CP357" s="71"/>
      <c r="CQ357" s="71"/>
      <c r="CR357" s="71"/>
      <c r="CS357" s="71"/>
      <c r="CT357" s="71"/>
      <c r="CU357" s="71"/>
      <c r="CV357" s="71"/>
      <c r="CW357" s="71"/>
      <c r="CX357" s="71"/>
      <c r="CY357" s="71"/>
      <c r="CZ357" s="71"/>
      <c r="DA357" s="71"/>
      <c r="DB357" s="71"/>
      <c r="DC357" s="71"/>
      <c r="DD357" s="71"/>
      <c r="DE357" s="71"/>
      <c r="DF357" s="71"/>
      <c r="DG357" s="71"/>
      <c r="DH357" s="71"/>
      <c r="DI357" s="71"/>
      <c r="DJ357" s="71"/>
      <c r="DK357" s="71"/>
      <c r="DL357" s="71"/>
      <c r="DM357" s="71"/>
      <c r="DN357" s="71"/>
      <c r="DO357" s="71"/>
      <c r="DP357" s="71"/>
      <c r="DQ357" s="71"/>
      <c r="DR357" s="71"/>
      <c r="DS357" s="71"/>
      <c r="DT357" s="71"/>
      <c r="DU357" s="71"/>
      <c r="DV357" s="71"/>
      <c r="DW357" s="71"/>
      <c r="DX357" s="71"/>
      <c r="DY357" s="71"/>
      <c r="DZ357" s="71"/>
      <c r="EA357" s="71"/>
      <c r="EB357" s="71"/>
      <c r="EC357" s="71"/>
      <c r="ED357" s="71"/>
      <c r="EE357" s="71"/>
      <c r="EF357" s="71"/>
      <c r="EG357" s="71"/>
      <c r="EH357" s="71"/>
      <c r="EI357" s="71"/>
      <c r="EJ357" s="71"/>
      <c r="EK357" s="71"/>
      <c r="EL357" s="71"/>
      <c r="EM357" s="71"/>
      <c r="EN357" s="71"/>
      <c r="EO357" s="71"/>
      <c r="EP357" s="71"/>
      <c r="EQ357" s="71"/>
      <c r="ER357" s="71"/>
      <c r="ES357" s="71"/>
      <c r="ET357" s="71"/>
      <c r="EU357" s="71"/>
      <c r="EV357" s="71"/>
      <c r="EW357" s="71"/>
      <c r="EX357" s="71"/>
      <c r="EY357" s="71"/>
      <c r="EZ357" s="71"/>
      <c r="FA357" s="71"/>
      <c r="FB357" s="71"/>
      <c r="FC357" s="71"/>
      <c r="FD357" s="71"/>
      <c r="FE357" s="71"/>
      <c r="FF357" s="71"/>
      <c r="FG357" s="71"/>
      <c r="FH357" s="71"/>
      <c r="FI357" s="71"/>
      <c r="FJ357" s="71"/>
      <c r="FK357" s="71"/>
      <c r="FL357" s="71"/>
      <c r="FM357" s="71"/>
      <c r="FN357" s="71"/>
      <c r="FO357" s="71"/>
      <c r="FP357" s="71"/>
      <c r="FQ357" s="71"/>
      <c r="FR357" s="71"/>
      <c r="FS357" s="71"/>
      <c r="FT357" s="71"/>
      <c r="FU357" s="71"/>
      <c r="FV357" s="71"/>
      <c r="FW357" s="71"/>
      <c r="FX357" s="71"/>
      <c r="FY357" s="71"/>
      <c r="FZ357" s="71"/>
      <c r="GA357" s="71"/>
      <c r="GB357" s="71"/>
      <c r="GC357" s="71"/>
      <c r="GD357" s="71"/>
      <c r="GE357" s="71"/>
      <c r="GF357" s="71"/>
      <c r="GG357" s="71"/>
      <c r="GH357" s="71"/>
      <c r="GI357" s="71"/>
      <c r="GJ357" s="71"/>
      <c r="GK357" s="71"/>
      <c r="GL357" s="71"/>
      <c r="GM357" s="71"/>
      <c r="GN357" s="71"/>
      <c r="GO357" s="71"/>
      <c r="GP357" s="71"/>
      <c r="GQ357" s="71"/>
      <c r="GR357" s="71"/>
      <c r="GS357" s="71"/>
      <c r="GT357" s="71"/>
      <c r="GU357" s="71"/>
      <c r="GV357" s="71"/>
      <c r="GW357" s="71"/>
      <c r="GX357" s="71"/>
      <c r="GY357" s="71"/>
      <c r="GZ357" s="71"/>
      <c r="HA357" s="71"/>
      <c r="HB357" s="71"/>
      <c r="HC357" s="71"/>
      <c r="HD357" s="71"/>
      <c r="HE357" s="71"/>
      <c r="HF357" s="71"/>
      <c r="HG357" s="71"/>
      <c r="HH357" s="71"/>
      <c r="HI357" s="71"/>
      <c r="HJ357" s="71"/>
      <c r="HK357" s="71"/>
      <c r="HL357" s="71"/>
      <c r="HM357" s="71"/>
      <c r="HN357" s="71"/>
      <c r="HO357" s="71"/>
      <c r="HP357" s="71"/>
      <c r="HQ357" s="71"/>
      <c r="HR357" s="71"/>
      <c r="HS357" s="71"/>
      <c r="HT357" s="71"/>
      <c r="HU357" s="71"/>
      <c r="HV357" s="71"/>
      <c r="HW357" s="71"/>
      <c r="HX357" s="71"/>
      <c r="HY357" s="71"/>
      <c r="HZ357" s="71"/>
      <c r="IA357" s="71"/>
      <c r="IB357" s="71"/>
      <c r="IC357" s="71"/>
      <c r="ID357" s="71"/>
      <c r="IE357" s="71"/>
      <c r="IF357" s="71"/>
      <c r="IG357" s="71"/>
      <c r="IH357" s="71"/>
      <c r="II357" s="71"/>
      <c r="IJ357" s="71"/>
    </row>
    <row r="358" spans="1:244" s="60" customFormat="1" ht="12" customHeight="1" x14ac:dyDescent="0.2">
      <c r="A358" s="72" t="str">
        <f>MŠ!A150</f>
        <v>Schváleno v Řídícím výboru MAP ORP Ostrava III dne 25.10.2023</v>
      </c>
      <c r="B358" s="83"/>
      <c r="D358" s="64"/>
      <c r="E358" s="64"/>
      <c r="F358" s="64"/>
      <c r="K358" s="188"/>
      <c r="L358" s="189"/>
      <c r="M358" s="73"/>
      <c r="N358" s="64"/>
      <c r="O358" s="64"/>
      <c r="P358" s="190"/>
      <c r="Q358" s="190"/>
      <c r="R358" s="190"/>
      <c r="S358" s="190"/>
      <c r="T358" s="190"/>
      <c r="U358" s="190"/>
      <c r="V358" s="190"/>
      <c r="W358" s="190"/>
      <c r="X358" s="190"/>
      <c r="Y358" s="83"/>
      <c r="Z358" s="64"/>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c r="BV358" s="71"/>
      <c r="BW358" s="71"/>
      <c r="BX358" s="71"/>
      <c r="BY358" s="71"/>
      <c r="BZ358" s="71"/>
      <c r="CA358" s="71"/>
      <c r="CB358" s="71"/>
      <c r="CC358" s="71"/>
      <c r="CD358" s="71"/>
      <c r="CE358" s="71"/>
      <c r="CF358" s="71"/>
      <c r="CG358" s="71"/>
      <c r="CH358" s="71"/>
      <c r="CI358" s="71"/>
      <c r="CJ358" s="71"/>
      <c r="CK358" s="71"/>
      <c r="CL358" s="71"/>
      <c r="CM358" s="71"/>
      <c r="CN358" s="71"/>
      <c r="CO358" s="71"/>
      <c r="CP358" s="71"/>
      <c r="CQ358" s="71"/>
      <c r="CR358" s="71"/>
      <c r="CS358" s="71"/>
      <c r="CT358" s="71"/>
      <c r="CU358" s="71"/>
      <c r="CV358" s="71"/>
      <c r="CW358" s="71"/>
      <c r="CX358" s="71"/>
      <c r="CY358" s="71"/>
      <c r="CZ358" s="71"/>
      <c r="DA358" s="71"/>
      <c r="DB358" s="71"/>
      <c r="DC358" s="71"/>
      <c r="DD358" s="71"/>
      <c r="DE358" s="71"/>
      <c r="DF358" s="71"/>
      <c r="DG358" s="71"/>
      <c r="DH358" s="71"/>
      <c r="DI358" s="71"/>
      <c r="DJ358" s="71"/>
      <c r="DK358" s="71"/>
      <c r="DL358" s="71"/>
      <c r="DM358" s="71"/>
      <c r="DN358" s="71"/>
      <c r="DO358" s="71"/>
      <c r="DP358" s="71"/>
      <c r="DQ358" s="71"/>
      <c r="DR358" s="71"/>
      <c r="DS358" s="71"/>
      <c r="DT358" s="71"/>
      <c r="DU358" s="71"/>
      <c r="DV358" s="71"/>
      <c r="DW358" s="71"/>
      <c r="DX358" s="71"/>
      <c r="DY358" s="71"/>
      <c r="DZ358" s="71"/>
      <c r="EA358" s="71"/>
      <c r="EB358" s="71"/>
      <c r="EC358" s="71"/>
      <c r="ED358" s="71"/>
      <c r="EE358" s="71"/>
      <c r="EF358" s="71"/>
      <c r="EG358" s="71"/>
      <c r="EH358" s="71"/>
      <c r="EI358" s="71"/>
      <c r="EJ358" s="71"/>
      <c r="EK358" s="71"/>
      <c r="EL358" s="71"/>
      <c r="EM358" s="71"/>
      <c r="EN358" s="71"/>
      <c r="EO358" s="71"/>
      <c r="EP358" s="71"/>
      <c r="EQ358" s="71"/>
      <c r="ER358" s="71"/>
      <c r="ES358" s="71"/>
      <c r="ET358" s="71"/>
      <c r="EU358" s="71"/>
      <c r="EV358" s="71"/>
      <c r="EW358" s="71"/>
      <c r="EX358" s="71"/>
      <c r="EY358" s="71"/>
      <c r="EZ358" s="71"/>
      <c r="FA358" s="71"/>
      <c r="FB358" s="71"/>
      <c r="FC358" s="71"/>
      <c r="FD358" s="71"/>
      <c r="FE358" s="71"/>
      <c r="FF358" s="71"/>
      <c r="FG358" s="71"/>
      <c r="FH358" s="71"/>
      <c r="FI358" s="71"/>
      <c r="FJ358" s="71"/>
      <c r="FK358" s="71"/>
      <c r="FL358" s="71"/>
      <c r="FM358" s="71"/>
      <c r="FN358" s="71"/>
      <c r="FO358" s="71"/>
      <c r="FP358" s="71"/>
      <c r="FQ358" s="71"/>
      <c r="FR358" s="71"/>
      <c r="FS358" s="71"/>
      <c r="FT358" s="71"/>
      <c r="FU358" s="71"/>
      <c r="FV358" s="71"/>
      <c r="FW358" s="71"/>
      <c r="FX358" s="71"/>
      <c r="FY358" s="71"/>
      <c r="FZ358" s="71"/>
      <c r="GA358" s="71"/>
      <c r="GB358" s="71"/>
      <c r="GC358" s="71"/>
      <c r="GD358" s="71"/>
      <c r="GE358" s="71"/>
      <c r="GF358" s="71"/>
      <c r="GG358" s="71"/>
      <c r="GH358" s="71"/>
      <c r="GI358" s="71"/>
      <c r="GJ358" s="71"/>
      <c r="GK358" s="71"/>
      <c r="GL358" s="71"/>
      <c r="GM358" s="71"/>
      <c r="GN358" s="71"/>
      <c r="GO358" s="71"/>
      <c r="GP358" s="71"/>
      <c r="GQ358" s="71"/>
      <c r="GR358" s="71"/>
      <c r="GS358" s="71"/>
      <c r="GT358" s="71"/>
      <c r="GU358" s="71"/>
      <c r="GV358" s="71"/>
      <c r="GW358" s="71"/>
      <c r="GX358" s="71"/>
      <c r="GY358" s="71"/>
      <c r="GZ358" s="71"/>
      <c r="HA358" s="71"/>
      <c r="HB358" s="71"/>
      <c r="HC358" s="71"/>
      <c r="HD358" s="71"/>
      <c r="HE358" s="71"/>
      <c r="HF358" s="71"/>
      <c r="HG358" s="71"/>
      <c r="HH358" s="71"/>
      <c r="HI358" s="71"/>
      <c r="HJ358" s="71"/>
      <c r="HK358" s="71"/>
      <c r="HL358" s="71"/>
      <c r="HM358" s="71"/>
      <c r="HN358" s="71"/>
      <c r="HO358" s="71"/>
      <c r="HP358" s="71"/>
      <c r="HQ358" s="71"/>
      <c r="HR358" s="71"/>
      <c r="HS358" s="71"/>
      <c r="HT358" s="71"/>
      <c r="HU358" s="71"/>
      <c r="HV358" s="71"/>
      <c r="HW358" s="71"/>
      <c r="HX358" s="71"/>
      <c r="HY358" s="71"/>
      <c r="HZ358" s="71"/>
      <c r="IA358" s="71"/>
      <c r="IB358" s="71"/>
      <c r="IC358" s="71"/>
      <c r="ID358" s="71"/>
      <c r="IE358" s="71"/>
      <c r="IF358" s="71"/>
      <c r="IG358" s="71"/>
      <c r="IH358" s="71"/>
      <c r="II358" s="71"/>
      <c r="IJ358" s="71"/>
    </row>
    <row r="359" spans="1:244" s="60" customFormat="1" ht="12" customHeight="1" x14ac:dyDescent="0.2">
      <c r="A359" s="64" t="s">
        <v>341</v>
      </c>
      <c r="B359" s="83"/>
      <c r="D359" s="64"/>
      <c r="E359" s="64"/>
      <c r="F359" s="64"/>
      <c r="K359" s="188"/>
      <c r="L359" s="189"/>
      <c r="M359" s="73"/>
      <c r="N359" s="64"/>
      <c r="O359" s="64"/>
      <c r="P359" s="190"/>
      <c r="Q359" s="190"/>
      <c r="R359" s="190"/>
      <c r="S359" s="190"/>
      <c r="T359" s="190"/>
      <c r="U359" s="190"/>
      <c r="V359" s="190"/>
      <c r="W359" s="190"/>
      <c r="X359" s="190"/>
      <c r="Y359" s="83"/>
      <c r="Z359" s="64"/>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c r="BV359" s="71"/>
      <c r="BW359" s="71"/>
      <c r="BX359" s="71"/>
      <c r="BY359" s="71"/>
      <c r="BZ359" s="71"/>
      <c r="CA359" s="71"/>
      <c r="CB359" s="71"/>
      <c r="CC359" s="71"/>
      <c r="CD359" s="71"/>
      <c r="CE359" s="71"/>
      <c r="CF359" s="71"/>
      <c r="CG359" s="71"/>
      <c r="CH359" s="71"/>
      <c r="CI359" s="71"/>
      <c r="CJ359" s="71"/>
      <c r="CK359" s="71"/>
      <c r="CL359" s="71"/>
      <c r="CM359" s="71"/>
      <c r="CN359" s="71"/>
      <c r="CO359" s="71"/>
      <c r="CP359" s="71"/>
      <c r="CQ359" s="71"/>
      <c r="CR359" s="71"/>
      <c r="CS359" s="71"/>
      <c r="CT359" s="71"/>
      <c r="CU359" s="71"/>
      <c r="CV359" s="71"/>
      <c r="CW359" s="71"/>
      <c r="CX359" s="71"/>
      <c r="CY359" s="71"/>
      <c r="CZ359" s="71"/>
      <c r="DA359" s="71"/>
      <c r="DB359" s="71"/>
      <c r="DC359" s="71"/>
      <c r="DD359" s="71"/>
      <c r="DE359" s="71"/>
      <c r="DF359" s="71"/>
      <c r="DG359" s="71"/>
      <c r="DH359" s="71"/>
      <c r="DI359" s="71"/>
      <c r="DJ359" s="71"/>
      <c r="DK359" s="71"/>
      <c r="DL359" s="71"/>
      <c r="DM359" s="71"/>
      <c r="DN359" s="71"/>
      <c r="DO359" s="71"/>
      <c r="DP359" s="71"/>
      <c r="DQ359" s="71"/>
      <c r="DR359" s="71"/>
      <c r="DS359" s="71"/>
      <c r="DT359" s="71"/>
      <c r="DU359" s="71"/>
      <c r="DV359" s="71"/>
      <c r="DW359" s="71"/>
      <c r="DX359" s="71"/>
      <c r="DY359" s="71"/>
      <c r="DZ359" s="71"/>
      <c r="EA359" s="71"/>
      <c r="EB359" s="71"/>
      <c r="EC359" s="71"/>
      <c r="ED359" s="71"/>
      <c r="EE359" s="71"/>
      <c r="EF359" s="71"/>
      <c r="EG359" s="71"/>
      <c r="EH359" s="71"/>
      <c r="EI359" s="71"/>
      <c r="EJ359" s="71"/>
      <c r="EK359" s="71"/>
      <c r="EL359" s="71"/>
      <c r="EM359" s="71"/>
      <c r="EN359" s="71"/>
      <c r="EO359" s="71"/>
      <c r="EP359" s="71"/>
      <c r="EQ359" s="71"/>
      <c r="ER359" s="71"/>
      <c r="ES359" s="71"/>
      <c r="ET359" s="71"/>
      <c r="EU359" s="71"/>
      <c r="EV359" s="71"/>
      <c r="EW359" s="71"/>
      <c r="EX359" s="71"/>
      <c r="EY359" s="71"/>
      <c r="EZ359" s="71"/>
      <c r="FA359" s="71"/>
      <c r="FB359" s="71"/>
      <c r="FC359" s="71"/>
      <c r="FD359" s="71"/>
      <c r="FE359" s="71"/>
      <c r="FF359" s="71"/>
      <c r="FG359" s="71"/>
      <c r="FH359" s="71"/>
      <c r="FI359" s="71"/>
      <c r="FJ359" s="71"/>
      <c r="FK359" s="71"/>
      <c r="FL359" s="71"/>
      <c r="FM359" s="71"/>
      <c r="FN359" s="71"/>
      <c r="FO359" s="71"/>
      <c r="FP359" s="71"/>
      <c r="FQ359" s="71"/>
      <c r="FR359" s="71"/>
      <c r="FS359" s="71"/>
      <c r="FT359" s="71"/>
      <c r="FU359" s="71"/>
      <c r="FV359" s="71"/>
      <c r="FW359" s="71"/>
      <c r="FX359" s="71"/>
      <c r="FY359" s="71"/>
      <c r="FZ359" s="71"/>
      <c r="GA359" s="71"/>
      <c r="GB359" s="71"/>
      <c r="GC359" s="71"/>
      <c r="GD359" s="71"/>
      <c r="GE359" s="71"/>
      <c r="GF359" s="71"/>
      <c r="GG359" s="71"/>
      <c r="GH359" s="71"/>
      <c r="GI359" s="71"/>
      <c r="GJ359" s="71"/>
      <c r="GK359" s="71"/>
      <c r="GL359" s="71"/>
      <c r="GM359" s="71"/>
      <c r="GN359" s="71"/>
      <c r="GO359" s="71"/>
      <c r="GP359" s="71"/>
      <c r="GQ359" s="71"/>
      <c r="GR359" s="71"/>
      <c r="GS359" s="71"/>
      <c r="GT359" s="71"/>
      <c r="GU359" s="71"/>
      <c r="GV359" s="71"/>
      <c r="GW359" s="71"/>
      <c r="GX359" s="71"/>
      <c r="GY359" s="71"/>
      <c r="GZ359" s="71"/>
      <c r="HA359" s="71"/>
      <c r="HB359" s="71"/>
      <c r="HC359" s="71"/>
      <c r="HD359" s="71"/>
      <c r="HE359" s="71"/>
      <c r="HF359" s="71"/>
      <c r="HG359" s="71"/>
      <c r="HH359" s="71"/>
      <c r="HI359" s="71"/>
      <c r="HJ359" s="71"/>
      <c r="HK359" s="71"/>
      <c r="HL359" s="71"/>
      <c r="HM359" s="71"/>
      <c r="HN359" s="71"/>
      <c r="HO359" s="71"/>
      <c r="HP359" s="71"/>
      <c r="HQ359" s="71"/>
      <c r="HR359" s="71"/>
      <c r="HS359" s="71"/>
      <c r="HT359" s="71"/>
      <c r="HU359" s="71"/>
      <c r="HV359" s="71"/>
      <c r="HW359" s="71"/>
      <c r="HX359" s="71"/>
      <c r="HY359" s="71"/>
      <c r="HZ359" s="71"/>
      <c r="IA359" s="71"/>
      <c r="IB359" s="71"/>
      <c r="IC359" s="71"/>
      <c r="ID359" s="71"/>
      <c r="IE359" s="71"/>
      <c r="IF359" s="71"/>
      <c r="IG359" s="71"/>
      <c r="IH359" s="71"/>
      <c r="II359" s="71"/>
      <c r="IJ359" s="71"/>
    </row>
    <row r="360" spans="1:244" s="60" customFormat="1" ht="12" customHeight="1" x14ac:dyDescent="0.2">
      <c r="A360" s="76" t="s">
        <v>1015</v>
      </c>
      <c r="B360" s="83"/>
      <c r="D360" s="64"/>
      <c r="E360" s="64"/>
      <c r="F360" s="64"/>
      <c r="K360" s="188"/>
      <c r="L360" s="189"/>
      <c r="M360" s="73"/>
      <c r="N360" s="64"/>
      <c r="O360" s="64"/>
      <c r="P360" s="190"/>
      <c r="Q360" s="190"/>
      <c r="R360" s="190"/>
      <c r="S360" s="190"/>
      <c r="T360" s="190"/>
      <c r="U360" s="190"/>
      <c r="V360" s="190"/>
      <c r="W360" s="190"/>
      <c r="X360" s="190"/>
      <c r="Y360" s="83"/>
      <c r="Z360" s="64"/>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c r="BV360" s="71"/>
      <c r="BW360" s="71"/>
      <c r="BX360" s="71"/>
      <c r="BY360" s="71"/>
      <c r="BZ360" s="71"/>
      <c r="CA360" s="71"/>
      <c r="CB360" s="71"/>
      <c r="CC360" s="71"/>
      <c r="CD360" s="71"/>
      <c r="CE360" s="71"/>
      <c r="CF360" s="71"/>
      <c r="CG360" s="71"/>
      <c r="CH360" s="71"/>
      <c r="CI360" s="71"/>
      <c r="CJ360" s="71"/>
      <c r="CK360" s="71"/>
      <c r="CL360" s="71"/>
      <c r="CM360" s="71"/>
      <c r="CN360" s="71"/>
      <c r="CO360" s="71"/>
      <c r="CP360" s="71"/>
      <c r="CQ360" s="71"/>
      <c r="CR360" s="71"/>
      <c r="CS360" s="71"/>
      <c r="CT360" s="71"/>
      <c r="CU360" s="71"/>
      <c r="CV360" s="71"/>
      <c r="CW360" s="71"/>
      <c r="CX360" s="71"/>
      <c r="CY360" s="71"/>
      <c r="CZ360" s="71"/>
      <c r="DA360" s="71"/>
      <c r="DB360" s="71"/>
      <c r="DC360" s="71"/>
      <c r="DD360" s="71"/>
      <c r="DE360" s="71"/>
      <c r="DF360" s="71"/>
      <c r="DG360" s="71"/>
      <c r="DH360" s="71"/>
      <c r="DI360" s="71"/>
      <c r="DJ360" s="71"/>
      <c r="DK360" s="71"/>
      <c r="DL360" s="71"/>
      <c r="DM360" s="71"/>
      <c r="DN360" s="71"/>
      <c r="DO360" s="71"/>
      <c r="DP360" s="71"/>
      <c r="DQ360" s="71"/>
      <c r="DR360" s="71"/>
      <c r="DS360" s="71"/>
      <c r="DT360" s="71"/>
      <c r="DU360" s="71"/>
      <c r="DV360" s="71"/>
      <c r="DW360" s="71"/>
      <c r="DX360" s="71"/>
      <c r="DY360" s="71"/>
      <c r="DZ360" s="71"/>
      <c r="EA360" s="71"/>
      <c r="EB360" s="71"/>
      <c r="EC360" s="71"/>
      <c r="ED360" s="71"/>
      <c r="EE360" s="71"/>
      <c r="EF360" s="71"/>
      <c r="EG360" s="71"/>
      <c r="EH360" s="71"/>
      <c r="EI360" s="71"/>
      <c r="EJ360" s="71"/>
      <c r="EK360" s="71"/>
      <c r="EL360" s="71"/>
      <c r="EM360" s="71"/>
      <c r="EN360" s="71"/>
      <c r="EO360" s="71"/>
      <c r="EP360" s="71"/>
      <c r="EQ360" s="71"/>
      <c r="ER360" s="71"/>
      <c r="ES360" s="71"/>
      <c r="ET360" s="71"/>
      <c r="EU360" s="71"/>
      <c r="EV360" s="71"/>
      <c r="EW360" s="71"/>
      <c r="EX360" s="71"/>
      <c r="EY360" s="71"/>
      <c r="EZ360" s="71"/>
      <c r="FA360" s="71"/>
      <c r="FB360" s="71"/>
      <c r="FC360" s="71"/>
      <c r="FD360" s="71"/>
      <c r="FE360" s="71"/>
      <c r="FF360" s="71"/>
      <c r="FG360" s="71"/>
      <c r="FH360" s="71"/>
      <c r="FI360" s="71"/>
      <c r="FJ360" s="71"/>
      <c r="FK360" s="71"/>
      <c r="FL360" s="71"/>
      <c r="FM360" s="71"/>
      <c r="FN360" s="71"/>
      <c r="FO360" s="71"/>
      <c r="FP360" s="71"/>
      <c r="FQ360" s="71"/>
      <c r="FR360" s="71"/>
      <c r="FS360" s="71"/>
      <c r="FT360" s="71"/>
      <c r="FU360" s="71"/>
      <c r="FV360" s="71"/>
      <c r="FW360" s="71"/>
      <c r="FX360" s="71"/>
      <c r="FY360" s="71"/>
      <c r="FZ360" s="71"/>
      <c r="GA360" s="71"/>
      <c r="GB360" s="71"/>
      <c r="GC360" s="71"/>
      <c r="GD360" s="71"/>
      <c r="GE360" s="71"/>
      <c r="GF360" s="71"/>
      <c r="GG360" s="71"/>
      <c r="GH360" s="71"/>
      <c r="GI360" s="71"/>
      <c r="GJ360" s="71"/>
      <c r="GK360" s="71"/>
      <c r="GL360" s="71"/>
      <c r="GM360" s="71"/>
      <c r="GN360" s="71"/>
      <c r="GO360" s="71"/>
      <c r="GP360" s="71"/>
      <c r="GQ360" s="71"/>
      <c r="GR360" s="71"/>
      <c r="GS360" s="71"/>
      <c r="GT360" s="71"/>
      <c r="GU360" s="71"/>
      <c r="GV360" s="71"/>
      <c r="GW360" s="71"/>
      <c r="GX360" s="71"/>
      <c r="GY360" s="71"/>
      <c r="GZ360" s="71"/>
      <c r="HA360" s="71"/>
      <c r="HB360" s="71"/>
      <c r="HC360" s="71"/>
      <c r="HD360" s="71"/>
      <c r="HE360" s="71"/>
      <c r="HF360" s="71"/>
      <c r="HG360" s="71"/>
      <c r="HH360" s="71"/>
      <c r="HI360" s="71"/>
      <c r="HJ360" s="71"/>
      <c r="HK360" s="71"/>
      <c r="HL360" s="71"/>
      <c r="HM360" s="71"/>
      <c r="HN360" s="71"/>
      <c r="HO360" s="71"/>
      <c r="HP360" s="71"/>
      <c r="HQ360" s="71"/>
      <c r="HR360" s="71"/>
      <c r="HS360" s="71"/>
      <c r="HT360" s="71"/>
      <c r="HU360" s="71"/>
      <c r="HV360" s="71"/>
      <c r="HW360" s="71"/>
      <c r="HX360" s="71"/>
      <c r="HY360" s="71"/>
      <c r="HZ360" s="71"/>
      <c r="IA360" s="71"/>
      <c r="IB360" s="71"/>
      <c r="IC360" s="71"/>
      <c r="ID360" s="71"/>
      <c r="IE360" s="71"/>
      <c r="IF360" s="71"/>
      <c r="IG360" s="71"/>
      <c r="IH360" s="71"/>
      <c r="II360" s="71"/>
      <c r="IJ360" s="71"/>
    </row>
    <row r="361" spans="1:244" s="60" customFormat="1" ht="12" customHeight="1" x14ac:dyDescent="0.2">
      <c r="A361" s="64" t="s">
        <v>342</v>
      </c>
      <c r="B361" s="83"/>
      <c r="D361" s="64"/>
      <c r="E361" s="64"/>
      <c r="F361" s="64"/>
      <c r="K361" s="188"/>
      <c r="L361" s="189"/>
      <c r="M361" s="73"/>
      <c r="N361" s="64"/>
      <c r="O361" s="64"/>
      <c r="P361" s="190"/>
      <c r="Q361" s="190"/>
      <c r="R361" s="190"/>
      <c r="S361" s="190"/>
      <c r="T361" s="190"/>
      <c r="U361" s="190"/>
      <c r="V361" s="190"/>
      <c r="W361" s="190"/>
      <c r="X361" s="190"/>
      <c r="Y361" s="83"/>
      <c r="Z361" s="64"/>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71"/>
      <c r="CK361" s="71"/>
      <c r="CL361" s="71"/>
      <c r="CM361" s="71"/>
      <c r="CN361" s="71"/>
      <c r="CO361" s="71"/>
      <c r="CP361" s="71"/>
      <c r="CQ361" s="71"/>
      <c r="CR361" s="71"/>
      <c r="CS361" s="71"/>
      <c r="CT361" s="71"/>
      <c r="CU361" s="71"/>
      <c r="CV361" s="71"/>
      <c r="CW361" s="71"/>
      <c r="CX361" s="71"/>
      <c r="CY361" s="71"/>
      <c r="CZ361" s="71"/>
      <c r="DA361" s="71"/>
      <c r="DB361" s="71"/>
      <c r="DC361" s="71"/>
      <c r="DD361" s="71"/>
      <c r="DE361" s="71"/>
      <c r="DF361" s="71"/>
      <c r="DG361" s="71"/>
      <c r="DH361" s="71"/>
      <c r="DI361" s="71"/>
      <c r="DJ361" s="71"/>
      <c r="DK361" s="71"/>
      <c r="DL361" s="71"/>
      <c r="DM361" s="71"/>
      <c r="DN361" s="71"/>
      <c r="DO361" s="71"/>
      <c r="DP361" s="71"/>
      <c r="DQ361" s="71"/>
      <c r="DR361" s="71"/>
      <c r="DS361" s="71"/>
      <c r="DT361" s="71"/>
      <c r="DU361" s="71"/>
      <c r="DV361" s="71"/>
      <c r="DW361" s="71"/>
      <c r="DX361" s="71"/>
      <c r="DY361" s="71"/>
      <c r="DZ361" s="71"/>
      <c r="EA361" s="71"/>
      <c r="EB361" s="71"/>
      <c r="EC361" s="71"/>
      <c r="ED361" s="71"/>
      <c r="EE361" s="71"/>
      <c r="EF361" s="71"/>
      <c r="EG361" s="71"/>
      <c r="EH361" s="71"/>
      <c r="EI361" s="71"/>
      <c r="EJ361" s="71"/>
      <c r="EK361" s="71"/>
      <c r="EL361" s="71"/>
      <c r="EM361" s="71"/>
      <c r="EN361" s="71"/>
      <c r="EO361" s="71"/>
      <c r="EP361" s="71"/>
      <c r="EQ361" s="71"/>
      <c r="ER361" s="71"/>
      <c r="ES361" s="71"/>
      <c r="ET361" s="71"/>
      <c r="EU361" s="71"/>
      <c r="EV361" s="71"/>
      <c r="EW361" s="71"/>
      <c r="EX361" s="71"/>
      <c r="EY361" s="71"/>
      <c r="EZ361" s="71"/>
      <c r="FA361" s="71"/>
      <c r="FB361" s="71"/>
      <c r="FC361" s="71"/>
      <c r="FD361" s="71"/>
      <c r="FE361" s="71"/>
      <c r="FF361" s="71"/>
      <c r="FG361" s="71"/>
      <c r="FH361" s="71"/>
      <c r="FI361" s="71"/>
      <c r="FJ361" s="71"/>
      <c r="FK361" s="71"/>
      <c r="FL361" s="71"/>
      <c r="FM361" s="71"/>
      <c r="FN361" s="71"/>
      <c r="FO361" s="71"/>
      <c r="FP361" s="71"/>
      <c r="FQ361" s="71"/>
      <c r="FR361" s="71"/>
      <c r="FS361" s="71"/>
      <c r="FT361" s="71"/>
      <c r="FU361" s="71"/>
      <c r="FV361" s="71"/>
      <c r="FW361" s="71"/>
      <c r="FX361" s="71"/>
      <c r="FY361" s="71"/>
      <c r="FZ361" s="71"/>
      <c r="GA361" s="71"/>
      <c r="GB361" s="71"/>
      <c r="GC361" s="71"/>
      <c r="GD361" s="71"/>
      <c r="GE361" s="71"/>
      <c r="GF361" s="71"/>
      <c r="GG361" s="71"/>
      <c r="GH361" s="71"/>
      <c r="GI361" s="71"/>
      <c r="GJ361" s="71"/>
      <c r="GK361" s="71"/>
      <c r="GL361" s="71"/>
      <c r="GM361" s="71"/>
      <c r="GN361" s="71"/>
      <c r="GO361" s="71"/>
      <c r="GP361" s="71"/>
      <c r="GQ361" s="71"/>
      <c r="GR361" s="71"/>
      <c r="GS361" s="71"/>
      <c r="GT361" s="71"/>
      <c r="GU361" s="71"/>
      <c r="GV361" s="71"/>
      <c r="GW361" s="71"/>
      <c r="GX361" s="71"/>
      <c r="GY361" s="71"/>
      <c r="GZ361" s="71"/>
      <c r="HA361" s="71"/>
      <c r="HB361" s="71"/>
      <c r="HC361" s="71"/>
      <c r="HD361" s="71"/>
      <c r="HE361" s="71"/>
      <c r="HF361" s="71"/>
      <c r="HG361" s="71"/>
      <c r="HH361" s="71"/>
      <c r="HI361" s="71"/>
      <c r="HJ361" s="71"/>
      <c r="HK361" s="71"/>
      <c r="HL361" s="71"/>
      <c r="HM361" s="71"/>
      <c r="HN361" s="71"/>
      <c r="HO361" s="71"/>
      <c r="HP361" s="71"/>
      <c r="HQ361" s="71"/>
      <c r="HR361" s="71"/>
      <c r="HS361" s="71"/>
      <c r="HT361" s="71"/>
      <c r="HU361" s="71"/>
      <c r="HV361" s="71"/>
      <c r="HW361" s="71"/>
      <c r="HX361" s="71"/>
      <c r="HY361" s="71"/>
      <c r="HZ361" s="71"/>
      <c r="IA361" s="71"/>
      <c r="IB361" s="71"/>
      <c r="IC361" s="71"/>
      <c r="ID361" s="71"/>
      <c r="IE361" s="71"/>
      <c r="IF361" s="71"/>
      <c r="IG361" s="71"/>
      <c r="IH361" s="71"/>
      <c r="II361" s="71"/>
      <c r="IJ361" s="71"/>
    </row>
    <row r="362" spans="1:244" s="60" customFormat="1" ht="12" customHeight="1" x14ac:dyDescent="0.2">
      <c r="A362" s="64" t="s">
        <v>343</v>
      </c>
      <c r="B362" s="83"/>
      <c r="D362" s="64"/>
      <c r="E362" s="64"/>
      <c r="F362" s="64"/>
      <c r="K362" s="188"/>
      <c r="L362" s="189"/>
      <c r="M362" s="73"/>
      <c r="N362" s="64"/>
      <c r="O362" s="64"/>
      <c r="P362" s="190"/>
      <c r="Q362" s="190"/>
      <c r="R362" s="190"/>
      <c r="S362" s="190"/>
      <c r="T362" s="190"/>
      <c r="U362" s="190"/>
      <c r="V362" s="190"/>
      <c r="W362" s="190"/>
      <c r="X362" s="190"/>
      <c r="Y362" s="83"/>
      <c r="Z362" s="64"/>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c r="CA362" s="71"/>
      <c r="CB362" s="71"/>
      <c r="CC362" s="71"/>
      <c r="CD362" s="71"/>
      <c r="CE362" s="71"/>
      <c r="CF362" s="71"/>
      <c r="CG362" s="71"/>
      <c r="CH362" s="71"/>
      <c r="CI362" s="71"/>
      <c r="CJ362" s="71"/>
      <c r="CK362" s="71"/>
      <c r="CL362" s="71"/>
      <c r="CM362" s="71"/>
      <c r="CN362" s="71"/>
      <c r="CO362" s="71"/>
      <c r="CP362" s="71"/>
      <c r="CQ362" s="71"/>
      <c r="CR362" s="71"/>
      <c r="CS362" s="71"/>
      <c r="CT362" s="71"/>
      <c r="CU362" s="71"/>
      <c r="CV362" s="71"/>
      <c r="CW362" s="71"/>
      <c r="CX362" s="71"/>
      <c r="CY362" s="71"/>
      <c r="CZ362" s="71"/>
      <c r="DA362" s="71"/>
      <c r="DB362" s="71"/>
      <c r="DC362" s="71"/>
      <c r="DD362" s="71"/>
      <c r="DE362" s="71"/>
      <c r="DF362" s="71"/>
      <c r="DG362" s="71"/>
      <c r="DH362" s="71"/>
      <c r="DI362" s="71"/>
      <c r="DJ362" s="71"/>
      <c r="DK362" s="71"/>
      <c r="DL362" s="71"/>
      <c r="DM362" s="71"/>
      <c r="DN362" s="71"/>
      <c r="DO362" s="71"/>
      <c r="DP362" s="71"/>
      <c r="DQ362" s="71"/>
      <c r="DR362" s="71"/>
      <c r="DS362" s="71"/>
      <c r="DT362" s="71"/>
      <c r="DU362" s="71"/>
      <c r="DV362" s="71"/>
      <c r="DW362" s="71"/>
      <c r="DX362" s="71"/>
      <c r="DY362" s="71"/>
      <c r="DZ362" s="71"/>
      <c r="EA362" s="71"/>
      <c r="EB362" s="71"/>
      <c r="EC362" s="71"/>
      <c r="ED362" s="71"/>
      <c r="EE362" s="71"/>
      <c r="EF362" s="71"/>
      <c r="EG362" s="71"/>
      <c r="EH362" s="71"/>
      <c r="EI362" s="71"/>
      <c r="EJ362" s="71"/>
      <c r="EK362" s="71"/>
      <c r="EL362" s="71"/>
      <c r="EM362" s="71"/>
      <c r="EN362" s="71"/>
      <c r="EO362" s="71"/>
      <c r="EP362" s="71"/>
      <c r="EQ362" s="71"/>
      <c r="ER362" s="71"/>
      <c r="ES362" s="71"/>
      <c r="ET362" s="71"/>
      <c r="EU362" s="71"/>
      <c r="EV362" s="71"/>
      <c r="EW362" s="71"/>
      <c r="EX362" s="71"/>
      <c r="EY362" s="71"/>
      <c r="EZ362" s="71"/>
      <c r="FA362" s="71"/>
      <c r="FB362" s="71"/>
      <c r="FC362" s="71"/>
      <c r="FD362" s="71"/>
      <c r="FE362" s="71"/>
      <c r="FF362" s="71"/>
      <c r="FG362" s="71"/>
      <c r="FH362" s="71"/>
      <c r="FI362" s="71"/>
      <c r="FJ362" s="71"/>
      <c r="FK362" s="71"/>
      <c r="FL362" s="71"/>
      <c r="FM362" s="71"/>
      <c r="FN362" s="71"/>
      <c r="FO362" s="71"/>
      <c r="FP362" s="71"/>
      <c r="FQ362" s="71"/>
      <c r="FR362" s="71"/>
      <c r="FS362" s="71"/>
      <c r="FT362" s="71"/>
      <c r="FU362" s="71"/>
      <c r="FV362" s="71"/>
      <c r="FW362" s="71"/>
      <c r="FX362" s="71"/>
      <c r="FY362" s="71"/>
      <c r="FZ362" s="71"/>
      <c r="GA362" s="71"/>
      <c r="GB362" s="71"/>
      <c r="GC362" s="71"/>
      <c r="GD362" s="71"/>
      <c r="GE362" s="71"/>
      <c r="GF362" s="71"/>
      <c r="GG362" s="71"/>
      <c r="GH362" s="71"/>
      <c r="GI362" s="71"/>
      <c r="GJ362" s="71"/>
      <c r="GK362" s="71"/>
      <c r="GL362" s="71"/>
      <c r="GM362" s="71"/>
      <c r="GN362" s="71"/>
      <c r="GO362" s="71"/>
      <c r="GP362" s="71"/>
      <c r="GQ362" s="71"/>
      <c r="GR362" s="71"/>
      <c r="GS362" s="71"/>
      <c r="GT362" s="71"/>
      <c r="GU362" s="71"/>
      <c r="GV362" s="71"/>
      <c r="GW362" s="71"/>
      <c r="GX362" s="71"/>
      <c r="GY362" s="71"/>
      <c r="GZ362" s="71"/>
      <c r="HA362" s="71"/>
      <c r="HB362" s="71"/>
      <c r="HC362" s="71"/>
      <c r="HD362" s="71"/>
      <c r="HE362" s="71"/>
      <c r="HF362" s="71"/>
      <c r="HG362" s="71"/>
      <c r="HH362" s="71"/>
      <c r="HI362" s="71"/>
      <c r="HJ362" s="71"/>
      <c r="HK362" s="71"/>
      <c r="HL362" s="71"/>
      <c r="HM362" s="71"/>
      <c r="HN362" s="71"/>
      <c r="HO362" s="71"/>
      <c r="HP362" s="71"/>
      <c r="HQ362" s="71"/>
      <c r="HR362" s="71"/>
      <c r="HS362" s="71"/>
      <c r="HT362" s="71"/>
      <c r="HU362" s="71"/>
      <c r="HV362" s="71"/>
      <c r="HW362" s="71"/>
      <c r="HX362" s="71"/>
      <c r="HY362" s="71"/>
      <c r="HZ362" s="71"/>
      <c r="IA362" s="71"/>
      <c r="IB362" s="71"/>
      <c r="IC362" s="71"/>
      <c r="ID362" s="71"/>
      <c r="IE362" s="71"/>
      <c r="IF362" s="71"/>
      <c r="IG362" s="71"/>
      <c r="IH362" s="71"/>
      <c r="II362" s="71"/>
      <c r="IJ362" s="71"/>
    </row>
    <row r="363" spans="1:244" s="60" customFormat="1" ht="12" customHeight="1" x14ac:dyDescent="0.2">
      <c r="A363" s="64"/>
      <c r="B363" s="83"/>
      <c r="D363" s="64"/>
      <c r="E363" s="64"/>
      <c r="F363" s="64"/>
      <c r="K363" s="188"/>
      <c r="L363" s="189"/>
      <c r="M363" s="73"/>
      <c r="N363" s="64"/>
      <c r="O363" s="64"/>
      <c r="P363" s="190"/>
      <c r="Q363" s="190"/>
      <c r="R363" s="190"/>
      <c r="S363" s="190"/>
      <c r="T363" s="190"/>
      <c r="U363" s="190"/>
      <c r="V363" s="190"/>
      <c r="W363" s="190"/>
      <c r="X363" s="190"/>
      <c r="Y363" s="83"/>
      <c r="Z363" s="64"/>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c r="CA363" s="71"/>
      <c r="CB363" s="71"/>
      <c r="CC363" s="71"/>
      <c r="CD363" s="71"/>
      <c r="CE363" s="71"/>
      <c r="CF363" s="71"/>
      <c r="CG363" s="71"/>
      <c r="CH363" s="71"/>
      <c r="CI363" s="71"/>
      <c r="CJ363" s="71"/>
      <c r="CK363" s="71"/>
      <c r="CL363" s="71"/>
      <c r="CM363" s="71"/>
      <c r="CN363" s="71"/>
      <c r="CO363" s="71"/>
      <c r="CP363" s="71"/>
      <c r="CQ363" s="71"/>
      <c r="CR363" s="71"/>
      <c r="CS363" s="71"/>
      <c r="CT363" s="71"/>
      <c r="CU363" s="71"/>
      <c r="CV363" s="71"/>
      <c r="CW363" s="71"/>
      <c r="CX363" s="71"/>
      <c r="CY363" s="71"/>
      <c r="CZ363" s="71"/>
      <c r="DA363" s="71"/>
      <c r="DB363" s="71"/>
      <c r="DC363" s="71"/>
      <c r="DD363" s="71"/>
      <c r="DE363" s="71"/>
      <c r="DF363" s="71"/>
      <c r="DG363" s="71"/>
      <c r="DH363" s="71"/>
      <c r="DI363" s="71"/>
      <c r="DJ363" s="71"/>
      <c r="DK363" s="71"/>
      <c r="DL363" s="71"/>
      <c r="DM363" s="71"/>
      <c r="DN363" s="71"/>
      <c r="DO363" s="71"/>
      <c r="DP363" s="71"/>
      <c r="DQ363" s="71"/>
      <c r="DR363" s="71"/>
      <c r="DS363" s="71"/>
      <c r="DT363" s="71"/>
      <c r="DU363" s="71"/>
      <c r="DV363" s="71"/>
      <c r="DW363" s="71"/>
      <c r="DX363" s="71"/>
      <c r="DY363" s="71"/>
      <c r="DZ363" s="71"/>
      <c r="EA363" s="71"/>
      <c r="EB363" s="71"/>
      <c r="EC363" s="71"/>
      <c r="ED363" s="71"/>
      <c r="EE363" s="71"/>
      <c r="EF363" s="71"/>
      <c r="EG363" s="71"/>
      <c r="EH363" s="71"/>
      <c r="EI363" s="71"/>
      <c r="EJ363" s="71"/>
      <c r="EK363" s="71"/>
      <c r="EL363" s="71"/>
      <c r="EM363" s="71"/>
      <c r="EN363" s="71"/>
      <c r="EO363" s="71"/>
      <c r="EP363" s="71"/>
      <c r="EQ363" s="71"/>
      <c r="ER363" s="71"/>
      <c r="ES363" s="71"/>
      <c r="ET363" s="71"/>
      <c r="EU363" s="71"/>
      <c r="EV363" s="71"/>
      <c r="EW363" s="71"/>
      <c r="EX363" s="71"/>
      <c r="EY363" s="71"/>
      <c r="EZ363" s="71"/>
      <c r="FA363" s="71"/>
      <c r="FB363" s="71"/>
      <c r="FC363" s="71"/>
      <c r="FD363" s="71"/>
      <c r="FE363" s="71"/>
      <c r="FF363" s="71"/>
      <c r="FG363" s="71"/>
      <c r="FH363" s="71"/>
      <c r="FI363" s="71"/>
      <c r="FJ363" s="71"/>
      <c r="FK363" s="71"/>
      <c r="FL363" s="71"/>
      <c r="FM363" s="71"/>
      <c r="FN363" s="71"/>
      <c r="FO363" s="71"/>
      <c r="FP363" s="71"/>
      <c r="FQ363" s="71"/>
      <c r="FR363" s="71"/>
      <c r="FS363" s="71"/>
      <c r="FT363" s="71"/>
      <c r="FU363" s="71"/>
      <c r="FV363" s="71"/>
      <c r="FW363" s="71"/>
      <c r="FX363" s="71"/>
      <c r="FY363" s="71"/>
      <c r="FZ363" s="71"/>
      <c r="GA363" s="71"/>
      <c r="GB363" s="71"/>
      <c r="GC363" s="71"/>
      <c r="GD363" s="71"/>
      <c r="GE363" s="71"/>
      <c r="GF363" s="71"/>
      <c r="GG363" s="71"/>
      <c r="GH363" s="71"/>
      <c r="GI363" s="71"/>
      <c r="GJ363" s="71"/>
      <c r="GK363" s="71"/>
      <c r="GL363" s="71"/>
      <c r="GM363" s="71"/>
      <c r="GN363" s="71"/>
      <c r="GO363" s="71"/>
      <c r="GP363" s="71"/>
      <c r="GQ363" s="71"/>
      <c r="GR363" s="71"/>
      <c r="GS363" s="71"/>
      <c r="GT363" s="71"/>
      <c r="GU363" s="71"/>
      <c r="GV363" s="71"/>
      <c r="GW363" s="71"/>
      <c r="GX363" s="71"/>
      <c r="GY363" s="71"/>
      <c r="GZ363" s="71"/>
      <c r="HA363" s="71"/>
      <c r="HB363" s="71"/>
      <c r="HC363" s="71"/>
      <c r="HD363" s="71"/>
      <c r="HE363" s="71"/>
      <c r="HF363" s="71"/>
      <c r="HG363" s="71"/>
      <c r="HH363" s="71"/>
      <c r="HI363" s="71"/>
      <c r="HJ363" s="71"/>
      <c r="HK363" s="71"/>
      <c r="HL363" s="71"/>
      <c r="HM363" s="71"/>
      <c r="HN363" s="71"/>
      <c r="HO363" s="71"/>
      <c r="HP363" s="71"/>
      <c r="HQ363" s="71"/>
      <c r="HR363" s="71"/>
      <c r="HS363" s="71"/>
      <c r="HT363" s="71"/>
      <c r="HU363" s="71"/>
      <c r="HV363" s="71"/>
      <c r="HW363" s="71"/>
      <c r="HX363" s="71"/>
      <c r="HY363" s="71"/>
      <c r="HZ363" s="71"/>
      <c r="IA363" s="71"/>
      <c r="IB363" s="71"/>
      <c r="IC363" s="71"/>
      <c r="ID363" s="71"/>
      <c r="IE363" s="71"/>
      <c r="IF363" s="71"/>
      <c r="IG363" s="71"/>
      <c r="IH363" s="71"/>
      <c r="II363" s="71"/>
      <c r="IJ363" s="71"/>
    </row>
    <row r="364" spans="1:244" s="60" customFormat="1" ht="12" customHeight="1" x14ac:dyDescent="0.2">
      <c r="A364" s="64" t="s">
        <v>1016</v>
      </c>
      <c r="B364" s="83"/>
      <c r="D364" s="64"/>
      <c r="E364" s="64"/>
      <c r="F364" s="64"/>
      <c r="K364" s="188"/>
      <c r="L364" s="189"/>
      <c r="M364" s="73"/>
      <c r="N364" s="64"/>
      <c r="O364" s="64"/>
      <c r="P364" s="190"/>
      <c r="Q364" s="190"/>
      <c r="R364" s="190"/>
      <c r="S364" s="190"/>
      <c r="T364" s="190"/>
      <c r="U364" s="190"/>
      <c r="V364" s="190"/>
      <c r="W364" s="190"/>
      <c r="X364" s="190"/>
      <c r="Y364" s="83"/>
      <c r="Z364" s="64"/>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71"/>
      <c r="CK364" s="71"/>
      <c r="CL364" s="71"/>
      <c r="CM364" s="71"/>
      <c r="CN364" s="71"/>
      <c r="CO364" s="71"/>
      <c r="CP364" s="71"/>
      <c r="CQ364" s="71"/>
      <c r="CR364" s="71"/>
      <c r="CS364" s="71"/>
      <c r="CT364" s="71"/>
      <c r="CU364" s="71"/>
      <c r="CV364" s="71"/>
      <c r="CW364" s="71"/>
      <c r="CX364" s="71"/>
      <c r="CY364" s="71"/>
      <c r="CZ364" s="71"/>
      <c r="DA364" s="71"/>
      <c r="DB364" s="71"/>
      <c r="DC364" s="71"/>
      <c r="DD364" s="71"/>
      <c r="DE364" s="71"/>
      <c r="DF364" s="71"/>
      <c r="DG364" s="71"/>
      <c r="DH364" s="71"/>
      <c r="DI364" s="71"/>
      <c r="DJ364" s="71"/>
      <c r="DK364" s="71"/>
      <c r="DL364" s="71"/>
      <c r="DM364" s="71"/>
      <c r="DN364" s="71"/>
      <c r="DO364" s="71"/>
      <c r="DP364" s="71"/>
      <c r="DQ364" s="71"/>
      <c r="DR364" s="71"/>
      <c r="DS364" s="71"/>
      <c r="DT364" s="71"/>
      <c r="DU364" s="71"/>
      <c r="DV364" s="71"/>
      <c r="DW364" s="71"/>
      <c r="DX364" s="71"/>
      <c r="DY364" s="71"/>
      <c r="DZ364" s="71"/>
      <c r="EA364" s="71"/>
      <c r="EB364" s="71"/>
      <c r="EC364" s="71"/>
      <c r="ED364" s="71"/>
      <c r="EE364" s="71"/>
      <c r="EF364" s="71"/>
      <c r="EG364" s="71"/>
      <c r="EH364" s="71"/>
      <c r="EI364" s="71"/>
      <c r="EJ364" s="71"/>
      <c r="EK364" s="71"/>
      <c r="EL364" s="71"/>
      <c r="EM364" s="71"/>
      <c r="EN364" s="71"/>
      <c r="EO364" s="71"/>
      <c r="EP364" s="71"/>
      <c r="EQ364" s="71"/>
      <c r="ER364" s="71"/>
      <c r="ES364" s="71"/>
      <c r="ET364" s="71"/>
      <c r="EU364" s="71"/>
      <c r="EV364" s="71"/>
      <c r="EW364" s="71"/>
      <c r="EX364" s="71"/>
      <c r="EY364" s="71"/>
      <c r="EZ364" s="71"/>
      <c r="FA364" s="71"/>
      <c r="FB364" s="71"/>
      <c r="FC364" s="71"/>
      <c r="FD364" s="71"/>
      <c r="FE364" s="71"/>
      <c r="FF364" s="71"/>
      <c r="FG364" s="71"/>
      <c r="FH364" s="71"/>
      <c r="FI364" s="71"/>
      <c r="FJ364" s="71"/>
      <c r="FK364" s="71"/>
      <c r="FL364" s="71"/>
      <c r="FM364" s="71"/>
      <c r="FN364" s="71"/>
      <c r="FO364" s="71"/>
      <c r="FP364" s="71"/>
      <c r="FQ364" s="71"/>
      <c r="FR364" s="71"/>
      <c r="FS364" s="71"/>
      <c r="FT364" s="71"/>
      <c r="FU364" s="71"/>
      <c r="FV364" s="71"/>
      <c r="FW364" s="71"/>
      <c r="FX364" s="71"/>
      <c r="FY364" s="71"/>
      <c r="FZ364" s="71"/>
      <c r="GA364" s="71"/>
      <c r="GB364" s="71"/>
      <c r="GC364" s="71"/>
      <c r="GD364" s="71"/>
      <c r="GE364" s="71"/>
      <c r="GF364" s="71"/>
      <c r="GG364" s="71"/>
      <c r="GH364" s="71"/>
      <c r="GI364" s="71"/>
      <c r="GJ364" s="71"/>
      <c r="GK364" s="71"/>
      <c r="GL364" s="71"/>
      <c r="GM364" s="71"/>
      <c r="GN364" s="71"/>
      <c r="GO364" s="71"/>
      <c r="GP364" s="71"/>
      <c r="GQ364" s="71"/>
      <c r="GR364" s="71"/>
      <c r="GS364" s="71"/>
      <c r="GT364" s="71"/>
      <c r="GU364" s="71"/>
      <c r="GV364" s="71"/>
      <c r="GW364" s="71"/>
      <c r="GX364" s="71"/>
      <c r="GY364" s="71"/>
      <c r="GZ364" s="71"/>
      <c r="HA364" s="71"/>
      <c r="HB364" s="71"/>
      <c r="HC364" s="71"/>
      <c r="HD364" s="71"/>
      <c r="HE364" s="71"/>
      <c r="HF364" s="71"/>
      <c r="HG364" s="71"/>
      <c r="HH364" s="71"/>
      <c r="HI364" s="71"/>
      <c r="HJ364" s="71"/>
      <c r="HK364" s="71"/>
      <c r="HL364" s="71"/>
      <c r="HM364" s="71"/>
      <c r="HN364" s="71"/>
      <c r="HO364" s="71"/>
      <c r="HP364" s="71"/>
      <c r="HQ364" s="71"/>
      <c r="HR364" s="71"/>
      <c r="HS364" s="71"/>
      <c r="HT364" s="71"/>
      <c r="HU364" s="71"/>
      <c r="HV364" s="71"/>
      <c r="HW364" s="71"/>
      <c r="HX364" s="71"/>
      <c r="HY364" s="71"/>
      <c r="HZ364" s="71"/>
      <c r="IA364" s="71"/>
      <c r="IB364" s="71"/>
      <c r="IC364" s="71"/>
      <c r="ID364" s="71"/>
      <c r="IE364" s="71"/>
      <c r="IF364" s="71"/>
      <c r="IG364" s="71"/>
      <c r="IH364" s="71"/>
      <c r="II364" s="71"/>
      <c r="IJ364" s="71"/>
    </row>
    <row r="365" spans="1:244" s="60" customFormat="1" ht="12" customHeight="1" x14ac:dyDescent="0.2">
      <c r="A365" s="64"/>
      <c r="B365" s="83"/>
      <c r="D365" s="64"/>
      <c r="E365" s="64"/>
      <c r="F365" s="64"/>
      <c r="K365" s="188"/>
      <c r="L365" s="189"/>
      <c r="M365" s="73"/>
      <c r="N365" s="64"/>
      <c r="O365" s="64"/>
      <c r="P365" s="190"/>
      <c r="Q365" s="190"/>
      <c r="R365" s="190"/>
      <c r="S365" s="190"/>
      <c r="T365" s="190"/>
      <c r="U365" s="190"/>
      <c r="V365" s="190"/>
      <c r="W365" s="190"/>
      <c r="X365" s="190"/>
      <c r="Y365" s="83"/>
      <c r="Z365" s="64"/>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71"/>
      <c r="CK365" s="71"/>
      <c r="CL365" s="71"/>
      <c r="CM365" s="71"/>
      <c r="CN365" s="71"/>
      <c r="CO365" s="71"/>
      <c r="CP365" s="71"/>
      <c r="CQ365" s="71"/>
      <c r="CR365" s="71"/>
      <c r="CS365" s="71"/>
      <c r="CT365" s="71"/>
      <c r="CU365" s="71"/>
      <c r="CV365" s="71"/>
      <c r="CW365" s="71"/>
      <c r="CX365" s="71"/>
      <c r="CY365" s="71"/>
      <c r="CZ365" s="71"/>
      <c r="DA365" s="71"/>
      <c r="DB365" s="71"/>
      <c r="DC365" s="71"/>
      <c r="DD365" s="71"/>
      <c r="DE365" s="71"/>
      <c r="DF365" s="71"/>
      <c r="DG365" s="71"/>
      <c r="DH365" s="71"/>
      <c r="DI365" s="71"/>
      <c r="DJ365" s="71"/>
      <c r="DK365" s="71"/>
      <c r="DL365" s="71"/>
      <c r="DM365" s="71"/>
      <c r="DN365" s="71"/>
      <c r="DO365" s="71"/>
      <c r="DP365" s="71"/>
      <c r="DQ365" s="71"/>
      <c r="DR365" s="71"/>
      <c r="DS365" s="71"/>
      <c r="DT365" s="71"/>
      <c r="DU365" s="71"/>
      <c r="DV365" s="71"/>
      <c r="DW365" s="71"/>
      <c r="DX365" s="71"/>
      <c r="DY365" s="71"/>
      <c r="DZ365" s="71"/>
      <c r="EA365" s="71"/>
      <c r="EB365" s="71"/>
      <c r="EC365" s="71"/>
      <c r="ED365" s="71"/>
      <c r="EE365" s="71"/>
      <c r="EF365" s="71"/>
      <c r="EG365" s="71"/>
      <c r="EH365" s="71"/>
      <c r="EI365" s="71"/>
      <c r="EJ365" s="71"/>
      <c r="EK365" s="71"/>
      <c r="EL365" s="71"/>
      <c r="EM365" s="71"/>
      <c r="EN365" s="71"/>
      <c r="EO365" s="71"/>
      <c r="EP365" s="71"/>
      <c r="EQ365" s="71"/>
      <c r="ER365" s="71"/>
      <c r="ES365" s="71"/>
      <c r="ET365" s="71"/>
      <c r="EU365" s="71"/>
      <c r="EV365" s="71"/>
      <c r="EW365" s="71"/>
      <c r="EX365" s="71"/>
      <c r="EY365" s="71"/>
      <c r="EZ365" s="71"/>
      <c r="FA365" s="71"/>
      <c r="FB365" s="71"/>
      <c r="FC365" s="71"/>
      <c r="FD365" s="71"/>
      <c r="FE365" s="71"/>
      <c r="FF365" s="71"/>
      <c r="FG365" s="71"/>
      <c r="FH365" s="71"/>
      <c r="FI365" s="71"/>
      <c r="FJ365" s="71"/>
      <c r="FK365" s="71"/>
      <c r="FL365" s="71"/>
      <c r="FM365" s="71"/>
      <c r="FN365" s="71"/>
      <c r="FO365" s="71"/>
      <c r="FP365" s="71"/>
      <c r="FQ365" s="71"/>
      <c r="FR365" s="71"/>
      <c r="FS365" s="71"/>
      <c r="FT365" s="71"/>
      <c r="FU365" s="71"/>
      <c r="FV365" s="71"/>
      <c r="FW365" s="71"/>
      <c r="FX365" s="71"/>
      <c r="FY365" s="71"/>
      <c r="FZ365" s="71"/>
      <c r="GA365" s="71"/>
      <c r="GB365" s="71"/>
      <c r="GC365" s="71"/>
      <c r="GD365" s="71"/>
      <c r="GE365" s="71"/>
      <c r="GF365" s="71"/>
      <c r="GG365" s="71"/>
      <c r="GH365" s="71"/>
      <c r="GI365" s="71"/>
      <c r="GJ365" s="71"/>
      <c r="GK365" s="71"/>
      <c r="GL365" s="71"/>
      <c r="GM365" s="71"/>
      <c r="GN365" s="71"/>
      <c r="GO365" s="71"/>
      <c r="GP365" s="71"/>
      <c r="GQ365" s="71"/>
      <c r="GR365" s="71"/>
      <c r="GS365" s="71"/>
      <c r="GT365" s="71"/>
      <c r="GU365" s="71"/>
      <c r="GV365" s="71"/>
      <c r="GW365" s="71"/>
      <c r="GX365" s="71"/>
      <c r="GY365" s="71"/>
      <c r="GZ365" s="71"/>
      <c r="HA365" s="71"/>
      <c r="HB365" s="71"/>
      <c r="HC365" s="71"/>
      <c r="HD365" s="71"/>
      <c r="HE365" s="71"/>
      <c r="HF365" s="71"/>
      <c r="HG365" s="71"/>
      <c r="HH365" s="71"/>
      <c r="HI365" s="71"/>
      <c r="HJ365" s="71"/>
      <c r="HK365" s="71"/>
      <c r="HL365" s="71"/>
      <c r="HM365" s="71"/>
      <c r="HN365" s="71"/>
      <c r="HO365" s="71"/>
      <c r="HP365" s="71"/>
      <c r="HQ365" s="71"/>
      <c r="HR365" s="71"/>
      <c r="HS365" s="71"/>
      <c r="HT365" s="71"/>
      <c r="HU365" s="71"/>
      <c r="HV365" s="71"/>
      <c r="HW365" s="71"/>
      <c r="HX365" s="71"/>
      <c r="HY365" s="71"/>
      <c r="HZ365" s="71"/>
      <c r="IA365" s="71"/>
      <c r="IB365" s="71"/>
      <c r="IC365" s="71"/>
      <c r="ID365" s="71"/>
      <c r="IE365" s="71"/>
      <c r="IF365" s="71"/>
      <c r="IG365" s="71"/>
      <c r="IH365" s="71"/>
      <c r="II365" s="71"/>
      <c r="IJ365" s="71"/>
    </row>
    <row r="366" spans="1:244" s="60" customFormat="1" ht="12" customHeight="1" x14ac:dyDescent="0.2">
      <c r="A366" s="64" t="s">
        <v>1017</v>
      </c>
      <c r="B366" s="83"/>
      <c r="D366" s="64"/>
      <c r="E366" s="64"/>
      <c r="F366" s="64"/>
      <c r="K366" s="188"/>
      <c r="L366" s="189"/>
      <c r="M366" s="73"/>
      <c r="N366" s="64"/>
      <c r="O366" s="64"/>
      <c r="P366" s="190"/>
      <c r="Q366" s="190"/>
      <c r="R366" s="190"/>
      <c r="S366" s="190"/>
      <c r="T366" s="190"/>
      <c r="U366" s="190"/>
      <c r="V366" s="190"/>
      <c r="W366" s="190"/>
      <c r="X366" s="190"/>
      <c r="Y366" s="83"/>
      <c r="Z366" s="64"/>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71"/>
      <c r="CK366" s="71"/>
      <c r="CL366" s="71"/>
      <c r="CM366" s="71"/>
      <c r="CN366" s="71"/>
      <c r="CO366" s="71"/>
      <c r="CP366" s="71"/>
      <c r="CQ366" s="71"/>
      <c r="CR366" s="71"/>
      <c r="CS366" s="71"/>
      <c r="CT366" s="71"/>
      <c r="CU366" s="71"/>
      <c r="CV366" s="71"/>
      <c r="CW366" s="71"/>
      <c r="CX366" s="71"/>
      <c r="CY366" s="71"/>
      <c r="CZ366" s="71"/>
      <c r="DA366" s="71"/>
      <c r="DB366" s="71"/>
      <c r="DC366" s="71"/>
      <c r="DD366" s="71"/>
      <c r="DE366" s="71"/>
      <c r="DF366" s="71"/>
      <c r="DG366" s="71"/>
      <c r="DH366" s="71"/>
      <c r="DI366" s="71"/>
      <c r="DJ366" s="71"/>
      <c r="DK366" s="71"/>
      <c r="DL366" s="71"/>
      <c r="DM366" s="71"/>
      <c r="DN366" s="71"/>
      <c r="DO366" s="71"/>
      <c r="DP366" s="71"/>
      <c r="DQ366" s="71"/>
      <c r="DR366" s="71"/>
      <c r="DS366" s="71"/>
      <c r="DT366" s="71"/>
      <c r="DU366" s="71"/>
      <c r="DV366" s="71"/>
      <c r="DW366" s="71"/>
      <c r="DX366" s="71"/>
      <c r="DY366" s="71"/>
      <c r="DZ366" s="71"/>
      <c r="EA366" s="71"/>
      <c r="EB366" s="71"/>
      <c r="EC366" s="71"/>
      <c r="ED366" s="71"/>
      <c r="EE366" s="71"/>
      <c r="EF366" s="71"/>
      <c r="EG366" s="71"/>
      <c r="EH366" s="71"/>
      <c r="EI366" s="71"/>
      <c r="EJ366" s="71"/>
      <c r="EK366" s="71"/>
      <c r="EL366" s="71"/>
      <c r="EM366" s="71"/>
      <c r="EN366" s="71"/>
      <c r="EO366" s="71"/>
      <c r="EP366" s="71"/>
      <c r="EQ366" s="71"/>
      <c r="ER366" s="71"/>
      <c r="ES366" s="71"/>
      <c r="ET366" s="71"/>
      <c r="EU366" s="71"/>
      <c r="EV366" s="71"/>
      <c r="EW366" s="71"/>
      <c r="EX366" s="71"/>
      <c r="EY366" s="71"/>
      <c r="EZ366" s="71"/>
      <c r="FA366" s="71"/>
      <c r="FB366" s="71"/>
      <c r="FC366" s="71"/>
      <c r="FD366" s="71"/>
      <c r="FE366" s="71"/>
      <c r="FF366" s="71"/>
      <c r="FG366" s="71"/>
      <c r="FH366" s="71"/>
      <c r="FI366" s="71"/>
      <c r="FJ366" s="71"/>
      <c r="FK366" s="71"/>
      <c r="FL366" s="71"/>
      <c r="FM366" s="71"/>
      <c r="FN366" s="71"/>
      <c r="FO366" s="71"/>
      <c r="FP366" s="71"/>
      <c r="FQ366" s="71"/>
      <c r="FR366" s="71"/>
      <c r="FS366" s="71"/>
      <c r="FT366" s="71"/>
      <c r="FU366" s="71"/>
      <c r="FV366" s="71"/>
      <c r="FW366" s="71"/>
      <c r="FX366" s="71"/>
      <c r="FY366" s="71"/>
      <c r="FZ366" s="71"/>
      <c r="GA366" s="71"/>
      <c r="GB366" s="71"/>
      <c r="GC366" s="71"/>
      <c r="GD366" s="71"/>
      <c r="GE366" s="71"/>
      <c r="GF366" s="71"/>
      <c r="GG366" s="71"/>
      <c r="GH366" s="71"/>
      <c r="GI366" s="71"/>
      <c r="GJ366" s="71"/>
      <c r="GK366" s="71"/>
      <c r="GL366" s="71"/>
      <c r="GM366" s="71"/>
      <c r="GN366" s="71"/>
      <c r="GO366" s="71"/>
      <c r="GP366" s="71"/>
      <c r="GQ366" s="71"/>
      <c r="GR366" s="71"/>
      <c r="GS366" s="71"/>
      <c r="GT366" s="71"/>
      <c r="GU366" s="71"/>
      <c r="GV366" s="71"/>
      <c r="GW366" s="71"/>
      <c r="GX366" s="71"/>
      <c r="GY366" s="71"/>
      <c r="GZ366" s="71"/>
      <c r="HA366" s="71"/>
      <c r="HB366" s="71"/>
      <c r="HC366" s="71"/>
      <c r="HD366" s="71"/>
      <c r="HE366" s="71"/>
      <c r="HF366" s="71"/>
      <c r="HG366" s="71"/>
      <c r="HH366" s="71"/>
      <c r="HI366" s="71"/>
      <c r="HJ366" s="71"/>
      <c r="HK366" s="71"/>
      <c r="HL366" s="71"/>
      <c r="HM366" s="71"/>
      <c r="HN366" s="71"/>
      <c r="HO366" s="71"/>
      <c r="HP366" s="71"/>
      <c r="HQ366" s="71"/>
      <c r="HR366" s="71"/>
      <c r="HS366" s="71"/>
      <c r="HT366" s="71"/>
      <c r="HU366" s="71"/>
      <c r="HV366" s="71"/>
      <c r="HW366" s="71"/>
      <c r="HX366" s="71"/>
      <c r="HY366" s="71"/>
      <c r="HZ366" s="71"/>
      <c r="IA366" s="71"/>
      <c r="IB366" s="71"/>
      <c r="IC366" s="71"/>
      <c r="ID366" s="71"/>
      <c r="IE366" s="71"/>
      <c r="IF366" s="71"/>
      <c r="IG366" s="71"/>
      <c r="IH366" s="71"/>
      <c r="II366" s="71"/>
      <c r="IJ366" s="71"/>
    </row>
    <row r="367" spans="1:244" s="60" customFormat="1" ht="12" customHeight="1" x14ac:dyDescent="0.2">
      <c r="A367" s="64" t="s">
        <v>1018</v>
      </c>
      <c r="B367" s="83"/>
      <c r="D367" s="64"/>
      <c r="E367" s="64"/>
      <c r="F367" s="64"/>
      <c r="K367" s="188"/>
      <c r="L367" s="189"/>
      <c r="M367" s="73"/>
      <c r="N367" s="64"/>
      <c r="O367" s="64"/>
      <c r="P367" s="190"/>
      <c r="Q367" s="190"/>
      <c r="R367" s="190"/>
      <c r="S367" s="190"/>
      <c r="T367" s="190"/>
      <c r="U367" s="190"/>
      <c r="V367" s="190"/>
      <c r="W367" s="190"/>
      <c r="X367" s="190"/>
      <c r="Y367" s="83"/>
      <c r="Z367" s="64"/>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71"/>
      <c r="CK367" s="71"/>
      <c r="CL367" s="71"/>
      <c r="CM367" s="71"/>
      <c r="CN367" s="71"/>
      <c r="CO367" s="71"/>
      <c r="CP367" s="71"/>
      <c r="CQ367" s="71"/>
      <c r="CR367" s="71"/>
      <c r="CS367" s="71"/>
      <c r="CT367" s="71"/>
      <c r="CU367" s="71"/>
      <c r="CV367" s="71"/>
      <c r="CW367" s="71"/>
      <c r="CX367" s="71"/>
      <c r="CY367" s="71"/>
      <c r="CZ367" s="71"/>
      <c r="DA367" s="71"/>
      <c r="DB367" s="71"/>
      <c r="DC367" s="71"/>
      <c r="DD367" s="71"/>
      <c r="DE367" s="71"/>
      <c r="DF367" s="71"/>
      <c r="DG367" s="71"/>
      <c r="DH367" s="71"/>
      <c r="DI367" s="71"/>
      <c r="DJ367" s="71"/>
      <c r="DK367" s="71"/>
      <c r="DL367" s="71"/>
      <c r="DM367" s="71"/>
      <c r="DN367" s="71"/>
      <c r="DO367" s="71"/>
      <c r="DP367" s="71"/>
      <c r="DQ367" s="71"/>
      <c r="DR367" s="71"/>
      <c r="DS367" s="71"/>
      <c r="DT367" s="71"/>
      <c r="DU367" s="71"/>
      <c r="DV367" s="71"/>
      <c r="DW367" s="71"/>
      <c r="DX367" s="71"/>
      <c r="DY367" s="71"/>
      <c r="DZ367" s="71"/>
      <c r="EA367" s="71"/>
      <c r="EB367" s="71"/>
      <c r="EC367" s="71"/>
      <c r="ED367" s="71"/>
      <c r="EE367" s="71"/>
      <c r="EF367" s="71"/>
      <c r="EG367" s="71"/>
      <c r="EH367" s="71"/>
      <c r="EI367" s="71"/>
      <c r="EJ367" s="71"/>
      <c r="EK367" s="71"/>
      <c r="EL367" s="71"/>
      <c r="EM367" s="71"/>
      <c r="EN367" s="71"/>
      <c r="EO367" s="71"/>
      <c r="EP367" s="71"/>
      <c r="EQ367" s="71"/>
      <c r="ER367" s="71"/>
      <c r="ES367" s="71"/>
      <c r="ET367" s="71"/>
      <c r="EU367" s="71"/>
      <c r="EV367" s="71"/>
      <c r="EW367" s="71"/>
      <c r="EX367" s="71"/>
      <c r="EY367" s="71"/>
      <c r="EZ367" s="71"/>
      <c r="FA367" s="71"/>
      <c r="FB367" s="71"/>
      <c r="FC367" s="71"/>
      <c r="FD367" s="71"/>
      <c r="FE367" s="71"/>
      <c r="FF367" s="71"/>
      <c r="FG367" s="71"/>
      <c r="FH367" s="71"/>
      <c r="FI367" s="71"/>
      <c r="FJ367" s="71"/>
      <c r="FK367" s="71"/>
      <c r="FL367" s="71"/>
      <c r="FM367" s="71"/>
      <c r="FN367" s="71"/>
      <c r="FO367" s="71"/>
      <c r="FP367" s="71"/>
      <c r="FQ367" s="71"/>
      <c r="FR367" s="71"/>
      <c r="FS367" s="71"/>
      <c r="FT367" s="71"/>
      <c r="FU367" s="71"/>
      <c r="FV367" s="71"/>
      <c r="FW367" s="71"/>
      <c r="FX367" s="71"/>
      <c r="FY367" s="71"/>
      <c r="FZ367" s="71"/>
      <c r="GA367" s="71"/>
      <c r="GB367" s="71"/>
      <c r="GC367" s="71"/>
      <c r="GD367" s="71"/>
      <c r="GE367" s="71"/>
      <c r="GF367" s="71"/>
      <c r="GG367" s="71"/>
      <c r="GH367" s="71"/>
      <c r="GI367" s="71"/>
      <c r="GJ367" s="71"/>
      <c r="GK367" s="71"/>
      <c r="GL367" s="71"/>
      <c r="GM367" s="71"/>
      <c r="GN367" s="71"/>
      <c r="GO367" s="71"/>
      <c r="GP367" s="71"/>
      <c r="GQ367" s="71"/>
      <c r="GR367" s="71"/>
      <c r="GS367" s="71"/>
      <c r="GT367" s="71"/>
      <c r="GU367" s="71"/>
      <c r="GV367" s="71"/>
      <c r="GW367" s="71"/>
      <c r="GX367" s="71"/>
      <c r="GY367" s="71"/>
      <c r="GZ367" s="71"/>
      <c r="HA367" s="71"/>
      <c r="HB367" s="71"/>
      <c r="HC367" s="71"/>
      <c r="HD367" s="71"/>
      <c r="HE367" s="71"/>
      <c r="HF367" s="71"/>
      <c r="HG367" s="71"/>
      <c r="HH367" s="71"/>
      <c r="HI367" s="71"/>
      <c r="HJ367" s="71"/>
      <c r="HK367" s="71"/>
      <c r="HL367" s="71"/>
      <c r="HM367" s="71"/>
      <c r="HN367" s="71"/>
      <c r="HO367" s="71"/>
      <c r="HP367" s="71"/>
      <c r="HQ367" s="71"/>
      <c r="HR367" s="71"/>
      <c r="HS367" s="71"/>
      <c r="HT367" s="71"/>
      <c r="HU367" s="71"/>
      <c r="HV367" s="71"/>
      <c r="HW367" s="71"/>
      <c r="HX367" s="71"/>
      <c r="HY367" s="71"/>
      <c r="HZ367" s="71"/>
      <c r="IA367" s="71"/>
      <c r="IB367" s="71"/>
      <c r="IC367" s="71"/>
      <c r="ID367" s="71"/>
      <c r="IE367" s="71"/>
      <c r="IF367" s="71"/>
      <c r="IG367" s="71"/>
      <c r="IH367" s="71"/>
      <c r="II367" s="71"/>
      <c r="IJ367" s="71"/>
    </row>
    <row r="368" spans="1:244" s="60" customFormat="1" ht="12" customHeight="1" x14ac:dyDescent="0.2">
      <c r="A368" s="64" t="s">
        <v>1019</v>
      </c>
      <c r="B368" s="83"/>
      <c r="D368" s="64"/>
      <c r="E368" s="64"/>
      <c r="F368" s="81"/>
      <c r="K368" s="188"/>
      <c r="L368" s="189"/>
      <c r="M368" s="73"/>
      <c r="N368" s="64"/>
      <c r="O368" s="64"/>
      <c r="P368" s="190"/>
      <c r="Q368" s="190"/>
      <c r="R368" s="190"/>
      <c r="S368" s="190"/>
      <c r="T368" s="190"/>
      <c r="U368" s="190"/>
      <c r="V368" s="190"/>
      <c r="W368" s="190"/>
      <c r="X368" s="190"/>
      <c r="Y368" s="83"/>
      <c r="Z368" s="64"/>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71"/>
      <c r="CK368" s="71"/>
      <c r="CL368" s="71"/>
      <c r="CM368" s="71"/>
      <c r="CN368" s="71"/>
      <c r="CO368" s="71"/>
      <c r="CP368" s="71"/>
      <c r="CQ368" s="71"/>
      <c r="CR368" s="71"/>
      <c r="CS368" s="71"/>
      <c r="CT368" s="71"/>
      <c r="CU368" s="71"/>
      <c r="CV368" s="71"/>
      <c r="CW368" s="71"/>
      <c r="CX368" s="71"/>
      <c r="CY368" s="71"/>
      <c r="CZ368" s="71"/>
      <c r="DA368" s="71"/>
      <c r="DB368" s="71"/>
      <c r="DC368" s="71"/>
      <c r="DD368" s="71"/>
      <c r="DE368" s="71"/>
      <c r="DF368" s="71"/>
      <c r="DG368" s="71"/>
      <c r="DH368" s="71"/>
      <c r="DI368" s="71"/>
      <c r="DJ368" s="71"/>
      <c r="DK368" s="71"/>
      <c r="DL368" s="71"/>
      <c r="DM368" s="71"/>
      <c r="DN368" s="71"/>
      <c r="DO368" s="71"/>
      <c r="DP368" s="71"/>
      <c r="DQ368" s="71"/>
      <c r="DR368" s="71"/>
      <c r="DS368" s="71"/>
      <c r="DT368" s="71"/>
      <c r="DU368" s="71"/>
      <c r="DV368" s="71"/>
      <c r="DW368" s="71"/>
      <c r="DX368" s="71"/>
      <c r="DY368" s="71"/>
      <c r="DZ368" s="71"/>
      <c r="EA368" s="71"/>
      <c r="EB368" s="71"/>
      <c r="EC368" s="71"/>
      <c r="ED368" s="71"/>
      <c r="EE368" s="71"/>
      <c r="EF368" s="71"/>
      <c r="EG368" s="71"/>
      <c r="EH368" s="71"/>
      <c r="EI368" s="71"/>
      <c r="EJ368" s="71"/>
      <c r="EK368" s="71"/>
      <c r="EL368" s="71"/>
      <c r="EM368" s="71"/>
      <c r="EN368" s="71"/>
      <c r="EO368" s="71"/>
      <c r="EP368" s="71"/>
      <c r="EQ368" s="71"/>
      <c r="ER368" s="71"/>
      <c r="ES368" s="71"/>
      <c r="ET368" s="71"/>
      <c r="EU368" s="71"/>
      <c r="EV368" s="71"/>
      <c r="EW368" s="71"/>
      <c r="EX368" s="71"/>
      <c r="EY368" s="71"/>
      <c r="EZ368" s="71"/>
      <c r="FA368" s="71"/>
      <c r="FB368" s="71"/>
      <c r="FC368" s="71"/>
      <c r="FD368" s="71"/>
      <c r="FE368" s="71"/>
      <c r="FF368" s="71"/>
      <c r="FG368" s="71"/>
      <c r="FH368" s="71"/>
      <c r="FI368" s="71"/>
      <c r="FJ368" s="71"/>
      <c r="FK368" s="71"/>
      <c r="FL368" s="71"/>
      <c r="FM368" s="71"/>
      <c r="FN368" s="71"/>
      <c r="FO368" s="71"/>
      <c r="FP368" s="71"/>
      <c r="FQ368" s="71"/>
      <c r="FR368" s="71"/>
      <c r="FS368" s="71"/>
      <c r="FT368" s="71"/>
      <c r="FU368" s="71"/>
      <c r="FV368" s="71"/>
      <c r="FW368" s="71"/>
      <c r="FX368" s="71"/>
      <c r="FY368" s="71"/>
      <c r="FZ368" s="71"/>
      <c r="GA368" s="71"/>
      <c r="GB368" s="71"/>
      <c r="GC368" s="71"/>
      <c r="GD368" s="71"/>
      <c r="GE368" s="71"/>
      <c r="GF368" s="71"/>
      <c r="GG368" s="71"/>
      <c r="GH368" s="71"/>
      <c r="GI368" s="71"/>
      <c r="GJ368" s="71"/>
      <c r="GK368" s="71"/>
      <c r="GL368" s="71"/>
      <c r="GM368" s="71"/>
      <c r="GN368" s="71"/>
      <c r="GO368" s="71"/>
      <c r="GP368" s="71"/>
      <c r="GQ368" s="71"/>
      <c r="GR368" s="71"/>
      <c r="GS368" s="71"/>
      <c r="GT368" s="71"/>
      <c r="GU368" s="71"/>
      <c r="GV368" s="71"/>
      <c r="GW368" s="71"/>
      <c r="GX368" s="71"/>
      <c r="GY368" s="71"/>
      <c r="GZ368" s="71"/>
      <c r="HA368" s="71"/>
      <c r="HB368" s="71"/>
      <c r="HC368" s="71"/>
      <c r="HD368" s="71"/>
      <c r="HE368" s="71"/>
      <c r="HF368" s="71"/>
      <c r="HG368" s="71"/>
      <c r="HH368" s="71"/>
      <c r="HI368" s="71"/>
      <c r="HJ368" s="71"/>
      <c r="HK368" s="71"/>
      <c r="HL368" s="71"/>
      <c r="HM368" s="71"/>
      <c r="HN368" s="71"/>
      <c r="HO368" s="71"/>
      <c r="HP368" s="71"/>
      <c r="HQ368" s="71"/>
      <c r="HR368" s="71"/>
      <c r="HS368" s="71"/>
      <c r="HT368" s="71"/>
      <c r="HU368" s="71"/>
      <c r="HV368" s="71"/>
      <c r="HW368" s="71"/>
      <c r="HX368" s="71"/>
      <c r="HY368" s="71"/>
      <c r="HZ368" s="71"/>
      <c r="IA368" s="71"/>
      <c r="IB368" s="71"/>
      <c r="IC368" s="71"/>
      <c r="ID368" s="71"/>
      <c r="IE368" s="71"/>
      <c r="IF368" s="71"/>
      <c r="IG368" s="71"/>
      <c r="IH368" s="71"/>
      <c r="II368" s="71"/>
      <c r="IJ368" s="71"/>
    </row>
    <row r="369" spans="1:244" s="60" customFormat="1" ht="12" customHeight="1" x14ac:dyDescent="0.2">
      <c r="A369" s="64" t="s">
        <v>1020</v>
      </c>
      <c r="B369" s="83"/>
      <c r="D369" s="64"/>
      <c r="E369" s="64"/>
      <c r="F369" s="64"/>
      <c r="K369" s="188"/>
      <c r="L369" s="189"/>
      <c r="M369" s="73"/>
      <c r="N369" s="64"/>
      <c r="O369" s="64"/>
      <c r="P369" s="190"/>
      <c r="Q369" s="190"/>
      <c r="R369" s="190"/>
      <c r="S369" s="190"/>
      <c r="T369" s="190"/>
      <c r="U369" s="190"/>
      <c r="V369" s="190"/>
      <c r="W369" s="190"/>
      <c r="X369" s="190"/>
      <c r="Y369" s="83"/>
      <c r="Z369" s="64"/>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71"/>
      <c r="CK369" s="71"/>
      <c r="CL369" s="71"/>
      <c r="CM369" s="71"/>
      <c r="CN369" s="71"/>
      <c r="CO369" s="71"/>
      <c r="CP369" s="71"/>
      <c r="CQ369" s="71"/>
      <c r="CR369" s="71"/>
      <c r="CS369" s="71"/>
      <c r="CT369" s="71"/>
      <c r="CU369" s="71"/>
      <c r="CV369" s="71"/>
      <c r="CW369" s="71"/>
      <c r="CX369" s="71"/>
      <c r="CY369" s="71"/>
      <c r="CZ369" s="71"/>
      <c r="DA369" s="71"/>
      <c r="DB369" s="71"/>
      <c r="DC369" s="71"/>
      <c r="DD369" s="71"/>
      <c r="DE369" s="71"/>
      <c r="DF369" s="71"/>
      <c r="DG369" s="71"/>
      <c r="DH369" s="71"/>
      <c r="DI369" s="71"/>
      <c r="DJ369" s="71"/>
      <c r="DK369" s="71"/>
      <c r="DL369" s="71"/>
      <c r="DM369" s="71"/>
      <c r="DN369" s="71"/>
      <c r="DO369" s="71"/>
      <c r="DP369" s="71"/>
      <c r="DQ369" s="71"/>
      <c r="DR369" s="71"/>
      <c r="DS369" s="71"/>
      <c r="DT369" s="71"/>
      <c r="DU369" s="71"/>
      <c r="DV369" s="71"/>
      <c r="DW369" s="71"/>
      <c r="DX369" s="71"/>
      <c r="DY369" s="71"/>
      <c r="DZ369" s="71"/>
      <c r="EA369" s="71"/>
      <c r="EB369" s="71"/>
      <c r="EC369" s="71"/>
      <c r="ED369" s="71"/>
      <c r="EE369" s="71"/>
      <c r="EF369" s="71"/>
      <c r="EG369" s="71"/>
      <c r="EH369" s="71"/>
      <c r="EI369" s="71"/>
      <c r="EJ369" s="71"/>
      <c r="EK369" s="71"/>
      <c r="EL369" s="71"/>
      <c r="EM369" s="71"/>
      <c r="EN369" s="71"/>
      <c r="EO369" s="71"/>
      <c r="EP369" s="71"/>
      <c r="EQ369" s="71"/>
      <c r="ER369" s="71"/>
      <c r="ES369" s="71"/>
      <c r="ET369" s="71"/>
      <c r="EU369" s="71"/>
      <c r="EV369" s="71"/>
      <c r="EW369" s="71"/>
      <c r="EX369" s="71"/>
      <c r="EY369" s="71"/>
      <c r="EZ369" s="71"/>
      <c r="FA369" s="71"/>
      <c r="FB369" s="71"/>
      <c r="FC369" s="71"/>
      <c r="FD369" s="71"/>
      <c r="FE369" s="71"/>
      <c r="FF369" s="71"/>
      <c r="FG369" s="71"/>
      <c r="FH369" s="71"/>
      <c r="FI369" s="71"/>
      <c r="FJ369" s="71"/>
      <c r="FK369" s="71"/>
      <c r="FL369" s="71"/>
      <c r="FM369" s="71"/>
      <c r="FN369" s="71"/>
      <c r="FO369" s="71"/>
      <c r="FP369" s="71"/>
      <c r="FQ369" s="71"/>
      <c r="FR369" s="71"/>
      <c r="FS369" s="71"/>
      <c r="FT369" s="71"/>
      <c r="FU369" s="71"/>
      <c r="FV369" s="71"/>
      <c r="FW369" s="71"/>
      <c r="FX369" s="71"/>
      <c r="FY369" s="71"/>
      <c r="FZ369" s="71"/>
      <c r="GA369" s="71"/>
      <c r="GB369" s="71"/>
      <c r="GC369" s="71"/>
      <c r="GD369" s="71"/>
      <c r="GE369" s="71"/>
      <c r="GF369" s="71"/>
      <c r="GG369" s="71"/>
      <c r="GH369" s="71"/>
      <c r="GI369" s="71"/>
      <c r="GJ369" s="71"/>
      <c r="GK369" s="71"/>
      <c r="GL369" s="71"/>
      <c r="GM369" s="71"/>
      <c r="GN369" s="71"/>
      <c r="GO369" s="71"/>
      <c r="GP369" s="71"/>
      <c r="GQ369" s="71"/>
      <c r="GR369" s="71"/>
      <c r="GS369" s="71"/>
      <c r="GT369" s="71"/>
      <c r="GU369" s="71"/>
      <c r="GV369" s="71"/>
      <c r="GW369" s="71"/>
      <c r="GX369" s="71"/>
      <c r="GY369" s="71"/>
      <c r="GZ369" s="71"/>
      <c r="HA369" s="71"/>
      <c r="HB369" s="71"/>
      <c r="HC369" s="71"/>
      <c r="HD369" s="71"/>
      <c r="HE369" s="71"/>
      <c r="HF369" s="71"/>
      <c r="HG369" s="71"/>
      <c r="HH369" s="71"/>
      <c r="HI369" s="71"/>
      <c r="HJ369" s="71"/>
      <c r="HK369" s="71"/>
      <c r="HL369" s="71"/>
      <c r="HM369" s="71"/>
      <c r="HN369" s="71"/>
      <c r="HO369" s="71"/>
      <c r="HP369" s="71"/>
      <c r="HQ369" s="71"/>
      <c r="HR369" s="71"/>
      <c r="HS369" s="71"/>
      <c r="HT369" s="71"/>
      <c r="HU369" s="71"/>
      <c r="HV369" s="71"/>
      <c r="HW369" s="71"/>
      <c r="HX369" s="71"/>
      <c r="HY369" s="71"/>
      <c r="HZ369" s="71"/>
      <c r="IA369" s="71"/>
      <c r="IB369" s="71"/>
      <c r="IC369" s="71"/>
      <c r="ID369" s="71"/>
      <c r="IE369" s="71"/>
      <c r="IF369" s="71"/>
      <c r="IG369" s="71"/>
      <c r="IH369" s="71"/>
      <c r="II369" s="71"/>
      <c r="IJ369" s="71"/>
    </row>
    <row r="370" spans="1:244" s="60" customFormat="1" ht="12" customHeight="1" x14ac:dyDescent="0.2">
      <c r="A370" s="64" t="s">
        <v>1021</v>
      </c>
      <c r="B370" s="83"/>
      <c r="D370" s="64"/>
      <c r="E370" s="64"/>
      <c r="F370" s="64"/>
      <c r="K370" s="188"/>
      <c r="L370" s="189"/>
      <c r="M370" s="73"/>
      <c r="N370" s="64"/>
      <c r="O370" s="64"/>
      <c r="P370" s="190"/>
      <c r="Q370" s="190"/>
      <c r="R370" s="190"/>
      <c r="S370" s="190"/>
      <c r="T370" s="190"/>
      <c r="U370" s="190"/>
      <c r="V370" s="190"/>
      <c r="W370" s="190"/>
      <c r="X370" s="190"/>
      <c r="Y370" s="83"/>
      <c r="Z370" s="64"/>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c r="CA370" s="71"/>
      <c r="CB370" s="71"/>
      <c r="CC370" s="71"/>
      <c r="CD370" s="71"/>
      <c r="CE370" s="71"/>
      <c r="CF370" s="71"/>
      <c r="CG370" s="71"/>
      <c r="CH370" s="71"/>
      <c r="CI370" s="71"/>
      <c r="CJ370" s="71"/>
      <c r="CK370" s="71"/>
      <c r="CL370" s="71"/>
      <c r="CM370" s="71"/>
      <c r="CN370" s="71"/>
      <c r="CO370" s="71"/>
      <c r="CP370" s="71"/>
      <c r="CQ370" s="71"/>
      <c r="CR370" s="71"/>
      <c r="CS370" s="71"/>
      <c r="CT370" s="71"/>
      <c r="CU370" s="71"/>
      <c r="CV370" s="71"/>
      <c r="CW370" s="71"/>
      <c r="CX370" s="71"/>
      <c r="CY370" s="71"/>
      <c r="CZ370" s="71"/>
      <c r="DA370" s="71"/>
      <c r="DB370" s="71"/>
      <c r="DC370" s="71"/>
      <c r="DD370" s="71"/>
      <c r="DE370" s="71"/>
      <c r="DF370" s="71"/>
      <c r="DG370" s="71"/>
      <c r="DH370" s="71"/>
      <c r="DI370" s="71"/>
      <c r="DJ370" s="71"/>
      <c r="DK370" s="71"/>
      <c r="DL370" s="71"/>
      <c r="DM370" s="71"/>
      <c r="DN370" s="71"/>
      <c r="DO370" s="71"/>
      <c r="DP370" s="71"/>
      <c r="DQ370" s="71"/>
      <c r="DR370" s="71"/>
      <c r="DS370" s="71"/>
      <c r="DT370" s="71"/>
      <c r="DU370" s="71"/>
      <c r="DV370" s="71"/>
      <c r="DW370" s="71"/>
      <c r="DX370" s="71"/>
      <c r="DY370" s="71"/>
      <c r="DZ370" s="71"/>
      <c r="EA370" s="71"/>
      <c r="EB370" s="71"/>
      <c r="EC370" s="71"/>
      <c r="ED370" s="71"/>
      <c r="EE370" s="71"/>
      <c r="EF370" s="71"/>
      <c r="EG370" s="71"/>
      <c r="EH370" s="71"/>
      <c r="EI370" s="71"/>
      <c r="EJ370" s="71"/>
      <c r="EK370" s="71"/>
      <c r="EL370" s="71"/>
      <c r="EM370" s="71"/>
      <c r="EN370" s="71"/>
      <c r="EO370" s="71"/>
      <c r="EP370" s="71"/>
      <c r="EQ370" s="71"/>
      <c r="ER370" s="71"/>
      <c r="ES370" s="71"/>
      <c r="ET370" s="71"/>
      <c r="EU370" s="71"/>
      <c r="EV370" s="71"/>
      <c r="EW370" s="71"/>
      <c r="EX370" s="71"/>
      <c r="EY370" s="71"/>
      <c r="EZ370" s="71"/>
      <c r="FA370" s="71"/>
      <c r="FB370" s="71"/>
      <c r="FC370" s="71"/>
      <c r="FD370" s="71"/>
      <c r="FE370" s="71"/>
      <c r="FF370" s="71"/>
      <c r="FG370" s="71"/>
      <c r="FH370" s="71"/>
      <c r="FI370" s="71"/>
      <c r="FJ370" s="71"/>
      <c r="FK370" s="71"/>
      <c r="FL370" s="71"/>
      <c r="FM370" s="71"/>
      <c r="FN370" s="71"/>
      <c r="FO370" s="71"/>
      <c r="FP370" s="71"/>
      <c r="FQ370" s="71"/>
      <c r="FR370" s="71"/>
      <c r="FS370" s="71"/>
      <c r="FT370" s="71"/>
      <c r="FU370" s="71"/>
      <c r="FV370" s="71"/>
      <c r="FW370" s="71"/>
      <c r="FX370" s="71"/>
      <c r="FY370" s="71"/>
      <c r="FZ370" s="71"/>
      <c r="GA370" s="71"/>
      <c r="GB370" s="71"/>
      <c r="GC370" s="71"/>
      <c r="GD370" s="71"/>
      <c r="GE370" s="71"/>
      <c r="GF370" s="71"/>
      <c r="GG370" s="71"/>
      <c r="GH370" s="71"/>
      <c r="GI370" s="71"/>
      <c r="GJ370" s="71"/>
      <c r="GK370" s="71"/>
      <c r="GL370" s="71"/>
      <c r="GM370" s="71"/>
      <c r="GN370" s="71"/>
      <c r="GO370" s="71"/>
      <c r="GP370" s="71"/>
      <c r="GQ370" s="71"/>
      <c r="GR370" s="71"/>
      <c r="GS370" s="71"/>
      <c r="GT370" s="71"/>
      <c r="GU370" s="71"/>
      <c r="GV370" s="71"/>
      <c r="GW370" s="71"/>
      <c r="GX370" s="71"/>
      <c r="GY370" s="71"/>
      <c r="GZ370" s="71"/>
      <c r="HA370" s="71"/>
      <c r="HB370" s="71"/>
      <c r="HC370" s="71"/>
      <c r="HD370" s="71"/>
      <c r="HE370" s="71"/>
      <c r="HF370" s="71"/>
      <c r="HG370" s="71"/>
      <c r="HH370" s="71"/>
      <c r="HI370" s="71"/>
      <c r="HJ370" s="71"/>
      <c r="HK370" s="71"/>
      <c r="HL370" s="71"/>
      <c r="HM370" s="71"/>
      <c r="HN370" s="71"/>
      <c r="HO370" s="71"/>
      <c r="HP370" s="71"/>
      <c r="HQ370" s="71"/>
      <c r="HR370" s="71"/>
      <c r="HS370" s="71"/>
      <c r="HT370" s="71"/>
      <c r="HU370" s="71"/>
      <c r="HV370" s="71"/>
      <c r="HW370" s="71"/>
      <c r="HX370" s="71"/>
      <c r="HY370" s="71"/>
      <c r="HZ370" s="71"/>
      <c r="IA370" s="71"/>
      <c r="IB370" s="71"/>
      <c r="IC370" s="71"/>
      <c r="ID370" s="71"/>
      <c r="IE370" s="71"/>
      <c r="IF370" s="71"/>
      <c r="IG370" s="71"/>
      <c r="IH370" s="71"/>
      <c r="II370" s="71"/>
      <c r="IJ370" s="71"/>
    </row>
    <row r="371" spans="1:244" s="60" customFormat="1" ht="12" customHeight="1" x14ac:dyDescent="0.2">
      <c r="A371" s="64" t="s">
        <v>1022</v>
      </c>
      <c r="B371" s="83"/>
      <c r="D371" s="64"/>
      <c r="E371" s="64"/>
      <c r="F371" s="64"/>
      <c r="K371" s="188"/>
      <c r="L371" s="189"/>
      <c r="M371" s="73"/>
      <c r="N371" s="64"/>
      <c r="O371" s="64"/>
      <c r="P371" s="190"/>
      <c r="Q371" s="190"/>
      <c r="R371" s="190"/>
      <c r="S371" s="190"/>
      <c r="T371" s="190"/>
      <c r="U371" s="190"/>
      <c r="V371" s="190"/>
      <c r="W371" s="190"/>
      <c r="X371" s="190"/>
      <c r="Y371" s="83"/>
      <c r="Z371" s="64"/>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71"/>
      <c r="CK371" s="71"/>
      <c r="CL371" s="71"/>
      <c r="CM371" s="71"/>
      <c r="CN371" s="71"/>
      <c r="CO371" s="71"/>
      <c r="CP371" s="71"/>
      <c r="CQ371" s="71"/>
      <c r="CR371" s="71"/>
      <c r="CS371" s="71"/>
      <c r="CT371" s="71"/>
      <c r="CU371" s="71"/>
      <c r="CV371" s="71"/>
      <c r="CW371" s="71"/>
      <c r="CX371" s="71"/>
      <c r="CY371" s="71"/>
      <c r="CZ371" s="71"/>
      <c r="DA371" s="71"/>
      <c r="DB371" s="71"/>
      <c r="DC371" s="71"/>
      <c r="DD371" s="71"/>
      <c r="DE371" s="71"/>
      <c r="DF371" s="71"/>
      <c r="DG371" s="71"/>
      <c r="DH371" s="71"/>
      <c r="DI371" s="71"/>
      <c r="DJ371" s="71"/>
      <c r="DK371" s="71"/>
      <c r="DL371" s="71"/>
      <c r="DM371" s="71"/>
      <c r="DN371" s="71"/>
      <c r="DO371" s="71"/>
      <c r="DP371" s="71"/>
      <c r="DQ371" s="71"/>
      <c r="DR371" s="71"/>
      <c r="DS371" s="71"/>
      <c r="DT371" s="71"/>
      <c r="DU371" s="71"/>
      <c r="DV371" s="71"/>
      <c r="DW371" s="71"/>
      <c r="DX371" s="71"/>
      <c r="DY371" s="71"/>
      <c r="DZ371" s="71"/>
      <c r="EA371" s="71"/>
      <c r="EB371" s="71"/>
      <c r="EC371" s="71"/>
      <c r="ED371" s="71"/>
      <c r="EE371" s="71"/>
      <c r="EF371" s="71"/>
      <c r="EG371" s="71"/>
      <c r="EH371" s="71"/>
      <c r="EI371" s="71"/>
      <c r="EJ371" s="71"/>
      <c r="EK371" s="71"/>
      <c r="EL371" s="71"/>
      <c r="EM371" s="71"/>
      <c r="EN371" s="71"/>
      <c r="EO371" s="71"/>
      <c r="EP371" s="71"/>
      <c r="EQ371" s="71"/>
      <c r="ER371" s="71"/>
      <c r="ES371" s="71"/>
      <c r="ET371" s="71"/>
      <c r="EU371" s="71"/>
      <c r="EV371" s="71"/>
      <c r="EW371" s="71"/>
      <c r="EX371" s="71"/>
      <c r="EY371" s="71"/>
      <c r="EZ371" s="71"/>
      <c r="FA371" s="71"/>
      <c r="FB371" s="71"/>
      <c r="FC371" s="71"/>
      <c r="FD371" s="71"/>
      <c r="FE371" s="71"/>
      <c r="FF371" s="71"/>
      <c r="FG371" s="71"/>
      <c r="FH371" s="71"/>
      <c r="FI371" s="71"/>
      <c r="FJ371" s="71"/>
      <c r="FK371" s="71"/>
      <c r="FL371" s="71"/>
      <c r="FM371" s="71"/>
      <c r="FN371" s="71"/>
      <c r="FO371" s="71"/>
      <c r="FP371" s="71"/>
      <c r="FQ371" s="71"/>
      <c r="FR371" s="71"/>
      <c r="FS371" s="71"/>
      <c r="FT371" s="71"/>
      <c r="FU371" s="71"/>
      <c r="FV371" s="71"/>
      <c r="FW371" s="71"/>
      <c r="FX371" s="71"/>
      <c r="FY371" s="71"/>
      <c r="FZ371" s="71"/>
      <c r="GA371" s="71"/>
      <c r="GB371" s="71"/>
      <c r="GC371" s="71"/>
      <c r="GD371" s="71"/>
      <c r="GE371" s="71"/>
      <c r="GF371" s="71"/>
      <c r="GG371" s="71"/>
      <c r="GH371" s="71"/>
      <c r="GI371" s="71"/>
      <c r="GJ371" s="71"/>
      <c r="GK371" s="71"/>
      <c r="GL371" s="71"/>
      <c r="GM371" s="71"/>
      <c r="GN371" s="71"/>
      <c r="GO371" s="71"/>
      <c r="GP371" s="71"/>
      <c r="GQ371" s="71"/>
      <c r="GR371" s="71"/>
      <c r="GS371" s="71"/>
      <c r="GT371" s="71"/>
      <c r="GU371" s="71"/>
      <c r="GV371" s="71"/>
      <c r="GW371" s="71"/>
      <c r="GX371" s="71"/>
      <c r="GY371" s="71"/>
      <c r="GZ371" s="71"/>
      <c r="HA371" s="71"/>
      <c r="HB371" s="71"/>
      <c r="HC371" s="71"/>
      <c r="HD371" s="71"/>
      <c r="HE371" s="71"/>
      <c r="HF371" s="71"/>
      <c r="HG371" s="71"/>
      <c r="HH371" s="71"/>
      <c r="HI371" s="71"/>
      <c r="HJ371" s="71"/>
      <c r="HK371" s="71"/>
      <c r="HL371" s="71"/>
      <c r="HM371" s="71"/>
      <c r="HN371" s="71"/>
      <c r="HO371" s="71"/>
      <c r="HP371" s="71"/>
      <c r="HQ371" s="71"/>
      <c r="HR371" s="71"/>
      <c r="HS371" s="71"/>
      <c r="HT371" s="71"/>
      <c r="HU371" s="71"/>
      <c r="HV371" s="71"/>
      <c r="HW371" s="71"/>
      <c r="HX371" s="71"/>
      <c r="HY371" s="71"/>
      <c r="HZ371" s="71"/>
      <c r="IA371" s="71"/>
      <c r="IB371" s="71"/>
      <c r="IC371" s="71"/>
      <c r="ID371" s="71"/>
      <c r="IE371" s="71"/>
      <c r="IF371" s="71"/>
      <c r="IG371" s="71"/>
      <c r="IH371" s="71"/>
      <c r="II371" s="71"/>
      <c r="IJ371" s="71"/>
    </row>
    <row r="372" spans="1:244" s="60" customFormat="1" ht="12" customHeight="1" x14ac:dyDescent="0.2">
      <c r="A372" s="64" t="s">
        <v>1023</v>
      </c>
      <c r="B372" s="83"/>
      <c r="D372" s="64"/>
      <c r="E372" s="64"/>
      <c r="F372" s="64"/>
      <c r="K372" s="188"/>
      <c r="L372" s="189"/>
      <c r="M372" s="73"/>
      <c r="N372" s="64"/>
      <c r="O372" s="64"/>
      <c r="P372" s="190"/>
      <c r="Q372" s="190"/>
      <c r="R372" s="190"/>
      <c r="S372" s="190"/>
      <c r="T372" s="190"/>
      <c r="U372" s="190"/>
      <c r="V372" s="190"/>
      <c r="W372" s="190"/>
      <c r="X372" s="190"/>
      <c r="Y372" s="83"/>
      <c r="Z372" s="64"/>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c r="CA372" s="71"/>
      <c r="CB372" s="71"/>
      <c r="CC372" s="71"/>
      <c r="CD372" s="71"/>
      <c r="CE372" s="71"/>
      <c r="CF372" s="71"/>
      <c r="CG372" s="71"/>
      <c r="CH372" s="71"/>
      <c r="CI372" s="71"/>
      <c r="CJ372" s="71"/>
      <c r="CK372" s="71"/>
      <c r="CL372" s="71"/>
      <c r="CM372" s="71"/>
      <c r="CN372" s="71"/>
      <c r="CO372" s="71"/>
      <c r="CP372" s="71"/>
      <c r="CQ372" s="71"/>
      <c r="CR372" s="71"/>
      <c r="CS372" s="71"/>
      <c r="CT372" s="71"/>
      <c r="CU372" s="71"/>
      <c r="CV372" s="71"/>
      <c r="CW372" s="71"/>
      <c r="CX372" s="71"/>
      <c r="CY372" s="71"/>
      <c r="CZ372" s="71"/>
      <c r="DA372" s="71"/>
      <c r="DB372" s="71"/>
      <c r="DC372" s="71"/>
      <c r="DD372" s="71"/>
      <c r="DE372" s="71"/>
      <c r="DF372" s="71"/>
      <c r="DG372" s="71"/>
      <c r="DH372" s="71"/>
      <c r="DI372" s="71"/>
      <c r="DJ372" s="71"/>
      <c r="DK372" s="71"/>
      <c r="DL372" s="71"/>
      <c r="DM372" s="71"/>
      <c r="DN372" s="71"/>
      <c r="DO372" s="71"/>
      <c r="DP372" s="71"/>
      <c r="DQ372" s="71"/>
      <c r="DR372" s="71"/>
      <c r="DS372" s="71"/>
      <c r="DT372" s="71"/>
      <c r="DU372" s="71"/>
      <c r="DV372" s="71"/>
      <c r="DW372" s="71"/>
      <c r="DX372" s="71"/>
      <c r="DY372" s="71"/>
      <c r="DZ372" s="71"/>
      <c r="EA372" s="71"/>
      <c r="EB372" s="71"/>
      <c r="EC372" s="71"/>
      <c r="ED372" s="71"/>
      <c r="EE372" s="71"/>
      <c r="EF372" s="71"/>
      <c r="EG372" s="71"/>
      <c r="EH372" s="71"/>
      <c r="EI372" s="71"/>
      <c r="EJ372" s="71"/>
      <c r="EK372" s="71"/>
      <c r="EL372" s="71"/>
      <c r="EM372" s="71"/>
      <c r="EN372" s="71"/>
      <c r="EO372" s="71"/>
      <c r="EP372" s="71"/>
      <c r="EQ372" s="71"/>
      <c r="ER372" s="71"/>
      <c r="ES372" s="71"/>
      <c r="ET372" s="71"/>
      <c r="EU372" s="71"/>
      <c r="EV372" s="71"/>
      <c r="EW372" s="71"/>
      <c r="EX372" s="71"/>
      <c r="EY372" s="71"/>
      <c r="EZ372" s="71"/>
      <c r="FA372" s="71"/>
      <c r="FB372" s="71"/>
      <c r="FC372" s="71"/>
      <c r="FD372" s="71"/>
      <c r="FE372" s="71"/>
      <c r="FF372" s="71"/>
      <c r="FG372" s="71"/>
      <c r="FH372" s="71"/>
      <c r="FI372" s="71"/>
      <c r="FJ372" s="71"/>
      <c r="FK372" s="71"/>
      <c r="FL372" s="71"/>
      <c r="FM372" s="71"/>
      <c r="FN372" s="71"/>
      <c r="FO372" s="71"/>
      <c r="FP372" s="71"/>
      <c r="FQ372" s="71"/>
      <c r="FR372" s="71"/>
      <c r="FS372" s="71"/>
      <c r="FT372" s="71"/>
      <c r="FU372" s="71"/>
      <c r="FV372" s="71"/>
      <c r="FW372" s="71"/>
      <c r="FX372" s="71"/>
      <c r="FY372" s="71"/>
      <c r="FZ372" s="71"/>
      <c r="GA372" s="71"/>
      <c r="GB372" s="71"/>
      <c r="GC372" s="71"/>
      <c r="GD372" s="71"/>
      <c r="GE372" s="71"/>
      <c r="GF372" s="71"/>
      <c r="GG372" s="71"/>
      <c r="GH372" s="71"/>
      <c r="GI372" s="71"/>
      <c r="GJ372" s="71"/>
      <c r="GK372" s="71"/>
      <c r="GL372" s="71"/>
      <c r="GM372" s="71"/>
      <c r="GN372" s="71"/>
      <c r="GO372" s="71"/>
      <c r="GP372" s="71"/>
      <c r="GQ372" s="71"/>
      <c r="GR372" s="71"/>
      <c r="GS372" s="71"/>
      <c r="GT372" s="71"/>
      <c r="GU372" s="71"/>
      <c r="GV372" s="71"/>
      <c r="GW372" s="71"/>
      <c r="GX372" s="71"/>
      <c r="GY372" s="71"/>
      <c r="GZ372" s="71"/>
      <c r="HA372" s="71"/>
      <c r="HB372" s="71"/>
      <c r="HC372" s="71"/>
      <c r="HD372" s="71"/>
      <c r="HE372" s="71"/>
      <c r="HF372" s="71"/>
      <c r="HG372" s="71"/>
      <c r="HH372" s="71"/>
      <c r="HI372" s="71"/>
      <c r="HJ372" s="71"/>
      <c r="HK372" s="71"/>
      <c r="HL372" s="71"/>
      <c r="HM372" s="71"/>
      <c r="HN372" s="71"/>
      <c r="HO372" s="71"/>
      <c r="HP372" s="71"/>
      <c r="HQ372" s="71"/>
      <c r="HR372" s="71"/>
      <c r="HS372" s="71"/>
      <c r="HT372" s="71"/>
      <c r="HU372" s="71"/>
      <c r="HV372" s="71"/>
      <c r="HW372" s="71"/>
      <c r="HX372" s="71"/>
      <c r="HY372" s="71"/>
      <c r="HZ372" s="71"/>
      <c r="IA372" s="71"/>
      <c r="IB372" s="71"/>
      <c r="IC372" s="71"/>
      <c r="ID372" s="71"/>
      <c r="IE372" s="71"/>
      <c r="IF372" s="71"/>
      <c r="IG372" s="71"/>
      <c r="IH372" s="71"/>
      <c r="II372" s="71"/>
      <c r="IJ372" s="71"/>
    </row>
    <row r="373" spans="1:244" s="60" customFormat="1" ht="12" customHeight="1" x14ac:dyDescent="0.2">
      <c r="A373" s="64" t="s">
        <v>1024</v>
      </c>
      <c r="B373" s="83"/>
      <c r="D373" s="64"/>
      <c r="E373" s="64"/>
      <c r="F373" s="64"/>
      <c r="K373" s="188"/>
      <c r="L373" s="189"/>
      <c r="M373" s="73"/>
      <c r="N373" s="64"/>
      <c r="O373" s="64"/>
      <c r="P373" s="190"/>
      <c r="Q373" s="190"/>
      <c r="R373" s="190"/>
      <c r="S373" s="190"/>
      <c r="T373" s="190"/>
      <c r="U373" s="190"/>
      <c r="V373" s="190"/>
      <c r="W373" s="190"/>
      <c r="X373" s="190"/>
      <c r="Y373" s="83"/>
      <c r="Z373" s="64"/>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c r="BV373" s="71"/>
      <c r="BW373" s="71"/>
      <c r="BX373" s="71"/>
      <c r="BY373" s="71"/>
      <c r="BZ373" s="71"/>
      <c r="CA373" s="71"/>
      <c r="CB373" s="71"/>
      <c r="CC373" s="71"/>
      <c r="CD373" s="71"/>
      <c r="CE373" s="71"/>
      <c r="CF373" s="71"/>
      <c r="CG373" s="71"/>
      <c r="CH373" s="71"/>
      <c r="CI373" s="71"/>
      <c r="CJ373" s="71"/>
      <c r="CK373" s="71"/>
      <c r="CL373" s="71"/>
      <c r="CM373" s="71"/>
      <c r="CN373" s="71"/>
      <c r="CO373" s="71"/>
      <c r="CP373" s="71"/>
      <c r="CQ373" s="71"/>
      <c r="CR373" s="71"/>
      <c r="CS373" s="71"/>
      <c r="CT373" s="71"/>
      <c r="CU373" s="71"/>
      <c r="CV373" s="71"/>
      <c r="CW373" s="71"/>
      <c r="CX373" s="71"/>
      <c r="CY373" s="71"/>
      <c r="CZ373" s="71"/>
      <c r="DA373" s="71"/>
      <c r="DB373" s="71"/>
      <c r="DC373" s="71"/>
      <c r="DD373" s="71"/>
      <c r="DE373" s="71"/>
      <c r="DF373" s="71"/>
      <c r="DG373" s="71"/>
      <c r="DH373" s="71"/>
      <c r="DI373" s="71"/>
      <c r="DJ373" s="71"/>
      <c r="DK373" s="71"/>
      <c r="DL373" s="71"/>
      <c r="DM373" s="71"/>
      <c r="DN373" s="71"/>
      <c r="DO373" s="71"/>
      <c r="DP373" s="71"/>
      <c r="DQ373" s="71"/>
      <c r="DR373" s="71"/>
      <c r="DS373" s="71"/>
      <c r="DT373" s="71"/>
      <c r="DU373" s="71"/>
      <c r="DV373" s="71"/>
      <c r="DW373" s="71"/>
      <c r="DX373" s="71"/>
      <c r="DY373" s="71"/>
      <c r="DZ373" s="71"/>
      <c r="EA373" s="71"/>
      <c r="EB373" s="71"/>
      <c r="EC373" s="71"/>
      <c r="ED373" s="71"/>
      <c r="EE373" s="71"/>
      <c r="EF373" s="71"/>
      <c r="EG373" s="71"/>
      <c r="EH373" s="71"/>
      <c r="EI373" s="71"/>
      <c r="EJ373" s="71"/>
      <c r="EK373" s="71"/>
      <c r="EL373" s="71"/>
      <c r="EM373" s="71"/>
      <c r="EN373" s="71"/>
      <c r="EO373" s="71"/>
      <c r="EP373" s="71"/>
      <c r="EQ373" s="71"/>
      <c r="ER373" s="71"/>
      <c r="ES373" s="71"/>
      <c r="ET373" s="71"/>
      <c r="EU373" s="71"/>
      <c r="EV373" s="71"/>
      <c r="EW373" s="71"/>
      <c r="EX373" s="71"/>
      <c r="EY373" s="71"/>
      <c r="EZ373" s="71"/>
      <c r="FA373" s="71"/>
      <c r="FB373" s="71"/>
      <c r="FC373" s="71"/>
      <c r="FD373" s="71"/>
      <c r="FE373" s="71"/>
      <c r="FF373" s="71"/>
      <c r="FG373" s="71"/>
      <c r="FH373" s="71"/>
      <c r="FI373" s="71"/>
      <c r="FJ373" s="71"/>
      <c r="FK373" s="71"/>
      <c r="FL373" s="71"/>
      <c r="FM373" s="71"/>
      <c r="FN373" s="71"/>
      <c r="FO373" s="71"/>
      <c r="FP373" s="71"/>
      <c r="FQ373" s="71"/>
      <c r="FR373" s="71"/>
      <c r="FS373" s="71"/>
      <c r="FT373" s="71"/>
      <c r="FU373" s="71"/>
      <c r="FV373" s="71"/>
      <c r="FW373" s="71"/>
      <c r="FX373" s="71"/>
      <c r="FY373" s="71"/>
      <c r="FZ373" s="71"/>
      <c r="GA373" s="71"/>
      <c r="GB373" s="71"/>
      <c r="GC373" s="71"/>
      <c r="GD373" s="71"/>
      <c r="GE373" s="71"/>
      <c r="GF373" s="71"/>
      <c r="GG373" s="71"/>
      <c r="GH373" s="71"/>
      <c r="GI373" s="71"/>
      <c r="GJ373" s="71"/>
      <c r="GK373" s="71"/>
      <c r="GL373" s="71"/>
      <c r="GM373" s="71"/>
      <c r="GN373" s="71"/>
      <c r="GO373" s="71"/>
      <c r="GP373" s="71"/>
      <c r="GQ373" s="71"/>
      <c r="GR373" s="71"/>
      <c r="GS373" s="71"/>
      <c r="GT373" s="71"/>
      <c r="GU373" s="71"/>
      <c r="GV373" s="71"/>
      <c r="GW373" s="71"/>
      <c r="GX373" s="71"/>
      <c r="GY373" s="71"/>
      <c r="GZ373" s="71"/>
      <c r="HA373" s="71"/>
      <c r="HB373" s="71"/>
      <c r="HC373" s="71"/>
      <c r="HD373" s="71"/>
      <c r="HE373" s="71"/>
      <c r="HF373" s="71"/>
      <c r="HG373" s="71"/>
      <c r="HH373" s="71"/>
      <c r="HI373" s="71"/>
      <c r="HJ373" s="71"/>
      <c r="HK373" s="71"/>
      <c r="HL373" s="71"/>
      <c r="HM373" s="71"/>
      <c r="HN373" s="71"/>
      <c r="HO373" s="71"/>
      <c r="HP373" s="71"/>
      <c r="HQ373" s="71"/>
      <c r="HR373" s="71"/>
      <c r="HS373" s="71"/>
      <c r="HT373" s="71"/>
      <c r="HU373" s="71"/>
      <c r="HV373" s="71"/>
      <c r="HW373" s="71"/>
      <c r="HX373" s="71"/>
      <c r="HY373" s="71"/>
      <c r="HZ373" s="71"/>
      <c r="IA373" s="71"/>
      <c r="IB373" s="71"/>
      <c r="IC373" s="71"/>
      <c r="ID373" s="71"/>
      <c r="IE373" s="71"/>
      <c r="IF373" s="71"/>
      <c r="IG373" s="71"/>
      <c r="IH373" s="71"/>
      <c r="II373" s="71"/>
      <c r="IJ373" s="71"/>
    </row>
    <row r="374" spans="1:244" s="60" customFormat="1" ht="12" customHeight="1" x14ac:dyDescent="0.2">
      <c r="A374" s="64" t="s">
        <v>1025</v>
      </c>
      <c r="B374" s="83"/>
      <c r="D374" s="64"/>
      <c r="E374" s="64"/>
      <c r="F374" s="64"/>
      <c r="K374" s="188"/>
      <c r="L374" s="189"/>
      <c r="M374" s="73"/>
      <c r="N374" s="64"/>
      <c r="O374" s="64"/>
      <c r="P374" s="190"/>
      <c r="Q374" s="190"/>
      <c r="R374" s="190"/>
      <c r="S374" s="190"/>
      <c r="T374" s="190"/>
      <c r="U374" s="190"/>
      <c r="V374" s="190"/>
      <c r="W374" s="190"/>
      <c r="X374" s="190"/>
      <c r="Y374" s="83"/>
      <c r="Z374" s="64"/>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c r="BV374" s="71"/>
      <c r="BW374" s="71"/>
      <c r="BX374" s="71"/>
      <c r="BY374" s="71"/>
      <c r="BZ374" s="71"/>
      <c r="CA374" s="71"/>
      <c r="CB374" s="71"/>
      <c r="CC374" s="71"/>
      <c r="CD374" s="71"/>
      <c r="CE374" s="71"/>
      <c r="CF374" s="71"/>
      <c r="CG374" s="71"/>
      <c r="CH374" s="71"/>
      <c r="CI374" s="71"/>
      <c r="CJ374" s="71"/>
      <c r="CK374" s="71"/>
      <c r="CL374" s="71"/>
      <c r="CM374" s="71"/>
      <c r="CN374" s="71"/>
      <c r="CO374" s="71"/>
      <c r="CP374" s="71"/>
      <c r="CQ374" s="71"/>
      <c r="CR374" s="71"/>
      <c r="CS374" s="71"/>
      <c r="CT374" s="71"/>
      <c r="CU374" s="71"/>
      <c r="CV374" s="71"/>
      <c r="CW374" s="71"/>
      <c r="CX374" s="71"/>
      <c r="CY374" s="71"/>
      <c r="CZ374" s="71"/>
      <c r="DA374" s="71"/>
      <c r="DB374" s="71"/>
      <c r="DC374" s="71"/>
      <c r="DD374" s="71"/>
      <c r="DE374" s="71"/>
      <c r="DF374" s="71"/>
      <c r="DG374" s="71"/>
      <c r="DH374" s="71"/>
      <c r="DI374" s="71"/>
      <c r="DJ374" s="71"/>
      <c r="DK374" s="71"/>
      <c r="DL374" s="71"/>
      <c r="DM374" s="71"/>
      <c r="DN374" s="71"/>
      <c r="DO374" s="71"/>
      <c r="DP374" s="71"/>
      <c r="DQ374" s="71"/>
      <c r="DR374" s="71"/>
      <c r="DS374" s="71"/>
      <c r="DT374" s="71"/>
      <c r="DU374" s="71"/>
      <c r="DV374" s="71"/>
      <c r="DW374" s="71"/>
      <c r="DX374" s="71"/>
      <c r="DY374" s="71"/>
      <c r="DZ374" s="71"/>
      <c r="EA374" s="71"/>
      <c r="EB374" s="71"/>
      <c r="EC374" s="71"/>
      <c r="ED374" s="71"/>
      <c r="EE374" s="71"/>
      <c r="EF374" s="71"/>
      <c r="EG374" s="71"/>
      <c r="EH374" s="71"/>
      <c r="EI374" s="71"/>
      <c r="EJ374" s="71"/>
      <c r="EK374" s="71"/>
      <c r="EL374" s="71"/>
      <c r="EM374" s="71"/>
      <c r="EN374" s="71"/>
      <c r="EO374" s="71"/>
      <c r="EP374" s="71"/>
      <c r="EQ374" s="71"/>
      <c r="ER374" s="71"/>
      <c r="ES374" s="71"/>
      <c r="ET374" s="71"/>
      <c r="EU374" s="71"/>
      <c r="EV374" s="71"/>
      <c r="EW374" s="71"/>
      <c r="EX374" s="71"/>
      <c r="EY374" s="71"/>
      <c r="EZ374" s="71"/>
      <c r="FA374" s="71"/>
      <c r="FB374" s="71"/>
      <c r="FC374" s="71"/>
      <c r="FD374" s="71"/>
      <c r="FE374" s="71"/>
      <c r="FF374" s="71"/>
      <c r="FG374" s="71"/>
      <c r="FH374" s="71"/>
      <c r="FI374" s="71"/>
      <c r="FJ374" s="71"/>
      <c r="FK374" s="71"/>
      <c r="FL374" s="71"/>
      <c r="FM374" s="71"/>
      <c r="FN374" s="71"/>
      <c r="FO374" s="71"/>
      <c r="FP374" s="71"/>
      <c r="FQ374" s="71"/>
      <c r="FR374" s="71"/>
      <c r="FS374" s="71"/>
      <c r="FT374" s="71"/>
      <c r="FU374" s="71"/>
      <c r="FV374" s="71"/>
      <c r="FW374" s="71"/>
      <c r="FX374" s="71"/>
      <c r="FY374" s="71"/>
      <c r="FZ374" s="71"/>
      <c r="GA374" s="71"/>
      <c r="GB374" s="71"/>
      <c r="GC374" s="71"/>
      <c r="GD374" s="71"/>
      <c r="GE374" s="71"/>
      <c r="GF374" s="71"/>
      <c r="GG374" s="71"/>
      <c r="GH374" s="71"/>
      <c r="GI374" s="71"/>
      <c r="GJ374" s="71"/>
      <c r="GK374" s="71"/>
      <c r="GL374" s="71"/>
      <c r="GM374" s="71"/>
      <c r="GN374" s="71"/>
      <c r="GO374" s="71"/>
      <c r="GP374" s="71"/>
      <c r="GQ374" s="71"/>
      <c r="GR374" s="71"/>
      <c r="GS374" s="71"/>
      <c r="GT374" s="71"/>
      <c r="GU374" s="71"/>
      <c r="GV374" s="71"/>
      <c r="GW374" s="71"/>
      <c r="GX374" s="71"/>
      <c r="GY374" s="71"/>
      <c r="GZ374" s="71"/>
      <c r="HA374" s="71"/>
      <c r="HB374" s="71"/>
      <c r="HC374" s="71"/>
      <c r="HD374" s="71"/>
      <c r="HE374" s="71"/>
      <c r="HF374" s="71"/>
      <c r="HG374" s="71"/>
      <c r="HH374" s="71"/>
      <c r="HI374" s="71"/>
      <c r="HJ374" s="71"/>
      <c r="HK374" s="71"/>
      <c r="HL374" s="71"/>
      <c r="HM374" s="71"/>
      <c r="HN374" s="71"/>
      <c r="HO374" s="71"/>
      <c r="HP374" s="71"/>
      <c r="HQ374" s="71"/>
      <c r="HR374" s="71"/>
      <c r="HS374" s="71"/>
      <c r="HT374" s="71"/>
      <c r="HU374" s="71"/>
      <c r="HV374" s="71"/>
      <c r="HW374" s="71"/>
      <c r="HX374" s="71"/>
      <c r="HY374" s="71"/>
      <c r="HZ374" s="71"/>
      <c r="IA374" s="71"/>
      <c r="IB374" s="71"/>
      <c r="IC374" s="71"/>
      <c r="ID374" s="71"/>
      <c r="IE374" s="71"/>
      <c r="IF374" s="71"/>
      <c r="IG374" s="71"/>
      <c r="IH374" s="71"/>
      <c r="II374" s="71"/>
      <c r="IJ374" s="71"/>
    </row>
    <row r="375" spans="1:244" s="60" customFormat="1" ht="12" customHeight="1" x14ac:dyDescent="0.2">
      <c r="A375" s="64" t="s">
        <v>1026</v>
      </c>
      <c r="B375" s="83"/>
      <c r="D375" s="64"/>
      <c r="E375" s="64"/>
      <c r="F375" s="64"/>
      <c r="K375" s="188"/>
      <c r="L375" s="189"/>
      <c r="M375" s="73"/>
      <c r="N375" s="64"/>
      <c r="O375" s="64"/>
      <c r="P375" s="190"/>
      <c r="Q375" s="190"/>
      <c r="R375" s="190"/>
      <c r="S375" s="190"/>
      <c r="T375" s="190"/>
      <c r="U375" s="190"/>
      <c r="V375" s="190"/>
      <c r="W375" s="190"/>
      <c r="X375" s="190"/>
      <c r="Y375" s="83"/>
      <c r="Z375" s="64"/>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c r="BV375" s="71"/>
      <c r="BW375" s="71"/>
      <c r="BX375" s="71"/>
      <c r="BY375" s="71"/>
      <c r="BZ375" s="71"/>
      <c r="CA375" s="71"/>
      <c r="CB375" s="71"/>
      <c r="CC375" s="71"/>
      <c r="CD375" s="71"/>
      <c r="CE375" s="71"/>
      <c r="CF375" s="71"/>
      <c r="CG375" s="71"/>
      <c r="CH375" s="71"/>
      <c r="CI375" s="71"/>
      <c r="CJ375" s="71"/>
      <c r="CK375" s="71"/>
      <c r="CL375" s="71"/>
      <c r="CM375" s="71"/>
      <c r="CN375" s="71"/>
      <c r="CO375" s="71"/>
      <c r="CP375" s="71"/>
      <c r="CQ375" s="71"/>
      <c r="CR375" s="71"/>
      <c r="CS375" s="71"/>
      <c r="CT375" s="71"/>
      <c r="CU375" s="71"/>
      <c r="CV375" s="71"/>
      <c r="CW375" s="71"/>
      <c r="CX375" s="71"/>
      <c r="CY375" s="71"/>
      <c r="CZ375" s="71"/>
      <c r="DA375" s="71"/>
      <c r="DB375" s="71"/>
      <c r="DC375" s="71"/>
      <c r="DD375" s="71"/>
      <c r="DE375" s="71"/>
      <c r="DF375" s="71"/>
      <c r="DG375" s="71"/>
      <c r="DH375" s="71"/>
      <c r="DI375" s="71"/>
      <c r="DJ375" s="71"/>
      <c r="DK375" s="71"/>
      <c r="DL375" s="71"/>
      <c r="DM375" s="71"/>
      <c r="DN375" s="71"/>
      <c r="DO375" s="71"/>
      <c r="DP375" s="71"/>
      <c r="DQ375" s="71"/>
      <c r="DR375" s="71"/>
      <c r="DS375" s="71"/>
      <c r="DT375" s="71"/>
      <c r="DU375" s="71"/>
      <c r="DV375" s="71"/>
      <c r="DW375" s="71"/>
      <c r="DX375" s="71"/>
      <c r="DY375" s="71"/>
      <c r="DZ375" s="71"/>
      <c r="EA375" s="71"/>
      <c r="EB375" s="71"/>
      <c r="EC375" s="71"/>
      <c r="ED375" s="71"/>
      <c r="EE375" s="71"/>
      <c r="EF375" s="71"/>
      <c r="EG375" s="71"/>
      <c r="EH375" s="71"/>
      <c r="EI375" s="71"/>
      <c r="EJ375" s="71"/>
      <c r="EK375" s="71"/>
      <c r="EL375" s="71"/>
      <c r="EM375" s="71"/>
      <c r="EN375" s="71"/>
      <c r="EO375" s="71"/>
      <c r="EP375" s="71"/>
      <c r="EQ375" s="71"/>
      <c r="ER375" s="71"/>
      <c r="ES375" s="71"/>
      <c r="ET375" s="71"/>
      <c r="EU375" s="71"/>
      <c r="EV375" s="71"/>
      <c r="EW375" s="71"/>
      <c r="EX375" s="71"/>
      <c r="EY375" s="71"/>
      <c r="EZ375" s="71"/>
      <c r="FA375" s="71"/>
      <c r="FB375" s="71"/>
      <c r="FC375" s="71"/>
      <c r="FD375" s="71"/>
      <c r="FE375" s="71"/>
      <c r="FF375" s="71"/>
      <c r="FG375" s="71"/>
      <c r="FH375" s="71"/>
      <c r="FI375" s="71"/>
      <c r="FJ375" s="71"/>
      <c r="FK375" s="71"/>
      <c r="FL375" s="71"/>
      <c r="FM375" s="71"/>
      <c r="FN375" s="71"/>
      <c r="FO375" s="71"/>
      <c r="FP375" s="71"/>
      <c r="FQ375" s="71"/>
      <c r="FR375" s="71"/>
      <c r="FS375" s="71"/>
      <c r="FT375" s="71"/>
      <c r="FU375" s="71"/>
      <c r="FV375" s="71"/>
      <c r="FW375" s="71"/>
      <c r="FX375" s="71"/>
      <c r="FY375" s="71"/>
      <c r="FZ375" s="71"/>
      <c r="GA375" s="71"/>
      <c r="GB375" s="71"/>
      <c r="GC375" s="71"/>
      <c r="GD375" s="71"/>
      <c r="GE375" s="71"/>
      <c r="GF375" s="71"/>
      <c r="GG375" s="71"/>
      <c r="GH375" s="71"/>
      <c r="GI375" s="71"/>
      <c r="GJ375" s="71"/>
      <c r="GK375" s="71"/>
      <c r="GL375" s="71"/>
      <c r="GM375" s="71"/>
      <c r="GN375" s="71"/>
      <c r="GO375" s="71"/>
      <c r="GP375" s="71"/>
      <c r="GQ375" s="71"/>
      <c r="GR375" s="71"/>
      <c r="GS375" s="71"/>
      <c r="GT375" s="71"/>
      <c r="GU375" s="71"/>
      <c r="GV375" s="71"/>
      <c r="GW375" s="71"/>
      <c r="GX375" s="71"/>
      <c r="GY375" s="71"/>
      <c r="GZ375" s="71"/>
      <c r="HA375" s="71"/>
      <c r="HB375" s="71"/>
      <c r="HC375" s="71"/>
      <c r="HD375" s="71"/>
      <c r="HE375" s="71"/>
      <c r="HF375" s="71"/>
      <c r="HG375" s="71"/>
      <c r="HH375" s="71"/>
      <c r="HI375" s="71"/>
      <c r="HJ375" s="71"/>
      <c r="HK375" s="71"/>
      <c r="HL375" s="71"/>
      <c r="HM375" s="71"/>
      <c r="HN375" s="71"/>
      <c r="HO375" s="71"/>
      <c r="HP375" s="71"/>
      <c r="HQ375" s="71"/>
      <c r="HR375" s="71"/>
      <c r="HS375" s="71"/>
      <c r="HT375" s="71"/>
      <c r="HU375" s="71"/>
      <c r="HV375" s="71"/>
      <c r="HW375" s="71"/>
      <c r="HX375" s="71"/>
      <c r="HY375" s="71"/>
      <c r="HZ375" s="71"/>
      <c r="IA375" s="71"/>
      <c r="IB375" s="71"/>
      <c r="IC375" s="71"/>
      <c r="ID375" s="71"/>
      <c r="IE375" s="71"/>
      <c r="IF375" s="71"/>
      <c r="IG375" s="71"/>
      <c r="IH375" s="71"/>
      <c r="II375" s="71"/>
      <c r="IJ375" s="71"/>
    </row>
    <row r="376" spans="1:244" s="60" customFormat="1" ht="12" customHeight="1" x14ac:dyDescent="0.2">
      <c r="A376" s="64"/>
      <c r="B376" s="83"/>
      <c r="D376" s="64"/>
      <c r="E376" s="64"/>
      <c r="F376" s="64"/>
      <c r="K376" s="188"/>
      <c r="L376" s="189"/>
      <c r="M376" s="73"/>
      <c r="N376" s="64"/>
      <c r="O376" s="64"/>
      <c r="P376" s="190"/>
      <c r="Q376" s="190"/>
      <c r="R376" s="190"/>
      <c r="S376" s="190"/>
      <c r="T376" s="190"/>
      <c r="U376" s="190"/>
      <c r="V376" s="190"/>
      <c r="W376" s="190"/>
      <c r="X376" s="190"/>
      <c r="Y376" s="83"/>
      <c r="Z376" s="64"/>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c r="BV376" s="71"/>
      <c r="BW376" s="71"/>
      <c r="BX376" s="71"/>
      <c r="BY376" s="71"/>
      <c r="BZ376" s="71"/>
      <c r="CA376" s="71"/>
      <c r="CB376" s="71"/>
      <c r="CC376" s="71"/>
      <c r="CD376" s="71"/>
      <c r="CE376" s="71"/>
      <c r="CF376" s="71"/>
      <c r="CG376" s="71"/>
      <c r="CH376" s="71"/>
      <c r="CI376" s="71"/>
      <c r="CJ376" s="71"/>
      <c r="CK376" s="71"/>
      <c r="CL376" s="71"/>
      <c r="CM376" s="71"/>
      <c r="CN376" s="71"/>
      <c r="CO376" s="71"/>
      <c r="CP376" s="71"/>
      <c r="CQ376" s="71"/>
      <c r="CR376" s="71"/>
      <c r="CS376" s="71"/>
      <c r="CT376" s="71"/>
      <c r="CU376" s="71"/>
      <c r="CV376" s="71"/>
      <c r="CW376" s="71"/>
      <c r="CX376" s="71"/>
      <c r="CY376" s="71"/>
      <c r="CZ376" s="71"/>
      <c r="DA376" s="71"/>
      <c r="DB376" s="71"/>
      <c r="DC376" s="71"/>
      <c r="DD376" s="71"/>
      <c r="DE376" s="71"/>
      <c r="DF376" s="71"/>
      <c r="DG376" s="71"/>
      <c r="DH376" s="71"/>
      <c r="DI376" s="71"/>
      <c r="DJ376" s="71"/>
      <c r="DK376" s="71"/>
      <c r="DL376" s="71"/>
      <c r="DM376" s="71"/>
      <c r="DN376" s="71"/>
      <c r="DO376" s="71"/>
      <c r="DP376" s="71"/>
      <c r="DQ376" s="71"/>
      <c r="DR376" s="71"/>
      <c r="DS376" s="71"/>
      <c r="DT376" s="71"/>
      <c r="DU376" s="71"/>
      <c r="DV376" s="71"/>
      <c r="DW376" s="71"/>
      <c r="DX376" s="71"/>
      <c r="DY376" s="71"/>
      <c r="DZ376" s="71"/>
      <c r="EA376" s="71"/>
      <c r="EB376" s="71"/>
      <c r="EC376" s="71"/>
      <c r="ED376" s="71"/>
      <c r="EE376" s="71"/>
      <c r="EF376" s="71"/>
      <c r="EG376" s="71"/>
      <c r="EH376" s="71"/>
      <c r="EI376" s="71"/>
      <c r="EJ376" s="71"/>
      <c r="EK376" s="71"/>
      <c r="EL376" s="71"/>
      <c r="EM376" s="71"/>
      <c r="EN376" s="71"/>
      <c r="EO376" s="71"/>
      <c r="EP376" s="71"/>
      <c r="EQ376" s="71"/>
      <c r="ER376" s="71"/>
      <c r="ES376" s="71"/>
      <c r="ET376" s="71"/>
      <c r="EU376" s="71"/>
      <c r="EV376" s="71"/>
      <c r="EW376" s="71"/>
      <c r="EX376" s="71"/>
      <c r="EY376" s="71"/>
      <c r="EZ376" s="71"/>
      <c r="FA376" s="71"/>
      <c r="FB376" s="71"/>
      <c r="FC376" s="71"/>
      <c r="FD376" s="71"/>
      <c r="FE376" s="71"/>
      <c r="FF376" s="71"/>
      <c r="FG376" s="71"/>
      <c r="FH376" s="71"/>
      <c r="FI376" s="71"/>
      <c r="FJ376" s="71"/>
      <c r="FK376" s="71"/>
      <c r="FL376" s="71"/>
      <c r="FM376" s="71"/>
      <c r="FN376" s="71"/>
      <c r="FO376" s="71"/>
      <c r="FP376" s="71"/>
      <c r="FQ376" s="71"/>
      <c r="FR376" s="71"/>
      <c r="FS376" s="71"/>
      <c r="FT376" s="71"/>
      <c r="FU376" s="71"/>
      <c r="FV376" s="71"/>
      <c r="FW376" s="71"/>
      <c r="FX376" s="71"/>
      <c r="FY376" s="71"/>
      <c r="FZ376" s="71"/>
      <c r="GA376" s="71"/>
      <c r="GB376" s="71"/>
      <c r="GC376" s="71"/>
      <c r="GD376" s="71"/>
      <c r="GE376" s="71"/>
      <c r="GF376" s="71"/>
      <c r="GG376" s="71"/>
      <c r="GH376" s="71"/>
      <c r="GI376" s="71"/>
      <c r="GJ376" s="71"/>
      <c r="GK376" s="71"/>
      <c r="GL376" s="71"/>
      <c r="GM376" s="71"/>
      <c r="GN376" s="71"/>
      <c r="GO376" s="71"/>
      <c r="GP376" s="71"/>
      <c r="GQ376" s="71"/>
      <c r="GR376" s="71"/>
      <c r="GS376" s="71"/>
      <c r="GT376" s="71"/>
      <c r="GU376" s="71"/>
      <c r="GV376" s="71"/>
      <c r="GW376" s="71"/>
      <c r="GX376" s="71"/>
      <c r="GY376" s="71"/>
      <c r="GZ376" s="71"/>
      <c r="HA376" s="71"/>
      <c r="HB376" s="71"/>
      <c r="HC376" s="71"/>
      <c r="HD376" s="71"/>
      <c r="HE376" s="71"/>
      <c r="HF376" s="71"/>
      <c r="HG376" s="71"/>
      <c r="HH376" s="71"/>
      <c r="HI376" s="71"/>
      <c r="HJ376" s="71"/>
      <c r="HK376" s="71"/>
      <c r="HL376" s="71"/>
      <c r="HM376" s="71"/>
      <c r="HN376" s="71"/>
      <c r="HO376" s="71"/>
      <c r="HP376" s="71"/>
      <c r="HQ376" s="71"/>
      <c r="HR376" s="71"/>
      <c r="HS376" s="71"/>
      <c r="HT376" s="71"/>
      <c r="HU376" s="71"/>
      <c r="HV376" s="71"/>
      <c r="HW376" s="71"/>
      <c r="HX376" s="71"/>
      <c r="HY376" s="71"/>
      <c r="HZ376" s="71"/>
      <c r="IA376" s="71"/>
      <c r="IB376" s="71"/>
      <c r="IC376" s="71"/>
      <c r="ID376" s="71"/>
      <c r="IE376" s="71"/>
      <c r="IF376" s="71"/>
      <c r="IG376" s="71"/>
      <c r="IH376" s="71"/>
      <c r="II376" s="71"/>
      <c r="IJ376" s="71"/>
    </row>
    <row r="377" spans="1:244" s="60" customFormat="1" ht="12" customHeight="1" x14ac:dyDescent="0.2">
      <c r="A377" s="64" t="s">
        <v>1027</v>
      </c>
      <c r="B377" s="83"/>
      <c r="D377" s="64"/>
      <c r="E377" s="64"/>
      <c r="F377" s="64"/>
      <c r="K377" s="188"/>
      <c r="L377" s="189"/>
      <c r="M377" s="73"/>
      <c r="N377" s="64"/>
      <c r="O377" s="64"/>
      <c r="P377" s="190"/>
      <c r="Q377" s="190"/>
      <c r="R377" s="190"/>
      <c r="S377" s="190"/>
      <c r="T377" s="190"/>
      <c r="U377" s="190"/>
      <c r="V377" s="190"/>
      <c r="W377" s="190"/>
      <c r="X377" s="190"/>
      <c r="Y377" s="83"/>
      <c r="Z377" s="64"/>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1"/>
      <c r="BY377" s="71"/>
      <c r="BZ377" s="71"/>
      <c r="CA377" s="71"/>
      <c r="CB377" s="71"/>
      <c r="CC377" s="71"/>
      <c r="CD377" s="71"/>
      <c r="CE377" s="71"/>
      <c r="CF377" s="71"/>
      <c r="CG377" s="71"/>
      <c r="CH377" s="71"/>
      <c r="CI377" s="71"/>
      <c r="CJ377" s="71"/>
      <c r="CK377" s="71"/>
      <c r="CL377" s="71"/>
      <c r="CM377" s="71"/>
      <c r="CN377" s="71"/>
      <c r="CO377" s="71"/>
      <c r="CP377" s="71"/>
      <c r="CQ377" s="71"/>
      <c r="CR377" s="71"/>
      <c r="CS377" s="71"/>
      <c r="CT377" s="71"/>
      <c r="CU377" s="71"/>
      <c r="CV377" s="71"/>
      <c r="CW377" s="71"/>
      <c r="CX377" s="71"/>
      <c r="CY377" s="71"/>
      <c r="CZ377" s="71"/>
      <c r="DA377" s="71"/>
      <c r="DB377" s="71"/>
      <c r="DC377" s="71"/>
      <c r="DD377" s="71"/>
      <c r="DE377" s="71"/>
      <c r="DF377" s="71"/>
      <c r="DG377" s="71"/>
      <c r="DH377" s="71"/>
      <c r="DI377" s="71"/>
      <c r="DJ377" s="71"/>
      <c r="DK377" s="71"/>
      <c r="DL377" s="71"/>
      <c r="DM377" s="71"/>
      <c r="DN377" s="71"/>
      <c r="DO377" s="71"/>
      <c r="DP377" s="71"/>
      <c r="DQ377" s="71"/>
      <c r="DR377" s="71"/>
      <c r="DS377" s="71"/>
      <c r="DT377" s="71"/>
      <c r="DU377" s="71"/>
      <c r="DV377" s="71"/>
      <c r="DW377" s="71"/>
      <c r="DX377" s="71"/>
      <c r="DY377" s="71"/>
      <c r="DZ377" s="71"/>
      <c r="EA377" s="71"/>
      <c r="EB377" s="71"/>
      <c r="EC377" s="71"/>
      <c r="ED377" s="71"/>
      <c r="EE377" s="71"/>
      <c r="EF377" s="71"/>
      <c r="EG377" s="71"/>
      <c r="EH377" s="71"/>
      <c r="EI377" s="71"/>
      <c r="EJ377" s="71"/>
      <c r="EK377" s="71"/>
      <c r="EL377" s="71"/>
      <c r="EM377" s="71"/>
      <c r="EN377" s="71"/>
      <c r="EO377" s="71"/>
      <c r="EP377" s="71"/>
      <c r="EQ377" s="71"/>
      <c r="ER377" s="71"/>
      <c r="ES377" s="71"/>
      <c r="ET377" s="71"/>
      <c r="EU377" s="71"/>
      <c r="EV377" s="71"/>
      <c r="EW377" s="71"/>
      <c r="EX377" s="71"/>
      <c r="EY377" s="71"/>
      <c r="EZ377" s="71"/>
      <c r="FA377" s="71"/>
      <c r="FB377" s="71"/>
      <c r="FC377" s="71"/>
      <c r="FD377" s="71"/>
      <c r="FE377" s="71"/>
      <c r="FF377" s="71"/>
      <c r="FG377" s="71"/>
      <c r="FH377" s="71"/>
      <c r="FI377" s="71"/>
      <c r="FJ377" s="71"/>
      <c r="FK377" s="71"/>
      <c r="FL377" s="71"/>
      <c r="FM377" s="71"/>
      <c r="FN377" s="71"/>
      <c r="FO377" s="71"/>
      <c r="FP377" s="71"/>
      <c r="FQ377" s="71"/>
      <c r="FR377" s="71"/>
      <c r="FS377" s="71"/>
      <c r="FT377" s="71"/>
      <c r="FU377" s="71"/>
      <c r="FV377" s="71"/>
      <c r="FW377" s="71"/>
      <c r="FX377" s="71"/>
      <c r="FY377" s="71"/>
      <c r="FZ377" s="71"/>
      <c r="GA377" s="71"/>
      <c r="GB377" s="71"/>
      <c r="GC377" s="71"/>
      <c r="GD377" s="71"/>
      <c r="GE377" s="71"/>
      <c r="GF377" s="71"/>
      <c r="GG377" s="71"/>
      <c r="GH377" s="71"/>
      <c r="GI377" s="71"/>
      <c r="GJ377" s="71"/>
      <c r="GK377" s="71"/>
      <c r="GL377" s="71"/>
      <c r="GM377" s="71"/>
      <c r="GN377" s="71"/>
      <c r="GO377" s="71"/>
      <c r="GP377" s="71"/>
      <c r="GQ377" s="71"/>
      <c r="GR377" s="71"/>
      <c r="GS377" s="71"/>
      <c r="GT377" s="71"/>
      <c r="GU377" s="71"/>
      <c r="GV377" s="71"/>
      <c r="GW377" s="71"/>
      <c r="GX377" s="71"/>
      <c r="GY377" s="71"/>
      <c r="GZ377" s="71"/>
      <c r="HA377" s="71"/>
      <c r="HB377" s="71"/>
      <c r="HC377" s="71"/>
      <c r="HD377" s="71"/>
      <c r="HE377" s="71"/>
      <c r="HF377" s="71"/>
      <c r="HG377" s="71"/>
      <c r="HH377" s="71"/>
      <c r="HI377" s="71"/>
      <c r="HJ377" s="71"/>
      <c r="HK377" s="71"/>
      <c r="HL377" s="71"/>
      <c r="HM377" s="71"/>
      <c r="HN377" s="71"/>
      <c r="HO377" s="71"/>
      <c r="HP377" s="71"/>
      <c r="HQ377" s="71"/>
      <c r="HR377" s="71"/>
      <c r="HS377" s="71"/>
      <c r="HT377" s="71"/>
      <c r="HU377" s="71"/>
      <c r="HV377" s="71"/>
      <c r="HW377" s="71"/>
      <c r="HX377" s="71"/>
      <c r="HY377" s="71"/>
      <c r="HZ377" s="71"/>
      <c r="IA377" s="71"/>
      <c r="IB377" s="71"/>
      <c r="IC377" s="71"/>
      <c r="ID377" s="71"/>
      <c r="IE377" s="71"/>
      <c r="IF377" s="71"/>
      <c r="IG377" s="71"/>
      <c r="IH377" s="71"/>
      <c r="II377" s="71"/>
      <c r="IJ377" s="71"/>
    </row>
    <row r="378" spans="1:244" s="60" customFormat="1" ht="12" customHeight="1" x14ac:dyDescent="0.2">
      <c r="A378" s="64" t="s">
        <v>1028</v>
      </c>
      <c r="B378" s="83"/>
      <c r="D378" s="64"/>
      <c r="E378" s="64"/>
      <c r="F378" s="64"/>
      <c r="K378" s="188"/>
      <c r="L378" s="189"/>
      <c r="M378" s="73"/>
      <c r="N378" s="64"/>
      <c r="O378" s="64"/>
      <c r="P378" s="190"/>
      <c r="Q378" s="190"/>
      <c r="R378" s="190"/>
      <c r="S378" s="190"/>
      <c r="T378" s="190"/>
      <c r="U378" s="190"/>
      <c r="V378" s="190"/>
      <c r="W378" s="190"/>
      <c r="X378" s="190"/>
      <c r="Y378" s="83"/>
      <c r="Z378" s="64"/>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c r="BV378" s="71"/>
      <c r="BW378" s="71"/>
      <c r="BX378" s="71"/>
      <c r="BY378" s="71"/>
      <c r="BZ378" s="71"/>
      <c r="CA378" s="71"/>
      <c r="CB378" s="71"/>
      <c r="CC378" s="71"/>
      <c r="CD378" s="71"/>
      <c r="CE378" s="71"/>
      <c r="CF378" s="71"/>
      <c r="CG378" s="71"/>
      <c r="CH378" s="71"/>
      <c r="CI378" s="71"/>
      <c r="CJ378" s="71"/>
      <c r="CK378" s="71"/>
      <c r="CL378" s="71"/>
      <c r="CM378" s="71"/>
      <c r="CN378" s="71"/>
      <c r="CO378" s="71"/>
      <c r="CP378" s="71"/>
      <c r="CQ378" s="71"/>
      <c r="CR378" s="71"/>
      <c r="CS378" s="71"/>
      <c r="CT378" s="71"/>
      <c r="CU378" s="71"/>
      <c r="CV378" s="71"/>
      <c r="CW378" s="71"/>
      <c r="CX378" s="71"/>
      <c r="CY378" s="71"/>
      <c r="CZ378" s="71"/>
      <c r="DA378" s="71"/>
      <c r="DB378" s="71"/>
      <c r="DC378" s="71"/>
      <c r="DD378" s="71"/>
      <c r="DE378" s="71"/>
      <c r="DF378" s="71"/>
      <c r="DG378" s="71"/>
      <c r="DH378" s="71"/>
      <c r="DI378" s="71"/>
      <c r="DJ378" s="71"/>
      <c r="DK378" s="71"/>
      <c r="DL378" s="71"/>
      <c r="DM378" s="71"/>
      <c r="DN378" s="71"/>
      <c r="DO378" s="71"/>
      <c r="DP378" s="71"/>
      <c r="DQ378" s="71"/>
      <c r="DR378" s="71"/>
      <c r="DS378" s="71"/>
      <c r="DT378" s="71"/>
      <c r="DU378" s="71"/>
      <c r="DV378" s="71"/>
      <c r="DW378" s="71"/>
      <c r="DX378" s="71"/>
      <c r="DY378" s="71"/>
      <c r="DZ378" s="71"/>
      <c r="EA378" s="71"/>
      <c r="EB378" s="71"/>
      <c r="EC378" s="71"/>
      <c r="ED378" s="71"/>
      <c r="EE378" s="71"/>
      <c r="EF378" s="71"/>
      <c r="EG378" s="71"/>
      <c r="EH378" s="71"/>
      <c r="EI378" s="71"/>
      <c r="EJ378" s="71"/>
      <c r="EK378" s="71"/>
      <c r="EL378" s="71"/>
      <c r="EM378" s="71"/>
      <c r="EN378" s="71"/>
      <c r="EO378" s="71"/>
      <c r="EP378" s="71"/>
      <c r="EQ378" s="71"/>
      <c r="ER378" s="71"/>
      <c r="ES378" s="71"/>
      <c r="ET378" s="71"/>
      <c r="EU378" s="71"/>
      <c r="EV378" s="71"/>
      <c r="EW378" s="71"/>
      <c r="EX378" s="71"/>
      <c r="EY378" s="71"/>
      <c r="EZ378" s="71"/>
      <c r="FA378" s="71"/>
      <c r="FB378" s="71"/>
      <c r="FC378" s="71"/>
      <c r="FD378" s="71"/>
      <c r="FE378" s="71"/>
      <c r="FF378" s="71"/>
      <c r="FG378" s="71"/>
      <c r="FH378" s="71"/>
      <c r="FI378" s="71"/>
      <c r="FJ378" s="71"/>
      <c r="FK378" s="71"/>
      <c r="FL378" s="71"/>
      <c r="FM378" s="71"/>
      <c r="FN378" s="71"/>
      <c r="FO378" s="71"/>
      <c r="FP378" s="71"/>
      <c r="FQ378" s="71"/>
      <c r="FR378" s="71"/>
      <c r="FS378" s="71"/>
      <c r="FT378" s="71"/>
      <c r="FU378" s="71"/>
      <c r="FV378" s="71"/>
      <c r="FW378" s="71"/>
      <c r="FX378" s="71"/>
      <c r="FY378" s="71"/>
      <c r="FZ378" s="71"/>
      <c r="GA378" s="71"/>
      <c r="GB378" s="71"/>
      <c r="GC378" s="71"/>
      <c r="GD378" s="71"/>
      <c r="GE378" s="71"/>
      <c r="GF378" s="71"/>
      <c r="GG378" s="71"/>
      <c r="GH378" s="71"/>
      <c r="GI378" s="71"/>
      <c r="GJ378" s="71"/>
      <c r="GK378" s="71"/>
      <c r="GL378" s="71"/>
      <c r="GM378" s="71"/>
      <c r="GN378" s="71"/>
      <c r="GO378" s="71"/>
      <c r="GP378" s="71"/>
      <c r="GQ378" s="71"/>
      <c r="GR378" s="71"/>
      <c r="GS378" s="71"/>
      <c r="GT378" s="71"/>
      <c r="GU378" s="71"/>
      <c r="GV378" s="71"/>
      <c r="GW378" s="71"/>
      <c r="GX378" s="71"/>
      <c r="GY378" s="71"/>
      <c r="GZ378" s="71"/>
      <c r="HA378" s="71"/>
      <c r="HB378" s="71"/>
      <c r="HC378" s="71"/>
      <c r="HD378" s="71"/>
      <c r="HE378" s="71"/>
      <c r="HF378" s="71"/>
      <c r="HG378" s="71"/>
      <c r="HH378" s="71"/>
      <c r="HI378" s="71"/>
      <c r="HJ378" s="71"/>
      <c r="HK378" s="71"/>
      <c r="HL378" s="71"/>
      <c r="HM378" s="71"/>
      <c r="HN378" s="71"/>
      <c r="HO378" s="71"/>
      <c r="HP378" s="71"/>
      <c r="HQ378" s="71"/>
      <c r="HR378" s="71"/>
      <c r="HS378" s="71"/>
      <c r="HT378" s="71"/>
      <c r="HU378" s="71"/>
      <c r="HV378" s="71"/>
      <c r="HW378" s="71"/>
      <c r="HX378" s="71"/>
      <c r="HY378" s="71"/>
      <c r="HZ378" s="71"/>
      <c r="IA378" s="71"/>
      <c r="IB378" s="71"/>
      <c r="IC378" s="71"/>
      <c r="ID378" s="71"/>
      <c r="IE378" s="71"/>
      <c r="IF378" s="71"/>
      <c r="IG378" s="71"/>
      <c r="IH378" s="71"/>
      <c r="II378" s="71"/>
      <c r="IJ378" s="71"/>
    </row>
    <row r="379" spans="1:244" s="60" customFormat="1" ht="12" customHeight="1" x14ac:dyDescent="0.2">
      <c r="A379" s="64"/>
      <c r="B379" s="83"/>
      <c r="D379" s="64"/>
      <c r="E379" s="64"/>
      <c r="F379" s="64"/>
      <c r="K379" s="188"/>
      <c r="L379" s="189"/>
      <c r="M379" s="73"/>
      <c r="N379" s="64"/>
      <c r="O379" s="64"/>
      <c r="P379" s="190"/>
      <c r="Q379" s="190"/>
      <c r="R379" s="190"/>
      <c r="S379" s="190"/>
      <c r="T379" s="190"/>
      <c r="U379" s="190"/>
      <c r="V379" s="190"/>
      <c r="W379" s="190"/>
      <c r="X379" s="190"/>
      <c r="Y379" s="83"/>
      <c r="Z379" s="64"/>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c r="BV379" s="71"/>
      <c r="BW379" s="71"/>
      <c r="BX379" s="71"/>
      <c r="BY379" s="71"/>
      <c r="BZ379" s="71"/>
      <c r="CA379" s="71"/>
      <c r="CB379" s="71"/>
      <c r="CC379" s="71"/>
      <c r="CD379" s="71"/>
      <c r="CE379" s="71"/>
      <c r="CF379" s="71"/>
      <c r="CG379" s="71"/>
      <c r="CH379" s="71"/>
      <c r="CI379" s="71"/>
      <c r="CJ379" s="71"/>
      <c r="CK379" s="71"/>
      <c r="CL379" s="71"/>
      <c r="CM379" s="71"/>
      <c r="CN379" s="71"/>
      <c r="CO379" s="71"/>
      <c r="CP379" s="71"/>
      <c r="CQ379" s="71"/>
      <c r="CR379" s="71"/>
      <c r="CS379" s="71"/>
      <c r="CT379" s="71"/>
      <c r="CU379" s="71"/>
      <c r="CV379" s="71"/>
      <c r="CW379" s="71"/>
      <c r="CX379" s="71"/>
      <c r="CY379" s="71"/>
      <c r="CZ379" s="71"/>
      <c r="DA379" s="71"/>
      <c r="DB379" s="71"/>
      <c r="DC379" s="71"/>
      <c r="DD379" s="71"/>
      <c r="DE379" s="71"/>
      <c r="DF379" s="71"/>
      <c r="DG379" s="71"/>
      <c r="DH379" s="71"/>
      <c r="DI379" s="71"/>
      <c r="DJ379" s="71"/>
      <c r="DK379" s="71"/>
      <c r="DL379" s="71"/>
      <c r="DM379" s="71"/>
      <c r="DN379" s="71"/>
      <c r="DO379" s="71"/>
      <c r="DP379" s="71"/>
      <c r="DQ379" s="71"/>
      <c r="DR379" s="71"/>
      <c r="DS379" s="71"/>
      <c r="DT379" s="71"/>
      <c r="DU379" s="71"/>
      <c r="DV379" s="71"/>
      <c r="DW379" s="71"/>
      <c r="DX379" s="71"/>
      <c r="DY379" s="71"/>
      <c r="DZ379" s="71"/>
      <c r="EA379" s="71"/>
      <c r="EB379" s="71"/>
      <c r="EC379" s="71"/>
      <c r="ED379" s="71"/>
      <c r="EE379" s="71"/>
      <c r="EF379" s="71"/>
      <c r="EG379" s="71"/>
      <c r="EH379" s="71"/>
      <c r="EI379" s="71"/>
      <c r="EJ379" s="71"/>
      <c r="EK379" s="71"/>
      <c r="EL379" s="71"/>
      <c r="EM379" s="71"/>
      <c r="EN379" s="71"/>
      <c r="EO379" s="71"/>
      <c r="EP379" s="71"/>
      <c r="EQ379" s="71"/>
      <c r="ER379" s="71"/>
      <c r="ES379" s="71"/>
      <c r="ET379" s="71"/>
      <c r="EU379" s="71"/>
      <c r="EV379" s="71"/>
      <c r="EW379" s="71"/>
      <c r="EX379" s="71"/>
      <c r="EY379" s="71"/>
      <c r="EZ379" s="71"/>
      <c r="FA379" s="71"/>
      <c r="FB379" s="71"/>
      <c r="FC379" s="71"/>
      <c r="FD379" s="71"/>
      <c r="FE379" s="71"/>
      <c r="FF379" s="71"/>
      <c r="FG379" s="71"/>
      <c r="FH379" s="71"/>
      <c r="FI379" s="71"/>
      <c r="FJ379" s="71"/>
      <c r="FK379" s="71"/>
      <c r="FL379" s="71"/>
      <c r="FM379" s="71"/>
      <c r="FN379" s="71"/>
      <c r="FO379" s="71"/>
      <c r="FP379" s="71"/>
      <c r="FQ379" s="71"/>
      <c r="FR379" s="71"/>
      <c r="FS379" s="71"/>
      <c r="FT379" s="71"/>
      <c r="FU379" s="71"/>
      <c r="FV379" s="71"/>
      <c r="FW379" s="71"/>
      <c r="FX379" s="71"/>
      <c r="FY379" s="71"/>
      <c r="FZ379" s="71"/>
      <c r="GA379" s="71"/>
      <c r="GB379" s="71"/>
      <c r="GC379" s="71"/>
      <c r="GD379" s="71"/>
      <c r="GE379" s="71"/>
      <c r="GF379" s="71"/>
      <c r="GG379" s="71"/>
      <c r="GH379" s="71"/>
      <c r="GI379" s="71"/>
      <c r="GJ379" s="71"/>
      <c r="GK379" s="71"/>
      <c r="GL379" s="71"/>
      <c r="GM379" s="71"/>
      <c r="GN379" s="71"/>
      <c r="GO379" s="71"/>
      <c r="GP379" s="71"/>
      <c r="GQ379" s="71"/>
      <c r="GR379" s="71"/>
      <c r="GS379" s="71"/>
      <c r="GT379" s="71"/>
      <c r="GU379" s="71"/>
      <c r="GV379" s="71"/>
      <c r="GW379" s="71"/>
      <c r="GX379" s="71"/>
      <c r="GY379" s="71"/>
      <c r="GZ379" s="71"/>
      <c r="HA379" s="71"/>
      <c r="HB379" s="71"/>
      <c r="HC379" s="71"/>
      <c r="HD379" s="71"/>
      <c r="HE379" s="71"/>
      <c r="HF379" s="71"/>
      <c r="HG379" s="71"/>
      <c r="HH379" s="71"/>
      <c r="HI379" s="71"/>
      <c r="HJ379" s="71"/>
      <c r="HK379" s="71"/>
      <c r="HL379" s="71"/>
      <c r="HM379" s="71"/>
      <c r="HN379" s="71"/>
      <c r="HO379" s="71"/>
      <c r="HP379" s="71"/>
      <c r="HQ379" s="71"/>
      <c r="HR379" s="71"/>
      <c r="HS379" s="71"/>
      <c r="HT379" s="71"/>
      <c r="HU379" s="71"/>
      <c r="HV379" s="71"/>
      <c r="HW379" s="71"/>
      <c r="HX379" s="71"/>
      <c r="HY379" s="71"/>
      <c r="HZ379" s="71"/>
      <c r="IA379" s="71"/>
      <c r="IB379" s="71"/>
      <c r="IC379" s="71"/>
      <c r="ID379" s="71"/>
      <c r="IE379" s="71"/>
      <c r="IF379" s="71"/>
      <c r="IG379" s="71"/>
      <c r="IH379" s="71"/>
      <c r="II379" s="71"/>
      <c r="IJ379" s="71"/>
    </row>
    <row r="380" spans="1:244" s="60" customFormat="1" ht="12" customHeight="1" x14ac:dyDescent="0.2">
      <c r="A380" s="64" t="s">
        <v>1029</v>
      </c>
      <c r="B380" s="83"/>
      <c r="D380" s="64"/>
      <c r="E380" s="64"/>
      <c r="F380" s="64"/>
      <c r="K380" s="188"/>
      <c r="L380" s="189"/>
      <c r="M380" s="73"/>
      <c r="N380" s="64"/>
      <c r="O380" s="64"/>
      <c r="P380" s="190"/>
      <c r="Q380" s="190"/>
      <c r="R380" s="190"/>
      <c r="S380" s="190"/>
      <c r="T380" s="190"/>
      <c r="U380" s="190"/>
      <c r="V380" s="190"/>
      <c r="W380" s="190"/>
      <c r="X380" s="190"/>
      <c r="Y380" s="83"/>
      <c r="Z380" s="64"/>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c r="BV380" s="71"/>
      <c r="BW380" s="71"/>
      <c r="BX380" s="71"/>
      <c r="BY380" s="71"/>
      <c r="BZ380" s="71"/>
      <c r="CA380" s="71"/>
      <c r="CB380" s="71"/>
      <c r="CC380" s="71"/>
      <c r="CD380" s="71"/>
      <c r="CE380" s="71"/>
      <c r="CF380" s="71"/>
      <c r="CG380" s="71"/>
      <c r="CH380" s="71"/>
      <c r="CI380" s="71"/>
      <c r="CJ380" s="71"/>
      <c r="CK380" s="71"/>
      <c r="CL380" s="71"/>
      <c r="CM380" s="71"/>
      <c r="CN380" s="71"/>
      <c r="CO380" s="71"/>
      <c r="CP380" s="71"/>
      <c r="CQ380" s="71"/>
      <c r="CR380" s="71"/>
      <c r="CS380" s="71"/>
      <c r="CT380" s="71"/>
      <c r="CU380" s="71"/>
      <c r="CV380" s="71"/>
      <c r="CW380" s="71"/>
      <c r="CX380" s="71"/>
      <c r="CY380" s="71"/>
      <c r="CZ380" s="71"/>
      <c r="DA380" s="71"/>
      <c r="DB380" s="71"/>
      <c r="DC380" s="71"/>
      <c r="DD380" s="71"/>
      <c r="DE380" s="71"/>
      <c r="DF380" s="71"/>
      <c r="DG380" s="71"/>
      <c r="DH380" s="71"/>
      <c r="DI380" s="71"/>
      <c r="DJ380" s="71"/>
      <c r="DK380" s="71"/>
      <c r="DL380" s="71"/>
      <c r="DM380" s="71"/>
      <c r="DN380" s="71"/>
      <c r="DO380" s="71"/>
      <c r="DP380" s="71"/>
      <c r="DQ380" s="71"/>
      <c r="DR380" s="71"/>
      <c r="DS380" s="71"/>
      <c r="DT380" s="71"/>
      <c r="DU380" s="71"/>
      <c r="DV380" s="71"/>
      <c r="DW380" s="71"/>
      <c r="DX380" s="71"/>
      <c r="DY380" s="71"/>
      <c r="DZ380" s="71"/>
      <c r="EA380" s="71"/>
      <c r="EB380" s="71"/>
      <c r="EC380" s="71"/>
      <c r="ED380" s="71"/>
      <c r="EE380" s="71"/>
      <c r="EF380" s="71"/>
      <c r="EG380" s="71"/>
      <c r="EH380" s="71"/>
      <c r="EI380" s="71"/>
      <c r="EJ380" s="71"/>
      <c r="EK380" s="71"/>
      <c r="EL380" s="71"/>
      <c r="EM380" s="71"/>
      <c r="EN380" s="71"/>
      <c r="EO380" s="71"/>
      <c r="EP380" s="71"/>
      <c r="EQ380" s="71"/>
      <c r="ER380" s="71"/>
      <c r="ES380" s="71"/>
      <c r="ET380" s="71"/>
      <c r="EU380" s="71"/>
      <c r="EV380" s="71"/>
      <c r="EW380" s="71"/>
      <c r="EX380" s="71"/>
      <c r="EY380" s="71"/>
      <c r="EZ380" s="71"/>
      <c r="FA380" s="71"/>
      <c r="FB380" s="71"/>
      <c r="FC380" s="71"/>
      <c r="FD380" s="71"/>
      <c r="FE380" s="71"/>
      <c r="FF380" s="71"/>
      <c r="FG380" s="71"/>
      <c r="FH380" s="71"/>
      <c r="FI380" s="71"/>
      <c r="FJ380" s="71"/>
      <c r="FK380" s="71"/>
      <c r="FL380" s="71"/>
      <c r="FM380" s="71"/>
      <c r="FN380" s="71"/>
      <c r="FO380" s="71"/>
      <c r="FP380" s="71"/>
      <c r="FQ380" s="71"/>
      <c r="FR380" s="71"/>
      <c r="FS380" s="71"/>
      <c r="FT380" s="71"/>
      <c r="FU380" s="71"/>
      <c r="FV380" s="71"/>
      <c r="FW380" s="71"/>
      <c r="FX380" s="71"/>
      <c r="FY380" s="71"/>
      <c r="FZ380" s="71"/>
      <c r="GA380" s="71"/>
      <c r="GB380" s="71"/>
      <c r="GC380" s="71"/>
      <c r="GD380" s="71"/>
      <c r="GE380" s="71"/>
      <c r="GF380" s="71"/>
      <c r="GG380" s="71"/>
      <c r="GH380" s="71"/>
      <c r="GI380" s="71"/>
      <c r="GJ380" s="71"/>
      <c r="GK380" s="71"/>
      <c r="GL380" s="71"/>
      <c r="GM380" s="71"/>
      <c r="GN380" s="71"/>
      <c r="GO380" s="71"/>
      <c r="GP380" s="71"/>
      <c r="GQ380" s="71"/>
      <c r="GR380" s="71"/>
      <c r="GS380" s="71"/>
      <c r="GT380" s="71"/>
      <c r="GU380" s="71"/>
      <c r="GV380" s="71"/>
      <c r="GW380" s="71"/>
      <c r="GX380" s="71"/>
      <c r="GY380" s="71"/>
      <c r="GZ380" s="71"/>
      <c r="HA380" s="71"/>
      <c r="HB380" s="71"/>
      <c r="HC380" s="71"/>
      <c r="HD380" s="71"/>
      <c r="HE380" s="71"/>
      <c r="HF380" s="71"/>
      <c r="HG380" s="71"/>
      <c r="HH380" s="71"/>
      <c r="HI380" s="71"/>
      <c r="HJ380" s="71"/>
      <c r="HK380" s="71"/>
      <c r="HL380" s="71"/>
      <c r="HM380" s="71"/>
      <c r="HN380" s="71"/>
      <c r="HO380" s="71"/>
      <c r="HP380" s="71"/>
      <c r="HQ380" s="71"/>
      <c r="HR380" s="71"/>
      <c r="HS380" s="71"/>
      <c r="HT380" s="71"/>
      <c r="HU380" s="71"/>
      <c r="HV380" s="71"/>
      <c r="HW380" s="71"/>
      <c r="HX380" s="71"/>
      <c r="HY380" s="71"/>
      <c r="HZ380" s="71"/>
      <c r="IA380" s="71"/>
      <c r="IB380" s="71"/>
      <c r="IC380" s="71"/>
      <c r="ID380" s="71"/>
      <c r="IE380" s="71"/>
      <c r="IF380" s="71"/>
      <c r="IG380" s="71"/>
      <c r="IH380" s="71"/>
      <c r="II380" s="71"/>
      <c r="IJ380" s="71"/>
    </row>
    <row r="381" spans="1:244" s="60" customFormat="1" ht="12" customHeight="1" x14ac:dyDescent="0.2">
      <c r="A381" s="64" t="s">
        <v>1030</v>
      </c>
      <c r="B381" s="83"/>
      <c r="D381" s="64"/>
      <c r="E381" s="64"/>
      <c r="F381" s="64"/>
      <c r="K381" s="188"/>
      <c r="L381" s="189"/>
      <c r="M381" s="73"/>
      <c r="N381" s="64"/>
      <c r="O381" s="64"/>
      <c r="P381" s="190"/>
      <c r="Q381" s="190"/>
      <c r="R381" s="190"/>
      <c r="S381" s="190"/>
      <c r="T381" s="190"/>
      <c r="U381" s="190"/>
      <c r="V381" s="190"/>
      <c r="W381" s="190"/>
      <c r="X381" s="190"/>
      <c r="Y381" s="83"/>
      <c r="Z381" s="64"/>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c r="BV381" s="71"/>
      <c r="BW381" s="71"/>
      <c r="BX381" s="71"/>
      <c r="BY381" s="71"/>
      <c r="BZ381" s="71"/>
      <c r="CA381" s="71"/>
      <c r="CB381" s="71"/>
      <c r="CC381" s="71"/>
      <c r="CD381" s="71"/>
      <c r="CE381" s="71"/>
      <c r="CF381" s="71"/>
      <c r="CG381" s="71"/>
      <c r="CH381" s="71"/>
      <c r="CI381" s="71"/>
      <c r="CJ381" s="71"/>
      <c r="CK381" s="71"/>
      <c r="CL381" s="71"/>
      <c r="CM381" s="71"/>
      <c r="CN381" s="71"/>
      <c r="CO381" s="71"/>
      <c r="CP381" s="71"/>
      <c r="CQ381" s="71"/>
      <c r="CR381" s="71"/>
      <c r="CS381" s="71"/>
      <c r="CT381" s="71"/>
      <c r="CU381" s="71"/>
      <c r="CV381" s="71"/>
      <c r="CW381" s="71"/>
      <c r="CX381" s="71"/>
      <c r="CY381" s="71"/>
      <c r="CZ381" s="71"/>
      <c r="DA381" s="71"/>
      <c r="DB381" s="71"/>
      <c r="DC381" s="71"/>
      <c r="DD381" s="71"/>
      <c r="DE381" s="71"/>
      <c r="DF381" s="71"/>
      <c r="DG381" s="71"/>
      <c r="DH381" s="71"/>
      <c r="DI381" s="71"/>
      <c r="DJ381" s="71"/>
      <c r="DK381" s="71"/>
      <c r="DL381" s="71"/>
      <c r="DM381" s="71"/>
      <c r="DN381" s="71"/>
      <c r="DO381" s="71"/>
      <c r="DP381" s="71"/>
      <c r="DQ381" s="71"/>
      <c r="DR381" s="71"/>
      <c r="DS381" s="71"/>
      <c r="DT381" s="71"/>
      <c r="DU381" s="71"/>
      <c r="DV381" s="71"/>
      <c r="DW381" s="71"/>
      <c r="DX381" s="71"/>
      <c r="DY381" s="71"/>
      <c r="DZ381" s="71"/>
      <c r="EA381" s="71"/>
      <c r="EB381" s="71"/>
      <c r="EC381" s="71"/>
      <c r="ED381" s="71"/>
      <c r="EE381" s="71"/>
      <c r="EF381" s="71"/>
      <c r="EG381" s="71"/>
      <c r="EH381" s="71"/>
      <c r="EI381" s="71"/>
      <c r="EJ381" s="71"/>
      <c r="EK381" s="71"/>
      <c r="EL381" s="71"/>
      <c r="EM381" s="71"/>
      <c r="EN381" s="71"/>
      <c r="EO381" s="71"/>
      <c r="EP381" s="71"/>
      <c r="EQ381" s="71"/>
      <c r="ER381" s="71"/>
      <c r="ES381" s="71"/>
      <c r="ET381" s="71"/>
      <c r="EU381" s="71"/>
      <c r="EV381" s="71"/>
      <c r="EW381" s="71"/>
      <c r="EX381" s="71"/>
      <c r="EY381" s="71"/>
      <c r="EZ381" s="71"/>
      <c r="FA381" s="71"/>
      <c r="FB381" s="71"/>
      <c r="FC381" s="71"/>
      <c r="FD381" s="71"/>
      <c r="FE381" s="71"/>
      <c r="FF381" s="71"/>
      <c r="FG381" s="71"/>
      <c r="FH381" s="71"/>
      <c r="FI381" s="71"/>
      <c r="FJ381" s="71"/>
      <c r="FK381" s="71"/>
      <c r="FL381" s="71"/>
      <c r="FM381" s="71"/>
      <c r="FN381" s="71"/>
      <c r="FO381" s="71"/>
      <c r="FP381" s="71"/>
      <c r="FQ381" s="71"/>
      <c r="FR381" s="71"/>
      <c r="FS381" s="71"/>
      <c r="FT381" s="71"/>
      <c r="FU381" s="71"/>
      <c r="FV381" s="71"/>
      <c r="FW381" s="71"/>
      <c r="FX381" s="71"/>
      <c r="FY381" s="71"/>
      <c r="FZ381" s="71"/>
      <c r="GA381" s="71"/>
      <c r="GB381" s="71"/>
      <c r="GC381" s="71"/>
      <c r="GD381" s="71"/>
      <c r="GE381" s="71"/>
      <c r="GF381" s="71"/>
      <c r="GG381" s="71"/>
      <c r="GH381" s="71"/>
      <c r="GI381" s="71"/>
      <c r="GJ381" s="71"/>
      <c r="GK381" s="71"/>
      <c r="GL381" s="71"/>
      <c r="GM381" s="71"/>
      <c r="GN381" s="71"/>
      <c r="GO381" s="71"/>
      <c r="GP381" s="71"/>
      <c r="GQ381" s="71"/>
      <c r="GR381" s="71"/>
      <c r="GS381" s="71"/>
      <c r="GT381" s="71"/>
      <c r="GU381" s="71"/>
      <c r="GV381" s="71"/>
      <c r="GW381" s="71"/>
      <c r="GX381" s="71"/>
      <c r="GY381" s="71"/>
      <c r="GZ381" s="71"/>
      <c r="HA381" s="71"/>
      <c r="HB381" s="71"/>
      <c r="HC381" s="71"/>
      <c r="HD381" s="71"/>
      <c r="HE381" s="71"/>
      <c r="HF381" s="71"/>
      <c r="HG381" s="71"/>
      <c r="HH381" s="71"/>
      <c r="HI381" s="71"/>
      <c r="HJ381" s="71"/>
      <c r="HK381" s="71"/>
      <c r="HL381" s="71"/>
      <c r="HM381" s="71"/>
      <c r="HN381" s="71"/>
      <c r="HO381" s="71"/>
      <c r="HP381" s="71"/>
      <c r="HQ381" s="71"/>
      <c r="HR381" s="71"/>
      <c r="HS381" s="71"/>
      <c r="HT381" s="71"/>
      <c r="HU381" s="71"/>
      <c r="HV381" s="71"/>
      <c r="HW381" s="71"/>
      <c r="HX381" s="71"/>
      <c r="HY381" s="71"/>
      <c r="HZ381" s="71"/>
      <c r="IA381" s="71"/>
      <c r="IB381" s="71"/>
      <c r="IC381" s="71"/>
      <c r="ID381" s="71"/>
      <c r="IE381" s="71"/>
      <c r="IF381" s="71"/>
      <c r="IG381" s="71"/>
      <c r="IH381" s="71"/>
      <c r="II381" s="71"/>
      <c r="IJ381" s="71"/>
    </row>
    <row r="382" spans="1:244" s="60" customFormat="1" ht="12" customHeight="1" x14ac:dyDescent="0.2">
      <c r="A382" s="64" t="s">
        <v>1031</v>
      </c>
      <c r="B382" s="83"/>
      <c r="D382" s="64"/>
      <c r="E382" s="64"/>
      <c r="F382" s="64"/>
      <c r="K382" s="188"/>
      <c r="L382" s="189"/>
      <c r="M382" s="73"/>
      <c r="N382" s="64"/>
      <c r="O382" s="64"/>
      <c r="P382" s="190"/>
      <c r="Q382" s="190"/>
      <c r="R382" s="190"/>
      <c r="S382" s="190"/>
      <c r="T382" s="190"/>
      <c r="U382" s="190"/>
      <c r="V382" s="190"/>
      <c r="W382" s="190"/>
      <c r="X382" s="190"/>
      <c r="Y382" s="83"/>
      <c r="Z382" s="64"/>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c r="BV382" s="71"/>
      <c r="BW382" s="71"/>
      <c r="BX382" s="71"/>
      <c r="BY382" s="71"/>
      <c r="BZ382" s="71"/>
      <c r="CA382" s="71"/>
      <c r="CB382" s="71"/>
      <c r="CC382" s="71"/>
      <c r="CD382" s="71"/>
      <c r="CE382" s="71"/>
      <c r="CF382" s="71"/>
      <c r="CG382" s="71"/>
      <c r="CH382" s="71"/>
      <c r="CI382" s="71"/>
      <c r="CJ382" s="71"/>
      <c r="CK382" s="71"/>
      <c r="CL382" s="71"/>
      <c r="CM382" s="71"/>
      <c r="CN382" s="71"/>
      <c r="CO382" s="71"/>
      <c r="CP382" s="71"/>
      <c r="CQ382" s="71"/>
      <c r="CR382" s="71"/>
      <c r="CS382" s="71"/>
      <c r="CT382" s="71"/>
      <c r="CU382" s="71"/>
      <c r="CV382" s="71"/>
      <c r="CW382" s="71"/>
      <c r="CX382" s="71"/>
      <c r="CY382" s="71"/>
      <c r="CZ382" s="71"/>
      <c r="DA382" s="71"/>
      <c r="DB382" s="71"/>
      <c r="DC382" s="71"/>
      <c r="DD382" s="71"/>
      <c r="DE382" s="71"/>
      <c r="DF382" s="71"/>
      <c r="DG382" s="71"/>
      <c r="DH382" s="71"/>
      <c r="DI382" s="71"/>
      <c r="DJ382" s="71"/>
      <c r="DK382" s="71"/>
      <c r="DL382" s="71"/>
      <c r="DM382" s="71"/>
      <c r="DN382" s="71"/>
      <c r="DO382" s="71"/>
      <c r="DP382" s="71"/>
      <c r="DQ382" s="71"/>
      <c r="DR382" s="71"/>
      <c r="DS382" s="71"/>
      <c r="DT382" s="71"/>
      <c r="DU382" s="71"/>
      <c r="DV382" s="71"/>
      <c r="DW382" s="71"/>
      <c r="DX382" s="71"/>
      <c r="DY382" s="71"/>
      <c r="DZ382" s="71"/>
      <c r="EA382" s="71"/>
      <c r="EB382" s="71"/>
      <c r="EC382" s="71"/>
      <c r="ED382" s="71"/>
      <c r="EE382" s="71"/>
      <c r="EF382" s="71"/>
      <c r="EG382" s="71"/>
      <c r="EH382" s="71"/>
      <c r="EI382" s="71"/>
      <c r="EJ382" s="71"/>
      <c r="EK382" s="71"/>
      <c r="EL382" s="71"/>
      <c r="EM382" s="71"/>
      <c r="EN382" s="71"/>
      <c r="EO382" s="71"/>
      <c r="EP382" s="71"/>
      <c r="EQ382" s="71"/>
      <c r="ER382" s="71"/>
      <c r="ES382" s="71"/>
      <c r="ET382" s="71"/>
      <c r="EU382" s="71"/>
      <c r="EV382" s="71"/>
      <c r="EW382" s="71"/>
      <c r="EX382" s="71"/>
      <c r="EY382" s="71"/>
      <c r="EZ382" s="71"/>
      <c r="FA382" s="71"/>
      <c r="FB382" s="71"/>
      <c r="FC382" s="71"/>
      <c r="FD382" s="71"/>
      <c r="FE382" s="71"/>
      <c r="FF382" s="71"/>
      <c r="FG382" s="71"/>
      <c r="FH382" s="71"/>
      <c r="FI382" s="71"/>
      <c r="FJ382" s="71"/>
      <c r="FK382" s="71"/>
      <c r="FL382" s="71"/>
      <c r="FM382" s="71"/>
      <c r="FN382" s="71"/>
      <c r="FO382" s="71"/>
      <c r="FP382" s="71"/>
      <c r="FQ382" s="71"/>
      <c r="FR382" s="71"/>
      <c r="FS382" s="71"/>
      <c r="FT382" s="71"/>
      <c r="FU382" s="71"/>
      <c r="FV382" s="71"/>
      <c r="FW382" s="71"/>
      <c r="FX382" s="71"/>
      <c r="FY382" s="71"/>
      <c r="FZ382" s="71"/>
      <c r="GA382" s="71"/>
      <c r="GB382" s="71"/>
      <c r="GC382" s="71"/>
      <c r="GD382" s="71"/>
      <c r="GE382" s="71"/>
      <c r="GF382" s="71"/>
      <c r="GG382" s="71"/>
      <c r="GH382" s="71"/>
      <c r="GI382" s="71"/>
      <c r="GJ382" s="71"/>
      <c r="GK382" s="71"/>
      <c r="GL382" s="71"/>
      <c r="GM382" s="71"/>
      <c r="GN382" s="71"/>
      <c r="GO382" s="71"/>
      <c r="GP382" s="71"/>
      <c r="GQ382" s="71"/>
      <c r="GR382" s="71"/>
      <c r="GS382" s="71"/>
      <c r="GT382" s="71"/>
      <c r="GU382" s="71"/>
      <c r="GV382" s="71"/>
      <c r="GW382" s="71"/>
      <c r="GX382" s="71"/>
      <c r="GY382" s="71"/>
      <c r="GZ382" s="71"/>
      <c r="HA382" s="71"/>
      <c r="HB382" s="71"/>
      <c r="HC382" s="71"/>
      <c r="HD382" s="71"/>
      <c r="HE382" s="71"/>
      <c r="HF382" s="71"/>
      <c r="HG382" s="71"/>
      <c r="HH382" s="71"/>
      <c r="HI382" s="71"/>
      <c r="HJ382" s="71"/>
      <c r="HK382" s="71"/>
      <c r="HL382" s="71"/>
      <c r="HM382" s="71"/>
      <c r="HN382" s="71"/>
      <c r="HO382" s="71"/>
      <c r="HP382" s="71"/>
      <c r="HQ382" s="71"/>
      <c r="HR382" s="71"/>
      <c r="HS382" s="71"/>
      <c r="HT382" s="71"/>
      <c r="HU382" s="71"/>
      <c r="HV382" s="71"/>
      <c r="HW382" s="71"/>
      <c r="HX382" s="71"/>
      <c r="HY382" s="71"/>
      <c r="HZ382" s="71"/>
      <c r="IA382" s="71"/>
      <c r="IB382" s="71"/>
      <c r="IC382" s="71"/>
      <c r="ID382" s="71"/>
      <c r="IE382" s="71"/>
      <c r="IF382" s="71"/>
      <c r="IG382" s="71"/>
      <c r="IH382" s="71"/>
      <c r="II382" s="71"/>
      <c r="IJ382" s="71"/>
    </row>
    <row r="383" spans="1:244" ht="33" customHeight="1" x14ac:dyDescent="0.2">
      <c r="M383" s="194"/>
    </row>
    <row r="384" spans="1:244" ht="33" customHeight="1" x14ac:dyDescent="0.2">
      <c r="M384" s="194"/>
    </row>
    <row r="385" spans="13:13" ht="33" customHeight="1" x14ac:dyDescent="0.2">
      <c r="M385" s="194"/>
    </row>
    <row r="386" spans="13:13" ht="33" customHeight="1" x14ac:dyDescent="0.2">
      <c r="M386" s="194"/>
    </row>
    <row r="387" spans="13:13" ht="33" customHeight="1" x14ac:dyDescent="0.2">
      <c r="M387" s="194"/>
    </row>
    <row r="388" spans="13:13" ht="33" customHeight="1" x14ac:dyDescent="0.2">
      <c r="M388" s="194"/>
    </row>
    <row r="389" spans="13:13" ht="33" customHeight="1" x14ac:dyDescent="0.2">
      <c r="M389" s="194"/>
    </row>
    <row r="390" spans="13:13" ht="33" customHeight="1" x14ac:dyDescent="0.2">
      <c r="M390" s="194"/>
    </row>
    <row r="391" spans="13:13" ht="33" customHeight="1" x14ac:dyDescent="0.2">
      <c r="M391" s="194"/>
    </row>
    <row r="392" spans="13:13" ht="33" customHeight="1" x14ac:dyDescent="0.2">
      <c r="M392" s="194"/>
    </row>
    <row r="393" spans="13:13" ht="33" customHeight="1" x14ac:dyDescent="0.2">
      <c r="M393" s="194"/>
    </row>
    <row r="394" spans="13:13" ht="33" customHeight="1" x14ac:dyDescent="0.2">
      <c r="M394" s="194"/>
    </row>
    <row r="395" spans="13:13" ht="33" customHeight="1" x14ac:dyDescent="0.2">
      <c r="M395" s="194"/>
    </row>
    <row r="396" spans="13:13" ht="33" customHeight="1" x14ac:dyDescent="0.2">
      <c r="M396" s="194"/>
    </row>
    <row r="397" spans="13:13" ht="33" customHeight="1" x14ac:dyDescent="0.2">
      <c r="M397" s="194"/>
    </row>
    <row r="398" spans="13:13" ht="33" customHeight="1" x14ac:dyDescent="0.2">
      <c r="M398" s="194"/>
    </row>
    <row r="399" spans="13:13" ht="33" customHeight="1" x14ac:dyDescent="0.2">
      <c r="M399" s="194"/>
    </row>
    <row r="400" spans="13:13" ht="33" customHeight="1" x14ac:dyDescent="0.2">
      <c r="M400" s="194"/>
    </row>
    <row r="401" spans="13:13" ht="33" customHeight="1" x14ac:dyDescent="0.2">
      <c r="M401" s="194"/>
    </row>
    <row r="402" spans="13:13" ht="33" customHeight="1" x14ac:dyDescent="0.2">
      <c r="M402" s="194"/>
    </row>
    <row r="403" spans="13:13" ht="33" customHeight="1" x14ac:dyDescent="0.2">
      <c r="M403" s="194"/>
    </row>
    <row r="404" spans="13:13" ht="33" customHeight="1" x14ac:dyDescent="0.2">
      <c r="M404" s="194"/>
    </row>
    <row r="405" spans="13:13" ht="33" customHeight="1" x14ac:dyDescent="0.2">
      <c r="M405" s="194"/>
    </row>
    <row r="406" spans="13:13" ht="33" customHeight="1" x14ac:dyDescent="0.2">
      <c r="M406" s="194"/>
    </row>
    <row r="407" spans="13:13" ht="33" customHeight="1" x14ac:dyDescent="0.2">
      <c r="M407" s="194"/>
    </row>
    <row r="408" spans="13:13" ht="33" customHeight="1" x14ac:dyDescent="0.2">
      <c r="M408" s="194"/>
    </row>
    <row r="409" spans="13:13" ht="33" customHeight="1" x14ac:dyDescent="0.2">
      <c r="M409" s="194"/>
    </row>
    <row r="410" spans="13:13" ht="33" customHeight="1" x14ac:dyDescent="0.2">
      <c r="M410" s="194"/>
    </row>
    <row r="411" spans="13:13" ht="33" customHeight="1" x14ac:dyDescent="0.2">
      <c r="M411" s="194"/>
    </row>
    <row r="412" spans="13:13" ht="33" customHeight="1" x14ac:dyDescent="0.2">
      <c r="M412" s="194"/>
    </row>
    <row r="413" spans="13:13" ht="33" customHeight="1" x14ac:dyDescent="0.2">
      <c r="M413" s="194"/>
    </row>
    <row r="414" spans="13:13" ht="33" customHeight="1" x14ac:dyDescent="0.2">
      <c r="M414" s="194"/>
    </row>
    <row r="415" spans="13:13" ht="33" customHeight="1" x14ac:dyDescent="0.2">
      <c r="M415" s="194"/>
    </row>
    <row r="416" spans="13:13" ht="33" customHeight="1" x14ac:dyDescent="0.2">
      <c r="M416" s="194"/>
    </row>
    <row r="417" spans="13:13" ht="33" customHeight="1" x14ac:dyDescent="0.2">
      <c r="M417" s="194"/>
    </row>
    <row r="418" spans="13:13" ht="33" customHeight="1" x14ac:dyDescent="0.2">
      <c r="M418" s="194"/>
    </row>
    <row r="419" spans="13:13" ht="33" customHeight="1" x14ac:dyDescent="0.2">
      <c r="M419" s="194"/>
    </row>
    <row r="420" spans="13:13" ht="33" customHeight="1" x14ac:dyDescent="0.2">
      <c r="M420" s="194"/>
    </row>
    <row r="421" spans="13:13" ht="33" customHeight="1" x14ac:dyDescent="0.2">
      <c r="M421" s="194"/>
    </row>
    <row r="422" spans="13:13" ht="33" customHeight="1" x14ac:dyDescent="0.2">
      <c r="M422" s="194"/>
    </row>
    <row r="423" spans="13:13" ht="33" customHeight="1" x14ac:dyDescent="0.2">
      <c r="M423" s="194"/>
    </row>
    <row r="424" spans="13:13" ht="33" customHeight="1" x14ac:dyDescent="0.2">
      <c r="M424" s="194"/>
    </row>
    <row r="425" spans="13:13" ht="33" customHeight="1" x14ac:dyDescent="0.2">
      <c r="M425" s="194"/>
    </row>
    <row r="426" spans="13:13" ht="33" customHeight="1" x14ac:dyDescent="0.2">
      <c r="M426" s="194"/>
    </row>
    <row r="427" spans="13:13" ht="33" customHeight="1" x14ac:dyDescent="0.2">
      <c r="M427" s="194"/>
    </row>
    <row r="428" spans="13:13" ht="33" customHeight="1" x14ac:dyDescent="0.2">
      <c r="M428" s="194"/>
    </row>
    <row r="429" spans="13:13" ht="33" customHeight="1" x14ac:dyDescent="0.2">
      <c r="M429" s="194"/>
    </row>
    <row r="430" spans="13:13" ht="33" customHeight="1" x14ac:dyDescent="0.2">
      <c r="M430" s="194"/>
    </row>
    <row r="431" spans="13:13" ht="33" customHeight="1" x14ac:dyDescent="0.2">
      <c r="M431" s="194"/>
    </row>
    <row r="432" spans="13:13" ht="33" customHeight="1" x14ac:dyDescent="0.2">
      <c r="M432" s="194"/>
    </row>
    <row r="433" spans="13:13" ht="33" customHeight="1" x14ac:dyDescent="0.2">
      <c r="M433" s="194"/>
    </row>
    <row r="434" spans="13:13" ht="33" customHeight="1" x14ac:dyDescent="0.2">
      <c r="M434" s="194"/>
    </row>
    <row r="435" spans="13:13" ht="33" customHeight="1" x14ac:dyDescent="0.2">
      <c r="M435" s="194"/>
    </row>
    <row r="436" spans="13:13" ht="33" customHeight="1" x14ac:dyDescent="0.2">
      <c r="M436" s="194"/>
    </row>
    <row r="437" spans="13:13" ht="33" customHeight="1" x14ac:dyDescent="0.2">
      <c r="M437" s="194"/>
    </row>
    <row r="438" spans="13:13" ht="33" customHeight="1" x14ac:dyDescent="0.2">
      <c r="M438" s="194"/>
    </row>
    <row r="439" spans="13:13" ht="33" customHeight="1" x14ac:dyDescent="0.2">
      <c r="M439" s="194"/>
    </row>
    <row r="440" spans="13:13" ht="33" customHeight="1" x14ac:dyDescent="0.2">
      <c r="M440" s="194"/>
    </row>
    <row r="441" spans="13:13" ht="33" customHeight="1" x14ac:dyDescent="0.2">
      <c r="M441" s="194"/>
    </row>
    <row r="442" spans="13:13" ht="33" customHeight="1" x14ac:dyDescent="0.2">
      <c r="M442" s="194"/>
    </row>
    <row r="443" spans="13:13" ht="33" customHeight="1" x14ac:dyDescent="0.2">
      <c r="M443" s="194"/>
    </row>
    <row r="444" spans="13:13" ht="33" customHeight="1" x14ac:dyDescent="0.2">
      <c r="M444" s="194"/>
    </row>
    <row r="445" spans="13:13" ht="33" customHeight="1" x14ac:dyDescent="0.2">
      <c r="M445" s="194"/>
    </row>
    <row r="446" spans="13:13" ht="33" customHeight="1" x14ac:dyDescent="0.2">
      <c r="M446" s="194"/>
    </row>
    <row r="447" spans="13:13" ht="33" customHeight="1" x14ac:dyDescent="0.2">
      <c r="M447" s="194"/>
    </row>
    <row r="448" spans="13:13" ht="33" customHeight="1" x14ac:dyDescent="0.2">
      <c r="M448" s="194"/>
    </row>
    <row r="449" spans="13:13" ht="33" customHeight="1" x14ac:dyDescent="0.2">
      <c r="M449" s="194"/>
    </row>
    <row r="450" spans="13:13" ht="33" customHeight="1" x14ac:dyDescent="0.2">
      <c r="M450" s="194"/>
    </row>
    <row r="451" spans="13:13" ht="33" customHeight="1" x14ac:dyDescent="0.2">
      <c r="M451" s="194"/>
    </row>
    <row r="452" spans="13:13" ht="33" customHeight="1" x14ac:dyDescent="0.2">
      <c r="M452" s="194"/>
    </row>
    <row r="453" spans="13:13" ht="33" customHeight="1" x14ac:dyDescent="0.2">
      <c r="M453" s="194"/>
    </row>
    <row r="454" spans="13:13" ht="33" customHeight="1" x14ac:dyDescent="0.2">
      <c r="M454" s="194"/>
    </row>
    <row r="455" spans="13:13" ht="33" customHeight="1" x14ac:dyDescent="0.2">
      <c r="M455" s="194"/>
    </row>
    <row r="456" spans="13:13" ht="33" customHeight="1" x14ac:dyDescent="0.2">
      <c r="M456" s="194"/>
    </row>
    <row r="457" spans="13:13" ht="33" customHeight="1" x14ac:dyDescent="0.2">
      <c r="M457" s="194"/>
    </row>
    <row r="458" spans="13:13" ht="33" customHeight="1" x14ac:dyDescent="0.2">
      <c r="M458" s="194"/>
    </row>
    <row r="459" spans="13:13" ht="33" customHeight="1" x14ac:dyDescent="0.2">
      <c r="M459" s="194"/>
    </row>
    <row r="460" spans="13:13" ht="33" customHeight="1" x14ac:dyDescent="0.2">
      <c r="M460" s="194"/>
    </row>
    <row r="461" spans="13:13" ht="33" customHeight="1" x14ac:dyDescent="0.2">
      <c r="M461" s="194"/>
    </row>
    <row r="462" spans="13:13" ht="33" customHeight="1" x14ac:dyDescent="0.2">
      <c r="M462" s="194"/>
    </row>
    <row r="463" spans="13:13" ht="33" customHeight="1" x14ac:dyDescent="0.2">
      <c r="M463" s="194"/>
    </row>
    <row r="464" spans="13:13" ht="33" customHeight="1" x14ac:dyDescent="0.2">
      <c r="M464" s="194"/>
    </row>
    <row r="465" spans="13:13" ht="33" customHeight="1" x14ac:dyDescent="0.2">
      <c r="M465" s="194"/>
    </row>
    <row r="466" spans="13:13" ht="33" customHeight="1" x14ac:dyDescent="0.2">
      <c r="M466" s="194"/>
    </row>
    <row r="467" spans="13:13" ht="33" customHeight="1" x14ac:dyDescent="0.2">
      <c r="M467" s="194"/>
    </row>
    <row r="468" spans="13:13" ht="33" customHeight="1" x14ac:dyDescent="0.2">
      <c r="M468" s="194"/>
    </row>
    <row r="469" spans="13:13" ht="33" customHeight="1" x14ac:dyDescent="0.2">
      <c r="M469" s="194"/>
    </row>
    <row r="470" spans="13:13" ht="33" customHeight="1" x14ac:dyDescent="0.2">
      <c r="M470" s="194"/>
    </row>
    <row r="471" spans="13:13" ht="33" customHeight="1" x14ac:dyDescent="0.2">
      <c r="M471" s="194"/>
    </row>
    <row r="472" spans="13:13" ht="33" customHeight="1" x14ac:dyDescent="0.2">
      <c r="M472" s="194"/>
    </row>
    <row r="473" spans="13:13" ht="33" customHeight="1" x14ac:dyDescent="0.2">
      <c r="M473" s="194"/>
    </row>
    <row r="474" spans="13:13" ht="33" customHeight="1" x14ac:dyDescent="0.2">
      <c r="M474" s="194"/>
    </row>
    <row r="475" spans="13:13" ht="33" customHeight="1" x14ac:dyDescent="0.2">
      <c r="M475" s="194"/>
    </row>
    <row r="476" spans="13:13" ht="33" customHeight="1" x14ac:dyDescent="0.2">
      <c r="M476" s="194"/>
    </row>
    <row r="477" spans="13:13" ht="33" customHeight="1" x14ac:dyDescent="0.2">
      <c r="M477" s="194"/>
    </row>
    <row r="478" spans="13:13" ht="33" customHeight="1" x14ac:dyDescent="0.2">
      <c r="M478" s="194"/>
    </row>
    <row r="479" spans="13:13" ht="33" customHeight="1" x14ac:dyDescent="0.2">
      <c r="M479" s="194"/>
    </row>
    <row r="480" spans="13:13" ht="33" customHeight="1" x14ac:dyDescent="0.2">
      <c r="M480" s="194"/>
    </row>
    <row r="481" spans="13:13" ht="33" customHeight="1" x14ac:dyDescent="0.2">
      <c r="M481" s="194"/>
    </row>
    <row r="482" spans="13:13" ht="33" customHeight="1" x14ac:dyDescent="0.2">
      <c r="M482" s="194"/>
    </row>
    <row r="483" spans="13:13" ht="33" customHeight="1" x14ac:dyDescent="0.2">
      <c r="M483" s="194"/>
    </row>
    <row r="484" spans="13:13" ht="33" customHeight="1" x14ac:dyDescent="0.2">
      <c r="M484" s="194"/>
    </row>
    <row r="485" spans="13:13" ht="33" customHeight="1" x14ac:dyDescent="0.2">
      <c r="M485" s="194"/>
    </row>
    <row r="486" spans="13:13" ht="33" customHeight="1" x14ac:dyDescent="0.2">
      <c r="M486" s="194"/>
    </row>
    <row r="487" spans="13:13" ht="33" customHeight="1" x14ac:dyDescent="0.2">
      <c r="M487" s="194"/>
    </row>
    <row r="488" spans="13:13" ht="33" customHeight="1" x14ac:dyDescent="0.2">
      <c r="M488" s="194"/>
    </row>
    <row r="489" spans="13:13" ht="33" customHeight="1" x14ac:dyDescent="0.2">
      <c r="M489" s="194"/>
    </row>
    <row r="490" spans="13:13" ht="33" customHeight="1" x14ac:dyDescent="0.2">
      <c r="M490" s="194"/>
    </row>
    <row r="491" spans="13:13" ht="33" customHeight="1" x14ac:dyDescent="0.2">
      <c r="M491" s="194"/>
    </row>
    <row r="492" spans="13:13" ht="33" customHeight="1" x14ac:dyDescent="0.2">
      <c r="M492" s="194"/>
    </row>
  </sheetData>
  <mergeCells count="1">
    <mergeCell ref="A356:C357"/>
  </mergeCells>
  <pageMargins left="0.7" right="0.7" top="0.78740157499999996" bottom="0.78740157499999996" header="0.3" footer="0.3"/>
  <pageSetup paperSize="9" scale="37" fitToHeight="0" orientation="landscape" r:id="rId1"/>
  <headerFooter alignWithMargins="0"/>
  <ignoredErrors>
    <ignoredError sqref="A358 M5 M6:M8 M11:M13 M77:M80 M81 M27:M62 M82:M96 M283:M284 M187 M64:M76 M174:M175 M178:M184 M191:M203 M205:M213 M219:M220 M224 M231:M234 M296:M297 M305:M315 M322:M333 M252:M256 M286 M215:M217 M237:M247 M288:M293 M317:M320 M10 M16 M19:M20 M22 M275:M282 M303 M98:M99 M101:M132 M144:M172 M135:M136 M138 M142 M299:M301 M258:M271 M226:M229 M24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491"/>
  <sheetViews>
    <sheetView showGridLines="0" zoomScale="85" zoomScaleNormal="85" workbookViewId="0">
      <pane xSplit="2" ySplit="4" topLeftCell="C22" activePane="bottomRight" state="frozen"/>
      <selection activeCell="C51" sqref="C51"/>
      <selection pane="topRight" activeCell="C51" sqref="C51"/>
      <selection pane="bottomLeft" activeCell="C51" sqref="C51"/>
      <selection pane="bottomRight" activeCell="K5" sqref="K5:K23"/>
    </sheetView>
  </sheetViews>
  <sheetFormatPr defaultColWidth="15.5703125" defaultRowHeight="11.25" x14ac:dyDescent="0.2"/>
  <cols>
    <col min="1" max="1" width="6.85546875" style="54" customWidth="1"/>
    <col min="2" max="2" width="19.28515625" style="191" customWidth="1"/>
    <col min="3" max="3" width="21.7109375" style="191" customWidth="1"/>
    <col min="4" max="4" width="15.5703125" style="54"/>
    <col min="5" max="6" width="15.5703125" style="191"/>
    <col min="7" max="8" width="15.5703125" style="160"/>
    <col min="9" max="9" width="25.28515625" style="191" customWidth="1"/>
    <col min="10" max="10" width="15.5703125" style="54"/>
    <col min="11" max="11" width="15.5703125" style="233"/>
    <col min="12" max="13" width="15.5703125" style="54"/>
    <col min="14" max="17" width="15.5703125" style="195"/>
    <col min="18" max="18" width="15.5703125" style="192"/>
    <col min="19" max="19" width="17.85546875" style="54" customWidth="1"/>
    <col min="20" max="16384" width="15.5703125" style="47"/>
  </cols>
  <sheetData>
    <row r="1" spans="1:256" s="160" customFormat="1" ht="21.75" customHeight="1" thickBot="1" x14ac:dyDescent="0.25">
      <c r="A1" s="200"/>
      <c r="B1" s="200"/>
      <c r="C1" s="200"/>
      <c r="D1" s="200"/>
      <c r="E1" s="200"/>
      <c r="F1" s="200"/>
      <c r="G1" s="200"/>
      <c r="H1" s="200"/>
      <c r="I1" s="200"/>
      <c r="J1" s="200"/>
      <c r="K1" s="200"/>
      <c r="L1" s="200"/>
      <c r="M1" s="200"/>
      <c r="N1" s="200"/>
      <c r="O1" s="200"/>
      <c r="P1" s="200"/>
      <c r="Q1" s="200"/>
      <c r="R1" s="200"/>
      <c r="S1" s="201"/>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row>
    <row r="2" spans="1:256" s="160" customFormat="1" ht="34.5" thickBot="1" x14ac:dyDescent="0.25">
      <c r="A2" s="202" t="s">
        <v>40</v>
      </c>
      <c r="B2" s="110" t="s">
        <v>1032</v>
      </c>
      <c r="C2" s="123"/>
      <c r="D2" s="123"/>
      <c r="E2" s="203" t="s">
        <v>42</v>
      </c>
      <c r="F2" s="204" t="s">
        <v>348</v>
      </c>
      <c r="G2" s="85" t="s">
        <v>44</v>
      </c>
      <c r="H2" s="85" t="s">
        <v>45</v>
      </c>
      <c r="I2" s="203" t="s">
        <v>1033</v>
      </c>
      <c r="J2" s="205" t="s">
        <v>1034</v>
      </c>
      <c r="K2" s="206"/>
      <c r="L2" s="121" t="s">
        <v>47</v>
      </c>
      <c r="M2" s="122"/>
      <c r="N2" s="207" t="s">
        <v>1035</v>
      </c>
      <c r="O2" s="208"/>
      <c r="P2" s="208"/>
      <c r="Q2" s="208"/>
      <c r="R2" s="121" t="s">
        <v>49</v>
      </c>
      <c r="S2" s="122"/>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row>
    <row r="3" spans="1:256" s="160" customFormat="1" ht="27" customHeight="1" thickBot="1" x14ac:dyDescent="0.25">
      <c r="A3" s="209"/>
      <c r="B3" s="210" t="s">
        <v>1036</v>
      </c>
      <c r="C3" s="211" t="s">
        <v>1037</v>
      </c>
      <c r="D3" s="212" t="s">
        <v>1038</v>
      </c>
      <c r="E3" s="213"/>
      <c r="F3" s="214"/>
      <c r="G3" s="89"/>
      <c r="H3" s="89"/>
      <c r="I3" s="213"/>
      <c r="J3" s="215" t="s">
        <v>1039</v>
      </c>
      <c r="K3" s="216" t="s">
        <v>350</v>
      </c>
      <c r="L3" s="215" t="s">
        <v>57</v>
      </c>
      <c r="M3" s="217" t="s">
        <v>58</v>
      </c>
      <c r="N3" s="218" t="s">
        <v>351</v>
      </c>
      <c r="O3" s="219"/>
      <c r="P3" s="219"/>
      <c r="Q3" s="219"/>
      <c r="R3" s="220" t="s">
        <v>1040</v>
      </c>
      <c r="S3" s="140" t="s">
        <v>60</v>
      </c>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row>
    <row r="4" spans="1:256" s="160" customFormat="1" ht="37.5" thickBot="1" x14ac:dyDescent="0.25">
      <c r="A4" s="221"/>
      <c r="B4" s="222"/>
      <c r="C4" s="223"/>
      <c r="D4" s="224"/>
      <c r="E4" s="225"/>
      <c r="F4" s="226"/>
      <c r="G4" s="86"/>
      <c r="H4" s="86"/>
      <c r="I4" s="225"/>
      <c r="J4" s="297"/>
      <c r="K4" s="298"/>
      <c r="L4" s="297"/>
      <c r="M4" s="299"/>
      <c r="N4" s="227" t="s">
        <v>357</v>
      </c>
      <c r="O4" s="228" t="s">
        <v>358</v>
      </c>
      <c r="P4" s="228" t="s">
        <v>359</v>
      </c>
      <c r="Q4" s="229" t="s">
        <v>1041</v>
      </c>
      <c r="R4" s="230"/>
      <c r="S4" s="158"/>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row>
    <row r="5" spans="1:256" s="160" customFormat="1" ht="56.25" x14ac:dyDescent="0.2">
      <c r="A5" s="764">
        <v>1</v>
      </c>
      <c r="B5" s="768" t="s">
        <v>1042</v>
      </c>
      <c r="C5" s="763" t="s">
        <v>326</v>
      </c>
      <c r="D5" s="771">
        <v>60802154</v>
      </c>
      <c r="E5" s="763" t="s">
        <v>1043</v>
      </c>
      <c r="F5" s="763" t="s">
        <v>24</v>
      </c>
      <c r="G5" s="763" t="s">
        <v>691</v>
      </c>
      <c r="H5" s="763" t="s">
        <v>326</v>
      </c>
      <c r="I5" s="765" t="s">
        <v>1044</v>
      </c>
      <c r="J5" s="774">
        <v>5850000</v>
      </c>
      <c r="K5" s="251"/>
      <c r="L5" s="761" t="s">
        <v>1045</v>
      </c>
      <c r="M5" s="772">
        <v>2023</v>
      </c>
      <c r="N5" s="770"/>
      <c r="O5" s="766"/>
      <c r="P5" s="769"/>
      <c r="Q5" s="769"/>
      <c r="R5" s="773" t="s">
        <v>1046</v>
      </c>
      <c r="S5" s="759" t="s">
        <v>88</v>
      </c>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row>
    <row r="6" spans="1:256" ht="45" x14ac:dyDescent="0.2">
      <c r="A6" s="289">
        <v>2</v>
      </c>
      <c r="B6" s="37" t="s">
        <v>1047</v>
      </c>
      <c r="C6" s="37" t="s">
        <v>1048</v>
      </c>
      <c r="D6" s="7">
        <v>25862391</v>
      </c>
      <c r="E6" s="37" t="s">
        <v>1049</v>
      </c>
      <c r="F6" s="37" t="s">
        <v>448</v>
      </c>
      <c r="G6" s="7" t="s">
        <v>65</v>
      </c>
      <c r="H6" s="7" t="s">
        <v>1050</v>
      </c>
      <c r="I6" s="294" t="s">
        <v>1051</v>
      </c>
      <c r="J6" s="264">
        <v>15000000</v>
      </c>
      <c r="K6" s="252">
        <f t="shared" ref="K6:K15" si="0">J6/100*85</f>
        <v>12750000</v>
      </c>
      <c r="L6" s="300">
        <v>2022</v>
      </c>
      <c r="M6" s="272">
        <v>2024</v>
      </c>
      <c r="N6" s="51" t="s">
        <v>139</v>
      </c>
      <c r="O6" s="51" t="s">
        <v>139</v>
      </c>
      <c r="P6" s="51" t="s">
        <v>139</v>
      </c>
      <c r="Q6" s="51" t="s">
        <v>139</v>
      </c>
      <c r="R6" s="37" t="s">
        <v>1052</v>
      </c>
      <c r="S6" s="290" t="s">
        <v>88</v>
      </c>
    </row>
    <row r="7" spans="1:256" s="160" customFormat="1" ht="33.75" x14ac:dyDescent="0.2">
      <c r="A7" s="248">
        <v>3</v>
      </c>
      <c r="B7" s="99" t="s">
        <v>1053</v>
      </c>
      <c r="C7" s="99" t="s">
        <v>257</v>
      </c>
      <c r="D7" s="35">
        <v>75086778</v>
      </c>
      <c r="E7" s="99" t="s">
        <v>1054</v>
      </c>
      <c r="F7" s="99" t="s">
        <v>64</v>
      </c>
      <c r="G7" s="100" t="s">
        <v>65</v>
      </c>
      <c r="H7" s="100" t="s">
        <v>411</v>
      </c>
      <c r="I7" s="295" t="s">
        <v>1055</v>
      </c>
      <c r="J7" s="255">
        <v>130000000</v>
      </c>
      <c r="K7" s="252">
        <f t="shared" si="0"/>
        <v>110500000</v>
      </c>
      <c r="L7" s="301">
        <v>2022</v>
      </c>
      <c r="M7" s="258">
        <v>2027</v>
      </c>
      <c r="N7" s="103" t="s">
        <v>139</v>
      </c>
      <c r="O7" s="103" t="s">
        <v>139</v>
      </c>
      <c r="P7" s="103" t="s">
        <v>139</v>
      </c>
      <c r="Q7" s="103" t="s">
        <v>139</v>
      </c>
      <c r="R7" s="33" t="s">
        <v>1056</v>
      </c>
      <c r="S7" s="245" t="s">
        <v>88</v>
      </c>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c r="FU7" s="159"/>
      <c r="FV7" s="159"/>
      <c r="FW7" s="159"/>
      <c r="FX7" s="159"/>
      <c r="FY7" s="159"/>
      <c r="FZ7" s="159"/>
      <c r="GA7" s="159"/>
      <c r="GB7" s="159"/>
      <c r="GC7" s="159"/>
      <c r="GD7" s="159"/>
      <c r="GE7" s="159"/>
      <c r="GF7" s="159"/>
      <c r="GG7" s="159"/>
      <c r="GH7" s="159"/>
      <c r="GI7" s="159"/>
      <c r="GJ7" s="159"/>
      <c r="GK7" s="159"/>
      <c r="GL7" s="159"/>
      <c r="GM7" s="159"/>
      <c r="GN7" s="159"/>
      <c r="GO7" s="159"/>
      <c r="GP7" s="159"/>
      <c r="GQ7" s="159"/>
      <c r="GR7" s="159"/>
      <c r="GS7" s="159"/>
      <c r="GT7" s="159"/>
      <c r="GU7" s="159"/>
      <c r="GV7" s="159"/>
      <c r="GW7" s="159"/>
      <c r="GX7" s="159"/>
      <c r="GY7" s="159"/>
      <c r="GZ7" s="159"/>
      <c r="HA7" s="159"/>
      <c r="HB7" s="159"/>
      <c r="HC7" s="159"/>
      <c r="HD7" s="159"/>
      <c r="HE7" s="159"/>
      <c r="HF7" s="159"/>
      <c r="HG7" s="159"/>
      <c r="HH7" s="159"/>
      <c r="HI7" s="159"/>
      <c r="HJ7" s="159"/>
      <c r="HK7" s="159"/>
      <c r="HL7" s="159"/>
      <c r="HM7" s="159"/>
      <c r="HN7" s="159"/>
      <c r="HO7" s="159"/>
      <c r="HP7" s="159"/>
      <c r="HQ7" s="159"/>
      <c r="HR7" s="159"/>
      <c r="HS7" s="159"/>
      <c r="HT7" s="159"/>
      <c r="HU7" s="159"/>
      <c r="HV7" s="159"/>
      <c r="HW7" s="159"/>
      <c r="HX7" s="159"/>
      <c r="HY7" s="159"/>
      <c r="HZ7" s="159"/>
      <c r="IA7" s="159"/>
      <c r="IB7" s="159"/>
      <c r="IC7" s="159"/>
      <c r="ID7" s="159"/>
      <c r="IE7" s="159"/>
      <c r="IF7" s="159"/>
      <c r="IG7" s="159"/>
      <c r="IH7" s="159"/>
      <c r="II7" s="159"/>
      <c r="IJ7" s="159"/>
      <c r="IK7" s="159"/>
      <c r="IL7" s="159"/>
      <c r="IM7" s="159"/>
      <c r="IN7" s="159"/>
      <c r="IO7" s="159"/>
      <c r="IP7" s="159"/>
      <c r="IQ7" s="159"/>
      <c r="IR7" s="159"/>
      <c r="IS7" s="159"/>
      <c r="IT7" s="159"/>
      <c r="IU7" s="159"/>
      <c r="IV7" s="159"/>
    </row>
    <row r="8" spans="1:256" s="160" customFormat="1" ht="45" x14ac:dyDescent="0.2">
      <c r="A8" s="248">
        <v>4</v>
      </c>
      <c r="B8" s="99" t="s">
        <v>1053</v>
      </c>
      <c r="C8" s="99" t="s">
        <v>257</v>
      </c>
      <c r="D8" s="35">
        <v>75086778</v>
      </c>
      <c r="E8" s="99" t="s">
        <v>1057</v>
      </c>
      <c r="F8" s="99" t="s">
        <v>64</v>
      </c>
      <c r="G8" s="100" t="s">
        <v>65</v>
      </c>
      <c r="H8" s="100" t="s">
        <v>411</v>
      </c>
      <c r="I8" s="295" t="s">
        <v>1058</v>
      </c>
      <c r="J8" s="255">
        <v>10000000</v>
      </c>
      <c r="K8" s="252">
        <f t="shared" si="0"/>
        <v>8500000</v>
      </c>
      <c r="L8" s="301">
        <v>2022</v>
      </c>
      <c r="M8" s="258">
        <v>2023</v>
      </c>
      <c r="N8" s="103" t="s">
        <v>139</v>
      </c>
      <c r="O8" s="103" t="s">
        <v>139</v>
      </c>
      <c r="P8" s="103" t="s">
        <v>139</v>
      </c>
      <c r="Q8" s="103" t="s">
        <v>139</v>
      </c>
      <c r="R8" s="758" t="s">
        <v>1499</v>
      </c>
      <c r="S8" s="245" t="s">
        <v>69</v>
      </c>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9"/>
      <c r="DT8" s="159"/>
      <c r="DU8" s="159"/>
      <c r="DV8" s="159"/>
      <c r="DW8" s="159"/>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59"/>
      <c r="FB8" s="159"/>
      <c r="FC8" s="159"/>
      <c r="FD8" s="159"/>
      <c r="FE8" s="159"/>
      <c r="FF8" s="159"/>
      <c r="FG8" s="159"/>
      <c r="FH8" s="159"/>
      <c r="FI8" s="159"/>
      <c r="FJ8" s="159"/>
      <c r="FK8" s="159"/>
      <c r="FL8" s="159"/>
      <c r="FM8" s="159"/>
      <c r="FN8" s="159"/>
      <c r="FO8" s="159"/>
      <c r="FP8" s="159"/>
      <c r="FQ8" s="159"/>
      <c r="FR8" s="159"/>
      <c r="FS8" s="159"/>
      <c r="FT8" s="159"/>
      <c r="FU8" s="159"/>
      <c r="FV8" s="159"/>
      <c r="FW8" s="159"/>
      <c r="FX8" s="159"/>
      <c r="FY8" s="159"/>
      <c r="FZ8" s="159"/>
      <c r="GA8" s="159"/>
      <c r="GB8" s="159"/>
      <c r="GC8" s="159"/>
      <c r="GD8" s="159"/>
      <c r="GE8" s="159"/>
      <c r="GF8" s="159"/>
      <c r="GG8" s="159"/>
      <c r="GH8" s="159"/>
      <c r="GI8" s="159"/>
      <c r="GJ8" s="159"/>
      <c r="GK8" s="159"/>
      <c r="GL8" s="159"/>
      <c r="GM8" s="159"/>
      <c r="GN8" s="159"/>
      <c r="GO8" s="159"/>
      <c r="GP8" s="159"/>
      <c r="GQ8" s="159"/>
      <c r="GR8" s="159"/>
      <c r="GS8" s="159"/>
      <c r="GT8" s="159"/>
      <c r="GU8" s="159"/>
      <c r="GV8" s="159"/>
      <c r="GW8" s="159"/>
      <c r="GX8" s="159"/>
      <c r="GY8" s="159"/>
      <c r="GZ8" s="159"/>
      <c r="HA8" s="159"/>
      <c r="HB8" s="159"/>
      <c r="HC8" s="159"/>
      <c r="HD8" s="159"/>
      <c r="HE8" s="159"/>
      <c r="HF8" s="159"/>
      <c r="HG8" s="159"/>
      <c r="HH8" s="159"/>
      <c r="HI8" s="159"/>
      <c r="HJ8" s="159"/>
      <c r="HK8" s="159"/>
      <c r="HL8" s="159"/>
      <c r="HM8" s="159"/>
      <c r="HN8" s="159"/>
      <c r="HO8" s="159"/>
      <c r="HP8" s="159"/>
      <c r="HQ8" s="159"/>
      <c r="HR8" s="159"/>
      <c r="HS8" s="159"/>
      <c r="HT8" s="159"/>
      <c r="HU8" s="159"/>
      <c r="HV8" s="159"/>
      <c r="HW8" s="159"/>
      <c r="HX8" s="159"/>
      <c r="HY8" s="159"/>
      <c r="HZ8" s="159"/>
      <c r="IA8" s="159"/>
      <c r="IB8" s="159"/>
      <c r="IC8" s="159"/>
      <c r="ID8" s="159"/>
      <c r="IE8" s="159"/>
      <c r="IF8" s="159"/>
      <c r="IG8" s="159"/>
      <c r="IH8" s="159"/>
      <c r="II8" s="159"/>
      <c r="IJ8" s="159"/>
      <c r="IK8" s="159"/>
      <c r="IL8" s="159"/>
      <c r="IM8" s="159"/>
      <c r="IN8" s="159"/>
      <c r="IO8" s="159"/>
      <c r="IP8" s="159"/>
      <c r="IQ8" s="159"/>
      <c r="IR8" s="159"/>
      <c r="IS8" s="159"/>
      <c r="IT8" s="159"/>
      <c r="IU8" s="159"/>
      <c r="IV8" s="159"/>
    </row>
    <row r="9" spans="1:256" s="44" customFormat="1" ht="90" x14ac:dyDescent="0.2">
      <c r="A9" s="248">
        <v>5</v>
      </c>
      <c r="B9" s="99" t="s">
        <v>1059</v>
      </c>
      <c r="C9" s="99" t="s">
        <v>1060</v>
      </c>
      <c r="D9" s="35">
        <v>75080508</v>
      </c>
      <c r="E9" s="99" t="s">
        <v>1061</v>
      </c>
      <c r="F9" s="99" t="s">
        <v>64</v>
      </c>
      <c r="G9" s="100" t="s">
        <v>65</v>
      </c>
      <c r="H9" s="100" t="s">
        <v>65</v>
      </c>
      <c r="I9" s="295" t="s">
        <v>1062</v>
      </c>
      <c r="J9" s="255">
        <v>8900000</v>
      </c>
      <c r="K9" s="252">
        <f t="shared" si="0"/>
        <v>7565000</v>
      </c>
      <c r="L9" s="301" t="s">
        <v>1270</v>
      </c>
      <c r="M9" s="629">
        <v>2025</v>
      </c>
      <c r="N9" s="103"/>
      <c r="O9" s="103" t="s">
        <v>139</v>
      </c>
      <c r="P9" s="103" t="s">
        <v>139</v>
      </c>
      <c r="Q9" s="103" t="s">
        <v>139</v>
      </c>
      <c r="R9" s="33" t="s">
        <v>1063</v>
      </c>
      <c r="S9" s="245" t="s">
        <v>88</v>
      </c>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s="44" customFormat="1" ht="90" x14ac:dyDescent="0.2">
      <c r="A10" s="248">
        <v>6</v>
      </c>
      <c r="B10" s="99" t="s">
        <v>1064</v>
      </c>
      <c r="C10" s="99" t="s">
        <v>1060</v>
      </c>
      <c r="D10" s="35">
        <v>75080516</v>
      </c>
      <c r="E10" s="99" t="s">
        <v>1061</v>
      </c>
      <c r="F10" s="99" t="s">
        <v>64</v>
      </c>
      <c r="G10" s="100" t="s">
        <v>65</v>
      </c>
      <c r="H10" s="100" t="s">
        <v>65</v>
      </c>
      <c r="I10" s="295" t="s">
        <v>1065</v>
      </c>
      <c r="J10" s="255">
        <v>10200000</v>
      </c>
      <c r="K10" s="252">
        <f t="shared" si="0"/>
        <v>8670000</v>
      </c>
      <c r="L10" s="301" t="s">
        <v>1270</v>
      </c>
      <c r="M10" s="629">
        <v>2025</v>
      </c>
      <c r="N10" s="103"/>
      <c r="O10" s="103" t="s">
        <v>139</v>
      </c>
      <c r="P10" s="103" t="s">
        <v>139</v>
      </c>
      <c r="Q10" s="103" t="s">
        <v>139</v>
      </c>
      <c r="R10" s="33" t="s">
        <v>1063</v>
      </c>
      <c r="S10" s="245" t="s">
        <v>88</v>
      </c>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s="44" customFormat="1" ht="90" x14ac:dyDescent="0.2">
      <c r="A11" s="248">
        <v>7</v>
      </c>
      <c r="B11" s="99" t="s">
        <v>1066</v>
      </c>
      <c r="C11" s="99" t="s">
        <v>1060</v>
      </c>
      <c r="D11" s="35">
        <v>75080541</v>
      </c>
      <c r="E11" s="99" t="s">
        <v>1061</v>
      </c>
      <c r="F11" s="99" t="s">
        <v>64</v>
      </c>
      <c r="G11" s="100" t="s">
        <v>65</v>
      </c>
      <c r="H11" s="100" t="s">
        <v>65</v>
      </c>
      <c r="I11" s="295" t="s">
        <v>1062</v>
      </c>
      <c r="J11" s="255">
        <v>8700000</v>
      </c>
      <c r="K11" s="252">
        <f t="shared" si="0"/>
        <v>7395000</v>
      </c>
      <c r="L11" s="301" t="s">
        <v>1270</v>
      </c>
      <c r="M11" s="629">
        <v>2025</v>
      </c>
      <c r="N11" s="103"/>
      <c r="O11" s="103" t="s">
        <v>139</v>
      </c>
      <c r="P11" s="103" t="s">
        <v>139</v>
      </c>
      <c r="Q11" s="103" t="s">
        <v>139</v>
      </c>
      <c r="R11" s="33" t="s">
        <v>1063</v>
      </c>
      <c r="S11" s="245" t="s">
        <v>88</v>
      </c>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row>
    <row r="12" spans="1:256" s="44" customFormat="1" ht="90" x14ac:dyDescent="0.2">
      <c r="A12" s="248">
        <v>8</v>
      </c>
      <c r="B12" s="99" t="s">
        <v>1067</v>
      </c>
      <c r="C12" s="99" t="s">
        <v>1060</v>
      </c>
      <c r="D12" s="35">
        <v>75080559</v>
      </c>
      <c r="E12" s="99" t="s">
        <v>1061</v>
      </c>
      <c r="F12" s="99" t="s">
        <v>64</v>
      </c>
      <c r="G12" s="100" t="s">
        <v>65</v>
      </c>
      <c r="H12" s="100" t="s">
        <v>65</v>
      </c>
      <c r="I12" s="295" t="s">
        <v>1065</v>
      </c>
      <c r="J12" s="255">
        <v>9600000</v>
      </c>
      <c r="K12" s="252">
        <f t="shared" si="0"/>
        <v>8160000</v>
      </c>
      <c r="L12" s="301" t="s">
        <v>1270</v>
      </c>
      <c r="M12" s="629">
        <v>2025</v>
      </c>
      <c r="N12" s="103"/>
      <c r="O12" s="103" t="s">
        <v>139</v>
      </c>
      <c r="P12" s="103" t="s">
        <v>139</v>
      </c>
      <c r="Q12" s="103" t="s">
        <v>139</v>
      </c>
      <c r="R12" s="33" t="s">
        <v>1063</v>
      </c>
      <c r="S12" s="245" t="s">
        <v>88</v>
      </c>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row>
    <row r="13" spans="1:256" s="44" customFormat="1" ht="45" x14ac:dyDescent="0.2">
      <c r="A13" s="248">
        <v>9</v>
      </c>
      <c r="B13" s="33" t="s">
        <v>1047</v>
      </c>
      <c r="C13" s="33" t="s">
        <v>1048</v>
      </c>
      <c r="D13" s="35">
        <v>25862391</v>
      </c>
      <c r="E13" s="33" t="s">
        <v>1068</v>
      </c>
      <c r="F13" s="33" t="s">
        <v>448</v>
      </c>
      <c r="G13" s="35" t="s">
        <v>65</v>
      </c>
      <c r="H13" s="35" t="s">
        <v>1050</v>
      </c>
      <c r="I13" s="296" t="s">
        <v>1069</v>
      </c>
      <c r="J13" s="255">
        <v>1500000</v>
      </c>
      <c r="K13" s="252">
        <f t="shared" si="0"/>
        <v>1275000</v>
      </c>
      <c r="L13" s="301">
        <v>2022</v>
      </c>
      <c r="M13" s="258">
        <v>2024</v>
      </c>
      <c r="N13" s="103" t="s">
        <v>74</v>
      </c>
      <c r="O13" s="103"/>
      <c r="P13" s="103" t="s">
        <v>74</v>
      </c>
      <c r="Q13" s="103" t="s">
        <v>74</v>
      </c>
      <c r="R13" s="33" t="s">
        <v>1052</v>
      </c>
      <c r="S13" s="245" t="s">
        <v>88</v>
      </c>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row>
    <row r="14" spans="1:256" s="44" customFormat="1" ht="98.25" customHeight="1" x14ac:dyDescent="0.2">
      <c r="A14" s="248">
        <v>10</v>
      </c>
      <c r="B14" s="34" t="s">
        <v>1070</v>
      </c>
      <c r="C14" s="33" t="s">
        <v>257</v>
      </c>
      <c r="D14" s="35">
        <v>75086778</v>
      </c>
      <c r="E14" s="34" t="s">
        <v>1071</v>
      </c>
      <c r="F14" s="33" t="s">
        <v>64</v>
      </c>
      <c r="G14" s="35" t="s">
        <v>65</v>
      </c>
      <c r="H14" s="35" t="s">
        <v>411</v>
      </c>
      <c r="I14" s="409" t="s">
        <v>1174</v>
      </c>
      <c r="J14" s="255">
        <v>2100000</v>
      </c>
      <c r="K14" s="252">
        <f t="shared" si="0"/>
        <v>1785000</v>
      </c>
      <c r="L14" s="301">
        <v>2022</v>
      </c>
      <c r="M14" s="258">
        <v>2024</v>
      </c>
      <c r="N14" s="103" t="s">
        <v>139</v>
      </c>
      <c r="O14" s="103" t="s">
        <v>139</v>
      </c>
      <c r="P14" s="103" t="s">
        <v>139</v>
      </c>
      <c r="Q14" s="103" t="s">
        <v>139</v>
      </c>
      <c r="R14" s="34" t="s">
        <v>1072</v>
      </c>
      <c r="S14" s="245" t="s">
        <v>88</v>
      </c>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row>
    <row r="15" spans="1:256" s="44" customFormat="1" ht="67.5" x14ac:dyDescent="0.2">
      <c r="A15" s="412">
        <v>11</v>
      </c>
      <c r="B15" s="407" t="s">
        <v>1073</v>
      </c>
      <c r="C15" s="407" t="s">
        <v>326</v>
      </c>
      <c r="D15" s="413">
        <v>60802154</v>
      </c>
      <c r="E15" s="407" t="s">
        <v>1074</v>
      </c>
      <c r="F15" s="407" t="s">
        <v>24</v>
      </c>
      <c r="G15" s="411" t="s">
        <v>292</v>
      </c>
      <c r="H15" s="411" t="s">
        <v>326</v>
      </c>
      <c r="I15" s="415" t="s">
        <v>1075</v>
      </c>
      <c r="J15" s="406">
        <v>2700000</v>
      </c>
      <c r="K15" s="402">
        <f t="shared" si="0"/>
        <v>2295000</v>
      </c>
      <c r="L15" s="410">
        <v>2023</v>
      </c>
      <c r="M15" s="408">
        <v>2025</v>
      </c>
      <c r="N15" s="413"/>
      <c r="O15" s="413"/>
      <c r="P15" s="413" t="s">
        <v>74</v>
      </c>
      <c r="Q15" s="413" t="s">
        <v>74</v>
      </c>
      <c r="R15" s="413" t="s">
        <v>1076</v>
      </c>
      <c r="S15" s="416"/>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row>
    <row r="16" spans="1:256" s="54" customFormat="1" ht="45" x14ac:dyDescent="0.2">
      <c r="A16" s="35">
        <v>12</v>
      </c>
      <c r="B16" s="376" t="s">
        <v>1355</v>
      </c>
      <c r="C16" s="420" t="s">
        <v>1356</v>
      </c>
      <c r="D16" s="376">
        <v>61989185</v>
      </c>
      <c r="E16" s="420" t="s">
        <v>1357</v>
      </c>
      <c r="F16" s="376" t="s">
        <v>1358</v>
      </c>
      <c r="G16" s="420" t="s">
        <v>123</v>
      </c>
      <c r="H16" s="376" t="s">
        <v>65</v>
      </c>
      <c r="I16" s="420" t="s">
        <v>1359</v>
      </c>
      <c r="J16" s="624">
        <v>1200000</v>
      </c>
      <c r="K16" s="252">
        <f>J16/100*85</f>
        <v>1020000</v>
      </c>
      <c r="L16" s="624">
        <v>2023</v>
      </c>
      <c r="M16" s="625">
        <v>2025</v>
      </c>
      <c r="N16" s="626" t="s">
        <v>139</v>
      </c>
      <c r="O16" s="627" t="s">
        <v>139</v>
      </c>
      <c r="P16" s="626" t="s">
        <v>139</v>
      </c>
      <c r="Q16" s="627" t="s">
        <v>139</v>
      </c>
      <c r="R16" s="376" t="s">
        <v>194</v>
      </c>
      <c r="S16" s="628" t="s">
        <v>1360</v>
      </c>
    </row>
    <row r="17" spans="1:256" s="54" customFormat="1" ht="45" x14ac:dyDescent="0.2">
      <c r="A17" s="35">
        <v>13</v>
      </c>
      <c r="B17" s="376" t="s">
        <v>1355</v>
      </c>
      <c r="C17" s="420" t="s">
        <v>1356</v>
      </c>
      <c r="D17" s="376">
        <v>61989185</v>
      </c>
      <c r="E17" s="420" t="s">
        <v>1400</v>
      </c>
      <c r="F17" s="376" t="s">
        <v>1358</v>
      </c>
      <c r="G17" s="420" t="s">
        <v>123</v>
      </c>
      <c r="H17" s="376" t="s">
        <v>65</v>
      </c>
      <c r="I17" s="420" t="s">
        <v>1361</v>
      </c>
      <c r="J17" s="624">
        <v>4000000</v>
      </c>
      <c r="K17" s="252">
        <f>J17/100*85</f>
        <v>3400000</v>
      </c>
      <c r="L17" s="624">
        <v>2023</v>
      </c>
      <c r="M17" s="625">
        <v>2026</v>
      </c>
      <c r="N17" s="626" t="s">
        <v>139</v>
      </c>
      <c r="O17" s="627" t="s">
        <v>139</v>
      </c>
      <c r="P17" s="626" t="s">
        <v>139</v>
      </c>
      <c r="Q17" s="627" t="s">
        <v>139</v>
      </c>
      <c r="R17" s="376" t="s">
        <v>194</v>
      </c>
      <c r="S17" s="628" t="s">
        <v>1360</v>
      </c>
    </row>
    <row r="18" spans="1:256" s="54" customFormat="1" ht="45" x14ac:dyDescent="0.2">
      <c r="A18" s="35">
        <v>14</v>
      </c>
      <c r="B18" s="376" t="s">
        <v>1355</v>
      </c>
      <c r="C18" s="420" t="s">
        <v>1356</v>
      </c>
      <c r="D18" s="376">
        <v>61989185</v>
      </c>
      <c r="E18" s="420" t="s">
        <v>1401</v>
      </c>
      <c r="F18" s="376" t="s">
        <v>1358</v>
      </c>
      <c r="G18" s="420" t="s">
        <v>123</v>
      </c>
      <c r="H18" s="376" t="s">
        <v>65</v>
      </c>
      <c r="I18" s="420" t="s">
        <v>1362</v>
      </c>
      <c r="J18" s="624">
        <v>700000</v>
      </c>
      <c r="K18" s="252">
        <f>J18/100*85</f>
        <v>595000</v>
      </c>
      <c r="L18" s="624">
        <v>2023</v>
      </c>
      <c r="M18" s="625">
        <v>2025</v>
      </c>
      <c r="N18" s="626" t="s">
        <v>139</v>
      </c>
      <c r="O18" s="627" t="s">
        <v>139</v>
      </c>
      <c r="P18" s="626" t="s">
        <v>139</v>
      </c>
      <c r="Q18" s="627" t="s">
        <v>139</v>
      </c>
      <c r="R18" s="376" t="s">
        <v>194</v>
      </c>
      <c r="S18" s="628" t="s">
        <v>1360</v>
      </c>
    </row>
    <row r="19" spans="1:256" s="44" customFormat="1" ht="101.25" x14ac:dyDescent="0.2">
      <c r="A19" s="42">
        <v>15</v>
      </c>
      <c r="B19" s="425" t="s">
        <v>1458</v>
      </c>
      <c r="C19" s="424"/>
      <c r="D19" s="425">
        <v>75125285</v>
      </c>
      <c r="E19" s="424" t="s">
        <v>1459</v>
      </c>
      <c r="F19" s="425" t="s">
        <v>448</v>
      </c>
      <c r="G19" s="424" t="s">
        <v>292</v>
      </c>
      <c r="H19" s="425" t="s">
        <v>65</v>
      </c>
      <c r="I19" s="424" t="s">
        <v>1460</v>
      </c>
      <c r="J19" s="711">
        <v>3000000</v>
      </c>
      <c r="K19" s="252">
        <f t="shared" ref="K19:K23" si="1">J19/100*85</f>
        <v>2550000</v>
      </c>
      <c r="L19" s="450">
        <v>2024</v>
      </c>
      <c r="M19" s="451">
        <v>2025</v>
      </c>
      <c r="N19" s="448"/>
      <c r="O19" s="449" t="s">
        <v>139</v>
      </c>
      <c r="P19" s="448"/>
      <c r="Q19" s="449" t="s">
        <v>139</v>
      </c>
      <c r="R19" s="425" t="s">
        <v>1461</v>
      </c>
      <c r="S19" s="762" t="s">
        <v>1360</v>
      </c>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row>
    <row r="20" spans="1:256" s="44" customFormat="1" ht="101.25" x14ac:dyDescent="0.2">
      <c r="A20" s="42">
        <v>16</v>
      </c>
      <c r="B20" s="425" t="s">
        <v>1458</v>
      </c>
      <c r="C20" s="424"/>
      <c r="D20" s="425">
        <v>75125285</v>
      </c>
      <c r="E20" s="424" t="s">
        <v>1462</v>
      </c>
      <c r="F20" s="425" t="s">
        <v>448</v>
      </c>
      <c r="G20" s="424" t="s">
        <v>292</v>
      </c>
      <c r="H20" s="425" t="s">
        <v>65</v>
      </c>
      <c r="I20" s="424" t="s">
        <v>1463</v>
      </c>
      <c r="J20" s="711">
        <v>5000000</v>
      </c>
      <c r="K20" s="252">
        <f t="shared" si="1"/>
        <v>4250000</v>
      </c>
      <c r="L20" s="450">
        <v>2024</v>
      </c>
      <c r="M20" s="451">
        <v>2025</v>
      </c>
      <c r="N20" s="448" t="s">
        <v>139</v>
      </c>
      <c r="O20" s="449" t="s">
        <v>139</v>
      </c>
      <c r="P20" s="448"/>
      <c r="Q20" s="449" t="s">
        <v>139</v>
      </c>
      <c r="R20" s="425" t="s">
        <v>1461</v>
      </c>
      <c r="S20" s="762" t="s">
        <v>1360</v>
      </c>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row>
    <row r="21" spans="1:256" s="44" customFormat="1" ht="123.75" x14ac:dyDescent="0.2">
      <c r="A21" s="42">
        <v>17</v>
      </c>
      <c r="B21" s="425" t="s">
        <v>1458</v>
      </c>
      <c r="C21" s="424"/>
      <c r="D21" s="425">
        <v>75125285</v>
      </c>
      <c r="E21" s="424" t="s">
        <v>1464</v>
      </c>
      <c r="F21" s="425" t="s">
        <v>448</v>
      </c>
      <c r="G21" s="424" t="s">
        <v>292</v>
      </c>
      <c r="H21" s="425" t="s">
        <v>65</v>
      </c>
      <c r="I21" s="424" t="s">
        <v>1465</v>
      </c>
      <c r="J21" s="711">
        <v>5000000</v>
      </c>
      <c r="K21" s="252">
        <f t="shared" si="1"/>
        <v>4250000</v>
      </c>
      <c r="L21" s="450">
        <v>2024</v>
      </c>
      <c r="M21" s="451">
        <v>2025</v>
      </c>
      <c r="N21" s="448" t="s">
        <v>139</v>
      </c>
      <c r="O21" s="449" t="s">
        <v>139</v>
      </c>
      <c r="P21" s="448" t="s">
        <v>139</v>
      </c>
      <c r="Q21" s="449" t="s">
        <v>139</v>
      </c>
      <c r="R21" s="425" t="s">
        <v>1461</v>
      </c>
      <c r="S21" s="762" t="s">
        <v>1360</v>
      </c>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row>
    <row r="22" spans="1:256" s="44" customFormat="1" ht="123.75" x14ac:dyDescent="0.2">
      <c r="A22" s="42">
        <v>18</v>
      </c>
      <c r="B22" s="425" t="s">
        <v>1458</v>
      </c>
      <c r="C22" s="424"/>
      <c r="D22" s="425">
        <v>75125285</v>
      </c>
      <c r="E22" s="424" t="s">
        <v>1466</v>
      </c>
      <c r="F22" s="425" t="s">
        <v>448</v>
      </c>
      <c r="G22" s="424" t="s">
        <v>292</v>
      </c>
      <c r="H22" s="425" t="s">
        <v>65</v>
      </c>
      <c r="I22" s="424" t="s">
        <v>1467</v>
      </c>
      <c r="J22" s="711">
        <v>4000000</v>
      </c>
      <c r="K22" s="252">
        <f t="shared" si="1"/>
        <v>3400000</v>
      </c>
      <c r="L22" s="450">
        <v>2024</v>
      </c>
      <c r="M22" s="451">
        <v>2025</v>
      </c>
      <c r="N22" s="448"/>
      <c r="O22" s="449" t="s">
        <v>139</v>
      </c>
      <c r="P22" s="448" t="s">
        <v>139</v>
      </c>
      <c r="Q22" s="449" t="s">
        <v>139</v>
      </c>
      <c r="R22" s="425" t="s">
        <v>1461</v>
      </c>
      <c r="S22" s="762" t="s">
        <v>1360</v>
      </c>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row>
    <row r="23" spans="1:256" s="44" customFormat="1" ht="146.25" x14ac:dyDescent="0.2">
      <c r="A23" s="42">
        <v>19</v>
      </c>
      <c r="B23" s="425" t="s">
        <v>1458</v>
      </c>
      <c r="C23" s="424"/>
      <c r="D23" s="425">
        <v>75125285</v>
      </c>
      <c r="E23" s="424" t="s">
        <v>1468</v>
      </c>
      <c r="F23" s="425" t="s">
        <v>448</v>
      </c>
      <c r="G23" s="424" t="s">
        <v>292</v>
      </c>
      <c r="H23" s="425" t="s">
        <v>65</v>
      </c>
      <c r="I23" s="424" t="s">
        <v>1469</v>
      </c>
      <c r="J23" s="711">
        <v>6000000</v>
      </c>
      <c r="K23" s="252">
        <f t="shared" si="1"/>
        <v>5100000</v>
      </c>
      <c r="L23" s="450">
        <v>2024</v>
      </c>
      <c r="M23" s="451">
        <v>2025</v>
      </c>
      <c r="N23" s="448" t="s">
        <v>139</v>
      </c>
      <c r="O23" s="449" t="s">
        <v>139</v>
      </c>
      <c r="P23" s="448" t="s">
        <v>139</v>
      </c>
      <c r="Q23" s="449"/>
      <c r="R23" s="425" t="s">
        <v>1461</v>
      </c>
      <c r="S23" s="762" t="s">
        <v>1360</v>
      </c>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row>
    <row r="24" spans="1:256" s="44" customFormat="1" x14ac:dyDescent="0.2">
      <c r="A24" s="42"/>
      <c r="B24" s="425"/>
      <c r="C24" s="424"/>
      <c r="D24" s="425"/>
      <c r="E24" s="424"/>
      <c r="F24" s="425"/>
      <c r="G24" s="424"/>
      <c r="H24" s="425"/>
      <c r="I24" s="424"/>
      <c r="J24" s="711"/>
      <c r="K24" s="252"/>
      <c r="L24" s="450"/>
      <c r="M24" s="451"/>
      <c r="N24" s="448"/>
      <c r="O24" s="449"/>
      <c r="P24" s="448"/>
      <c r="Q24" s="449"/>
      <c r="R24" s="425"/>
      <c r="S24" s="775"/>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row>
    <row r="25" spans="1:256" s="44" customFormat="1" ht="12" thickBot="1" x14ac:dyDescent="0.25">
      <c r="B25" s="181"/>
      <c r="C25" s="181"/>
      <c r="E25" s="181"/>
      <c r="F25" s="181"/>
      <c r="G25" s="185"/>
      <c r="H25" s="185"/>
      <c r="I25" s="181"/>
      <c r="J25" s="403">
        <f>SUM(J5:J23)</f>
        <v>233450000</v>
      </c>
      <c r="K25" s="757">
        <f>SUM(K5:K23)</f>
        <v>193460000</v>
      </c>
      <c r="N25" s="183"/>
      <c r="O25" s="183"/>
      <c r="P25" s="183"/>
      <c r="Q25" s="183"/>
      <c r="R25" s="231"/>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c r="IU25" s="47"/>
      <c r="IV25" s="47"/>
    </row>
    <row r="26" spans="1:256" s="44" customFormat="1" ht="12" thickBot="1" x14ac:dyDescent="0.25">
      <c r="A26" s="95" t="s">
        <v>339</v>
      </c>
      <c r="B26" s="96"/>
      <c r="C26" s="181"/>
      <c r="E26" s="181"/>
      <c r="F26" s="181"/>
      <c r="G26" s="185"/>
      <c r="H26" s="185"/>
      <c r="I26" s="181"/>
      <c r="J26" s="182"/>
      <c r="K26" s="82"/>
      <c r="N26" s="183"/>
      <c r="O26" s="183"/>
      <c r="P26" s="183"/>
      <c r="Q26" s="183"/>
      <c r="R26" s="231"/>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row>
    <row r="27" spans="1:256" ht="24.75" customHeight="1" x14ac:dyDescent="0.2">
      <c r="A27" s="84" t="s">
        <v>340</v>
      </c>
      <c r="B27" s="84"/>
      <c r="C27" s="244" t="s">
        <v>1177</v>
      </c>
      <c r="D27" s="64"/>
      <c r="E27" s="64"/>
      <c r="F27" s="64"/>
      <c r="G27" s="197"/>
      <c r="H27" s="159"/>
      <c r="I27" s="159"/>
      <c r="J27" s="159"/>
      <c r="K27" s="197"/>
      <c r="L27" s="194"/>
      <c r="M27" s="194"/>
      <c r="N27" s="47"/>
      <c r="O27" s="47"/>
      <c r="P27" s="198"/>
      <c r="Q27" s="198"/>
      <c r="R27" s="197"/>
      <c r="S27" s="47"/>
    </row>
    <row r="28" spans="1:256" ht="24.75" customHeight="1" x14ac:dyDescent="0.2">
      <c r="A28" s="967" t="s">
        <v>1178</v>
      </c>
      <c r="B28" s="967"/>
      <c r="C28" s="967"/>
      <c r="D28" s="64"/>
      <c r="E28" s="64"/>
      <c r="F28" s="64"/>
      <c r="G28" s="197"/>
      <c r="H28" s="159"/>
      <c r="I28" s="159"/>
      <c r="J28" s="159"/>
      <c r="K28" s="197"/>
      <c r="L28" s="194"/>
      <c r="M28" s="194"/>
      <c r="N28" s="47"/>
      <c r="O28" s="47"/>
      <c r="P28" s="198"/>
      <c r="Q28" s="198"/>
      <c r="R28" s="197"/>
      <c r="S28" s="47"/>
    </row>
    <row r="29" spans="1:256" ht="24.75" customHeight="1" x14ac:dyDescent="0.2">
      <c r="A29" s="967"/>
      <c r="B29" s="967"/>
      <c r="C29" s="967"/>
      <c r="D29" s="64"/>
      <c r="E29" s="64"/>
      <c r="F29" s="64"/>
      <c r="G29" s="197"/>
      <c r="H29" s="159"/>
      <c r="I29" s="159"/>
      <c r="J29" s="159"/>
      <c r="K29" s="197"/>
      <c r="L29" s="194"/>
      <c r="M29" s="194"/>
      <c r="N29" s="47"/>
      <c r="O29" s="47"/>
      <c r="P29" s="198"/>
      <c r="Q29" s="198"/>
      <c r="R29" s="197"/>
      <c r="S29" s="47"/>
    </row>
    <row r="30" spans="1:256" s="71" customFormat="1" ht="11.25" customHeight="1" x14ac:dyDescent="0.2">
      <c r="A30" s="70"/>
      <c r="B30" s="80"/>
      <c r="C30" s="80"/>
      <c r="D30" s="70"/>
      <c r="E30" s="70"/>
      <c r="F30" s="70"/>
      <c r="G30" s="80"/>
      <c r="K30" s="80"/>
      <c r="L30" s="73"/>
      <c r="M30" s="73"/>
      <c r="N30" s="70"/>
      <c r="O30" s="70"/>
      <c r="P30" s="199"/>
      <c r="Q30" s="199"/>
      <c r="R30" s="80"/>
      <c r="S30" s="70"/>
    </row>
    <row r="31" spans="1:256" s="71" customFormat="1" x14ac:dyDescent="0.2">
      <c r="A31" s="72" t="str">
        <f>MŠ!A150</f>
        <v>Schváleno v Řídícím výboru MAP ORP Ostrava III dne 25.10.2023</v>
      </c>
      <c r="B31" s="80"/>
      <c r="C31" s="80"/>
      <c r="D31" s="70"/>
      <c r="E31" s="70"/>
      <c r="F31" s="70"/>
      <c r="G31" s="80"/>
      <c r="K31" s="80"/>
      <c r="L31" s="73"/>
      <c r="M31" s="73"/>
      <c r="N31" s="70"/>
      <c r="O31" s="70"/>
      <c r="P31" s="199"/>
      <c r="Q31" s="199"/>
      <c r="R31" s="80"/>
      <c r="S31" s="70"/>
    </row>
    <row r="32" spans="1:256" s="71" customFormat="1" ht="16.149999999999999" customHeight="1" x14ac:dyDescent="0.2">
      <c r="A32" s="70" t="s">
        <v>1077</v>
      </c>
      <c r="D32" s="70"/>
      <c r="J32" s="73"/>
      <c r="K32" s="73"/>
      <c r="L32" s="70"/>
      <c r="M32" s="70"/>
      <c r="N32" s="199"/>
      <c r="O32" s="199"/>
      <c r="P32" s="199"/>
      <c r="Q32" s="199"/>
      <c r="R32" s="70"/>
      <c r="S32" s="70"/>
    </row>
    <row r="33" spans="1:19" s="71" customFormat="1" x14ac:dyDescent="0.2">
      <c r="A33" s="70" t="s">
        <v>342</v>
      </c>
      <c r="D33" s="70"/>
      <c r="J33" s="73"/>
      <c r="K33" s="73"/>
      <c r="L33" s="70"/>
      <c r="M33" s="70"/>
      <c r="N33" s="199"/>
      <c r="O33" s="199"/>
      <c r="P33" s="199"/>
      <c r="Q33" s="199"/>
      <c r="R33" s="70"/>
      <c r="S33" s="70"/>
    </row>
    <row r="34" spans="1:19" s="71" customFormat="1" x14ac:dyDescent="0.2">
      <c r="A34" s="70" t="s">
        <v>343</v>
      </c>
      <c r="D34" s="70"/>
      <c r="J34" s="73"/>
      <c r="K34" s="73"/>
      <c r="L34" s="70"/>
      <c r="M34" s="70"/>
      <c r="N34" s="199"/>
      <c r="O34" s="199"/>
      <c r="P34" s="199"/>
      <c r="Q34" s="199"/>
      <c r="R34" s="70"/>
      <c r="S34" s="70"/>
    </row>
    <row r="35" spans="1:19" s="71" customFormat="1" x14ac:dyDescent="0.2">
      <c r="A35" s="70"/>
      <c r="D35" s="70"/>
      <c r="J35" s="73"/>
      <c r="K35" s="73"/>
      <c r="L35" s="70"/>
      <c r="M35" s="70"/>
      <c r="N35" s="199"/>
      <c r="O35" s="199"/>
      <c r="P35" s="199"/>
      <c r="Q35" s="199"/>
      <c r="R35" s="70"/>
      <c r="S35" s="70"/>
    </row>
    <row r="36" spans="1:19" s="71" customFormat="1" x14ac:dyDescent="0.2">
      <c r="A36" s="70" t="s">
        <v>1016</v>
      </c>
      <c r="D36" s="70"/>
      <c r="J36" s="73"/>
      <c r="K36" s="73"/>
      <c r="L36" s="70"/>
      <c r="M36" s="70"/>
      <c r="N36" s="199"/>
      <c r="O36" s="199"/>
      <c r="P36" s="199"/>
      <c r="Q36" s="199"/>
      <c r="R36" s="70"/>
      <c r="S36" s="70"/>
    </row>
    <row r="37" spans="1:19" s="71" customFormat="1" x14ac:dyDescent="0.2">
      <c r="A37" s="70"/>
      <c r="D37" s="70"/>
      <c r="J37" s="73"/>
      <c r="K37" s="73"/>
      <c r="L37" s="70"/>
      <c r="M37" s="70"/>
      <c r="N37" s="199"/>
      <c r="O37" s="199"/>
      <c r="P37" s="199"/>
      <c r="Q37" s="199"/>
      <c r="R37" s="70"/>
      <c r="S37" s="70"/>
    </row>
    <row r="38" spans="1:19" s="71" customFormat="1" x14ac:dyDescent="0.2">
      <c r="A38" s="70" t="s">
        <v>1078</v>
      </c>
      <c r="D38" s="70"/>
      <c r="J38" s="73"/>
      <c r="K38" s="73"/>
      <c r="L38" s="70"/>
      <c r="M38" s="70"/>
      <c r="N38" s="199"/>
      <c r="O38" s="199"/>
      <c r="P38" s="199"/>
      <c r="Q38" s="199"/>
      <c r="R38" s="70"/>
      <c r="S38" s="70"/>
    </row>
    <row r="39" spans="1:19" s="71" customFormat="1" x14ac:dyDescent="0.2">
      <c r="A39" s="70" t="s">
        <v>1018</v>
      </c>
      <c r="D39" s="70"/>
      <c r="J39" s="73"/>
      <c r="K39" s="73"/>
      <c r="L39" s="70"/>
      <c r="M39" s="70"/>
      <c r="N39" s="199"/>
      <c r="O39" s="199"/>
      <c r="P39" s="199"/>
      <c r="Q39" s="199"/>
      <c r="R39" s="70"/>
      <c r="S39" s="70"/>
    </row>
    <row r="40" spans="1:19" s="71" customFormat="1" x14ac:dyDescent="0.2">
      <c r="A40" s="70" t="s">
        <v>1019</v>
      </c>
      <c r="D40" s="70"/>
      <c r="J40" s="73"/>
      <c r="K40" s="73"/>
      <c r="L40" s="70"/>
      <c r="M40" s="70"/>
      <c r="N40" s="199"/>
      <c r="O40" s="199"/>
      <c r="P40" s="199"/>
      <c r="Q40" s="199"/>
      <c r="R40" s="70"/>
      <c r="S40" s="70"/>
    </row>
    <row r="41" spans="1:19" s="71" customFormat="1" x14ac:dyDescent="0.2">
      <c r="A41" s="70" t="s">
        <v>1020</v>
      </c>
      <c r="D41" s="70"/>
      <c r="J41" s="73"/>
      <c r="K41" s="73"/>
      <c r="L41" s="70"/>
      <c r="M41" s="70"/>
      <c r="N41" s="199"/>
      <c r="O41" s="199"/>
      <c r="P41" s="199"/>
      <c r="Q41" s="199"/>
      <c r="R41" s="70"/>
      <c r="S41" s="70"/>
    </row>
    <row r="42" spans="1:19" s="71" customFormat="1" x14ac:dyDescent="0.2">
      <c r="A42" s="70" t="s">
        <v>1021</v>
      </c>
      <c r="D42" s="70"/>
      <c r="J42" s="73"/>
      <c r="K42" s="73"/>
      <c r="L42" s="70"/>
      <c r="M42" s="70"/>
      <c r="N42" s="199"/>
      <c r="O42" s="199"/>
      <c r="P42" s="199"/>
      <c r="Q42" s="199"/>
      <c r="R42" s="70"/>
      <c r="S42" s="70"/>
    </row>
    <row r="43" spans="1:19" s="71" customFormat="1" x14ac:dyDescent="0.2">
      <c r="A43" s="70" t="s">
        <v>1022</v>
      </c>
      <c r="D43" s="70"/>
      <c r="J43" s="73"/>
      <c r="K43" s="73"/>
      <c r="L43" s="70"/>
      <c r="M43" s="70"/>
      <c r="N43" s="199"/>
      <c r="O43" s="199"/>
      <c r="P43" s="199"/>
      <c r="Q43" s="199"/>
      <c r="R43" s="70"/>
      <c r="S43" s="70"/>
    </row>
    <row r="44" spans="1:19" s="71" customFormat="1" x14ac:dyDescent="0.2">
      <c r="A44" s="70" t="s">
        <v>1023</v>
      </c>
      <c r="D44" s="70"/>
      <c r="J44" s="73"/>
      <c r="K44" s="73"/>
      <c r="L44" s="70"/>
      <c r="M44" s="70"/>
      <c r="N44" s="199"/>
      <c r="O44" s="199"/>
      <c r="P44" s="199"/>
      <c r="Q44" s="199"/>
      <c r="R44" s="70"/>
      <c r="S44" s="70"/>
    </row>
    <row r="45" spans="1:19" s="71" customFormat="1" x14ac:dyDescent="0.2">
      <c r="A45" s="70"/>
      <c r="D45" s="70"/>
      <c r="J45" s="73"/>
      <c r="K45" s="73"/>
      <c r="L45" s="70"/>
      <c r="M45" s="70"/>
      <c r="N45" s="199"/>
      <c r="O45" s="199"/>
      <c r="P45" s="199"/>
      <c r="Q45" s="199"/>
      <c r="R45" s="70"/>
      <c r="S45" s="70"/>
    </row>
    <row r="46" spans="1:19" s="71" customFormat="1" x14ac:dyDescent="0.2">
      <c r="A46" s="70" t="s">
        <v>1079</v>
      </c>
      <c r="D46" s="70"/>
      <c r="J46" s="73"/>
      <c r="K46" s="73"/>
      <c r="L46" s="70"/>
      <c r="M46" s="70"/>
      <c r="N46" s="199"/>
      <c r="O46" s="199"/>
      <c r="P46" s="199"/>
      <c r="Q46" s="199"/>
      <c r="R46" s="70"/>
      <c r="S46" s="70"/>
    </row>
    <row r="47" spans="1:19" s="71" customFormat="1" x14ac:dyDescent="0.2">
      <c r="A47" s="70" t="s">
        <v>1026</v>
      </c>
      <c r="D47" s="70"/>
      <c r="J47" s="73"/>
      <c r="K47" s="73"/>
      <c r="L47" s="70"/>
      <c r="M47" s="70"/>
      <c r="N47" s="199"/>
      <c r="O47" s="199"/>
      <c r="P47" s="199"/>
      <c r="Q47" s="199"/>
      <c r="R47" s="70"/>
      <c r="S47" s="70"/>
    </row>
    <row r="48" spans="1:19" s="71" customFormat="1" x14ac:dyDescent="0.2">
      <c r="A48" s="70"/>
      <c r="D48" s="70"/>
      <c r="J48" s="73"/>
      <c r="K48" s="73"/>
      <c r="L48" s="70"/>
      <c r="M48" s="70"/>
      <c r="N48" s="199"/>
      <c r="O48" s="199"/>
      <c r="P48" s="199"/>
      <c r="Q48" s="199"/>
      <c r="R48" s="70"/>
      <c r="S48" s="70"/>
    </row>
    <row r="49" spans="1:19" s="71" customFormat="1" x14ac:dyDescent="0.2">
      <c r="A49" s="70" t="s">
        <v>1027</v>
      </c>
      <c r="D49" s="70"/>
      <c r="J49" s="73"/>
      <c r="K49" s="73"/>
      <c r="L49" s="70"/>
      <c r="M49" s="70"/>
      <c r="N49" s="199"/>
      <c r="O49" s="199"/>
      <c r="P49" s="199"/>
      <c r="Q49" s="199"/>
      <c r="R49" s="70"/>
      <c r="S49" s="70"/>
    </row>
    <row r="50" spans="1:19" s="71" customFormat="1" x14ac:dyDescent="0.2">
      <c r="A50" s="70" t="s">
        <v>1028</v>
      </c>
      <c r="D50" s="70"/>
      <c r="J50" s="73"/>
      <c r="K50" s="73"/>
      <c r="L50" s="70"/>
      <c r="M50" s="70"/>
      <c r="N50" s="199"/>
      <c r="O50" s="199"/>
      <c r="P50" s="199"/>
      <c r="Q50" s="199"/>
      <c r="R50" s="70"/>
      <c r="S50" s="70"/>
    </row>
    <row r="51" spans="1:19" s="71" customFormat="1" ht="16.149999999999999" customHeight="1" x14ac:dyDescent="0.2">
      <c r="A51" s="70"/>
      <c r="D51" s="70"/>
      <c r="J51" s="73"/>
      <c r="K51" s="73"/>
      <c r="L51" s="70"/>
      <c r="M51" s="70"/>
      <c r="N51" s="199"/>
      <c r="O51" s="199"/>
      <c r="P51" s="199"/>
      <c r="Q51" s="199"/>
      <c r="R51" s="70"/>
      <c r="S51" s="70"/>
    </row>
    <row r="52" spans="1:19" s="71" customFormat="1" x14ac:dyDescent="0.2">
      <c r="A52" s="70" t="s">
        <v>1029</v>
      </c>
      <c r="D52" s="70"/>
      <c r="J52" s="73"/>
      <c r="K52" s="73"/>
      <c r="L52" s="70"/>
      <c r="M52" s="70"/>
      <c r="N52" s="199"/>
      <c r="O52" s="199"/>
      <c r="P52" s="199"/>
      <c r="Q52" s="199"/>
      <c r="R52" s="70"/>
      <c r="S52" s="70"/>
    </row>
    <row r="53" spans="1:19" s="71" customFormat="1" x14ac:dyDescent="0.2">
      <c r="A53" s="70" t="s">
        <v>1030</v>
      </c>
      <c r="D53" s="70"/>
      <c r="J53" s="73"/>
      <c r="K53" s="73"/>
      <c r="L53" s="70"/>
      <c r="M53" s="70"/>
      <c r="N53" s="199"/>
      <c r="O53" s="199"/>
      <c r="P53" s="199"/>
      <c r="Q53" s="199"/>
      <c r="R53" s="70"/>
      <c r="S53" s="70"/>
    </row>
    <row r="54" spans="1:19" s="71" customFormat="1" x14ac:dyDescent="0.2">
      <c r="A54" s="70" t="s">
        <v>1031</v>
      </c>
      <c r="D54" s="70"/>
      <c r="J54" s="73"/>
      <c r="K54" s="73"/>
      <c r="L54" s="70"/>
      <c r="M54" s="70"/>
      <c r="N54" s="199"/>
      <c r="O54" s="199"/>
      <c r="P54" s="199"/>
      <c r="Q54" s="199"/>
      <c r="R54" s="70"/>
      <c r="S54" s="70"/>
    </row>
    <row r="55" spans="1:19" x14ac:dyDescent="0.2">
      <c r="A55" s="47"/>
      <c r="B55" s="232"/>
      <c r="C55" s="232"/>
      <c r="D55" s="47"/>
      <c r="E55" s="232"/>
      <c r="F55" s="232"/>
      <c r="G55" s="159"/>
      <c r="H55" s="159"/>
      <c r="I55" s="232"/>
      <c r="J55" s="47"/>
      <c r="K55" s="47"/>
      <c r="L55" s="47"/>
      <c r="M55" s="47"/>
      <c r="N55" s="198"/>
      <c r="O55" s="198"/>
      <c r="P55" s="198"/>
      <c r="Q55" s="198"/>
      <c r="R55" s="197"/>
      <c r="S55" s="47"/>
    </row>
    <row r="56" spans="1:19" x14ac:dyDescent="0.2">
      <c r="A56" s="47"/>
      <c r="B56" s="232"/>
      <c r="C56" s="232"/>
      <c r="D56" s="47"/>
      <c r="E56" s="232"/>
      <c r="F56" s="232"/>
      <c r="G56" s="159"/>
      <c r="H56" s="159"/>
      <c r="I56" s="232"/>
      <c r="J56" s="47"/>
      <c r="K56" s="47"/>
      <c r="L56" s="47"/>
      <c r="M56" s="47"/>
      <c r="N56" s="198"/>
      <c r="O56" s="198"/>
      <c r="P56" s="198"/>
      <c r="Q56" s="198"/>
      <c r="R56" s="197"/>
      <c r="S56" s="47"/>
    </row>
    <row r="57" spans="1:19" x14ac:dyDescent="0.2">
      <c r="A57" s="47"/>
      <c r="B57" s="232"/>
      <c r="C57" s="232"/>
      <c r="D57" s="47"/>
      <c r="E57" s="232"/>
      <c r="F57" s="232"/>
      <c r="G57" s="159"/>
      <c r="H57" s="159"/>
      <c r="I57" s="232"/>
      <c r="J57" s="47"/>
      <c r="K57" s="47"/>
      <c r="L57" s="47"/>
      <c r="M57" s="47"/>
      <c r="N57" s="198"/>
      <c r="O57" s="198"/>
      <c r="P57" s="198"/>
      <c r="Q57" s="198"/>
      <c r="R57" s="197"/>
      <c r="S57" s="47"/>
    </row>
    <row r="58" spans="1:19" x14ac:dyDescent="0.2">
      <c r="A58" s="47"/>
      <c r="B58" s="232"/>
      <c r="C58" s="232"/>
      <c r="D58" s="47"/>
      <c r="E58" s="232"/>
      <c r="F58" s="232"/>
      <c r="G58" s="159"/>
      <c r="H58" s="159"/>
      <c r="I58" s="232"/>
      <c r="J58" s="47"/>
      <c r="K58" s="47"/>
      <c r="L58" s="47"/>
      <c r="M58" s="47"/>
      <c r="N58" s="198"/>
      <c r="O58" s="198"/>
      <c r="P58" s="198"/>
      <c r="Q58" s="198"/>
      <c r="R58" s="197"/>
      <c r="S58" s="47"/>
    </row>
    <row r="59" spans="1:19" x14ac:dyDescent="0.2">
      <c r="A59" s="47"/>
      <c r="B59" s="232"/>
      <c r="C59" s="232"/>
      <c r="D59" s="47"/>
      <c r="E59" s="232"/>
      <c r="F59" s="232"/>
      <c r="G59" s="159"/>
      <c r="H59" s="159"/>
      <c r="I59" s="232"/>
      <c r="J59" s="47"/>
      <c r="K59" s="47"/>
      <c r="L59" s="47"/>
      <c r="M59" s="47"/>
      <c r="N59" s="198"/>
      <c r="O59" s="198"/>
      <c r="P59" s="198"/>
      <c r="Q59" s="198"/>
      <c r="R59" s="197"/>
      <c r="S59" s="47"/>
    </row>
    <row r="60" spans="1:19" x14ac:dyDescent="0.2">
      <c r="A60" s="47"/>
      <c r="B60" s="232"/>
      <c r="C60" s="232"/>
      <c r="D60" s="47"/>
      <c r="E60" s="232"/>
      <c r="F60" s="232"/>
      <c r="G60" s="159"/>
      <c r="H60" s="159"/>
      <c r="I60" s="232"/>
      <c r="J60" s="47"/>
      <c r="K60" s="47"/>
      <c r="L60" s="47"/>
      <c r="M60" s="47"/>
      <c r="N60" s="198"/>
      <c r="O60" s="198"/>
      <c r="P60" s="198"/>
      <c r="Q60" s="198"/>
      <c r="R60" s="197"/>
      <c r="S60" s="47"/>
    </row>
    <row r="61" spans="1:19" x14ac:dyDescent="0.2">
      <c r="A61" s="47"/>
      <c r="B61" s="232"/>
      <c r="C61" s="232"/>
      <c r="D61" s="47"/>
      <c r="E61" s="232"/>
      <c r="F61" s="232"/>
      <c r="G61" s="159"/>
      <c r="H61" s="159"/>
      <c r="I61" s="232"/>
      <c r="J61" s="47"/>
      <c r="K61" s="47"/>
      <c r="L61" s="47"/>
      <c r="M61" s="47"/>
      <c r="N61" s="198"/>
      <c r="O61" s="198"/>
      <c r="P61" s="198"/>
      <c r="Q61" s="198"/>
      <c r="R61" s="197"/>
      <c r="S61" s="47"/>
    </row>
    <row r="62" spans="1:19" x14ac:dyDescent="0.2">
      <c r="A62" s="47"/>
      <c r="B62" s="232"/>
      <c r="C62" s="232"/>
      <c r="D62" s="47"/>
      <c r="E62" s="232"/>
      <c r="F62" s="232"/>
      <c r="G62" s="159"/>
      <c r="H62" s="159"/>
      <c r="I62" s="232"/>
      <c r="J62" s="47"/>
      <c r="K62" s="47"/>
      <c r="L62" s="47"/>
      <c r="M62" s="47"/>
      <c r="N62" s="198"/>
      <c r="O62" s="198"/>
      <c r="P62" s="198"/>
      <c r="Q62" s="198"/>
      <c r="R62" s="197"/>
      <c r="S62" s="47"/>
    </row>
    <row r="63" spans="1:19" x14ac:dyDescent="0.2">
      <c r="A63" s="47"/>
      <c r="B63" s="232"/>
      <c r="C63" s="232"/>
      <c r="D63" s="47"/>
      <c r="E63" s="232"/>
      <c r="F63" s="232"/>
      <c r="G63" s="159"/>
      <c r="H63" s="159"/>
      <c r="I63" s="232"/>
      <c r="J63" s="47"/>
      <c r="K63" s="47"/>
      <c r="L63" s="47"/>
      <c r="M63" s="47"/>
      <c r="N63" s="198"/>
      <c r="O63" s="198"/>
      <c r="P63" s="198"/>
      <c r="Q63" s="198"/>
      <c r="R63" s="197"/>
      <c r="S63" s="47"/>
    </row>
    <row r="64" spans="1:19" x14ac:dyDescent="0.2">
      <c r="A64" s="47"/>
      <c r="B64" s="232"/>
      <c r="C64" s="232"/>
      <c r="D64" s="47"/>
      <c r="E64" s="232"/>
      <c r="F64" s="232"/>
      <c r="G64" s="159"/>
      <c r="H64" s="159"/>
      <c r="I64" s="232"/>
      <c r="J64" s="47"/>
      <c r="K64" s="47"/>
      <c r="L64" s="47"/>
      <c r="M64" s="47"/>
      <c r="N64" s="198"/>
      <c r="O64" s="198"/>
      <c r="P64" s="198"/>
      <c r="Q64" s="198"/>
      <c r="R64" s="197"/>
      <c r="S64" s="47"/>
    </row>
    <row r="65" spans="1:19" x14ac:dyDescent="0.2">
      <c r="A65" s="47"/>
      <c r="B65" s="232"/>
      <c r="C65" s="232"/>
      <c r="D65" s="47"/>
      <c r="E65" s="232"/>
      <c r="F65" s="232"/>
      <c r="G65" s="159"/>
      <c r="H65" s="159"/>
      <c r="I65" s="232"/>
      <c r="J65" s="47"/>
      <c r="K65" s="47"/>
      <c r="L65" s="47"/>
      <c r="M65" s="47"/>
      <c r="N65" s="198"/>
      <c r="O65" s="198"/>
      <c r="P65" s="198"/>
      <c r="Q65" s="198"/>
      <c r="R65" s="197"/>
      <c r="S65" s="47"/>
    </row>
    <row r="66" spans="1:19" x14ac:dyDescent="0.2">
      <c r="A66" s="47"/>
      <c r="B66" s="232"/>
      <c r="C66" s="232"/>
      <c r="D66" s="47"/>
      <c r="E66" s="232"/>
      <c r="F66" s="232"/>
      <c r="G66" s="159"/>
      <c r="H66" s="159"/>
      <c r="I66" s="232"/>
      <c r="J66" s="47"/>
      <c r="K66" s="47"/>
      <c r="L66" s="47"/>
      <c r="M66" s="47"/>
      <c r="N66" s="198"/>
      <c r="O66" s="198"/>
      <c r="P66" s="198"/>
      <c r="Q66" s="198"/>
      <c r="R66" s="197"/>
      <c r="S66" s="47"/>
    </row>
    <row r="67" spans="1:19" x14ac:dyDescent="0.2">
      <c r="A67" s="47"/>
      <c r="B67" s="232"/>
      <c r="C67" s="232"/>
      <c r="D67" s="47"/>
      <c r="E67" s="232"/>
      <c r="F67" s="232"/>
      <c r="G67" s="159"/>
      <c r="H67" s="159"/>
      <c r="I67" s="232"/>
      <c r="J67" s="47"/>
      <c r="K67" s="47"/>
      <c r="L67" s="47"/>
      <c r="M67" s="47"/>
      <c r="N67" s="198"/>
      <c r="O67" s="198"/>
      <c r="P67" s="198"/>
      <c r="Q67" s="198"/>
      <c r="R67" s="197"/>
      <c r="S67" s="47"/>
    </row>
    <row r="68" spans="1:19" x14ac:dyDescent="0.2">
      <c r="A68" s="47"/>
      <c r="B68" s="232"/>
      <c r="C68" s="232"/>
      <c r="D68" s="47"/>
      <c r="E68" s="232"/>
      <c r="F68" s="232"/>
      <c r="G68" s="159"/>
      <c r="H68" s="159"/>
      <c r="I68" s="232"/>
      <c r="J68" s="47"/>
      <c r="K68" s="47"/>
      <c r="L68" s="47"/>
      <c r="M68" s="47"/>
      <c r="N68" s="198"/>
      <c r="O68" s="198"/>
      <c r="P68" s="198"/>
      <c r="Q68" s="198"/>
      <c r="R68" s="197"/>
      <c r="S68" s="47"/>
    </row>
    <row r="69" spans="1:19" x14ac:dyDescent="0.2">
      <c r="A69" s="47"/>
      <c r="B69" s="232"/>
      <c r="C69" s="232"/>
      <c r="D69" s="47"/>
      <c r="E69" s="232"/>
      <c r="F69" s="232"/>
      <c r="G69" s="159"/>
      <c r="H69" s="159"/>
      <c r="I69" s="232"/>
      <c r="J69" s="47"/>
      <c r="K69" s="47"/>
      <c r="L69" s="47"/>
      <c r="M69" s="47"/>
      <c r="N69" s="198"/>
      <c r="O69" s="198"/>
      <c r="P69" s="198"/>
      <c r="Q69" s="198"/>
      <c r="R69" s="197"/>
      <c r="S69" s="47"/>
    </row>
    <row r="70" spans="1:19" x14ac:dyDescent="0.2">
      <c r="A70" s="47"/>
      <c r="B70" s="232"/>
      <c r="C70" s="232"/>
      <c r="D70" s="47"/>
      <c r="E70" s="232"/>
      <c r="F70" s="232"/>
      <c r="G70" s="159"/>
      <c r="H70" s="159"/>
      <c r="I70" s="232"/>
      <c r="J70" s="47"/>
      <c r="K70" s="47"/>
      <c r="L70" s="47"/>
      <c r="M70" s="47"/>
      <c r="N70" s="198"/>
      <c r="O70" s="198"/>
      <c r="P70" s="198"/>
      <c r="Q70" s="198"/>
      <c r="R70" s="197"/>
      <c r="S70" s="47"/>
    </row>
    <row r="71" spans="1:19" x14ac:dyDescent="0.2">
      <c r="A71" s="47"/>
      <c r="B71" s="232"/>
      <c r="C71" s="232"/>
      <c r="D71" s="47"/>
      <c r="E71" s="232"/>
      <c r="F71" s="232"/>
      <c r="G71" s="159"/>
      <c r="H71" s="159"/>
      <c r="I71" s="232"/>
      <c r="J71" s="47"/>
      <c r="K71" s="47"/>
      <c r="L71" s="47"/>
      <c r="M71" s="47"/>
      <c r="N71" s="198"/>
      <c r="O71" s="198"/>
      <c r="P71" s="198"/>
      <c r="Q71" s="198"/>
      <c r="R71" s="197"/>
      <c r="S71" s="47"/>
    </row>
    <row r="72" spans="1:19" x14ac:dyDescent="0.2">
      <c r="A72" s="47"/>
      <c r="B72" s="232"/>
      <c r="C72" s="232"/>
      <c r="D72" s="47"/>
      <c r="E72" s="232"/>
      <c r="F72" s="232"/>
      <c r="G72" s="159"/>
      <c r="H72" s="159"/>
      <c r="I72" s="232"/>
      <c r="J72" s="47"/>
      <c r="K72" s="47"/>
      <c r="L72" s="47"/>
      <c r="M72" s="47"/>
      <c r="N72" s="198"/>
      <c r="O72" s="198"/>
      <c r="P72" s="198"/>
      <c r="Q72" s="198"/>
      <c r="R72" s="197"/>
      <c r="S72" s="47"/>
    </row>
    <row r="73" spans="1:19" x14ac:dyDescent="0.2">
      <c r="A73" s="47"/>
      <c r="B73" s="232"/>
      <c r="C73" s="232"/>
      <c r="D73" s="47"/>
      <c r="E73" s="232"/>
      <c r="F73" s="232"/>
      <c r="G73" s="159"/>
      <c r="H73" s="159"/>
      <c r="I73" s="232"/>
      <c r="J73" s="47"/>
      <c r="K73" s="47"/>
      <c r="L73" s="47"/>
      <c r="M73" s="47"/>
      <c r="N73" s="198"/>
      <c r="O73" s="198"/>
      <c r="P73" s="198"/>
      <c r="Q73" s="198"/>
      <c r="R73" s="197"/>
      <c r="S73" s="47"/>
    </row>
    <row r="74" spans="1:19" x14ac:dyDescent="0.2">
      <c r="A74" s="47"/>
      <c r="B74" s="232"/>
      <c r="C74" s="232"/>
      <c r="D74" s="47"/>
      <c r="E74" s="232"/>
      <c r="F74" s="232"/>
      <c r="G74" s="159"/>
      <c r="H74" s="159"/>
      <c r="I74" s="232"/>
      <c r="J74" s="47"/>
      <c r="K74" s="47"/>
      <c r="L74" s="47"/>
      <c r="M74" s="47"/>
      <c r="N74" s="198"/>
      <c r="O74" s="198"/>
      <c r="P74" s="198"/>
      <c r="Q74" s="198"/>
      <c r="R74" s="197"/>
      <c r="S74" s="47"/>
    </row>
    <row r="75" spans="1:19" x14ac:dyDescent="0.2">
      <c r="A75" s="47"/>
      <c r="B75" s="232"/>
      <c r="C75" s="232"/>
      <c r="D75" s="47"/>
      <c r="E75" s="232"/>
      <c r="F75" s="232"/>
      <c r="G75" s="159"/>
      <c r="H75" s="159"/>
      <c r="I75" s="232"/>
      <c r="J75" s="47"/>
      <c r="K75" s="47"/>
      <c r="L75" s="47"/>
      <c r="M75" s="47"/>
      <c r="N75" s="198"/>
      <c r="O75" s="198"/>
      <c r="P75" s="198"/>
      <c r="Q75" s="198"/>
      <c r="R75" s="197"/>
      <c r="S75" s="47"/>
    </row>
    <row r="76" spans="1:19" x14ac:dyDescent="0.2">
      <c r="A76" s="47"/>
      <c r="B76" s="232"/>
      <c r="C76" s="232"/>
      <c r="D76" s="47"/>
      <c r="E76" s="232"/>
      <c r="F76" s="232"/>
      <c r="G76" s="159"/>
      <c r="H76" s="159"/>
      <c r="I76" s="232"/>
      <c r="J76" s="47"/>
      <c r="K76" s="47"/>
      <c r="L76" s="47"/>
      <c r="M76" s="47"/>
      <c r="N76" s="198"/>
      <c r="O76" s="198"/>
      <c r="P76" s="198"/>
      <c r="Q76" s="198"/>
      <c r="R76" s="197"/>
      <c r="S76" s="47"/>
    </row>
    <row r="77" spans="1:19" x14ac:dyDescent="0.2">
      <c r="A77" s="47"/>
      <c r="B77" s="232"/>
      <c r="C77" s="232"/>
      <c r="D77" s="47"/>
      <c r="E77" s="232"/>
      <c r="F77" s="232"/>
      <c r="G77" s="159"/>
      <c r="H77" s="159"/>
      <c r="I77" s="232"/>
      <c r="J77" s="47"/>
      <c r="K77" s="47"/>
      <c r="L77" s="47"/>
      <c r="M77" s="47"/>
      <c r="N77" s="198"/>
      <c r="O77" s="198"/>
      <c r="P77" s="198"/>
      <c r="Q77" s="198"/>
      <c r="R77" s="197"/>
      <c r="S77" s="47"/>
    </row>
    <row r="78" spans="1:19" x14ac:dyDescent="0.2">
      <c r="A78" s="47"/>
      <c r="B78" s="232"/>
      <c r="C78" s="232"/>
      <c r="D78" s="47"/>
      <c r="E78" s="232"/>
      <c r="F78" s="232"/>
      <c r="G78" s="159"/>
      <c r="H78" s="159"/>
      <c r="I78" s="232"/>
      <c r="J78" s="47"/>
      <c r="K78" s="47"/>
      <c r="L78" s="47"/>
      <c r="M78" s="47"/>
      <c r="N78" s="198"/>
      <c r="O78" s="198"/>
      <c r="P78" s="198"/>
      <c r="Q78" s="198"/>
      <c r="R78" s="197"/>
      <c r="S78" s="47"/>
    </row>
    <row r="79" spans="1:19" x14ac:dyDescent="0.2">
      <c r="A79" s="47"/>
      <c r="B79" s="232"/>
      <c r="C79" s="232"/>
      <c r="D79" s="47"/>
      <c r="E79" s="232"/>
      <c r="F79" s="232"/>
      <c r="G79" s="159"/>
      <c r="H79" s="159"/>
      <c r="I79" s="232"/>
      <c r="J79" s="47"/>
      <c r="K79" s="47"/>
      <c r="L79" s="47"/>
      <c r="M79" s="47"/>
      <c r="N79" s="198"/>
      <c r="O79" s="198"/>
      <c r="P79" s="198"/>
      <c r="Q79" s="198"/>
      <c r="R79" s="197"/>
      <c r="S79" s="47"/>
    </row>
    <row r="80" spans="1:19" x14ac:dyDescent="0.2">
      <c r="A80" s="47"/>
      <c r="B80" s="232"/>
      <c r="C80" s="232"/>
      <c r="D80" s="47"/>
      <c r="E80" s="232"/>
      <c r="F80" s="232"/>
      <c r="G80" s="159"/>
      <c r="H80" s="159"/>
      <c r="I80" s="232"/>
      <c r="J80" s="47"/>
      <c r="K80" s="47"/>
      <c r="L80" s="47"/>
      <c r="M80" s="47"/>
      <c r="N80" s="198"/>
      <c r="O80" s="198"/>
      <c r="P80" s="198"/>
      <c r="Q80" s="198"/>
      <c r="R80" s="197"/>
      <c r="S80" s="47"/>
    </row>
    <row r="81" spans="1:19" x14ac:dyDescent="0.2">
      <c r="A81" s="47"/>
      <c r="B81" s="232"/>
      <c r="C81" s="232"/>
      <c r="D81" s="47"/>
      <c r="E81" s="232"/>
      <c r="F81" s="232"/>
      <c r="G81" s="159"/>
      <c r="H81" s="159"/>
      <c r="I81" s="232"/>
      <c r="J81" s="47"/>
      <c r="K81" s="47"/>
      <c r="L81" s="47"/>
      <c r="M81" s="47"/>
      <c r="N81" s="198"/>
      <c r="O81" s="198"/>
      <c r="P81" s="198"/>
      <c r="Q81" s="198"/>
      <c r="R81" s="197"/>
      <c r="S81" s="47"/>
    </row>
    <row r="82" spans="1:19" x14ac:dyDescent="0.2">
      <c r="A82" s="47"/>
      <c r="B82" s="232"/>
      <c r="C82" s="232"/>
      <c r="D82" s="47"/>
      <c r="E82" s="232"/>
      <c r="F82" s="232"/>
      <c r="G82" s="159"/>
      <c r="H82" s="159"/>
      <c r="I82" s="232"/>
      <c r="J82" s="47"/>
      <c r="K82" s="47"/>
      <c r="L82" s="47"/>
      <c r="M82" s="47"/>
      <c r="N82" s="198"/>
      <c r="O82" s="198"/>
      <c r="P82" s="198"/>
      <c r="Q82" s="198"/>
      <c r="R82" s="197"/>
      <c r="S82" s="47"/>
    </row>
    <row r="83" spans="1:19" x14ac:dyDescent="0.2">
      <c r="A83" s="47"/>
      <c r="B83" s="232"/>
      <c r="C83" s="232"/>
      <c r="D83" s="47"/>
      <c r="E83" s="232"/>
      <c r="F83" s="232"/>
      <c r="G83" s="159"/>
      <c r="H83" s="159"/>
      <c r="I83" s="232"/>
      <c r="J83" s="47"/>
      <c r="K83" s="47"/>
      <c r="L83" s="47"/>
      <c r="M83" s="47"/>
      <c r="N83" s="198"/>
      <c r="O83" s="198"/>
      <c r="P83" s="198"/>
      <c r="Q83" s="198"/>
      <c r="R83" s="197"/>
      <c r="S83" s="47"/>
    </row>
    <row r="84" spans="1:19" x14ac:dyDescent="0.2">
      <c r="A84" s="47"/>
      <c r="B84" s="232"/>
      <c r="C84" s="232"/>
      <c r="D84" s="47"/>
      <c r="E84" s="232"/>
      <c r="F84" s="232"/>
      <c r="G84" s="159"/>
      <c r="H84" s="159"/>
      <c r="I84" s="232"/>
      <c r="J84" s="47"/>
      <c r="K84" s="47"/>
      <c r="L84" s="47"/>
      <c r="M84" s="47"/>
      <c r="N84" s="198"/>
      <c r="O84" s="198"/>
      <c r="P84" s="198"/>
      <c r="Q84" s="198"/>
      <c r="R84" s="197"/>
      <c r="S84" s="47"/>
    </row>
    <row r="85" spans="1:19" x14ac:dyDescent="0.2">
      <c r="A85" s="47"/>
      <c r="B85" s="232"/>
      <c r="C85" s="232"/>
      <c r="D85" s="47"/>
      <c r="E85" s="232"/>
      <c r="F85" s="232"/>
      <c r="G85" s="159"/>
      <c r="H85" s="159"/>
      <c r="I85" s="232"/>
      <c r="J85" s="47"/>
      <c r="K85" s="47"/>
      <c r="L85" s="47"/>
      <c r="M85" s="47"/>
      <c r="N85" s="198"/>
      <c r="O85" s="198"/>
      <c r="P85" s="198"/>
      <c r="Q85" s="198"/>
      <c r="R85" s="197"/>
      <c r="S85" s="47"/>
    </row>
    <row r="86" spans="1:19" x14ac:dyDescent="0.2">
      <c r="A86" s="47"/>
      <c r="B86" s="232"/>
      <c r="C86" s="232"/>
      <c r="D86" s="47"/>
      <c r="E86" s="232"/>
      <c r="F86" s="232"/>
      <c r="G86" s="159"/>
      <c r="H86" s="159"/>
      <c r="I86" s="232"/>
      <c r="J86" s="47"/>
      <c r="K86" s="47"/>
      <c r="L86" s="47"/>
      <c r="M86" s="47"/>
      <c r="N86" s="198"/>
      <c r="O86" s="198"/>
      <c r="P86" s="198"/>
      <c r="Q86" s="198"/>
      <c r="R86" s="197"/>
      <c r="S86" s="47"/>
    </row>
    <row r="87" spans="1:19" x14ac:dyDescent="0.2">
      <c r="A87" s="47"/>
      <c r="B87" s="232"/>
      <c r="C87" s="232"/>
      <c r="D87" s="47"/>
      <c r="E87" s="232"/>
      <c r="F87" s="232"/>
      <c r="G87" s="159"/>
      <c r="H87" s="159"/>
      <c r="I87" s="232"/>
      <c r="J87" s="47"/>
      <c r="K87" s="47"/>
      <c r="L87" s="47"/>
      <c r="M87" s="47"/>
      <c r="N87" s="198"/>
      <c r="O87" s="198"/>
      <c r="P87" s="198"/>
      <c r="Q87" s="198"/>
      <c r="R87" s="197"/>
      <c r="S87" s="47"/>
    </row>
    <row r="88" spans="1:19" x14ac:dyDescent="0.2">
      <c r="A88" s="47"/>
      <c r="B88" s="232"/>
      <c r="C88" s="232"/>
      <c r="D88" s="47"/>
      <c r="E88" s="232"/>
      <c r="F88" s="232"/>
      <c r="G88" s="159"/>
      <c r="H88" s="159"/>
      <c r="I88" s="232"/>
      <c r="J88" s="47"/>
      <c r="K88" s="47"/>
      <c r="L88" s="47"/>
      <c r="M88" s="47"/>
      <c r="N88" s="198"/>
      <c r="O88" s="198"/>
      <c r="P88" s="198"/>
      <c r="Q88" s="198"/>
      <c r="R88" s="197"/>
      <c r="S88" s="47"/>
    </row>
    <row r="89" spans="1:19" x14ac:dyDescent="0.2">
      <c r="A89" s="47"/>
      <c r="B89" s="232"/>
      <c r="C89" s="232"/>
      <c r="D89" s="47"/>
      <c r="E89" s="232"/>
      <c r="F89" s="232"/>
      <c r="G89" s="159"/>
      <c r="H89" s="159"/>
      <c r="I89" s="232"/>
      <c r="J89" s="47"/>
      <c r="K89" s="47"/>
      <c r="L89" s="47"/>
      <c r="M89" s="47"/>
      <c r="N89" s="198"/>
      <c r="O89" s="198"/>
      <c r="P89" s="198"/>
      <c r="Q89" s="198"/>
      <c r="R89" s="197"/>
      <c r="S89" s="47"/>
    </row>
    <row r="90" spans="1:19" x14ac:dyDescent="0.2">
      <c r="A90" s="47"/>
      <c r="B90" s="232"/>
      <c r="C90" s="232"/>
      <c r="D90" s="47"/>
      <c r="E90" s="232"/>
      <c r="F90" s="232"/>
      <c r="G90" s="159"/>
      <c r="H90" s="159"/>
      <c r="I90" s="232"/>
      <c r="J90" s="47"/>
      <c r="K90" s="47"/>
      <c r="L90" s="47"/>
      <c r="M90" s="47"/>
      <c r="N90" s="198"/>
      <c r="O90" s="198"/>
      <c r="P90" s="198"/>
      <c r="Q90" s="198"/>
      <c r="R90" s="197"/>
      <c r="S90" s="47"/>
    </row>
    <row r="91" spans="1:19" x14ac:dyDescent="0.2">
      <c r="A91" s="47"/>
      <c r="B91" s="232"/>
      <c r="C91" s="232"/>
      <c r="D91" s="47"/>
      <c r="E91" s="232"/>
      <c r="F91" s="232"/>
      <c r="G91" s="159"/>
      <c r="H91" s="159"/>
      <c r="I91" s="232"/>
      <c r="J91" s="47"/>
      <c r="K91" s="47"/>
      <c r="L91" s="47"/>
      <c r="M91" s="47"/>
      <c r="N91" s="198"/>
      <c r="O91" s="198"/>
      <c r="P91" s="198"/>
      <c r="Q91" s="198"/>
      <c r="R91" s="197"/>
      <c r="S91" s="47"/>
    </row>
    <row r="92" spans="1:19" x14ac:dyDescent="0.2">
      <c r="A92" s="47"/>
      <c r="B92" s="232"/>
      <c r="C92" s="232"/>
      <c r="D92" s="47"/>
      <c r="E92" s="232"/>
      <c r="F92" s="232"/>
      <c r="G92" s="159"/>
      <c r="H92" s="159"/>
      <c r="I92" s="232"/>
      <c r="J92" s="47"/>
      <c r="K92" s="47"/>
      <c r="L92" s="47"/>
      <c r="M92" s="47"/>
      <c r="N92" s="198"/>
      <c r="O92" s="198"/>
      <c r="P92" s="198"/>
      <c r="Q92" s="198"/>
      <c r="R92" s="197"/>
      <c r="S92" s="47"/>
    </row>
    <row r="93" spans="1:19" x14ac:dyDescent="0.2">
      <c r="A93" s="47"/>
      <c r="B93" s="232"/>
      <c r="C93" s="232"/>
      <c r="D93" s="47"/>
      <c r="E93" s="232"/>
      <c r="F93" s="232"/>
      <c r="G93" s="159"/>
      <c r="H93" s="159"/>
      <c r="I93" s="232"/>
      <c r="J93" s="47"/>
      <c r="K93" s="47"/>
      <c r="L93" s="47"/>
      <c r="M93" s="47"/>
      <c r="N93" s="198"/>
      <c r="O93" s="198"/>
      <c r="P93" s="198"/>
      <c r="Q93" s="198"/>
      <c r="R93" s="197"/>
      <c r="S93" s="47"/>
    </row>
    <row r="94" spans="1:19" x14ac:dyDescent="0.2">
      <c r="A94" s="47"/>
      <c r="B94" s="232"/>
      <c r="C94" s="232"/>
      <c r="D94" s="47"/>
      <c r="E94" s="232"/>
      <c r="F94" s="232"/>
      <c r="G94" s="159"/>
      <c r="H94" s="159"/>
      <c r="I94" s="232"/>
      <c r="J94" s="47"/>
      <c r="K94" s="47"/>
      <c r="L94" s="47"/>
      <c r="M94" s="47"/>
      <c r="N94" s="198"/>
      <c r="O94" s="198"/>
      <c r="P94" s="198"/>
      <c r="Q94" s="198"/>
      <c r="R94" s="197"/>
      <c r="S94" s="47"/>
    </row>
    <row r="95" spans="1:19" x14ac:dyDescent="0.2">
      <c r="A95" s="47"/>
      <c r="B95" s="232"/>
      <c r="C95" s="232"/>
      <c r="D95" s="47"/>
      <c r="E95" s="232"/>
      <c r="F95" s="232"/>
      <c r="G95" s="159"/>
      <c r="H95" s="159"/>
      <c r="I95" s="232"/>
      <c r="J95" s="47"/>
      <c r="K95" s="47"/>
      <c r="L95" s="47"/>
      <c r="M95" s="47"/>
      <c r="N95" s="198"/>
      <c r="O95" s="198"/>
      <c r="P95" s="198"/>
      <c r="Q95" s="198"/>
      <c r="R95" s="197"/>
      <c r="S95" s="47"/>
    </row>
    <row r="96" spans="1:19" x14ac:dyDescent="0.2">
      <c r="A96" s="47"/>
      <c r="B96" s="232"/>
      <c r="C96" s="232"/>
      <c r="D96" s="47"/>
      <c r="E96" s="232"/>
      <c r="F96" s="232"/>
      <c r="G96" s="159"/>
      <c r="H96" s="159"/>
      <c r="I96" s="232"/>
      <c r="J96" s="47"/>
      <c r="K96" s="47"/>
      <c r="L96" s="47"/>
      <c r="M96" s="47"/>
      <c r="N96" s="198"/>
      <c r="O96" s="198"/>
      <c r="P96" s="198"/>
      <c r="Q96" s="198"/>
      <c r="R96" s="197"/>
      <c r="S96" s="47"/>
    </row>
    <row r="97" spans="1:19" x14ac:dyDescent="0.2">
      <c r="A97" s="47"/>
      <c r="B97" s="232"/>
      <c r="C97" s="232"/>
      <c r="D97" s="47"/>
      <c r="E97" s="232"/>
      <c r="F97" s="232"/>
      <c r="G97" s="159"/>
      <c r="H97" s="159"/>
      <c r="I97" s="232"/>
      <c r="J97" s="47"/>
      <c r="K97" s="47"/>
      <c r="L97" s="47"/>
      <c r="M97" s="47"/>
      <c r="N97" s="198"/>
      <c r="O97" s="198"/>
      <c r="P97" s="198"/>
      <c r="Q97" s="198"/>
      <c r="R97" s="197"/>
      <c r="S97" s="47"/>
    </row>
    <row r="98" spans="1:19" x14ac:dyDescent="0.2">
      <c r="A98" s="47"/>
      <c r="B98" s="232"/>
      <c r="C98" s="232"/>
      <c r="D98" s="47"/>
      <c r="E98" s="232"/>
      <c r="F98" s="232"/>
      <c r="G98" s="159"/>
      <c r="H98" s="159"/>
      <c r="I98" s="232"/>
      <c r="J98" s="47"/>
      <c r="K98" s="47"/>
      <c r="L98" s="47"/>
      <c r="M98" s="47"/>
      <c r="N98" s="198"/>
      <c r="O98" s="198"/>
      <c r="P98" s="198"/>
      <c r="Q98" s="198"/>
      <c r="R98" s="197"/>
      <c r="S98" s="47"/>
    </row>
    <row r="99" spans="1:19" x14ac:dyDescent="0.2">
      <c r="A99" s="47"/>
      <c r="B99" s="232"/>
      <c r="C99" s="232"/>
      <c r="D99" s="47"/>
      <c r="E99" s="232"/>
      <c r="F99" s="232"/>
      <c r="G99" s="159"/>
      <c r="H99" s="159"/>
      <c r="I99" s="232"/>
      <c r="J99" s="47"/>
      <c r="K99" s="47"/>
      <c r="L99" s="47"/>
      <c r="M99" s="47"/>
      <c r="N99" s="198"/>
      <c r="O99" s="198"/>
      <c r="P99" s="198"/>
      <c r="Q99" s="198"/>
      <c r="R99" s="197"/>
      <c r="S99" s="47"/>
    </row>
    <row r="100" spans="1:19" x14ac:dyDescent="0.2">
      <c r="A100" s="47"/>
      <c r="B100" s="232"/>
      <c r="C100" s="232"/>
      <c r="D100" s="47"/>
      <c r="E100" s="232"/>
      <c r="F100" s="232"/>
      <c r="G100" s="159"/>
      <c r="H100" s="159"/>
      <c r="I100" s="232"/>
      <c r="J100" s="47"/>
      <c r="K100" s="47"/>
      <c r="L100" s="47"/>
      <c r="M100" s="47"/>
      <c r="N100" s="198"/>
      <c r="O100" s="198"/>
      <c r="P100" s="198"/>
      <c r="Q100" s="198"/>
      <c r="R100" s="197"/>
      <c r="S100" s="47"/>
    </row>
    <row r="101" spans="1:19" x14ac:dyDescent="0.2">
      <c r="A101" s="47"/>
      <c r="B101" s="232"/>
      <c r="C101" s="232"/>
      <c r="D101" s="47"/>
      <c r="E101" s="232"/>
      <c r="F101" s="232"/>
      <c r="G101" s="159"/>
      <c r="H101" s="159"/>
      <c r="I101" s="232"/>
      <c r="J101" s="47"/>
      <c r="K101" s="47"/>
      <c r="L101" s="47"/>
      <c r="M101" s="47"/>
      <c r="N101" s="198"/>
      <c r="O101" s="198"/>
      <c r="P101" s="198"/>
      <c r="Q101" s="198"/>
      <c r="R101" s="197"/>
      <c r="S101" s="47"/>
    </row>
    <row r="102" spans="1:19" x14ac:dyDescent="0.2">
      <c r="A102" s="47"/>
      <c r="B102" s="232"/>
      <c r="C102" s="232"/>
      <c r="D102" s="47"/>
      <c r="E102" s="232"/>
      <c r="F102" s="232"/>
      <c r="G102" s="159"/>
      <c r="H102" s="159"/>
      <c r="I102" s="232"/>
      <c r="J102" s="47"/>
      <c r="K102" s="47"/>
      <c r="L102" s="47"/>
      <c r="M102" s="47"/>
      <c r="N102" s="198"/>
      <c r="O102" s="198"/>
      <c r="P102" s="198"/>
      <c r="Q102" s="198"/>
      <c r="R102" s="197"/>
      <c r="S102" s="47"/>
    </row>
    <row r="103" spans="1:19" x14ac:dyDescent="0.2">
      <c r="A103" s="47"/>
      <c r="B103" s="232"/>
      <c r="C103" s="232"/>
      <c r="D103" s="47"/>
      <c r="E103" s="232"/>
      <c r="F103" s="232"/>
      <c r="G103" s="159"/>
      <c r="H103" s="159"/>
      <c r="I103" s="232"/>
      <c r="J103" s="47"/>
      <c r="K103" s="47"/>
      <c r="L103" s="47"/>
      <c r="M103" s="47"/>
      <c r="N103" s="198"/>
      <c r="O103" s="198"/>
      <c r="P103" s="198"/>
      <c r="Q103" s="198"/>
      <c r="R103" s="197"/>
      <c r="S103" s="47"/>
    </row>
    <row r="104" spans="1:19" x14ac:dyDescent="0.2">
      <c r="A104" s="47"/>
      <c r="B104" s="232"/>
      <c r="C104" s="232"/>
      <c r="D104" s="47"/>
      <c r="E104" s="232"/>
      <c r="F104" s="232"/>
      <c r="G104" s="159"/>
      <c r="H104" s="159"/>
      <c r="I104" s="232"/>
      <c r="J104" s="47"/>
      <c r="K104" s="47"/>
      <c r="L104" s="47"/>
      <c r="M104" s="47"/>
      <c r="N104" s="198"/>
      <c r="O104" s="198"/>
      <c r="P104" s="198"/>
      <c r="Q104" s="198"/>
      <c r="R104" s="197"/>
      <c r="S104" s="47"/>
    </row>
    <row r="105" spans="1:19" x14ac:dyDescent="0.2">
      <c r="A105" s="47"/>
      <c r="B105" s="232"/>
      <c r="C105" s="232"/>
      <c r="D105" s="47"/>
      <c r="E105" s="232"/>
      <c r="F105" s="232"/>
      <c r="G105" s="159"/>
      <c r="H105" s="159"/>
      <c r="I105" s="232"/>
      <c r="J105" s="47"/>
      <c r="K105" s="47"/>
      <c r="L105" s="47"/>
      <c r="M105" s="47"/>
      <c r="N105" s="198"/>
      <c r="O105" s="198"/>
      <c r="P105" s="198"/>
      <c r="Q105" s="198"/>
      <c r="R105" s="197"/>
      <c r="S105" s="47"/>
    </row>
    <row r="106" spans="1:19" x14ac:dyDescent="0.2">
      <c r="A106" s="47"/>
      <c r="B106" s="232"/>
      <c r="C106" s="232"/>
      <c r="D106" s="47"/>
      <c r="E106" s="232"/>
      <c r="F106" s="232"/>
      <c r="G106" s="159"/>
      <c r="H106" s="159"/>
      <c r="I106" s="232"/>
      <c r="J106" s="47"/>
      <c r="K106" s="47"/>
      <c r="L106" s="47"/>
      <c r="M106" s="47"/>
      <c r="N106" s="198"/>
      <c r="O106" s="198"/>
      <c r="P106" s="198"/>
      <c r="Q106" s="198"/>
      <c r="R106" s="197"/>
      <c r="S106" s="47"/>
    </row>
    <row r="107" spans="1:19" x14ac:dyDescent="0.2">
      <c r="A107" s="47"/>
      <c r="B107" s="232"/>
      <c r="C107" s="232"/>
      <c r="D107" s="47"/>
      <c r="E107" s="232"/>
      <c r="F107" s="232"/>
      <c r="G107" s="159"/>
      <c r="H107" s="159"/>
      <c r="I107" s="232"/>
      <c r="J107" s="47"/>
      <c r="K107" s="47"/>
      <c r="L107" s="47"/>
      <c r="M107" s="47"/>
      <c r="N107" s="198"/>
      <c r="O107" s="198"/>
      <c r="P107" s="198"/>
      <c r="Q107" s="198"/>
      <c r="R107" s="197"/>
      <c r="S107" s="47"/>
    </row>
    <row r="108" spans="1:19" x14ac:dyDescent="0.2">
      <c r="A108" s="47"/>
      <c r="B108" s="232"/>
      <c r="C108" s="232"/>
      <c r="D108" s="47"/>
      <c r="E108" s="232"/>
      <c r="F108" s="232"/>
      <c r="G108" s="159"/>
      <c r="H108" s="159"/>
      <c r="I108" s="232"/>
      <c r="J108" s="47"/>
      <c r="K108" s="47"/>
      <c r="L108" s="47"/>
      <c r="M108" s="47"/>
      <c r="N108" s="198"/>
      <c r="O108" s="198"/>
      <c r="P108" s="198"/>
      <c r="Q108" s="198"/>
      <c r="R108" s="197"/>
      <c r="S108" s="47"/>
    </row>
    <row r="109" spans="1:19" x14ac:dyDescent="0.2">
      <c r="A109" s="47"/>
      <c r="B109" s="232"/>
      <c r="C109" s="232"/>
      <c r="D109" s="47"/>
      <c r="E109" s="232"/>
      <c r="F109" s="232"/>
      <c r="G109" s="159"/>
      <c r="H109" s="159"/>
      <c r="I109" s="232"/>
      <c r="J109" s="47"/>
      <c r="K109" s="47"/>
      <c r="L109" s="47"/>
      <c r="M109" s="47"/>
      <c r="N109" s="198"/>
      <c r="O109" s="198"/>
      <c r="P109" s="198"/>
      <c r="Q109" s="198"/>
      <c r="R109" s="197"/>
      <c r="S109" s="47"/>
    </row>
    <row r="110" spans="1:19" x14ac:dyDescent="0.2">
      <c r="A110" s="47"/>
      <c r="B110" s="232"/>
      <c r="C110" s="232"/>
      <c r="D110" s="47"/>
      <c r="E110" s="232"/>
      <c r="F110" s="232"/>
      <c r="G110" s="159"/>
      <c r="H110" s="159"/>
      <c r="I110" s="232"/>
      <c r="J110" s="47"/>
      <c r="K110" s="47"/>
      <c r="L110" s="47"/>
      <c r="M110" s="47"/>
      <c r="N110" s="198"/>
      <c r="O110" s="198"/>
      <c r="P110" s="198"/>
      <c r="Q110" s="198"/>
      <c r="R110" s="197"/>
      <c r="S110" s="47"/>
    </row>
    <row r="111" spans="1:19" x14ac:dyDescent="0.2">
      <c r="A111" s="47"/>
      <c r="B111" s="232"/>
      <c r="C111" s="232"/>
      <c r="D111" s="47"/>
      <c r="E111" s="232"/>
      <c r="F111" s="232"/>
      <c r="G111" s="159"/>
      <c r="H111" s="159"/>
      <c r="I111" s="232"/>
      <c r="J111" s="47"/>
      <c r="K111" s="47"/>
      <c r="L111" s="47"/>
      <c r="M111" s="47"/>
      <c r="N111" s="198"/>
      <c r="O111" s="198"/>
      <c r="P111" s="198"/>
      <c r="Q111" s="198"/>
      <c r="R111" s="197"/>
      <c r="S111" s="47"/>
    </row>
    <row r="112" spans="1:19" x14ac:dyDescent="0.2">
      <c r="A112" s="47"/>
      <c r="B112" s="232"/>
      <c r="C112" s="232"/>
      <c r="D112" s="47"/>
      <c r="E112" s="232"/>
      <c r="F112" s="232"/>
      <c r="G112" s="159"/>
      <c r="H112" s="159"/>
      <c r="I112" s="232"/>
      <c r="J112" s="47"/>
      <c r="K112" s="47"/>
      <c r="L112" s="47"/>
      <c r="M112" s="47"/>
      <c r="N112" s="198"/>
      <c r="O112" s="198"/>
      <c r="P112" s="198"/>
      <c r="Q112" s="198"/>
      <c r="R112" s="197"/>
      <c r="S112" s="47"/>
    </row>
    <row r="113" spans="1:19" x14ac:dyDescent="0.2">
      <c r="A113" s="47"/>
      <c r="B113" s="232"/>
      <c r="C113" s="232"/>
      <c r="D113" s="47"/>
      <c r="E113" s="232"/>
      <c r="F113" s="232"/>
      <c r="G113" s="159"/>
      <c r="H113" s="159"/>
      <c r="I113" s="232"/>
      <c r="J113" s="47"/>
      <c r="K113" s="47"/>
      <c r="L113" s="47"/>
      <c r="M113" s="47"/>
      <c r="N113" s="198"/>
      <c r="O113" s="198"/>
      <c r="P113" s="198"/>
      <c r="Q113" s="198"/>
      <c r="R113" s="197"/>
      <c r="S113" s="47"/>
    </row>
    <row r="114" spans="1:19" x14ac:dyDescent="0.2">
      <c r="A114" s="47"/>
      <c r="B114" s="232"/>
      <c r="C114" s="232"/>
      <c r="D114" s="47"/>
      <c r="E114" s="232"/>
      <c r="F114" s="232"/>
      <c r="G114" s="159"/>
      <c r="H114" s="159"/>
      <c r="I114" s="232"/>
      <c r="J114" s="47"/>
      <c r="K114" s="47"/>
      <c r="L114" s="47"/>
      <c r="M114" s="47"/>
      <c r="N114" s="198"/>
      <c r="O114" s="198"/>
      <c r="P114" s="198"/>
      <c r="Q114" s="198"/>
      <c r="R114" s="197"/>
      <c r="S114" s="47"/>
    </row>
    <row r="115" spans="1:19" x14ac:dyDescent="0.2">
      <c r="A115" s="47"/>
      <c r="B115" s="232"/>
      <c r="C115" s="232"/>
      <c r="D115" s="47"/>
      <c r="E115" s="232"/>
      <c r="F115" s="232"/>
      <c r="G115" s="159"/>
      <c r="H115" s="159"/>
      <c r="I115" s="232"/>
      <c r="J115" s="47"/>
      <c r="K115" s="47"/>
      <c r="L115" s="47"/>
      <c r="M115" s="47"/>
      <c r="N115" s="198"/>
      <c r="O115" s="198"/>
      <c r="P115" s="198"/>
      <c r="Q115" s="198"/>
      <c r="R115" s="197"/>
      <c r="S115" s="47"/>
    </row>
    <row r="116" spans="1:19" x14ac:dyDescent="0.2">
      <c r="A116" s="47"/>
      <c r="B116" s="232"/>
      <c r="C116" s="232"/>
      <c r="D116" s="47"/>
      <c r="E116" s="232"/>
      <c r="F116" s="232"/>
      <c r="G116" s="159"/>
      <c r="H116" s="159"/>
      <c r="I116" s="232"/>
      <c r="J116" s="47"/>
      <c r="K116" s="47"/>
      <c r="L116" s="47"/>
      <c r="M116" s="47"/>
      <c r="N116" s="198"/>
      <c r="O116" s="198"/>
      <c r="P116" s="198"/>
      <c r="Q116" s="198"/>
      <c r="R116" s="197"/>
      <c r="S116" s="47"/>
    </row>
    <row r="117" spans="1:19" x14ac:dyDescent="0.2">
      <c r="A117" s="47"/>
      <c r="B117" s="232"/>
      <c r="C117" s="232"/>
      <c r="D117" s="47"/>
      <c r="E117" s="232"/>
      <c r="F117" s="232"/>
      <c r="G117" s="159"/>
      <c r="H117" s="159"/>
      <c r="I117" s="232"/>
      <c r="J117" s="47"/>
      <c r="K117" s="47"/>
      <c r="L117" s="47"/>
      <c r="M117" s="47"/>
      <c r="N117" s="198"/>
      <c r="O117" s="198"/>
      <c r="P117" s="198"/>
      <c r="Q117" s="198"/>
      <c r="R117" s="197"/>
      <c r="S117" s="47"/>
    </row>
    <row r="118" spans="1:19" x14ac:dyDescent="0.2">
      <c r="A118" s="47"/>
      <c r="B118" s="232"/>
      <c r="C118" s="232"/>
      <c r="D118" s="47"/>
      <c r="E118" s="232"/>
      <c r="F118" s="232"/>
      <c r="G118" s="159"/>
      <c r="H118" s="159"/>
      <c r="I118" s="232"/>
      <c r="J118" s="47"/>
      <c r="K118" s="47"/>
      <c r="L118" s="47"/>
      <c r="M118" s="47"/>
      <c r="N118" s="198"/>
      <c r="O118" s="198"/>
      <c r="P118" s="198"/>
      <c r="Q118" s="198"/>
      <c r="R118" s="197"/>
      <c r="S118" s="47"/>
    </row>
    <row r="119" spans="1:19" x14ac:dyDescent="0.2">
      <c r="A119" s="47"/>
      <c r="B119" s="232"/>
      <c r="C119" s="232"/>
      <c r="D119" s="47"/>
      <c r="E119" s="232"/>
      <c r="F119" s="232"/>
      <c r="G119" s="159"/>
      <c r="H119" s="159"/>
      <c r="I119" s="232"/>
      <c r="J119" s="47"/>
      <c r="K119" s="47"/>
      <c r="L119" s="47"/>
      <c r="M119" s="47"/>
      <c r="N119" s="198"/>
      <c r="O119" s="198"/>
      <c r="P119" s="198"/>
      <c r="Q119" s="198"/>
      <c r="R119" s="197"/>
      <c r="S119" s="47"/>
    </row>
    <row r="120" spans="1:19" x14ac:dyDescent="0.2">
      <c r="A120" s="47"/>
      <c r="B120" s="232"/>
      <c r="C120" s="232"/>
      <c r="D120" s="47"/>
      <c r="E120" s="232"/>
      <c r="F120" s="232"/>
      <c r="G120" s="159"/>
      <c r="H120" s="159"/>
      <c r="I120" s="232"/>
      <c r="J120" s="47"/>
      <c r="K120" s="47"/>
      <c r="L120" s="47"/>
      <c r="M120" s="47"/>
      <c r="N120" s="198"/>
      <c r="O120" s="198"/>
      <c r="P120" s="198"/>
      <c r="Q120" s="198"/>
      <c r="R120" s="197"/>
      <c r="S120" s="47"/>
    </row>
    <row r="121" spans="1:19" x14ac:dyDescent="0.2">
      <c r="A121" s="47"/>
      <c r="B121" s="232"/>
      <c r="C121" s="232"/>
      <c r="D121" s="47"/>
      <c r="E121" s="232"/>
      <c r="F121" s="232"/>
      <c r="G121" s="159"/>
      <c r="H121" s="159"/>
      <c r="I121" s="232"/>
      <c r="J121" s="47"/>
      <c r="K121" s="47"/>
      <c r="L121" s="47"/>
      <c r="M121" s="47"/>
      <c r="N121" s="198"/>
      <c r="O121" s="198"/>
      <c r="P121" s="198"/>
      <c r="Q121" s="198"/>
      <c r="R121" s="197"/>
      <c r="S121" s="47"/>
    </row>
    <row r="122" spans="1:19" x14ac:dyDescent="0.2">
      <c r="A122" s="47"/>
      <c r="B122" s="232"/>
      <c r="C122" s="232"/>
      <c r="D122" s="47"/>
      <c r="E122" s="232"/>
      <c r="F122" s="232"/>
      <c r="G122" s="159"/>
      <c r="H122" s="159"/>
      <c r="I122" s="232"/>
      <c r="J122" s="47"/>
      <c r="K122" s="47"/>
      <c r="L122" s="47"/>
      <c r="M122" s="47"/>
      <c r="N122" s="198"/>
      <c r="O122" s="198"/>
      <c r="P122" s="198"/>
      <c r="Q122" s="198"/>
      <c r="R122" s="197"/>
      <c r="S122" s="47"/>
    </row>
    <row r="123" spans="1:19" x14ac:dyDescent="0.2">
      <c r="A123" s="47"/>
      <c r="B123" s="232"/>
      <c r="C123" s="232"/>
      <c r="D123" s="47"/>
      <c r="E123" s="232"/>
      <c r="F123" s="232"/>
      <c r="G123" s="159"/>
      <c r="H123" s="159"/>
      <c r="I123" s="232"/>
      <c r="J123" s="47"/>
      <c r="K123" s="47"/>
      <c r="L123" s="47"/>
      <c r="M123" s="47"/>
      <c r="N123" s="198"/>
      <c r="O123" s="198"/>
      <c r="P123" s="198"/>
      <c r="Q123" s="198"/>
      <c r="R123" s="197"/>
      <c r="S123" s="47"/>
    </row>
    <row r="124" spans="1:19" x14ac:dyDescent="0.2">
      <c r="A124" s="47"/>
      <c r="B124" s="232"/>
      <c r="C124" s="232"/>
      <c r="D124" s="47"/>
      <c r="E124" s="232"/>
      <c r="F124" s="232"/>
      <c r="G124" s="159"/>
      <c r="H124" s="159"/>
      <c r="I124" s="232"/>
      <c r="J124" s="47"/>
      <c r="K124" s="47"/>
      <c r="L124" s="47"/>
      <c r="M124" s="47"/>
      <c r="N124" s="198"/>
      <c r="O124" s="198"/>
      <c r="P124" s="198"/>
      <c r="Q124" s="198"/>
      <c r="R124" s="197"/>
      <c r="S124" s="47"/>
    </row>
    <row r="125" spans="1:19" x14ac:dyDescent="0.2">
      <c r="A125" s="47"/>
      <c r="B125" s="232"/>
      <c r="C125" s="232"/>
      <c r="D125" s="47"/>
      <c r="E125" s="232"/>
      <c r="F125" s="232"/>
      <c r="G125" s="159"/>
      <c r="H125" s="159"/>
      <c r="I125" s="232"/>
      <c r="J125" s="47"/>
      <c r="K125" s="47"/>
      <c r="L125" s="47"/>
      <c r="M125" s="47"/>
      <c r="N125" s="198"/>
      <c r="O125" s="198"/>
      <c r="P125" s="198"/>
      <c r="Q125" s="198"/>
      <c r="R125" s="197"/>
      <c r="S125" s="47"/>
    </row>
    <row r="126" spans="1:19" x14ac:dyDescent="0.2">
      <c r="A126" s="47"/>
      <c r="B126" s="232"/>
      <c r="C126" s="232"/>
      <c r="D126" s="47"/>
      <c r="E126" s="232"/>
      <c r="F126" s="232"/>
      <c r="G126" s="159"/>
      <c r="H126" s="159"/>
      <c r="I126" s="232"/>
      <c r="J126" s="47"/>
      <c r="K126" s="47"/>
      <c r="L126" s="47"/>
      <c r="M126" s="47"/>
      <c r="N126" s="198"/>
      <c r="O126" s="198"/>
      <c r="P126" s="198"/>
      <c r="Q126" s="198"/>
      <c r="R126" s="197"/>
      <c r="S126" s="47"/>
    </row>
    <row r="127" spans="1:19" x14ac:dyDescent="0.2">
      <c r="A127" s="47"/>
      <c r="B127" s="232"/>
      <c r="C127" s="232"/>
      <c r="D127" s="47"/>
      <c r="E127" s="232"/>
      <c r="F127" s="232"/>
      <c r="G127" s="159"/>
      <c r="H127" s="159"/>
      <c r="I127" s="232"/>
      <c r="J127" s="47"/>
      <c r="K127" s="47"/>
      <c r="L127" s="47"/>
      <c r="M127" s="47"/>
      <c r="N127" s="198"/>
      <c r="O127" s="198"/>
      <c r="P127" s="198"/>
      <c r="Q127" s="198"/>
      <c r="R127" s="197"/>
      <c r="S127" s="47"/>
    </row>
    <row r="128" spans="1:19" x14ac:dyDescent="0.2">
      <c r="A128" s="47"/>
      <c r="B128" s="232"/>
      <c r="C128" s="232"/>
      <c r="D128" s="47"/>
      <c r="E128" s="232"/>
      <c r="F128" s="232"/>
      <c r="G128" s="159"/>
      <c r="H128" s="159"/>
      <c r="I128" s="232"/>
      <c r="J128" s="47"/>
      <c r="K128" s="47"/>
      <c r="L128" s="47"/>
      <c r="M128" s="47"/>
      <c r="N128" s="198"/>
      <c r="O128" s="198"/>
      <c r="P128" s="198"/>
      <c r="Q128" s="198"/>
      <c r="R128" s="197"/>
      <c r="S128" s="47"/>
    </row>
    <row r="129" spans="1:19" x14ac:dyDescent="0.2">
      <c r="A129" s="47"/>
      <c r="B129" s="232"/>
      <c r="C129" s="232"/>
      <c r="D129" s="47"/>
      <c r="E129" s="232"/>
      <c r="F129" s="232"/>
      <c r="G129" s="159"/>
      <c r="H129" s="159"/>
      <c r="I129" s="232"/>
      <c r="J129" s="47"/>
      <c r="K129" s="47"/>
      <c r="L129" s="47"/>
      <c r="M129" s="47"/>
      <c r="N129" s="198"/>
      <c r="O129" s="198"/>
      <c r="P129" s="198"/>
      <c r="Q129" s="198"/>
      <c r="R129" s="197"/>
      <c r="S129" s="47"/>
    </row>
    <row r="130" spans="1:19" x14ac:dyDescent="0.2">
      <c r="A130" s="47"/>
      <c r="B130" s="232"/>
      <c r="C130" s="232"/>
      <c r="D130" s="47"/>
      <c r="E130" s="232"/>
      <c r="F130" s="232"/>
      <c r="G130" s="159"/>
      <c r="H130" s="159"/>
      <c r="I130" s="232"/>
      <c r="J130" s="47"/>
      <c r="K130" s="47"/>
      <c r="L130" s="47"/>
      <c r="M130" s="47"/>
      <c r="N130" s="198"/>
      <c r="O130" s="198"/>
      <c r="P130" s="198"/>
      <c r="Q130" s="198"/>
      <c r="R130" s="197"/>
      <c r="S130" s="47"/>
    </row>
    <row r="131" spans="1:19" x14ac:dyDescent="0.2">
      <c r="A131" s="47"/>
      <c r="B131" s="232"/>
      <c r="C131" s="232"/>
      <c r="D131" s="47"/>
      <c r="E131" s="232"/>
      <c r="F131" s="232"/>
      <c r="G131" s="159"/>
      <c r="H131" s="159"/>
      <c r="I131" s="232"/>
      <c r="J131" s="47"/>
      <c r="K131" s="47"/>
      <c r="L131" s="47"/>
      <c r="M131" s="47"/>
      <c r="N131" s="198"/>
      <c r="O131" s="198"/>
      <c r="P131" s="198"/>
      <c r="Q131" s="198"/>
      <c r="R131" s="197"/>
      <c r="S131" s="47"/>
    </row>
    <row r="132" spans="1:19" x14ac:dyDescent="0.2">
      <c r="A132" s="47"/>
      <c r="B132" s="232"/>
      <c r="C132" s="232"/>
      <c r="D132" s="47"/>
      <c r="E132" s="232"/>
      <c r="F132" s="232"/>
      <c r="G132" s="159"/>
      <c r="H132" s="159"/>
      <c r="I132" s="232"/>
      <c r="J132" s="47"/>
      <c r="K132" s="47"/>
      <c r="L132" s="47"/>
      <c r="M132" s="47"/>
      <c r="N132" s="198"/>
      <c r="O132" s="198"/>
      <c r="P132" s="198"/>
      <c r="Q132" s="198"/>
      <c r="R132" s="197"/>
      <c r="S132" s="47"/>
    </row>
    <row r="133" spans="1:19" x14ac:dyDescent="0.2">
      <c r="A133" s="47"/>
      <c r="B133" s="232"/>
      <c r="C133" s="232"/>
      <c r="D133" s="47"/>
      <c r="E133" s="232"/>
      <c r="F133" s="232"/>
      <c r="G133" s="159"/>
      <c r="H133" s="159"/>
      <c r="I133" s="232"/>
      <c r="J133" s="47"/>
      <c r="K133" s="47"/>
      <c r="L133" s="47"/>
      <c r="M133" s="47"/>
      <c r="N133" s="198"/>
      <c r="O133" s="198"/>
      <c r="P133" s="198"/>
      <c r="Q133" s="198"/>
      <c r="R133" s="197"/>
      <c r="S133" s="47"/>
    </row>
    <row r="134" spans="1:19" x14ac:dyDescent="0.2">
      <c r="A134" s="47"/>
      <c r="B134" s="232"/>
      <c r="C134" s="232"/>
      <c r="D134" s="47"/>
      <c r="E134" s="232"/>
      <c r="F134" s="232"/>
      <c r="G134" s="159"/>
      <c r="H134" s="159"/>
      <c r="I134" s="232"/>
      <c r="J134" s="47"/>
      <c r="K134" s="47"/>
      <c r="L134" s="47"/>
      <c r="M134" s="47"/>
      <c r="N134" s="198"/>
      <c r="O134" s="198"/>
      <c r="P134" s="198"/>
      <c r="Q134" s="198"/>
      <c r="R134" s="197"/>
      <c r="S134" s="47"/>
    </row>
    <row r="135" spans="1:19" x14ac:dyDescent="0.2">
      <c r="A135" s="47"/>
      <c r="B135" s="232"/>
      <c r="C135" s="232"/>
      <c r="D135" s="47"/>
      <c r="E135" s="232"/>
      <c r="F135" s="232"/>
      <c r="G135" s="159"/>
      <c r="H135" s="159"/>
      <c r="I135" s="232"/>
      <c r="J135" s="47"/>
      <c r="K135" s="47"/>
      <c r="L135" s="47"/>
      <c r="M135" s="47"/>
      <c r="N135" s="198"/>
      <c r="O135" s="198"/>
      <c r="P135" s="198"/>
      <c r="Q135" s="198"/>
      <c r="R135" s="197"/>
      <c r="S135" s="47"/>
    </row>
    <row r="136" spans="1:19" x14ac:dyDescent="0.2">
      <c r="A136" s="47"/>
      <c r="B136" s="232"/>
      <c r="C136" s="232"/>
      <c r="D136" s="47"/>
      <c r="E136" s="232"/>
      <c r="F136" s="232"/>
      <c r="G136" s="159"/>
      <c r="H136" s="159"/>
      <c r="I136" s="232"/>
      <c r="J136" s="47"/>
      <c r="K136" s="47"/>
      <c r="L136" s="47"/>
      <c r="M136" s="47"/>
      <c r="N136" s="198"/>
      <c r="O136" s="198"/>
      <c r="P136" s="198"/>
      <c r="Q136" s="198"/>
      <c r="R136" s="197"/>
      <c r="S136" s="47"/>
    </row>
    <row r="137" spans="1:19" x14ac:dyDescent="0.2">
      <c r="A137" s="47"/>
      <c r="B137" s="232"/>
      <c r="C137" s="232"/>
      <c r="D137" s="47"/>
      <c r="E137" s="232"/>
      <c r="F137" s="232"/>
      <c r="G137" s="159"/>
      <c r="H137" s="159"/>
      <c r="I137" s="232"/>
      <c r="J137" s="47"/>
      <c r="K137" s="47"/>
      <c r="L137" s="47"/>
      <c r="M137" s="47"/>
      <c r="N137" s="198"/>
      <c r="O137" s="198"/>
      <c r="P137" s="198"/>
      <c r="Q137" s="198"/>
      <c r="R137" s="197"/>
      <c r="S137" s="47"/>
    </row>
    <row r="138" spans="1:19" x14ac:dyDescent="0.2">
      <c r="A138" s="47"/>
      <c r="B138" s="232"/>
      <c r="C138" s="232"/>
      <c r="D138" s="47"/>
      <c r="E138" s="232"/>
      <c r="F138" s="232"/>
      <c r="G138" s="159"/>
      <c r="H138" s="159"/>
      <c r="I138" s="232"/>
      <c r="J138" s="47"/>
      <c r="K138" s="47"/>
      <c r="L138" s="47"/>
      <c r="M138" s="47"/>
      <c r="N138" s="198"/>
      <c r="O138" s="198"/>
      <c r="P138" s="198"/>
      <c r="Q138" s="198"/>
      <c r="R138" s="197"/>
      <c r="S138" s="47"/>
    </row>
    <row r="139" spans="1:19" x14ac:dyDescent="0.2">
      <c r="A139" s="47"/>
      <c r="B139" s="232"/>
      <c r="C139" s="232"/>
      <c r="D139" s="47"/>
      <c r="E139" s="232"/>
      <c r="F139" s="232"/>
      <c r="G139" s="159"/>
      <c r="H139" s="159"/>
      <c r="I139" s="232"/>
      <c r="J139" s="47"/>
      <c r="K139" s="47"/>
      <c r="L139" s="47"/>
      <c r="M139" s="47"/>
      <c r="N139" s="198"/>
      <c r="O139" s="198"/>
      <c r="P139" s="198"/>
      <c r="Q139" s="198"/>
      <c r="R139" s="197"/>
      <c r="S139" s="47"/>
    </row>
    <row r="140" spans="1:19" x14ac:dyDescent="0.2">
      <c r="A140" s="47"/>
      <c r="B140" s="232"/>
      <c r="C140" s="232"/>
      <c r="D140" s="47"/>
      <c r="E140" s="232"/>
      <c r="F140" s="232"/>
      <c r="G140" s="159"/>
      <c r="H140" s="159"/>
      <c r="I140" s="232"/>
      <c r="J140" s="47"/>
      <c r="K140" s="47"/>
      <c r="L140" s="47"/>
      <c r="M140" s="47"/>
      <c r="N140" s="198"/>
      <c r="O140" s="198"/>
      <c r="P140" s="198"/>
      <c r="Q140" s="198"/>
      <c r="R140" s="197"/>
      <c r="S140" s="47"/>
    </row>
    <row r="141" spans="1:19" x14ac:dyDescent="0.2">
      <c r="A141" s="47"/>
      <c r="B141" s="232"/>
      <c r="C141" s="232"/>
      <c r="D141" s="47"/>
      <c r="E141" s="232"/>
      <c r="F141" s="232"/>
      <c r="G141" s="159"/>
      <c r="H141" s="159"/>
      <c r="I141" s="232"/>
      <c r="J141" s="47"/>
      <c r="K141" s="47"/>
      <c r="L141" s="47"/>
      <c r="M141" s="47"/>
      <c r="N141" s="198"/>
      <c r="O141" s="198"/>
      <c r="P141" s="198"/>
      <c r="Q141" s="198"/>
      <c r="R141" s="197"/>
      <c r="S141" s="47"/>
    </row>
    <row r="142" spans="1:19" x14ac:dyDescent="0.2">
      <c r="A142" s="47"/>
      <c r="B142" s="232"/>
      <c r="C142" s="232"/>
      <c r="D142" s="47"/>
      <c r="E142" s="232"/>
      <c r="F142" s="232"/>
      <c r="G142" s="159"/>
      <c r="H142" s="159"/>
      <c r="I142" s="232"/>
      <c r="J142" s="47"/>
      <c r="K142" s="47"/>
      <c r="L142" s="47"/>
      <c r="M142" s="47"/>
      <c r="N142" s="198"/>
      <c r="O142" s="198"/>
      <c r="P142" s="198"/>
      <c r="Q142" s="198"/>
      <c r="R142" s="197"/>
      <c r="S142" s="47"/>
    </row>
    <row r="143" spans="1:19" x14ac:dyDescent="0.2">
      <c r="A143" s="47"/>
      <c r="B143" s="232"/>
      <c r="C143" s="232"/>
      <c r="D143" s="47"/>
      <c r="E143" s="232"/>
      <c r="F143" s="232"/>
      <c r="G143" s="159"/>
      <c r="H143" s="159"/>
      <c r="I143" s="232"/>
      <c r="J143" s="47"/>
      <c r="K143" s="47"/>
      <c r="L143" s="47"/>
      <c r="M143" s="47"/>
      <c r="N143" s="198"/>
      <c r="O143" s="198"/>
      <c r="P143" s="198"/>
      <c r="Q143" s="198"/>
      <c r="R143" s="197"/>
      <c r="S143" s="47"/>
    </row>
    <row r="144" spans="1:19" x14ac:dyDescent="0.2">
      <c r="A144" s="47"/>
      <c r="B144" s="232"/>
      <c r="C144" s="232"/>
      <c r="D144" s="47"/>
      <c r="E144" s="232"/>
      <c r="F144" s="232"/>
      <c r="G144" s="159"/>
      <c r="H144" s="159"/>
      <c r="I144" s="232"/>
      <c r="J144" s="47"/>
      <c r="K144" s="47"/>
      <c r="L144" s="47"/>
      <c r="M144" s="47"/>
      <c r="N144" s="198"/>
      <c r="O144" s="198"/>
      <c r="P144" s="198"/>
      <c r="Q144" s="198"/>
      <c r="R144" s="197"/>
      <c r="S144" s="47"/>
    </row>
    <row r="145" spans="1:19" x14ac:dyDescent="0.2">
      <c r="A145" s="47"/>
      <c r="B145" s="232"/>
      <c r="C145" s="232"/>
      <c r="D145" s="47"/>
      <c r="E145" s="232"/>
      <c r="F145" s="232"/>
      <c r="G145" s="159"/>
      <c r="H145" s="159"/>
      <c r="I145" s="232"/>
      <c r="J145" s="47"/>
      <c r="K145" s="47"/>
      <c r="L145" s="47"/>
      <c r="M145" s="47"/>
      <c r="N145" s="198"/>
      <c r="O145" s="198"/>
      <c r="P145" s="198"/>
      <c r="Q145" s="198"/>
      <c r="R145" s="197"/>
      <c r="S145" s="47"/>
    </row>
    <row r="146" spans="1:19" x14ac:dyDescent="0.2">
      <c r="A146" s="47"/>
      <c r="B146" s="232"/>
      <c r="C146" s="232"/>
      <c r="D146" s="47"/>
      <c r="E146" s="232"/>
      <c r="F146" s="232"/>
      <c r="G146" s="159"/>
      <c r="H146" s="159"/>
      <c r="I146" s="232"/>
      <c r="J146" s="47"/>
      <c r="K146" s="47"/>
      <c r="L146" s="47"/>
      <c r="M146" s="47"/>
      <c r="N146" s="198"/>
      <c r="O146" s="198"/>
      <c r="P146" s="198"/>
      <c r="Q146" s="198"/>
      <c r="R146" s="197"/>
      <c r="S146" s="47"/>
    </row>
    <row r="147" spans="1:19" x14ac:dyDescent="0.2">
      <c r="A147" s="47"/>
      <c r="B147" s="232"/>
      <c r="C147" s="232"/>
      <c r="D147" s="47"/>
      <c r="E147" s="232"/>
      <c r="F147" s="232"/>
      <c r="G147" s="159"/>
      <c r="H147" s="159"/>
      <c r="I147" s="232"/>
      <c r="J147" s="47"/>
      <c r="K147" s="47"/>
      <c r="L147" s="47"/>
      <c r="M147" s="47"/>
      <c r="N147" s="198"/>
      <c r="O147" s="198"/>
      <c r="P147" s="198"/>
      <c r="Q147" s="198"/>
      <c r="R147" s="197"/>
      <c r="S147" s="47"/>
    </row>
    <row r="148" spans="1:19" x14ac:dyDescent="0.2">
      <c r="A148" s="47"/>
      <c r="B148" s="232"/>
      <c r="C148" s="232"/>
      <c r="D148" s="47"/>
      <c r="E148" s="232"/>
      <c r="F148" s="232"/>
      <c r="G148" s="159"/>
      <c r="H148" s="159"/>
      <c r="I148" s="232"/>
      <c r="J148" s="47"/>
      <c r="K148" s="47"/>
      <c r="L148" s="47"/>
      <c r="M148" s="47"/>
      <c r="N148" s="198"/>
      <c r="O148" s="198"/>
      <c r="P148" s="198"/>
      <c r="Q148" s="198"/>
      <c r="R148" s="197"/>
      <c r="S148" s="47"/>
    </row>
    <row r="149" spans="1:19" x14ac:dyDescent="0.2">
      <c r="A149" s="47"/>
      <c r="B149" s="232"/>
      <c r="C149" s="232"/>
      <c r="D149" s="47"/>
      <c r="E149" s="232"/>
      <c r="F149" s="232"/>
      <c r="G149" s="159"/>
      <c r="H149" s="159"/>
      <c r="I149" s="232"/>
      <c r="J149" s="47"/>
      <c r="K149" s="47"/>
      <c r="L149" s="47"/>
      <c r="M149" s="47"/>
      <c r="N149" s="198"/>
      <c r="O149" s="198"/>
      <c r="P149" s="198"/>
      <c r="Q149" s="198"/>
      <c r="R149" s="197"/>
      <c r="S149" s="47"/>
    </row>
    <row r="150" spans="1:19" x14ac:dyDescent="0.2">
      <c r="A150" s="47"/>
      <c r="B150" s="232"/>
      <c r="C150" s="232"/>
      <c r="D150" s="47"/>
      <c r="E150" s="232"/>
      <c r="F150" s="232"/>
      <c r="G150" s="159"/>
      <c r="H150" s="159"/>
      <c r="I150" s="232"/>
      <c r="J150" s="47"/>
      <c r="K150" s="47"/>
      <c r="L150" s="47"/>
      <c r="M150" s="47"/>
      <c r="N150" s="198"/>
      <c r="O150" s="198"/>
      <c r="P150" s="198"/>
      <c r="Q150" s="198"/>
      <c r="R150" s="197"/>
      <c r="S150" s="47"/>
    </row>
    <row r="151" spans="1:19" x14ac:dyDescent="0.2">
      <c r="A151" s="47"/>
      <c r="B151" s="232"/>
      <c r="C151" s="232"/>
      <c r="D151" s="47"/>
      <c r="E151" s="232"/>
      <c r="F151" s="232"/>
      <c r="G151" s="159"/>
      <c r="H151" s="159"/>
      <c r="I151" s="232"/>
      <c r="J151" s="47"/>
      <c r="K151" s="47"/>
      <c r="L151" s="47"/>
      <c r="M151" s="47"/>
      <c r="N151" s="198"/>
      <c r="O151" s="198"/>
      <c r="P151" s="198"/>
      <c r="Q151" s="198"/>
      <c r="R151" s="197"/>
      <c r="S151" s="47"/>
    </row>
    <row r="152" spans="1:19" x14ac:dyDescent="0.2">
      <c r="A152" s="47"/>
      <c r="B152" s="232"/>
      <c r="C152" s="232"/>
      <c r="D152" s="47"/>
      <c r="E152" s="232"/>
      <c r="F152" s="232"/>
      <c r="G152" s="159"/>
      <c r="H152" s="159"/>
      <c r="I152" s="232"/>
      <c r="J152" s="47"/>
      <c r="K152" s="47"/>
      <c r="L152" s="47"/>
      <c r="M152" s="47"/>
      <c r="N152" s="198"/>
      <c r="O152" s="198"/>
      <c r="P152" s="198"/>
      <c r="Q152" s="198"/>
      <c r="R152" s="197"/>
      <c r="S152" s="47"/>
    </row>
    <row r="153" spans="1:19" x14ac:dyDescent="0.2">
      <c r="A153" s="47"/>
      <c r="B153" s="232"/>
      <c r="C153" s="232"/>
      <c r="D153" s="47"/>
      <c r="E153" s="232"/>
      <c r="F153" s="232"/>
      <c r="G153" s="159"/>
      <c r="H153" s="159"/>
      <c r="I153" s="232"/>
      <c r="J153" s="47"/>
      <c r="K153" s="47"/>
      <c r="L153" s="47"/>
      <c r="M153" s="47"/>
      <c r="N153" s="198"/>
      <c r="O153" s="198"/>
      <c r="P153" s="198"/>
      <c r="Q153" s="198"/>
      <c r="R153" s="197"/>
      <c r="S153" s="47"/>
    </row>
    <row r="154" spans="1:19" x14ac:dyDescent="0.2">
      <c r="A154" s="47"/>
      <c r="B154" s="232"/>
      <c r="C154" s="232"/>
      <c r="D154" s="47"/>
      <c r="E154" s="232"/>
      <c r="F154" s="232"/>
      <c r="G154" s="159"/>
      <c r="H154" s="159"/>
      <c r="I154" s="232"/>
      <c r="J154" s="47"/>
      <c r="K154" s="47"/>
      <c r="L154" s="47"/>
      <c r="M154" s="47"/>
      <c r="N154" s="198"/>
      <c r="O154" s="198"/>
      <c r="P154" s="198"/>
      <c r="Q154" s="198"/>
      <c r="R154" s="197"/>
      <c r="S154" s="47"/>
    </row>
    <row r="155" spans="1:19" x14ac:dyDescent="0.2">
      <c r="A155" s="47"/>
      <c r="B155" s="232"/>
      <c r="C155" s="232"/>
      <c r="D155" s="47"/>
      <c r="E155" s="232"/>
      <c r="F155" s="232"/>
      <c r="G155" s="159"/>
      <c r="H155" s="159"/>
      <c r="I155" s="232"/>
      <c r="J155" s="47"/>
      <c r="K155" s="47"/>
      <c r="L155" s="47"/>
      <c r="M155" s="47"/>
      <c r="N155" s="198"/>
      <c r="O155" s="198"/>
      <c r="P155" s="198"/>
      <c r="Q155" s="198"/>
      <c r="R155" s="197"/>
      <c r="S155" s="47"/>
    </row>
    <row r="156" spans="1:19" x14ac:dyDescent="0.2">
      <c r="A156" s="47"/>
      <c r="B156" s="232"/>
      <c r="C156" s="232"/>
      <c r="D156" s="47"/>
      <c r="E156" s="232"/>
      <c r="F156" s="232"/>
      <c r="G156" s="159"/>
      <c r="H156" s="159"/>
      <c r="I156" s="232"/>
      <c r="J156" s="47"/>
      <c r="K156" s="47"/>
      <c r="L156" s="47"/>
      <c r="M156" s="47"/>
      <c r="N156" s="198"/>
      <c r="O156" s="198"/>
      <c r="P156" s="198"/>
      <c r="Q156" s="198"/>
      <c r="R156" s="197"/>
      <c r="S156" s="47"/>
    </row>
    <row r="157" spans="1:19" x14ac:dyDescent="0.2">
      <c r="A157" s="47"/>
      <c r="B157" s="232"/>
      <c r="C157" s="232"/>
      <c r="D157" s="47"/>
      <c r="E157" s="232"/>
      <c r="F157" s="232"/>
      <c r="G157" s="159"/>
      <c r="H157" s="159"/>
      <c r="I157" s="232"/>
      <c r="J157" s="47"/>
      <c r="K157" s="47"/>
      <c r="L157" s="47"/>
      <c r="M157" s="47"/>
      <c r="N157" s="198"/>
      <c r="O157" s="198"/>
      <c r="P157" s="198"/>
      <c r="Q157" s="198"/>
      <c r="R157" s="197"/>
      <c r="S157" s="47"/>
    </row>
    <row r="158" spans="1:19" x14ac:dyDescent="0.2">
      <c r="A158" s="47"/>
      <c r="B158" s="232"/>
      <c r="C158" s="232"/>
      <c r="D158" s="47"/>
      <c r="E158" s="232"/>
      <c r="F158" s="232"/>
      <c r="G158" s="159"/>
      <c r="H158" s="159"/>
      <c r="I158" s="232"/>
      <c r="J158" s="47"/>
      <c r="K158" s="47"/>
      <c r="L158" s="47"/>
      <c r="M158" s="47"/>
      <c r="N158" s="198"/>
      <c r="O158" s="198"/>
      <c r="P158" s="198"/>
      <c r="Q158" s="198"/>
      <c r="R158" s="197"/>
      <c r="S158" s="47"/>
    </row>
    <row r="159" spans="1:19" x14ac:dyDescent="0.2">
      <c r="A159" s="47"/>
      <c r="B159" s="232"/>
      <c r="C159" s="232"/>
      <c r="D159" s="47"/>
      <c r="E159" s="232"/>
      <c r="F159" s="232"/>
      <c r="G159" s="159"/>
      <c r="H159" s="159"/>
      <c r="I159" s="232"/>
      <c r="J159" s="47"/>
      <c r="K159" s="47"/>
      <c r="L159" s="47"/>
      <c r="M159" s="47"/>
      <c r="N159" s="198"/>
      <c r="O159" s="198"/>
      <c r="P159" s="198"/>
      <c r="Q159" s="198"/>
      <c r="R159" s="197"/>
      <c r="S159" s="47"/>
    </row>
    <row r="160" spans="1:19" x14ac:dyDescent="0.2">
      <c r="A160" s="47"/>
      <c r="B160" s="232"/>
      <c r="C160" s="232"/>
      <c r="D160" s="47"/>
      <c r="E160" s="232"/>
      <c r="F160" s="232"/>
      <c r="G160" s="159"/>
      <c r="H160" s="159"/>
      <c r="I160" s="232"/>
      <c r="J160" s="47"/>
      <c r="K160" s="47"/>
      <c r="L160" s="47"/>
      <c r="M160" s="47"/>
      <c r="N160" s="198"/>
      <c r="O160" s="198"/>
      <c r="P160" s="198"/>
      <c r="Q160" s="198"/>
      <c r="R160" s="197"/>
      <c r="S160" s="47"/>
    </row>
    <row r="161" spans="1:19" x14ac:dyDescent="0.2">
      <c r="A161" s="47"/>
      <c r="B161" s="232"/>
      <c r="C161" s="232"/>
      <c r="D161" s="47"/>
      <c r="E161" s="232"/>
      <c r="F161" s="232"/>
      <c r="G161" s="159"/>
      <c r="H161" s="159"/>
      <c r="I161" s="232"/>
      <c r="J161" s="47"/>
      <c r="K161" s="47"/>
      <c r="L161" s="47"/>
      <c r="M161" s="47"/>
      <c r="N161" s="198"/>
      <c r="O161" s="198"/>
      <c r="P161" s="198"/>
      <c r="Q161" s="198"/>
      <c r="R161" s="197"/>
      <c r="S161" s="47"/>
    </row>
    <row r="162" spans="1:19" x14ac:dyDescent="0.2">
      <c r="A162" s="47"/>
      <c r="B162" s="232"/>
      <c r="C162" s="232"/>
      <c r="D162" s="47"/>
      <c r="E162" s="232"/>
      <c r="F162" s="232"/>
      <c r="G162" s="159"/>
      <c r="H162" s="159"/>
      <c r="I162" s="232"/>
      <c r="J162" s="47"/>
      <c r="K162" s="47"/>
      <c r="L162" s="47"/>
      <c r="M162" s="47"/>
      <c r="N162" s="198"/>
      <c r="O162" s="198"/>
      <c r="P162" s="198"/>
      <c r="Q162" s="198"/>
      <c r="R162" s="197"/>
      <c r="S162" s="47"/>
    </row>
    <row r="163" spans="1:19" x14ac:dyDescent="0.2">
      <c r="A163" s="47"/>
      <c r="B163" s="232"/>
      <c r="C163" s="232"/>
      <c r="D163" s="47"/>
      <c r="E163" s="232"/>
      <c r="F163" s="232"/>
      <c r="G163" s="159"/>
      <c r="H163" s="159"/>
      <c r="I163" s="232"/>
      <c r="J163" s="47"/>
      <c r="K163" s="47"/>
      <c r="L163" s="47"/>
      <c r="M163" s="47"/>
      <c r="N163" s="198"/>
      <c r="O163" s="198"/>
      <c r="P163" s="198"/>
      <c r="Q163" s="198"/>
      <c r="R163" s="197"/>
      <c r="S163" s="47"/>
    </row>
    <row r="164" spans="1:19" x14ac:dyDescent="0.2">
      <c r="A164" s="47"/>
      <c r="B164" s="232"/>
      <c r="C164" s="232"/>
      <c r="D164" s="47"/>
      <c r="E164" s="232"/>
      <c r="F164" s="232"/>
      <c r="G164" s="159"/>
      <c r="H164" s="159"/>
      <c r="I164" s="232"/>
      <c r="J164" s="47"/>
      <c r="K164" s="47"/>
      <c r="L164" s="47"/>
      <c r="M164" s="47"/>
      <c r="N164" s="198"/>
      <c r="O164" s="198"/>
      <c r="P164" s="198"/>
      <c r="Q164" s="198"/>
      <c r="R164" s="197"/>
      <c r="S164" s="47"/>
    </row>
    <row r="165" spans="1:19" x14ac:dyDescent="0.2">
      <c r="A165" s="47"/>
      <c r="B165" s="232"/>
      <c r="C165" s="232"/>
      <c r="D165" s="47"/>
      <c r="E165" s="232"/>
      <c r="F165" s="232"/>
      <c r="G165" s="159"/>
      <c r="H165" s="159"/>
      <c r="I165" s="232"/>
      <c r="J165" s="47"/>
      <c r="K165" s="47"/>
      <c r="L165" s="47"/>
      <c r="M165" s="47"/>
      <c r="N165" s="198"/>
      <c r="O165" s="198"/>
      <c r="P165" s="198"/>
      <c r="Q165" s="198"/>
      <c r="R165" s="197"/>
      <c r="S165" s="47"/>
    </row>
    <row r="166" spans="1:19" x14ac:dyDescent="0.2">
      <c r="A166" s="47"/>
      <c r="B166" s="232"/>
      <c r="C166" s="232"/>
      <c r="D166" s="47"/>
      <c r="E166" s="232"/>
      <c r="F166" s="232"/>
      <c r="G166" s="159"/>
      <c r="H166" s="159"/>
      <c r="I166" s="232"/>
      <c r="J166" s="47"/>
      <c r="K166" s="47"/>
      <c r="L166" s="47"/>
      <c r="M166" s="47"/>
      <c r="N166" s="198"/>
      <c r="O166" s="198"/>
      <c r="P166" s="198"/>
      <c r="Q166" s="198"/>
      <c r="R166" s="197"/>
      <c r="S166" s="47"/>
    </row>
    <row r="167" spans="1:19" x14ac:dyDescent="0.2">
      <c r="A167" s="47"/>
      <c r="B167" s="232"/>
      <c r="C167" s="232"/>
      <c r="D167" s="47"/>
      <c r="E167" s="232"/>
      <c r="F167" s="232"/>
      <c r="G167" s="159"/>
      <c r="H167" s="159"/>
      <c r="I167" s="232"/>
      <c r="J167" s="47"/>
      <c r="K167" s="47"/>
      <c r="L167" s="47"/>
      <c r="M167" s="47"/>
      <c r="N167" s="198"/>
      <c r="O167" s="198"/>
      <c r="P167" s="198"/>
      <c r="Q167" s="198"/>
      <c r="R167" s="197"/>
      <c r="S167" s="47"/>
    </row>
    <row r="168" spans="1:19" x14ac:dyDescent="0.2">
      <c r="A168" s="47"/>
      <c r="B168" s="232"/>
      <c r="C168" s="232"/>
      <c r="D168" s="47"/>
      <c r="E168" s="232"/>
      <c r="F168" s="232"/>
      <c r="G168" s="159"/>
      <c r="H168" s="159"/>
      <c r="I168" s="232"/>
      <c r="J168" s="47"/>
      <c r="K168" s="47"/>
      <c r="L168" s="47"/>
      <c r="M168" s="47"/>
      <c r="N168" s="198"/>
      <c r="O168" s="198"/>
      <c r="P168" s="198"/>
      <c r="Q168" s="198"/>
      <c r="R168" s="197"/>
      <c r="S168" s="47"/>
    </row>
    <row r="169" spans="1:19" x14ac:dyDescent="0.2">
      <c r="A169" s="47"/>
      <c r="B169" s="232"/>
      <c r="C169" s="232"/>
      <c r="D169" s="47"/>
      <c r="E169" s="232"/>
      <c r="F169" s="232"/>
      <c r="G169" s="159"/>
      <c r="H169" s="159"/>
      <c r="I169" s="232"/>
      <c r="J169" s="47"/>
      <c r="K169" s="47"/>
      <c r="L169" s="47"/>
      <c r="M169" s="47"/>
      <c r="N169" s="198"/>
      <c r="O169" s="198"/>
      <c r="P169" s="198"/>
      <c r="Q169" s="198"/>
      <c r="R169" s="197"/>
      <c r="S169" s="47"/>
    </row>
    <row r="170" spans="1:19" x14ac:dyDescent="0.2">
      <c r="A170" s="47"/>
      <c r="B170" s="232"/>
      <c r="C170" s="232"/>
      <c r="D170" s="47"/>
      <c r="E170" s="232"/>
      <c r="F170" s="232"/>
      <c r="G170" s="159"/>
      <c r="H170" s="159"/>
      <c r="I170" s="232"/>
      <c r="J170" s="47"/>
      <c r="K170" s="47"/>
      <c r="L170" s="47"/>
      <c r="M170" s="47"/>
      <c r="N170" s="198"/>
      <c r="O170" s="198"/>
      <c r="P170" s="198"/>
      <c r="Q170" s="198"/>
      <c r="R170" s="197"/>
      <c r="S170" s="47"/>
    </row>
    <row r="171" spans="1:19" x14ac:dyDescent="0.2">
      <c r="A171" s="47"/>
      <c r="B171" s="232"/>
      <c r="C171" s="232"/>
      <c r="D171" s="47"/>
      <c r="E171" s="232"/>
      <c r="F171" s="232"/>
      <c r="G171" s="159"/>
      <c r="H171" s="159"/>
      <c r="I171" s="232"/>
      <c r="J171" s="47"/>
      <c r="K171" s="47"/>
      <c r="L171" s="47"/>
      <c r="M171" s="47"/>
      <c r="N171" s="198"/>
      <c r="O171" s="198"/>
      <c r="P171" s="198"/>
      <c r="Q171" s="198"/>
      <c r="R171" s="197"/>
      <c r="S171" s="47"/>
    </row>
    <row r="172" spans="1:19" x14ac:dyDescent="0.2">
      <c r="A172" s="47"/>
      <c r="B172" s="232"/>
      <c r="C172" s="232"/>
      <c r="D172" s="47"/>
      <c r="E172" s="232"/>
      <c r="F172" s="232"/>
      <c r="G172" s="159"/>
      <c r="H172" s="159"/>
      <c r="I172" s="232"/>
      <c r="J172" s="47"/>
      <c r="K172" s="47"/>
      <c r="L172" s="47"/>
      <c r="M172" s="47"/>
      <c r="N172" s="198"/>
      <c r="O172" s="198"/>
      <c r="P172" s="198"/>
      <c r="Q172" s="198"/>
      <c r="R172" s="197"/>
      <c r="S172" s="47"/>
    </row>
    <row r="173" spans="1:19" x14ac:dyDescent="0.2">
      <c r="A173" s="47"/>
      <c r="B173" s="232"/>
      <c r="C173" s="232"/>
      <c r="D173" s="47"/>
      <c r="E173" s="232"/>
      <c r="F173" s="232"/>
      <c r="G173" s="159"/>
      <c r="H173" s="159"/>
      <c r="I173" s="232"/>
      <c r="J173" s="47"/>
      <c r="K173" s="47"/>
      <c r="L173" s="47"/>
      <c r="M173" s="47"/>
      <c r="N173" s="198"/>
      <c r="O173" s="198"/>
      <c r="P173" s="198"/>
      <c r="Q173" s="198"/>
      <c r="R173" s="197"/>
      <c r="S173" s="47"/>
    </row>
    <row r="174" spans="1:19" x14ac:dyDescent="0.2">
      <c r="A174" s="47"/>
      <c r="B174" s="232"/>
      <c r="C174" s="232"/>
      <c r="D174" s="47"/>
      <c r="E174" s="232"/>
      <c r="F174" s="232"/>
      <c r="G174" s="159"/>
      <c r="H174" s="159"/>
      <c r="I174" s="232"/>
      <c r="J174" s="47"/>
      <c r="K174" s="47"/>
      <c r="L174" s="47"/>
      <c r="M174" s="47"/>
      <c r="N174" s="198"/>
      <c r="O174" s="198"/>
      <c r="P174" s="198"/>
      <c r="Q174" s="198"/>
      <c r="R174" s="197"/>
      <c r="S174" s="47"/>
    </row>
    <row r="175" spans="1:19" x14ac:dyDescent="0.2">
      <c r="A175" s="47"/>
      <c r="B175" s="232"/>
      <c r="C175" s="232"/>
      <c r="D175" s="47"/>
      <c r="E175" s="232"/>
      <c r="F175" s="232"/>
      <c r="G175" s="159"/>
      <c r="H175" s="159"/>
      <c r="I175" s="232"/>
      <c r="J175" s="47"/>
      <c r="K175" s="47"/>
      <c r="L175" s="47"/>
      <c r="M175" s="47"/>
      <c r="N175" s="198"/>
      <c r="O175" s="198"/>
      <c r="P175" s="198"/>
      <c r="Q175" s="198"/>
      <c r="R175" s="197"/>
      <c r="S175" s="47"/>
    </row>
    <row r="176" spans="1:19" x14ac:dyDescent="0.2">
      <c r="A176" s="47"/>
      <c r="B176" s="232"/>
      <c r="C176" s="232"/>
      <c r="D176" s="47"/>
      <c r="E176" s="232"/>
      <c r="F176" s="232"/>
      <c r="G176" s="159"/>
      <c r="H176" s="159"/>
      <c r="I176" s="232"/>
      <c r="J176" s="47"/>
      <c r="K176" s="47"/>
      <c r="L176" s="47"/>
      <c r="M176" s="47"/>
      <c r="N176" s="198"/>
      <c r="O176" s="198"/>
      <c r="P176" s="198"/>
      <c r="Q176" s="198"/>
      <c r="R176" s="197"/>
      <c r="S176" s="47"/>
    </row>
    <row r="177" spans="1:19" x14ac:dyDescent="0.2">
      <c r="A177" s="47"/>
      <c r="B177" s="232"/>
      <c r="C177" s="232"/>
      <c r="D177" s="47"/>
      <c r="E177" s="232"/>
      <c r="F177" s="232"/>
      <c r="G177" s="159"/>
      <c r="H177" s="159"/>
      <c r="I177" s="232"/>
      <c r="J177" s="47"/>
      <c r="K177" s="47"/>
      <c r="L177" s="47"/>
      <c r="M177" s="47"/>
      <c r="N177" s="198"/>
      <c r="O177" s="198"/>
      <c r="P177" s="198"/>
      <c r="Q177" s="198"/>
      <c r="R177" s="197"/>
      <c r="S177" s="47"/>
    </row>
    <row r="178" spans="1:19" x14ac:dyDescent="0.2">
      <c r="A178" s="47"/>
      <c r="B178" s="232"/>
      <c r="C178" s="232"/>
      <c r="D178" s="47"/>
      <c r="E178" s="232"/>
      <c r="F178" s="232"/>
      <c r="G178" s="159"/>
      <c r="H178" s="159"/>
      <c r="I178" s="232"/>
      <c r="J178" s="47"/>
      <c r="K178" s="47"/>
      <c r="L178" s="47"/>
      <c r="M178" s="47"/>
      <c r="N178" s="198"/>
      <c r="O178" s="198"/>
      <c r="P178" s="198"/>
      <c r="Q178" s="198"/>
      <c r="R178" s="197"/>
      <c r="S178" s="47"/>
    </row>
    <row r="179" spans="1:19" x14ac:dyDescent="0.2">
      <c r="A179" s="47"/>
      <c r="B179" s="232"/>
      <c r="C179" s="232"/>
      <c r="D179" s="47"/>
      <c r="E179" s="232"/>
      <c r="F179" s="232"/>
      <c r="G179" s="159"/>
      <c r="H179" s="159"/>
      <c r="I179" s="232"/>
      <c r="J179" s="47"/>
      <c r="K179" s="47"/>
      <c r="L179" s="47"/>
      <c r="M179" s="47"/>
      <c r="N179" s="198"/>
      <c r="O179" s="198"/>
      <c r="P179" s="198"/>
      <c r="Q179" s="198"/>
      <c r="R179" s="197"/>
      <c r="S179" s="47"/>
    </row>
    <row r="180" spans="1:19" x14ac:dyDescent="0.2">
      <c r="A180" s="47"/>
      <c r="B180" s="232"/>
      <c r="C180" s="232"/>
      <c r="D180" s="47"/>
      <c r="E180" s="232"/>
      <c r="F180" s="232"/>
      <c r="G180" s="159"/>
      <c r="H180" s="159"/>
      <c r="I180" s="232"/>
      <c r="J180" s="47"/>
      <c r="K180" s="47"/>
      <c r="L180" s="47"/>
      <c r="M180" s="47"/>
      <c r="N180" s="198"/>
      <c r="O180" s="198"/>
      <c r="P180" s="198"/>
      <c r="Q180" s="198"/>
      <c r="R180" s="197"/>
      <c r="S180" s="47"/>
    </row>
    <row r="181" spans="1:19" x14ac:dyDescent="0.2">
      <c r="A181" s="47"/>
      <c r="B181" s="232"/>
      <c r="C181" s="232"/>
      <c r="D181" s="47"/>
      <c r="E181" s="232"/>
      <c r="F181" s="232"/>
      <c r="G181" s="159"/>
      <c r="H181" s="159"/>
      <c r="I181" s="232"/>
      <c r="J181" s="47"/>
      <c r="K181" s="47"/>
      <c r="L181" s="47"/>
      <c r="M181" s="47"/>
      <c r="N181" s="198"/>
      <c r="O181" s="198"/>
      <c r="P181" s="198"/>
      <c r="Q181" s="198"/>
      <c r="R181" s="197"/>
      <c r="S181" s="47"/>
    </row>
    <row r="182" spans="1:19" x14ac:dyDescent="0.2">
      <c r="A182" s="47"/>
      <c r="B182" s="232"/>
      <c r="C182" s="232"/>
      <c r="D182" s="47"/>
      <c r="E182" s="232"/>
      <c r="F182" s="232"/>
      <c r="G182" s="159"/>
      <c r="H182" s="159"/>
      <c r="I182" s="232"/>
      <c r="J182" s="47"/>
      <c r="K182" s="47"/>
      <c r="L182" s="47"/>
      <c r="M182" s="47"/>
      <c r="N182" s="198"/>
      <c r="O182" s="198"/>
      <c r="P182" s="198"/>
      <c r="Q182" s="198"/>
      <c r="R182" s="197"/>
      <c r="S182" s="47"/>
    </row>
    <row r="183" spans="1:19" x14ac:dyDescent="0.2">
      <c r="A183" s="47"/>
      <c r="B183" s="232"/>
      <c r="C183" s="232"/>
      <c r="D183" s="47"/>
      <c r="E183" s="232"/>
      <c r="F183" s="232"/>
      <c r="G183" s="159"/>
      <c r="H183" s="159"/>
      <c r="I183" s="232"/>
      <c r="J183" s="47"/>
      <c r="K183" s="47"/>
      <c r="L183" s="47"/>
      <c r="M183" s="47"/>
      <c r="N183" s="198"/>
      <c r="O183" s="198"/>
      <c r="P183" s="198"/>
      <c r="Q183" s="198"/>
      <c r="R183" s="197"/>
      <c r="S183" s="47"/>
    </row>
    <row r="184" spans="1:19" x14ac:dyDescent="0.2">
      <c r="A184" s="47"/>
      <c r="B184" s="232"/>
      <c r="C184" s="232"/>
      <c r="D184" s="47"/>
      <c r="E184" s="232"/>
      <c r="F184" s="232"/>
      <c r="G184" s="159"/>
      <c r="H184" s="159"/>
      <c r="I184" s="232"/>
      <c r="J184" s="47"/>
      <c r="K184" s="47"/>
      <c r="L184" s="47"/>
      <c r="M184" s="47"/>
      <c r="N184" s="198"/>
      <c r="O184" s="198"/>
      <c r="P184" s="198"/>
      <c r="Q184" s="198"/>
      <c r="R184" s="197"/>
      <c r="S184" s="47"/>
    </row>
    <row r="185" spans="1:19" x14ac:dyDescent="0.2">
      <c r="A185" s="47"/>
      <c r="B185" s="232"/>
      <c r="C185" s="232"/>
      <c r="D185" s="47"/>
      <c r="E185" s="232"/>
      <c r="F185" s="232"/>
      <c r="G185" s="159"/>
      <c r="H185" s="159"/>
      <c r="I185" s="232"/>
      <c r="J185" s="47"/>
      <c r="K185" s="47"/>
      <c r="L185" s="47"/>
      <c r="M185" s="47"/>
      <c r="N185" s="198"/>
      <c r="O185" s="198"/>
      <c r="P185" s="198"/>
      <c r="Q185" s="198"/>
      <c r="R185" s="197"/>
      <c r="S185" s="47"/>
    </row>
    <row r="186" spans="1:19" x14ac:dyDescent="0.2">
      <c r="A186" s="47"/>
      <c r="B186" s="232"/>
      <c r="C186" s="232"/>
      <c r="D186" s="47"/>
      <c r="E186" s="232"/>
      <c r="F186" s="232"/>
      <c r="G186" s="159"/>
      <c r="H186" s="159"/>
      <c r="I186" s="232"/>
      <c r="J186" s="47"/>
      <c r="K186" s="47"/>
      <c r="L186" s="47"/>
      <c r="M186" s="47"/>
      <c r="N186" s="198"/>
      <c r="O186" s="198"/>
      <c r="P186" s="198"/>
      <c r="Q186" s="198"/>
      <c r="R186" s="197"/>
      <c r="S186" s="47"/>
    </row>
    <row r="187" spans="1:19" x14ac:dyDescent="0.2">
      <c r="A187" s="47"/>
      <c r="B187" s="232"/>
      <c r="C187" s="232"/>
      <c r="D187" s="47"/>
      <c r="E187" s="232"/>
      <c r="F187" s="232"/>
      <c r="G187" s="159"/>
      <c r="H187" s="159"/>
      <c r="I187" s="232"/>
      <c r="J187" s="47"/>
      <c r="K187" s="47"/>
      <c r="L187" s="47"/>
      <c r="M187" s="47"/>
      <c r="N187" s="198"/>
      <c r="O187" s="198"/>
      <c r="P187" s="198"/>
      <c r="Q187" s="198"/>
      <c r="R187" s="197"/>
      <c r="S187" s="47"/>
    </row>
    <row r="188" spans="1:19" x14ac:dyDescent="0.2">
      <c r="A188" s="47"/>
      <c r="B188" s="232"/>
      <c r="C188" s="232"/>
      <c r="D188" s="47"/>
      <c r="E188" s="232"/>
      <c r="F188" s="232"/>
      <c r="G188" s="159"/>
      <c r="H188" s="159"/>
      <c r="I188" s="232"/>
      <c r="J188" s="47"/>
      <c r="K188" s="47"/>
      <c r="L188" s="47"/>
      <c r="M188" s="47"/>
      <c r="N188" s="198"/>
      <c r="O188" s="198"/>
      <c r="P188" s="198"/>
      <c r="Q188" s="198"/>
      <c r="R188" s="197"/>
      <c r="S188" s="47"/>
    </row>
    <row r="189" spans="1:19" x14ac:dyDescent="0.2">
      <c r="A189" s="47"/>
      <c r="B189" s="232"/>
      <c r="C189" s="232"/>
      <c r="D189" s="47"/>
      <c r="E189" s="232"/>
      <c r="F189" s="232"/>
      <c r="G189" s="159"/>
      <c r="H189" s="159"/>
      <c r="I189" s="232"/>
      <c r="J189" s="47"/>
      <c r="K189" s="47"/>
      <c r="L189" s="47"/>
      <c r="M189" s="47"/>
      <c r="N189" s="198"/>
      <c r="O189" s="198"/>
      <c r="P189" s="198"/>
      <c r="Q189" s="198"/>
      <c r="R189" s="197"/>
      <c r="S189" s="47"/>
    </row>
    <row r="190" spans="1:19" x14ac:dyDescent="0.2">
      <c r="A190" s="47"/>
      <c r="B190" s="232"/>
      <c r="C190" s="232"/>
      <c r="D190" s="47"/>
      <c r="E190" s="232"/>
      <c r="F190" s="232"/>
      <c r="G190" s="159"/>
      <c r="H190" s="159"/>
      <c r="I190" s="232"/>
      <c r="J190" s="47"/>
      <c r="K190" s="47"/>
      <c r="L190" s="47"/>
      <c r="M190" s="47"/>
      <c r="N190" s="198"/>
      <c r="O190" s="198"/>
      <c r="P190" s="198"/>
      <c r="Q190" s="198"/>
      <c r="R190" s="197"/>
      <c r="S190" s="47"/>
    </row>
    <row r="191" spans="1:19" x14ac:dyDescent="0.2">
      <c r="A191" s="47"/>
      <c r="B191" s="232"/>
      <c r="C191" s="232"/>
      <c r="D191" s="47"/>
      <c r="E191" s="232"/>
      <c r="F191" s="232"/>
      <c r="G191" s="159"/>
      <c r="H191" s="159"/>
      <c r="I191" s="232"/>
      <c r="J191" s="47"/>
      <c r="K191" s="47"/>
      <c r="L191" s="47"/>
      <c r="M191" s="47"/>
      <c r="N191" s="198"/>
      <c r="O191" s="198"/>
      <c r="P191" s="198"/>
      <c r="Q191" s="198"/>
      <c r="R191" s="197"/>
      <c r="S191" s="47"/>
    </row>
    <row r="192" spans="1:19" x14ac:dyDescent="0.2">
      <c r="A192" s="47"/>
      <c r="B192" s="232"/>
      <c r="C192" s="232"/>
      <c r="D192" s="47"/>
      <c r="E192" s="232"/>
      <c r="F192" s="232"/>
      <c r="G192" s="159"/>
      <c r="H192" s="159"/>
      <c r="I192" s="232"/>
      <c r="J192" s="47"/>
      <c r="K192" s="47"/>
      <c r="L192" s="47"/>
      <c r="M192" s="47"/>
      <c r="N192" s="198"/>
      <c r="O192" s="198"/>
      <c r="P192" s="198"/>
      <c r="Q192" s="198"/>
      <c r="R192" s="197"/>
      <c r="S192" s="47"/>
    </row>
    <row r="193" spans="1:19" x14ac:dyDescent="0.2">
      <c r="A193" s="47"/>
      <c r="B193" s="232"/>
      <c r="C193" s="232"/>
      <c r="D193" s="47"/>
      <c r="E193" s="232"/>
      <c r="F193" s="232"/>
      <c r="G193" s="159"/>
      <c r="H193" s="159"/>
      <c r="I193" s="232"/>
      <c r="J193" s="47"/>
      <c r="K193" s="47"/>
      <c r="L193" s="47"/>
      <c r="M193" s="47"/>
      <c r="N193" s="198"/>
      <c r="O193" s="198"/>
      <c r="P193" s="198"/>
      <c r="Q193" s="198"/>
      <c r="R193" s="197"/>
      <c r="S193" s="47"/>
    </row>
    <row r="194" spans="1:19" x14ac:dyDescent="0.2">
      <c r="A194" s="47"/>
      <c r="B194" s="232"/>
      <c r="C194" s="232"/>
      <c r="D194" s="47"/>
      <c r="E194" s="232"/>
      <c r="F194" s="232"/>
      <c r="G194" s="159"/>
      <c r="H194" s="159"/>
      <c r="I194" s="232"/>
      <c r="J194" s="47"/>
      <c r="K194" s="47"/>
      <c r="L194" s="47"/>
      <c r="M194" s="47"/>
      <c r="N194" s="198"/>
      <c r="O194" s="198"/>
      <c r="P194" s="198"/>
      <c r="Q194" s="198"/>
      <c r="R194" s="197"/>
      <c r="S194" s="47"/>
    </row>
    <row r="195" spans="1:19" x14ac:dyDescent="0.2">
      <c r="A195" s="47"/>
      <c r="B195" s="232"/>
      <c r="C195" s="232"/>
      <c r="D195" s="47"/>
      <c r="E195" s="232"/>
      <c r="F195" s="232"/>
      <c r="G195" s="159"/>
      <c r="H195" s="159"/>
      <c r="I195" s="232"/>
      <c r="J195" s="47"/>
      <c r="K195" s="47"/>
      <c r="L195" s="47"/>
      <c r="M195" s="47"/>
      <c r="N195" s="198"/>
      <c r="O195" s="198"/>
      <c r="P195" s="198"/>
      <c r="Q195" s="198"/>
      <c r="R195" s="197"/>
      <c r="S195" s="47"/>
    </row>
    <row r="196" spans="1:19" x14ac:dyDescent="0.2">
      <c r="A196" s="47"/>
      <c r="B196" s="232"/>
      <c r="C196" s="232"/>
      <c r="D196" s="47"/>
      <c r="E196" s="232"/>
      <c r="F196" s="232"/>
      <c r="G196" s="159"/>
      <c r="H196" s="159"/>
      <c r="I196" s="232"/>
      <c r="J196" s="47"/>
      <c r="K196" s="47"/>
      <c r="L196" s="47"/>
      <c r="M196" s="47"/>
      <c r="N196" s="198"/>
      <c r="O196" s="198"/>
      <c r="P196" s="198"/>
      <c r="Q196" s="198"/>
      <c r="R196" s="197"/>
      <c r="S196" s="47"/>
    </row>
    <row r="197" spans="1:19" x14ac:dyDescent="0.2">
      <c r="A197" s="47"/>
      <c r="B197" s="232"/>
      <c r="C197" s="232"/>
      <c r="D197" s="47"/>
      <c r="E197" s="232"/>
      <c r="F197" s="232"/>
      <c r="G197" s="159"/>
      <c r="H197" s="159"/>
      <c r="I197" s="232"/>
      <c r="J197" s="47"/>
      <c r="K197" s="47"/>
      <c r="L197" s="47"/>
      <c r="M197" s="47"/>
      <c r="N197" s="198"/>
      <c r="O197" s="198"/>
      <c r="P197" s="198"/>
      <c r="Q197" s="198"/>
      <c r="R197" s="197"/>
      <c r="S197" s="47"/>
    </row>
    <row r="198" spans="1:19" x14ac:dyDescent="0.2">
      <c r="A198" s="47"/>
      <c r="B198" s="232"/>
      <c r="C198" s="232"/>
      <c r="D198" s="47"/>
      <c r="E198" s="232"/>
      <c r="F198" s="232"/>
      <c r="G198" s="159"/>
      <c r="H198" s="159"/>
      <c r="I198" s="232"/>
      <c r="J198" s="47"/>
      <c r="K198" s="47"/>
      <c r="L198" s="47"/>
      <c r="M198" s="47"/>
      <c r="N198" s="198"/>
      <c r="O198" s="198"/>
      <c r="P198" s="198"/>
      <c r="Q198" s="198"/>
      <c r="R198" s="197"/>
      <c r="S198" s="47"/>
    </row>
    <row r="199" spans="1:19" x14ac:dyDescent="0.2">
      <c r="A199" s="47"/>
      <c r="B199" s="232"/>
      <c r="C199" s="232"/>
      <c r="D199" s="47"/>
      <c r="E199" s="232"/>
      <c r="F199" s="232"/>
      <c r="G199" s="159"/>
      <c r="H199" s="159"/>
      <c r="I199" s="232"/>
      <c r="J199" s="47"/>
      <c r="K199" s="47"/>
      <c r="L199" s="47"/>
      <c r="M199" s="47"/>
      <c r="N199" s="198"/>
      <c r="O199" s="198"/>
      <c r="P199" s="198"/>
      <c r="Q199" s="198"/>
      <c r="R199" s="197"/>
      <c r="S199" s="47"/>
    </row>
    <row r="200" spans="1:19" x14ac:dyDescent="0.2">
      <c r="A200" s="47"/>
      <c r="B200" s="232"/>
      <c r="C200" s="232"/>
      <c r="D200" s="47"/>
      <c r="E200" s="232"/>
      <c r="F200" s="232"/>
      <c r="G200" s="159"/>
      <c r="H200" s="159"/>
      <c r="I200" s="232"/>
      <c r="J200" s="47"/>
      <c r="K200" s="47"/>
      <c r="L200" s="47"/>
      <c r="M200" s="47"/>
      <c r="N200" s="198"/>
      <c r="O200" s="198"/>
      <c r="P200" s="198"/>
      <c r="Q200" s="198"/>
      <c r="R200" s="197"/>
      <c r="S200" s="47"/>
    </row>
    <row r="201" spans="1:19" x14ac:dyDescent="0.2">
      <c r="A201" s="47"/>
      <c r="B201" s="232"/>
      <c r="C201" s="232"/>
      <c r="D201" s="47"/>
      <c r="E201" s="232"/>
      <c r="F201" s="232"/>
      <c r="G201" s="159"/>
      <c r="H201" s="159"/>
      <c r="I201" s="232"/>
      <c r="J201" s="47"/>
      <c r="K201" s="47"/>
      <c r="L201" s="47"/>
      <c r="M201" s="47"/>
      <c r="N201" s="198"/>
      <c r="O201" s="198"/>
      <c r="P201" s="198"/>
      <c r="Q201" s="198"/>
      <c r="R201" s="197"/>
      <c r="S201" s="47"/>
    </row>
    <row r="202" spans="1:19" x14ac:dyDescent="0.2">
      <c r="A202" s="47"/>
      <c r="B202" s="232"/>
      <c r="C202" s="232"/>
      <c r="D202" s="47"/>
      <c r="E202" s="232"/>
      <c r="F202" s="232"/>
      <c r="G202" s="159"/>
      <c r="H202" s="159"/>
      <c r="I202" s="232"/>
      <c r="J202" s="47"/>
      <c r="K202" s="47"/>
      <c r="L202" s="47"/>
      <c r="M202" s="47"/>
      <c r="N202" s="198"/>
      <c r="O202" s="198"/>
      <c r="P202" s="198"/>
      <c r="Q202" s="198"/>
      <c r="R202" s="197"/>
      <c r="S202" s="47"/>
    </row>
    <row r="203" spans="1:19" x14ac:dyDescent="0.2">
      <c r="A203" s="47"/>
      <c r="B203" s="232"/>
      <c r="C203" s="232"/>
      <c r="D203" s="47"/>
      <c r="E203" s="232"/>
      <c r="F203" s="232"/>
      <c r="G203" s="159"/>
      <c r="H203" s="159"/>
      <c r="I203" s="232"/>
      <c r="J203" s="47"/>
      <c r="K203" s="47"/>
      <c r="L203" s="47"/>
      <c r="M203" s="47"/>
      <c r="N203" s="198"/>
      <c r="O203" s="198"/>
      <c r="P203" s="198"/>
      <c r="Q203" s="198"/>
      <c r="R203" s="197"/>
      <c r="S203" s="47"/>
    </row>
    <row r="204" spans="1:19" x14ac:dyDescent="0.2">
      <c r="A204" s="47"/>
      <c r="B204" s="232"/>
      <c r="C204" s="232"/>
      <c r="D204" s="47"/>
      <c r="E204" s="232"/>
      <c r="F204" s="232"/>
      <c r="G204" s="159"/>
      <c r="H204" s="159"/>
      <c r="I204" s="232"/>
      <c r="J204" s="47"/>
      <c r="K204" s="47"/>
      <c r="L204" s="47"/>
      <c r="M204" s="47"/>
      <c r="N204" s="198"/>
      <c r="O204" s="198"/>
      <c r="P204" s="198"/>
      <c r="Q204" s="198"/>
      <c r="R204" s="197"/>
      <c r="S204" s="47"/>
    </row>
    <row r="205" spans="1:19" x14ac:dyDescent="0.2">
      <c r="A205" s="47"/>
      <c r="B205" s="232"/>
      <c r="C205" s="232"/>
      <c r="D205" s="47"/>
      <c r="E205" s="232"/>
      <c r="F205" s="232"/>
      <c r="G205" s="159"/>
      <c r="H205" s="159"/>
      <c r="I205" s="232"/>
      <c r="J205" s="47"/>
      <c r="K205" s="47"/>
      <c r="L205" s="47"/>
      <c r="M205" s="47"/>
      <c r="N205" s="198"/>
      <c r="O205" s="198"/>
      <c r="P205" s="198"/>
      <c r="Q205" s="198"/>
      <c r="R205" s="197"/>
      <c r="S205" s="47"/>
    </row>
    <row r="206" spans="1:19" x14ac:dyDescent="0.2">
      <c r="A206" s="47"/>
      <c r="B206" s="232"/>
      <c r="C206" s="232"/>
      <c r="D206" s="47"/>
      <c r="E206" s="232"/>
      <c r="F206" s="232"/>
      <c r="G206" s="159"/>
      <c r="H206" s="159"/>
      <c r="I206" s="232"/>
      <c r="J206" s="47"/>
      <c r="K206" s="47"/>
      <c r="L206" s="47"/>
      <c r="M206" s="47"/>
      <c r="N206" s="198"/>
      <c r="O206" s="198"/>
      <c r="P206" s="198"/>
      <c r="Q206" s="198"/>
      <c r="R206" s="197"/>
      <c r="S206" s="47"/>
    </row>
    <row r="207" spans="1:19" x14ac:dyDescent="0.2">
      <c r="A207" s="47"/>
      <c r="B207" s="232"/>
      <c r="C207" s="232"/>
      <c r="D207" s="47"/>
      <c r="E207" s="232"/>
      <c r="F207" s="232"/>
      <c r="G207" s="159"/>
      <c r="H207" s="159"/>
      <c r="I207" s="232"/>
      <c r="J207" s="47"/>
      <c r="K207" s="47"/>
      <c r="L207" s="47"/>
      <c r="M207" s="47"/>
      <c r="N207" s="198"/>
      <c r="O207" s="198"/>
      <c r="P207" s="198"/>
      <c r="Q207" s="198"/>
      <c r="R207" s="197"/>
      <c r="S207" s="47"/>
    </row>
    <row r="208" spans="1:19" x14ac:dyDescent="0.2">
      <c r="A208" s="47"/>
      <c r="B208" s="232"/>
      <c r="C208" s="232"/>
      <c r="D208" s="47"/>
      <c r="E208" s="232"/>
      <c r="F208" s="232"/>
      <c r="G208" s="159"/>
      <c r="H208" s="159"/>
      <c r="I208" s="232"/>
      <c r="J208" s="47"/>
      <c r="K208" s="47"/>
      <c r="L208" s="47"/>
      <c r="M208" s="47"/>
      <c r="N208" s="198"/>
      <c r="O208" s="198"/>
      <c r="P208" s="198"/>
      <c r="Q208" s="198"/>
      <c r="R208" s="197"/>
      <c r="S208" s="47"/>
    </row>
    <row r="209" spans="1:19" x14ac:dyDescent="0.2">
      <c r="A209" s="47"/>
      <c r="B209" s="232"/>
      <c r="C209" s="232"/>
      <c r="D209" s="47"/>
      <c r="E209" s="232"/>
      <c r="F209" s="232"/>
      <c r="G209" s="159"/>
      <c r="H209" s="159"/>
      <c r="I209" s="232"/>
      <c r="J209" s="47"/>
      <c r="K209" s="47"/>
      <c r="L209" s="47"/>
      <c r="M209" s="47"/>
      <c r="N209" s="198"/>
      <c r="O209" s="198"/>
      <c r="P209" s="198"/>
      <c r="Q209" s="198"/>
      <c r="R209" s="197"/>
      <c r="S209" s="47"/>
    </row>
    <row r="210" spans="1:19" x14ac:dyDescent="0.2">
      <c r="A210" s="47"/>
      <c r="B210" s="232"/>
      <c r="C210" s="232"/>
      <c r="D210" s="47"/>
      <c r="E210" s="232"/>
      <c r="F210" s="232"/>
      <c r="G210" s="159"/>
      <c r="H210" s="159"/>
      <c r="I210" s="232"/>
      <c r="J210" s="47"/>
      <c r="K210" s="47"/>
      <c r="L210" s="47"/>
      <c r="M210" s="47"/>
      <c r="N210" s="198"/>
      <c r="O210" s="198"/>
      <c r="P210" s="198"/>
      <c r="Q210" s="198"/>
      <c r="R210" s="197"/>
      <c r="S210" s="47"/>
    </row>
    <row r="211" spans="1:19" x14ac:dyDescent="0.2">
      <c r="A211" s="47"/>
      <c r="B211" s="232"/>
      <c r="C211" s="232"/>
      <c r="D211" s="47"/>
      <c r="E211" s="232"/>
      <c r="F211" s="232"/>
      <c r="G211" s="159"/>
      <c r="H211" s="159"/>
      <c r="I211" s="232"/>
      <c r="J211" s="47"/>
      <c r="K211" s="47"/>
      <c r="L211" s="47"/>
      <c r="M211" s="47"/>
      <c r="N211" s="198"/>
      <c r="O211" s="198"/>
      <c r="P211" s="198"/>
      <c r="Q211" s="198"/>
      <c r="R211" s="197"/>
      <c r="S211" s="47"/>
    </row>
    <row r="212" spans="1:19" x14ac:dyDescent="0.2">
      <c r="A212" s="47"/>
      <c r="B212" s="232"/>
      <c r="C212" s="232"/>
      <c r="D212" s="47"/>
      <c r="E212" s="232"/>
      <c r="F212" s="232"/>
      <c r="G212" s="159"/>
      <c r="H212" s="159"/>
      <c r="I212" s="232"/>
      <c r="J212" s="47"/>
      <c r="K212" s="47"/>
      <c r="L212" s="47"/>
      <c r="M212" s="47"/>
      <c r="N212" s="198"/>
      <c r="O212" s="198"/>
      <c r="P212" s="198"/>
      <c r="Q212" s="198"/>
      <c r="R212" s="197"/>
      <c r="S212" s="47"/>
    </row>
    <row r="213" spans="1:19" x14ac:dyDescent="0.2">
      <c r="A213" s="47"/>
      <c r="B213" s="232"/>
      <c r="C213" s="232"/>
      <c r="D213" s="47"/>
      <c r="E213" s="232"/>
      <c r="F213" s="232"/>
      <c r="G213" s="159"/>
      <c r="H213" s="159"/>
      <c r="I213" s="232"/>
      <c r="J213" s="47"/>
      <c r="K213" s="47"/>
      <c r="L213" s="47"/>
      <c r="M213" s="47"/>
      <c r="N213" s="198"/>
      <c r="O213" s="198"/>
      <c r="P213" s="198"/>
      <c r="Q213" s="198"/>
      <c r="R213" s="197"/>
      <c r="S213" s="47"/>
    </row>
    <row r="214" spans="1:19" x14ac:dyDescent="0.2">
      <c r="A214" s="47"/>
      <c r="B214" s="232"/>
      <c r="C214" s="232"/>
      <c r="D214" s="47"/>
      <c r="E214" s="232"/>
      <c r="F214" s="232"/>
      <c r="G214" s="159"/>
      <c r="H214" s="159"/>
      <c r="I214" s="232"/>
      <c r="J214" s="47"/>
      <c r="K214" s="47"/>
      <c r="L214" s="47"/>
      <c r="M214" s="47"/>
      <c r="N214" s="198"/>
      <c r="O214" s="198"/>
      <c r="P214" s="198"/>
      <c r="Q214" s="198"/>
      <c r="R214" s="197"/>
      <c r="S214" s="47"/>
    </row>
    <row r="215" spans="1:19" x14ac:dyDescent="0.2">
      <c r="A215" s="47"/>
      <c r="B215" s="232"/>
      <c r="C215" s="232"/>
      <c r="D215" s="47"/>
      <c r="E215" s="232"/>
      <c r="F215" s="232"/>
      <c r="G215" s="159"/>
      <c r="H215" s="159"/>
      <c r="I215" s="232"/>
      <c r="J215" s="47"/>
      <c r="K215" s="47"/>
      <c r="L215" s="47"/>
      <c r="M215" s="47"/>
      <c r="N215" s="198"/>
      <c r="O215" s="198"/>
      <c r="P215" s="198"/>
      <c r="Q215" s="198"/>
      <c r="R215" s="197"/>
      <c r="S215" s="47"/>
    </row>
    <row r="216" spans="1:19" x14ac:dyDescent="0.2">
      <c r="A216" s="47"/>
      <c r="B216" s="232"/>
      <c r="C216" s="232"/>
      <c r="D216" s="47"/>
      <c r="E216" s="232"/>
      <c r="F216" s="232"/>
      <c r="G216" s="159"/>
      <c r="H216" s="159"/>
      <c r="I216" s="232"/>
      <c r="J216" s="47"/>
      <c r="K216" s="47"/>
      <c r="L216" s="47"/>
      <c r="M216" s="47"/>
      <c r="N216" s="198"/>
      <c r="O216" s="198"/>
      <c r="P216" s="198"/>
      <c r="Q216" s="198"/>
      <c r="R216" s="197"/>
      <c r="S216" s="47"/>
    </row>
    <row r="217" spans="1:19" x14ac:dyDescent="0.2">
      <c r="A217" s="47"/>
      <c r="B217" s="232"/>
      <c r="C217" s="232"/>
      <c r="D217" s="47"/>
      <c r="E217" s="232"/>
      <c r="F217" s="232"/>
      <c r="G217" s="159"/>
      <c r="H217" s="159"/>
      <c r="I217" s="232"/>
      <c r="J217" s="47"/>
      <c r="K217" s="47"/>
      <c r="L217" s="47"/>
      <c r="M217" s="47"/>
      <c r="N217" s="198"/>
      <c r="O217" s="198"/>
      <c r="P217" s="198"/>
      <c r="Q217" s="198"/>
      <c r="R217" s="197"/>
      <c r="S217" s="47"/>
    </row>
    <row r="218" spans="1:19" x14ac:dyDescent="0.2">
      <c r="A218" s="47"/>
      <c r="B218" s="232"/>
      <c r="C218" s="232"/>
      <c r="D218" s="47"/>
      <c r="E218" s="232"/>
      <c r="F218" s="232"/>
      <c r="G218" s="159"/>
      <c r="H218" s="159"/>
      <c r="I218" s="232"/>
      <c r="J218" s="47"/>
      <c r="K218" s="47"/>
      <c r="L218" s="47"/>
      <c r="M218" s="47"/>
      <c r="N218" s="198"/>
      <c r="O218" s="198"/>
      <c r="P218" s="198"/>
      <c r="Q218" s="198"/>
      <c r="R218" s="197"/>
      <c r="S218" s="47"/>
    </row>
    <row r="219" spans="1:19" x14ac:dyDescent="0.2">
      <c r="A219" s="47"/>
      <c r="B219" s="232"/>
      <c r="C219" s="232"/>
      <c r="D219" s="47"/>
      <c r="E219" s="232"/>
      <c r="F219" s="232"/>
      <c r="G219" s="159"/>
      <c r="H219" s="159"/>
      <c r="I219" s="232"/>
      <c r="J219" s="47"/>
      <c r="K219" s="47"/>
      <c r="L219" s="47"/>
      <c r="M219" s="47"/>
      <c r="N219" s="198"/>
      <c r="O219" s="198"/>
      <c r="P219" s="198"/>
      <c r="Q219" s="198"/>
      <c r="R219" s="197"/>
      <c r="S219" s="47"/>
    </row>
    <row r="220" spans="1:19" x14ac:dyDescent="0.2">
      <c r="A220" s="47"/>
      <c r="B220" s="232"/>
      <c r="C220" s="232"/>
      <c r="D220" s="47"/>
      <c r="E220" s="232"/>
      <c r="F220" s="232"/>
      <c r="G220" s="159"/>
      <c r="H220" s="159"/>
      <c r="I220" s="232"/>
      <c r="J220" s="47"/>
      <c r="K220" s="47"/>
      <c r="L220" s="47"/>
      <c r="M220" s="47"/>
      <c r="N220" s="198"/>
      <c r="O220" s="198"/>
      <c r="P220" s="198"/>
      <c r="Q220" s="198"/>
      <c r="R220" s="197"/>
      <c r="S220" s="47"/>
    </row>
    <row r="221" spans="1:19" x14ac:dyDescent="0.2">
      <c r="A221" s="47"/>
      <c r="B221" s="232"/>
      <c r="C221" s="232"/>
      <c r="D221" s="47"/>
      <c r="E221" s="232"/>
      <c r="F221" s="232"/>
      <c r="G221" s="159"/>
      <c r="H221" s="159"/>
      <c r="I221" s="232"/>
      <c r="J221" s="47"/>
      <c r="K221" s="47"/>
      <c r="L221" s="47"/>
      <c r="M221" s="47"/>
      <c r="N221" s="198"/>
      <c r="O221" s="198"/>
      <c r="P221" s="198"/>
      <c r="Q221" s="198"/>
      <c r="R221" s="197"/>
      <c r="S221" s="47"/>
    </row>
    <row r="222" spans="1:19" x14ac:dyDescent="0.2">
      <c r="A222" s="47"/>
      <c r="B222" s="232"/>
      <c r="C222" s="232"/>
      <c r="D222" s="47"/>
      <c r="E222" s="232"/>
      <c r="F222" s="232"/>
      <c r="G222" s="159"/>
      <c r="H222" s="159"/>
      <c r="I222" s="232"/>
      <c r="J222" s="47"/>
      <c r="K222" s="47"/>
      <c r="L222" s="47"/>
      <c r="M222" s="47"/>
      <c r="N222" s="198"/>
      <c r="O222" s="198"/>
      <c r="P222" s="198"/>
      <c r="Q222" s="198"/>
      <c r="R222" s="197"/>
      <c r="S222" s="47"/>
    </row>
    <row r="223" spans="1:19" x14ac:dyDescent="0.2">
      <c r="A223" s="47"/>
      <c r="B223" s="232"/>
      <c r="C223" s="232"/>
      <c r="D223" s="47"/>
      <c r="E223" s="232"/>
      <c r="F223" s="232"/>
      <c r="G223" s="159"/>
      <c r="H223" s="159"/>
      <c r="I223" s="232"/>
      <c r="J223" s="47"/>
      <c r="K223" s="47"/>
      <c r="L223" s="47"/>
      <c r="M223" s="47"/>
      <c r="N223" s="198"/>
      <c r="O223" s="198"/>
      <c r="P223" s="198"/>
      <c r="Q223" s="198"/>
      <c r="R223" s="197"/>
      <c r="S223" s="47"/>
    </row>
    <row r="224" spans="1:19" x14ac:dyDescent="0.2">
      <c r="A224" s="47"/>
      <c r="B224" s="232"/>
      <c r="C224" s="232"/>
      <c r="D224" s="47"/>
      <c r="E224" s="232"/>
      <c r="F224" s="232"/>
      <c r="G224" s="159"/>
      <c r="H224" s="159"/>
      <c r="I224" s="232"/>
      <c r="J224" s="47"/>
      <c r="K224" s="47"/>
      <c r="L224" s="47"/>
      <c r="M224" s="47"/>
      <c r="N224" s="198"/>
      <c r="O224" s="198"/>
      <c r="P224" s="198"/>
      <c r="Q224" s="198"/>
      <c r="R224" s="197"/>
      <c r="S224" s="47"/>
    </row>
    <row r="225" spans="1:19" x14ac:dyDescent="0.2">
      <c r="A225" s="47"/>
      <c r="B225" s="232"/>
      <c r="C225" s="232"/>
      <c r="D225" s="47"/>
      <c r="E225" s="232"/>
      <c r="F225" s="232"/>
      <c r="G225" s="159"/>
      <c r="H225" s="159"/>
      <c r="I225" s="232"/>
      <c r="J225" s="47"/>
      <c r="K225" s="47"/>
      <c r="L225" s="47"/>
      <c r="M225" s="47"/>
      <c r="N225" s="198"/>
      <c r="O225" s="198"/>
      <c r="P225" s="198"/>
      <c r="Q225" s="198"/>
      <c r="R225" s="197"/>
      <c r="S225" s="47"/>
    </row>
    <row r="226" spans="1:19" x14ac:dyDescent="0.2">
      <c r="A226" s="47"/>
      <c r="B226" s="232"/>
      <c r="C226" s="232"/>
      <c r="D226" s="47"/>
      <c r="E226" s="232"/>
      <c r="F226" s="232"/>
      <c r="G226" s="159"/>
      <c r="H226" s="159"/>
      <c r="I226" s="232"/>
      <c r="J226" s="47"/>
      <c r="K226" s="47"/>
      <c r="L226" s="47"/>
      <c r="M226" s="47"/>
      <c r="N226" s="198"/>
      <c r="O226" s="198"/>
      <c r="P226" s="198"/>
      <c r="Q226" s="198"/>
      <c r="R226" s="197"/>
      <c r="S226" s="47"/>
    </row>
    <row r="227" spans="1:19" x14ac:dyDescent="0.2">
      <c r="A227" s="47"/>
      <c r="B227" s="232"/>
      <c r="C227" s="232"/>
      <c r="D227" s="47"/>
      <c r="E227" s="232"/>
      <c r="F227" s="232"/>
      <c r="G227" s="159"/>
      <c r="H227" s="159"/>
      <c r="I227" s="232"/>
      <c r="J227" s="47"/>
      <c r="K227" s="47"/>
      <c r="L227" s="47"/>
      <c r="M227" s="47"/>
      <c r="N227" s="198"/>
      <c r="O227" s="198"/>
      <c r="P227" s="198"/>
      <c r="Q227" s="198"/>
      <c r="R227" s="197"/>
      <c r="S227" s="47"/>
    </row>
    <row r="228" spans="1:19" x14ac:dyDescent="0.2">
      <c r="A228" s="47"/>
      <c r="B228" s="232"/>
      <c r="C228" s="232"/>
      <c r="D228" s="47"/>
      <c r="E228" s="232"/>
      <c r="F228" s="232"/>
      <c r="G228" s="159"/>
      <c r="H228" s="159"/>
      <c r="I228" s="232"/>
      <c r="J228" s="47"/>
      <c r="K228" s="47"/>
      <c r="L228" s="47"/>
      <c r="M228" s="47"/>
      <c r="N228" s="198"/>
      <c r="O228" s="198"/>
      <c r="P228" s="198"/>
      <c r="Q228" s="198"/>
      <c r="R228" s="197"/>
      <c r="S228" s="47"/>
    </row>
    <row r="229" spans="1:19" x14ac:dyDescent="0.2">
      <c r="A229" s="47"/>
      <c r="B229" s="232"/>
      <c r="C229" s="232"/>
      <c r="D229" s="47"/>
      <c r="E229" s="232"/>
      <c r="F229" s="232"/>
      <c r="G229" s="159"/>
      <c r="H229" s="159"/>
      <c r="I229" s="232"/>
      <c r="J229" s="47"/>
      <c r="K229" s="47"/>
      <c r="L229" s="47"/>
      <c r="M229" s="47"/>
      <c r="N229" s="198"/>
      <c r="O229" s="198"/>
      <c r="P229" s="198"/>
      <c r="Q229" s="198"/>
      <c r="R229" s="197"/>
      <c r="S229" s="47"/>
    </row>
    <row r="230" spans="1:19" x14ac:dyDescent="0.2">
      <c r="A230" s="47"/>
      <c r="B230" s="232"/>
      <c r="C230" s="232"/>
      <c r="D230" s="47"/>
      <c r="E230" s="232"/>
      <c r="F230" s="232"/>
      <c r="G230" s="159"/>
      <c r="H230" s="159"/>
      <c r="I230" s="232"/>
      <c r="J230" s="47"/>
      <c r="K230" s="47"/>
      <c r="L230" s="47"/>
      <c r="M230" s="47"/>
      <c r="N230" s="198"/>
      <c r="O230" s="198"/>
      <c r="P230" s="198"/>
      <c r="Q230" s="198"/>
      <c r="R230" s="197"/>
      <c r="S230" s="47"/>
    </row>
    <row r="231" spans="1:19" x14ac:dyDescent="0.2">
      <c r="A231" s="47"/>
      <c r="B231" s="232"/>
      <c r="C231" s="232"/>
      <c r="D231" s="47"/>
      <c r="E231" s="232"/>
      <c r="F231" s="232"/>
      <c r="G231" s="159"/>
      <c r="H231" s="159"/>
      <c r="I231" s="232"/>
      <c r="J231" s="47"/>
      <c r="K231" s="47"/>
      <c r="L231" s="47"/>
      <c r="M231" s="47"/>
      <c r="N231" s="198"/>
      <c r="O231" s="198"/>
      <c r="P231" s="198"/>
      <c r="Q231" s="198"/>
      <c r="R231" s="197"/>
      <c r="S231" s="47"/>
    </row>
    <row r="232" spans="1:19" x14ac:dyDescent="0.2">
      <c r="A232" s="47"/>
      <c r="B232" s="232"/>
      <c r="C232" s="232"/>
      <c r="D232" s="47"/>
      <c r="E232" s="232"/>
      <c r="F232" s="232"/>
      <c r="G232" s="159"/>
      <c r="H232" s="159"/>
      <c r="I232" s="232"/>
      <c r="J232" s="47"/>
      <c r="K232" s="47"/>
      <c r="L232" s="47"/>
      <c r="M232" s="47"/>
      <c r="N232" s="198"/>
      <c r="O232" s="198"/>
      <c r="P232" s="198"/>
      <c r="Q232" s="198"/>
      <c r="R232" s="197"/>
      <c r="S232" s="47"/>
    </row>
    <row r="233" spans="1:19" x14ac:dyDescent="0.2">
      <c r="A233" s="47"/>
      <c r="B233" s="232"/>
      <c r="C233" s="232"/>
      <c r="D233" s="47"/>
      <c r="E233" s="232"/>
      <c r="F233" s="232"/>
      <c r="G233" s="159"/>
      <c r="H233" s="159"/>
      <c r="I233" s="232"/>
      <c r="J233" s="47"/>
      <c r="K233" s="47"/>
      <c r="L233" s="47"/>
      <c r="M233" s="47"/>
      <c r="N233" s="198"/>
      <c r="O233" s="198"/>
      <c r="P233" s="198"/>
      <c r="Q233" s="198"/>
      <c r="R233" s="197"/>
      <c r="S233" s="47"/>
    </row>
    <row r="234" spans="1:19" x14ac:dyDescent="0.2">
      <c r="A234" s="47"/>
      <c r="B234" s="232"/>
      <c r="C234" s="232"/>
      <c r="D234" s="47"/>
      <c r="E234" s="232"/>
      <c r="F234" s="232"/>
      <c r="G234" s="159"/>
      <c r="H234" s="159"/>
      <c r="I234" s="232"/>
      <c r="J234" s="47"/>
      <c r="K234" s="47"/>
      <c r="L234" s="47"/>
      <c r="M234" s="47"/>
      <c r="N234" s="198"/>
      <c r="O234" s="198"/>
      <c r="P234" s="198"/>
      <c r="Q234" s="198"/>
      <c r="R234" s="197"/>
      <c r="S234" s="47"/>
    </row>
    <row r="235" spans="1:19" x14ac:dyDescent="0.2">
      <c r="A235" s="47"/>
      <c r="B235" s="232"/>
      <c r="C235" s="232"/>
      <c r="D235" s="47"/>
      <c r="E235" s="232"/>
      <c r="F235" s="232"/>
      <c r="G235" s="159"/>
      <c r="H235" s="159"/>
      <c r="I235" s="232"/>
      <c r="J235" s="47"/>
      <c r="K235" s="47"/>
      <c r="L235" s="47"/>
      <c r="M235" s="47"/>
      <c r="N235" s="198"/>
      <c r="O235" s="198"/>
      <c r="P235" s="198"/>
      <c r="Q235" s="198"/>
      <c r="R235" s="197"/>
      <c r="S235" s="47"/>
    </row>
    <row r="236" spans="1:19" x14ac:dyDescent="0.2">
      <c r="A236" s="47"/>
      <c r="B236" s="232"/>
      <c r="C236" s="232"/>
      <c r="D236" s="47"/>
      <c r="E236" s="232"/>
      <c r="F236" s="232"/>
      <c r="G236" s="159"/>
      <c r="H236" s="159"/>
      <c r="I236" s="232"/>
      <c r="J236" s="47"/>
      <c r="K236" s="47"/>
      <c r="L236" s="47"/>
      <c r="M236" s="47"/>
      <c r="N236" s="198"/>
      <c r="O236" s="198"/>
      <c r="P236" s="198"/>
      <c r="Q236" s="198"/>
      <c r="R236" s="197"/>
      <c r="S236" s="47"/>
    </row>
    <row r="237" spans="1:19" x14ac:dyDescent="0.2">
      <c r="A237" s="47"/>
      <c r="B237" s="232"/>
      <c r="C237" s="232"/>
      <c r="D237" s="47"/>
      <c r="E237" s="232"/>
      <c r="F237" s="232"/>
      <c r="G237" s="159"/>
      <c r="H237" s="159"/>
      <c r="I237" s="232"/>
      <c r="J237" s="47"/>
      <c r="K237" s="47"/>
      <c r="L237" s="47"/>
      <c r="M237" s="47"/>
      <c r="N237" s="198"/>
      <c r="O237" s="198"/>
      <c r="P237" s="198"/>
      <c r="Q237" s="198"/>
      <c r="R237" s="197"/>
      <c r="S237" s="47"/>
    </row>
    <row r="238" spans="1:19" x14ac:dyDescent="0.2">
      <c r="A238" s="47"/>
      <c r="B238" s="232"/>
      <c r="C238" s="232"/>
      <c r="D238" s="47"/>
      <c r="E238" s="232"/>
      <c r="F238" s="232"/>
      <c r="G238" s="159"/>
      <c r="H238" s="159"/>
      <c r="I238" s="232"/>
      <c r="J238" s="47"/>
      <c r="K238" s="47"/>
      <c r="L238" s="47"/>
      <c r="M238" s="47"/>
      <c r="N238" s="198"/>
      <c r="O238" s="198"/>
      <c r="P238" s="198"/>
      <c r="Q238" s="198"/>
      <c r="R238" s="197"/>
      <c r="S238" s="47"/>
    </row>
    <row r="239" spans="1:19" x14ac:dyDescent="0.2">
      <c r="A239" s="47"/>
      <c r="B239" s="232"/>
      <c r="C239" s="232"/>
      <c r="D239" s="47"/>
      <c r="E239" s="232"/>
      <c r="F239" s="232"/>
      <c r="G239" s="159"/>
      <c r="H239" s="159"/>
      <c r="I239" s="232"/>
      <c r="J239" s="47"/>
      <c r="K239" s="47"/>
      <c r="L239" s="47"/>
      <c r="M239" s="47"/>
      <c r="N239" s="198"/>
      <c r="O239" s="198"/>
      <c r="P239" s="198"/>
      <c r="Q239" s="198"/>
      <c r="R239" s="197"/>
      <c r="S239" s="47"/>
    </row>
    <row r="240" spans="1:19" x14ac:dyDescent="0.2">
      <c r="A240" s="47"/>
      <c r="B240" s="232"/>
      <c r="C240" s="232"/>
      <c r="D240" s="47"/>
      <c r="E240" s="232"/>
      <c r="F240" s="232"/>
      <c r="G240" s="159"/>
      <c r="H240" s="159"/>
      <c r="I240" s="232"/>
      <c r="J240" s="47"/>
      <c r="K240" s="47"/>
      <c r="L240" s="47"/>
      <c r="M240" s="47"/>
      <c r="N240" s="198"/>
      <c r="O240" s="198"/>
      <c r="P240" s="198"/>
      <c r="Q240" s="198"/>
      <c r="R240" s="197"/>
      <c r="S240" s="47"/>
    </row>
    <row r="241" spans="1:19" x14ac:dyDescent="0.2">
      <c r="A241" s="47"/>
      <c r="B241" s="232"/>
      <c r="C241" s="232"/>
      <c r="D241" s="47"/>
      <c r="E241" s="232"/>
      <c r="F241" s="232"/>
      <c r="G241" s="159"/>
      <c r="H241" s="159"/>
      <c r="I241" s="232"/>
      <c r="J241" s="47"/>
      <c r="K241" s="47"/>
      <c r="L241" s="47"/>
      <c r="M241" s="47"/>
      <c r="N241" s="198"/>
      <c r="O241" s="198"/>
      <c r="P241" s="198"/>
      <c r="Q241" s="198"/>
      <c r="R241" s="197"/>
      <c r="S241" s="47"/>
    </row>
    <row r="242" spans="1:19" x14ac:dyDescent="0.2">
      <c r="A242" s="47"/>
      <c r="B242" s="232"/>
      <c r="C242" s="232"/>
      <c r="D242" s="47"/>
      <c r="E242" s="232"/>
      <c r="F242" s="232"/>
      <c r="G242" s="159"/>
      <c r="H242" s="159"/>
      <c r="I242" s="232"/>
      <c r="J242" s="47"/>
      <c r="K242" s="47"/>
      <c r="L242" s="47"/>
      <c r="M242" s="47"/>
      <c r="N242" s="198"/>
      <c r="O242" s="198"/>
      <c r="P242" s="198"/>
      <c r="Q242" s="198"/>
      <c r="R242" s="197"/>
      <c r="S242" s="47"/>
    </row>
    <row r="243" spans="1:19" x14ac:dyDescent="0.2">
      <c r="A243" s="47"/>
      <c r="B243" s="232"/>
      <c r="C243" s="232"/>
      <c r="D243" s="47"/>
      <c r="E243" s="232"/>
      <c r="F243" s="232"/>
      <c r="G243" s="159"/>
      <c r="H243" s="159"/>
      <c r="I243" s="232"/>
      <c r="J243" s="47"/>
      <c r="K243" s="47"/>
      <c r="L243" s="47"/>
      <c r="M243" s="47"/>
      <c r="N243" s="198"/>
      <c r="O243" s="198"/>
      <c r="P243" s="198"/>
      <c r="Q243" s="198"/>
      <c r="R243" s="197"/>
      <c r="S243" s="47"/>
    </row>
    <row r="244" spans="1:19" x14ac:dyDescent="0.2">
      <c r="A244" s="47"/>
      <c r="B244" s="232"/>
      <c r="C244" s="232"/>
      <c r="D244" s="47"/>
      <c r="E244" s="232"/>
      <c r="F244" s="232"/>
      <c r="G244" s="159"/>
      <c r="H244" s="159"/>
      <c r="I244" s="232"/>
      <c r="J244" s="47"/>
      <c r="K244" s="47"/>
      <c r="L244" s="47"/>
      <c r="M244" s="47"/>
      <c r="N244" s="198"/>
      <c r="O244" s="198"/>
      <c r="P244" s="198"/>
      <c r="Q244" s="198"/>
      <c r="R244" s="197"/>
      <c r="S244" s="47"/>
    </row>
    <row r="245" spans="1:19" x14ac:dyDescent="0.2">
      <c r="A245" s="47"/>
      <c r="B245" s="232"/>
      <c r="C245" s="232"/>
      <c r="D245" s="47"/>
      <c r="E245" s="232"/>
      <c r="F245" s="232"/>
      <c r="G245" s="159"/>
      <c r="H245" s="159"/>
      <c r="I245" s="232"/>
      <c r="J245" s="47"/>
      <c r="K245" s="47"/>
      <c r="L245" s="47"/>
      <c r="M245" s="47"/>
      <c r="N245" s="198"/>
      <c r="O245" s="198"/>
      <c r="P245" s="198"/>
      <c r="Q245" s="198"/>
      <c r="R245" s="197"/>
      <c r="S245" s="47"/>
    </row>
    <row r="246" spans="1:19" x14ac:dyDescent="0.2">
      <c r="A246" s="47"/>
      <c r="B246" s="232"/>
      <c r="C246" s="232"/>
      <c r="D246" s="47"/>
      <c r="E246" s="232"/>
      <c r="F246" s="232"/>
      <c r="G246" s="159"/>
      <c r="H246" s="159"/>
      <c r="I246" s="232"/>
      <c r="J246" s="47"/>
      <c r="K246" s="47"/>
      <c r="L246" s="47"/>
      <c r="M246" s="47"/>
      <c r="N246" s="198"/>
      <c r="O246" s="198"/>
      <c r="P246" s="198"/>
      <c r="Q246" s="198"/>
      <c r="R246" s="197"/>
      <c r="S246" s="47"/>
    </row>
    <row r="247" spans="1:19" x14ac:dyDescent="0.2">
      <c r="A247" s="47"/>
      <c r="B247" s="232"/>
      <c r="C247" s="232"/>
      <c r="D247" s="47"/>
      <c r="E247" s="232"/>
      <c r="F247" s="232"/>
      <c r="G247" s="159"/>
      <c r="H247" s="159"/>
      <c r="I247" s="232"/>
      <c r="J247" s="47"/>
      <c r="K247" s="47"/>
      <c r="L247" s="47"/>
      <c r="M247" s="47"/>
      <c r="N247" s="198"/>
      <c r="O247" s="198"/>
      <c r="P247" s="198"/>
      <c r="Q247" s="198"/>
      <c r="R247" s="197"/>
      <c r="S247" s="47"/>
    </row>
    <row r="248" spans="1:19" x14ac:dyDescent="0.2">
      <c r="A248" s="47"/>
      <c r="B248" s="232"/>
      <c r="C248" s="232"/>
      <c r="D248" s="47"/>
      <c r="E248" s="232"/>
      <c r="F248" s="232"/>
      <c r="G248" s="159"/>
      <c r="H248" s="159"/>
      <c r="I248" s="232"/>
      <c r="J248" s="47"/>
      <c r="K248" s="47"/>
      <c r="L248" s="47"/>
      <c r="M248" s="47"/>
      <c r="N248" s="198"/>
      <c r="O248" s="198"/>
      <c r="P248" s="198"/>
      <c r="Q248" s="198"/>
      <c r="R248" s="197"/>
      <c r="S248" s="47"/>
    </row>
    <row r="249" spans="1:19" x14ac:dyDescent="0.2">
      <c r="A249" s="47"/>
      <c r="B249" s="232"/>
      <c r="C249" s="232"/>
      <c r="D249" s="47"/>
      <c r="E249" s="232"/>
      <c r="F249" s="232"/>
      <c r="G249" s="159"/>
      <c r="H249" s="159"/>
      <c r="I249" s="232"/>
      <c r="J249" s="47"/>
      <c r="K249" s="47"/>
      <c r="L249" s="47"/>
      <c r="M249" s="47"/>
      <c r="N249" s="198"/>
      <c r="O249" s="198"/>
      <c r="P249" s="198"/>
      <c r="Q249" s="198"/>
      <c r="R249" s="197"/>
      <c r="S249" s="47"/>
    </row>
    <row r="250" spans="1:19" x14ac:dyDescent="0.2">
      <c r="A250" s="47"/>
      <c r="B250" s="232"/>
      <c r="C250" s="232"/>
      <c r="D250" s="47"/>
      <c r="E250" s="232"/>
      <c r="F250" s="232"/>
      <c r="G250" s="159"/>
      <c r="H250" s="159"/>
      <c r="I250" s="232"/>
      <c r="J250" s="47"/>
      <c r="K250" s="47"/>
      <c r="L250" s="47"/>
      <c r="M250" s="47"/>
      <c r="N250" s="198"/>
      <c r="O250" s="198"/>
      <c r="P250" s="198"/>
      <c r="Q250" s="198"/>
      <c r="R250" s="197"/>
      <c r="S250" s="47"/>
    </row>
    <row r="251" spans="1:19" x14ac:dyDescent="0.2">
      <c r="A251" s="47"/>
      <c r="B251" s="232"/>
      <c r="C251" s="232"/>
      <c r="D251" s="47"/>
      <c r="E251" s="232"/>
      <c r="F251" s="232"/>
      <c r="G251" s="159"/>
      <c r="H251" s="159"/>
      <c r="I251" s="232"/>
      <c r="J251" s="47"/>
      <c r="K251" s="47"/>
      <c r="L251" s="47"/>
      <c r="M251" s="47"/>
      <c r="N251" s="198"/>
      <c r="O251" s="198"/>
      <c r="P251" s="198"/>
      <c r="Q251" s="198"/>
      <c r="R251" s="197"/>
      <c r="S251" s="47"/>
    </row>
    <row r="252" spans="1:19" x14ac:dyDescent="0.2">
      <c r="A252" s="47"/>
      <c r="B252" s="232"/>
      <c r="C252" s="232"/>
      <c r="D252" s="47"/>
      <c r="E252" s="232"/>
      <c r="F252" s="232"/>
      <c r="G252" s="159"/>
      <c r="H252" s="159"/>
      <c r="I252" s="232"/>
      <c r="J252" s="47"/>
      <c r="K252" s="47"/>
      <c r="L252" s="47"/>
      <c r="M252" s="47"/>
      <c r="N252" s="198"/>
      <c r="O252" s="198"/>
      <c r="P252" s="198"/>
      <c r="Q252" s="198"/>
      <c r="R252" s="197"/>
      <c r="S252" s="47"/>
    </row>
    <row r="253" spans="1:19" x14ac:dyDescent="0.2">
      <c r="A253" s="47"/>
      <c r="B253" s="232"/>
      <c r="C253" s="232"/>
      <c r="D253" s="47"/>
      <c r="E253" s="232"/>
      <c r="F253" s="232"/>
      <c r="G253" s="159"/>
      <c r="H253" s="159"/>
      <c r="I253" s="232"/>
      <c r="J253" s="47"/>
      <c r="K253" s="47"/>
      <c r="L253" s="47"/>
      <c r="M253" s="47"/>
      <c r="N253" s="198"/>
      <c r="O253" s="198"/>
      <c r="P253" s="198"/>
      <c r="Q253" s="198"/>
      <c r="R253" s="197"/>
      <c r="S253" s="47"/>
    </row>
    <row r="254" spans="1:19" x14ac:dyDescent="0.2">
      <c r="A254" s="47"/>
      <c r="B254" s="232"/>
      <c r="C254" s="232"/>
      <c r="D254" s="47"/>
      <c r="E254" s="232"/>
      <c r="F254" s="232"/>
      <c r="G254" s="159"/>
      <c r="H254" s="159"/>
      <c r="I254" s="232"/>
      <c r="J254" s="47"/>
      <c r="K254" s="47"/>
      <c r="L254" s="47"/>
      <c r="M254" s="47"/>
      <c r="N254" s="198"/>
      <c r="O254" s="198"/>
      <c r="P254" s="198"/>
      <c r="Q254" s="198"/>
      <c r="R254" s="197"/>
      <c r="S254" s="47"/>
    </row>
    <row r="255" spans="1:19" x14ac:dyDescent="0.2">
      <c r="A255" s="47"/>
      <c r="B255" s="232"/>
      <c r="C255" s="232"/>
      <c r="D255" s="47"/>
      <c r="E255" s="232"/>
      <c r="F255" s="232"/>
      <c r="G255" s="159"/>
      <c r="H255" s="159"/>
      <c r="I255" s="232"/>
      <c r="J255" s="47"/>
      <c r="K255" s="47"/>
      <c r="L255" s="47"/>
      <c r="M255" s="47"/>
      <c r="N255" s="198"/>
      <c r="O255" s="198"/>
      <c r="P255" s="198"/>
      <c r="Q255" s="198"/>
      <c r="R255" s="197"/>
      <c r="S255" s="47"/>
    </row>
    <row r="256" spans="1:19" x14ac:dyDescent="0.2">
      <c r="A256" s="47"/>
      <c r="B256" s="232"/>
      <c r="C256" s="232"/>
      <c r="D256" s="47"/>
      <c r="E256" s="232"/>
      <c r="F256" s="232"/>
      <c r="G256" s="159"/>
      <c r="H256" s="159"/>
      <c r="I256" s="232"/>
      <c r="J256" s="47"/>
      <c r="K256" s="47"/>
      <c r="L256" s="47"/>
      <c r="M256" s="47"/>
      <c r="N256" s="198"/>
      <c r="O256" s="198"/>
      <c r="P256" s="198"/>
      <c r="Q256" s="198"/>
      <c r="R256" s="197"/>
      <c r="S256" s="47"/>
    </row>
    <row r="257" spans="1:19" x14ac:dyDescent="0.2">
      <c r="A257" s="47"/>
      <c r="B257" s="232"/>
      <c r="C257" s="232"/>
      <c r="D257" s="47"/>
      <c r="E257" s="232"/>
      <c r="F257" s="232"/>
      <c r="G257" s="159"/>
      <c r="H257" s="159"/>
      <c r="I257" s="232"/>
      <c r="J257" s="47"/>
      <c r="K257" s="47"/>
      <c r="L257" s="47"/>
      <c r="M257" s="47"/>
      <c r="N257" s="198"/>
      <c r="O257" s="198"/>
      <c r="P257" s="198"/>
      <c r="Q257" s="198"/>
      <c r="R257" s="197"/>
      <c r="S257" s="47"/>
    </row>
    <row r="258" spans="1:19" x14ac:dyDescent="0.2">
      <c r="A258" s="47"/>
      <c r="B258" s="232"/>
      <c r="C258" s="232"/>
      <c r="D258" s="47"/>
      <c r="E258" s="232"/>
      <c r="F258" s="232"/>
      <c r="G258" s="159"/>
      <c r="H258" s="159"/>
      <c r="I258" s="232"/>
      <c r="J258" s="47"/>
      <c r="K258" s="47"/>
      <c r="L258" s="47"/>
      <c r="M258" s="47"/>
      <c r="N258" s="198"/>
      <c r="O258" s="198"/>
      <c r="P258" s="198"/>
      <c r="Q258" s="198"/>
      <c r="R258" s="197"/>
      <c r="S258" s="47"/>
    </row>
    <row r="259" spans="1:19" x14ac:dyDescent="0.2">
      <c r="A259" s="47"/>
      <c r="B259" s="232"/>
      <c r="C259" s="232"/>
      <c r="D259" s="47"/>
      <c r="E259" s="232"/>
      <c r="F259" s="232"/>
      <c r="G259" s="159"/>
      <c r="H259" s="159"/>
      <c r="I259" s="232"/>
      <c r="J259" s="47"/>
      <c r="K259" s="47"/>
      <c r="L259" s="47"/>
      <c r="M259" s="47"/>
      <c r="N259" s="198"/>
      <c r="O259" s="198"/>
      <c r="P259" s="198"/>
      <c r="Q259" s="198"/>
      <c r="R259" s="197"/>
      <c r="S259" s="47"/>
    </row>
    <row r="260" spans="1:19" x14ac:dyDescent="0.2">
      <c r="A260" s="47"/>
      <c r="B260" s="232"/>
      <c r="C260" s="232"/>
      <c r="D260" s="47"/>
      <c r="E260" s="232"/>
      <c r="F260" s="232"/>
      <c r="G260" s="159"/>
      <c r="H260" s="159"/>
      <c r="I260" s="232"/>
      <c r="J260" s="47"/>
      <c r="K260" s="47"/>
      <c r="L260" s="47"/>
      <c r="M260" s="47"/>
      <c r="N260" s="198"/>
      <c r="O260" s="198"/>
      <c r="P260" s="198"/>
      <c r="Q260" s="198"/>
      <c r="R260" s="197"/>
      <c r="S260" s="47"/>
    </row>
    <row r="261" spans="1:19" x14ac:dyDescent="0.2">
      <c r="A261" s="47"/>
      <c r="B261" s="232"/>
      <c r="C261" s="232"/>
      <c r="D261" s="47"/>
      <c r="E261" s="232"/>
      <c r="F261" s="232"/>
      <c r="G261" s="159"/>
      <c r="H261" s="159"/>
      <c r="I261" s="232"/>
      <c r="J261" s="47"/>
      <c r="K261" s="47"/>
      <c r="L261" s="47"/>
      <c r="M261" s="47"/>
      <c r="N261" s="198"/>
      <c r="O261" s="198"/>
      <c r="P261" s="198"/>
      <c r="Q261" s="198"/>
      <c r="R261" s="197"/>
      <c r="S261" s="47"/>
    </row>
    <row r="262" spans="1:19" x14ac:dyDescent="0.2">
      <c r="A262" s="47"/>
      <c r="B262" s="232"/>
      <c r="C262" s="232"/>
      <c r="D262" s="47"/>
      <c r="E262" s="232"/>
      <c r="F262" s="232"/>
      <c r="G262" s="159"/>
      <c r="H262" s="159"/>
      <c r="I262" s="232"/>
      <c r="J262" s="47"/>
      <c r="K262" s="47"/>
      <c r="L262" s="47"/>
      <c r="M262" s="47"/>
      <c r="N262" s="198"/>
      <c r="O262" s="198"/>
      <c r="P262" s="198"/>
      <c r="Q262" s="198"/>
      <c r="R262" s="197"/>
      <c r="S262" s="47"/>
    </row>
    <row r="263" spans="1:19" x14ac:dyDescent="0.2">
      <c r="A263" s="47"/>
      <c r="B263" s="232"/>
      <c r="C263" s="232"/>
      <c r="D263" s="47"/>
      <c r="E263" s="232"/>
      <c r="F263" s="232"/>
      <c r="G263" s="159"/>
      <c r="H263" s="159"/>
      <c r="I263" s="232"/>
      <c r="J263" s="47"/>
      <c r="K263" s="47"/>
      <c r="L263" s="47"/>
      <c r="M263" s="47"/>
      <c r="N263" s="198"/>
      <c r="O263" s="198"/>
      <c r="P263" s="198"/>
      <c r="Q263" s="198"/>
      <c r="R263" s="197"/>
      <c r="S263" s="47"/>
    </row>
    <row r="264" spans="1:19" x14ac:dyDescent="0.2">
      <c r="A264" s="47"/>
      <c r="B264" s="232"/>
      <c r="C264" s="232"/>
      <c r="D264" s="47"/>
      <c r="E264" s="232"/>
      <c r="F264" s="232"/>
      <c r="G264" s="159"/>
      <c r="H264" s="159"/>
      <c r="I264" s="232"/>
      <c r="J264" s="47"/>
      <c r="K264" s="47"/>
      <c r="L264" s="47"/>
      <c r="M264" s="47"/>
      <c r="N264" s="198"/>
      <c r="O264" s="198"/>
      <c r="P264" s="198"/>
      <c r="Q264" s="198"/>
      <c r="R264" s="197"/>
      <c r="S264" s="47"/>
    </row>
    <row r="265" spans="1:19" x14ac:dyDescent="0.2">
      <c r="A265" s="47"/>
      <c r="B265" s="232"/>
      <c r="C265" s="232"/>
      <c r="D265" s="47"/>
      <c r="E265" s="232"/>
      <c r="F265" s="232"/>
      <c r="G265" s="159"/>
      <c r="H265" s="159"/>
      <c r="I265" s="232"/>
      <c r="J265" s="47"/>
      <c r="K265" s="47"/>
      <c r="L265" s="47"/>
      <c r="M265" s="47"/>
      <c r="N265" s="198"/>
      <c r="O265" s="198"/>
      <c r="P265" s="198"/>
      <c r="Q265" s="198"/>
      <c r="R265" s="197"/>
      <c r="S265" s="47"/>
    </row>
    <row r="266" spans="1:19" x14ac:dyDescent="0.2">
      <c r="A266" s="47"/>
      <c r="B266" s="232"/>
      <c r="C266" s="232"/>
      <c r="D266" s="47"/>
      <c r="E266" s="232"/>
      <c r="F266" s="232"/>
      <c r="G266" s="159"/>
      <c r="H266" s="159"/>
      <c r="I266" s="232"/>
      <c r="J266" s="47"/>
      <c r="K266" s="47"/>
      <c r="L266" s="47"/>
      <c r="M266" s="47"/>
      <c r="N266" s="198"/>
      <c r="O266" s="198"/>
      <c r="P266" s="198"/>
      <c r="Q266" s="198"/>
      <c r="R266" s="197"/>
      <c r="S266" s="47"/>
    </row>
    <row r="267" spans="1:19" x14ac:dyDescent="0.2">
      <c r="A267" s="47"/>
      <c r="B267" s="232"/>
      <c r="C267" s="232"/>
      <c r="D267" s="47"/>
      <c r="E267" s="232"/>
      <c r="F267" s="232"/>
      <c r="G267" s="159"/>
      <c r="H267" s="159"/>
      <c r="I267" s="232"/>
      <c r="J267" s="47"/>
      <c r="K267" s="47"/>
      <c r="L267" s="47"/>
      <c r="M267" s="47"/>
      <c r="N267" s="198"/>
      <c r="O267" s="198"/>
      <c r="P267" s="198"/>
      <c r="Q267" s="198"/>
      <c r="R267" s="197"/>
      <c r="S267" s="47"/>
    </row>
    <row r="268" spans="1:19" x14ac:dyDescent="0.2">
      <c r="A268" s="47"/>
      <c r="B268" s="232"/>
      <c r="C268" s="232"/>
      <c r="D268" s="47"/>
      <c r="E268" s="232"/>
      <c r="F268" s="232"/>
      <c r="G268" s="159"/>
      <c r="H268" s="159"/>
      <c r="I268" s="232"/>
      <c r="J268" s="47"/>
      <c r="K268" s="47"/>
      <c r="L268" s="47"/>
      <c r="M268" s="47"/>
      <c r="N268" s="198"/>
      <c r="O268" s="198"/>
      <c r="P268" s="198"/>
      <c r="Q268" s="198"/>
      <c r="R268" s="197"/>
      <c r="S268" s="47"/>
    </row>
    <row r="269" spans="1:19" x14ac:dyDescent="0.2">
      <c r="A269" s="47"/>
      <c r="B269" s="232"/>
      <c r="C269" s="232"/>
      <c r="D269" s="47"/>
      <c r="E269" s="232"/>
      <c r="F269" s="232"/>
      <c r="G269" s="159"/>
      <c r="H269" s="159"/>
      <c r="I269" s="232"/>
      <c r="J269" s="47"/>
      <c r="K269" s="47"/>
      <c r="L269" s="47"/>
      <c r="M269" s="47"/>
      <c r="N269" s="198"/>
      <c r="O269" s="198"/>
      <c r="P269" s="198"/>
      <c r="Q269" s="198"/>
      <c r="R269" s="197"/>
      <c r="S269" s="47"/>
    </row>
    <row r="270" spans="1:19" x14ac:dyDescent="0.2">
      <c r="A270" s="47"/>
      <c r="B270" s="232"/>
      <c r="C270" s="232"/>
      <c r="D270" s="47"/>
      <c r="E270" s="232"/>
      <c r="F270" s="232"/>
      <c r="G270" s="159"/>
      <c r="H270" s="159"/>
      <c r="I270" s="232"/>
      <c r="J270" s="47"/>
      <c r="K270" s="47"/>
      <c r="L270" s="47"/>
      <c r="M270" s="47"/>
      <c r="N270" s="198"/>
      <c r="O270" s="198"/>
      <c r="P270" s="198"/>
      <c r="Q270" s="198"/>
      <c r="R270" s="197"/>
      <c r="S270" s="47"/>
    </row>
    <row r="271" spans="1:19" x14ac:dyDescent="0.2">
      <c r="A271" s="47"/>
      <c r="B271" s="232"/>
      <c r="C271" s="232"/>
      <c r="D271" s="47"/>
      <c r="E271" s="232"/>
      <c r="F271" s="232"/>
      <c r="G271" s="159"/>
      <c r="H271" s="159"/>
      <c r="I271" s="232"/>
      <c r="J271" s="47"/>
      <c r="K271" s="47"/>
      <c r="L271" s="47"/>
      <c r="M271" s="47"/>
      <c r="N271" s="198"/>
      <c r="O271" s="198"/>
      <c r="P271" s="198"/>
      <c r="Q271" s="198"/>
      <c r="R271" s="197"/>
      <c r="S271" s="47"/>
    </row>
    <row r="272" spans="1:19" x14ac:dyDescent="0.2">
      <c r="A272" s="47"/>
      <c r="B272" s="232"/>
      <c r="C272" s="232"/>
      <c r="D272" s="47"/>
      <c r="E272" s="232"/>
      <c r="F272" s="232"/>
      <c r="G272" s="159"/>
      <c r="H272" s="159"/>
      <c r="I272" s="232"/>
      <c r="J272" s="47"/>
      <c r="K272" s="47"/>
      <c r="L272" s="47"/>
      <c r="M272" s="47"/>
      <c r="N272" s="198"/>
      <c r="O272" s="198"/>
      <c r="P272" s="198"/>
      <c r="Q272" s="198"/>
      <c r="R272" s="197"/>
      <c r="S272" s="47"/>
    </row>
    <row r="273" spans="1:19" x14ac:dyDescent="0.2">
      <c r="A273" s="47"/>
      <c r="B273" s="232"/>
      <c r="C273" s="232"/>
      <c r="D273" s="47"/>
      <c r="E273" s="232"/>
      <c r="F273" s="232"/>
      <c r="G273" s="159"/>
      <c r="H273" s="159"/>
      <c r="I273" s="232"/>
      <c r="J273" s="47"/>
      <c r="K273" s="47"/>
      <c r="L273" s="47"/>
      <c r="M273" s="47"/>
      <c r="N273" s="198"/>
      <c r="O273" s="198"/>
      <c r="P273" s="198"/>
      <c r="Q273" s="198"/>
      <c r="R273" s="197"/>
      <c r="S273" s="47"/>
    </row>
    <row r="274" spans="1:19" x14ac:dyDescent="0.2">
      <c r="A274" s="47"/>
      <c r="B274" s="232"/>
      <c r="C274" s="232"/>
      <c r="D274" s="47"/>
      <c r="E274" s="232"/>
      <c r="F274" s="232"/>
      <c r="G274" s="159"/>
      <c r="H274" s="159"/>
      <c r="I274" s="232"/>
      <c r="J274" s="47"/>
      <c r="K274" s="47"/>
      <c r="L274" s="47"/>
      <c r="M274" s="47"/>
      <c r="N274" s="198"/>
      <c r="O274" s="198"/>
      <c r="P274" s="198"/>
      <c r="Q274" s="198"/>
      <c r="R274" s="197"/>
      <c r="S274" s="47"/>
    </row>
    <row r="275" spans="1:19" x14ac:dyDescent="0.2">
      <c r="A275" s="47"/>
      <c r="B275" s="232"/>
      <c r="C275" s="232"/>
      <c r="D275" s="47"/>
      <c r="E275" s="232"/>
      <c r="F275" s="232"/>
      <c r="G275" s="159"/>
      <c r="H275" s="159"/>
      <c r="I275" s="232"/>
      <c r="J275" s="47"/>
      <c r="K275" s="47"/>
      <c r="L275" s="47"/>
      <c r="M275" s="47"/>
      <c r="N275" s="198"/>
      <c r="O275" s="198"/>
      <c r="P275" s="198"/>
      <c r="Q275" s="198"/>
      <c r="R275" s="197"/>
      <c r="S275" s="47"/>
    </row>
    <row r="276" spans="1:19" x14ac:dyDescent="0.2">
      <c r="A276" s="47"/>
      <c r="B276" s="232"/>
      <c r="C276" s="232"/>
      <c r="D276" s="47"/>
      <c r="E276" s="232"/>
      <c r="F276" s="232"/>
      <c r="G276" s="159"/>
      <c r="H276" s="159"/>
      <c r="I276" s="232"/>
      <c r="J276" s="47"/>
      <c r="K276" s="47"/>
      <c r="L276" s="47"/>
      <c r="M276" s="47"/>
      <c r="N276" s="198"/>
      <c r="O276" s="198"/>
      <c r="P276" s="198"/>
      <c r="Q276" s="198"/>
      <c r="R276" s="197"/>
      <c r="S276" s="47"/>
    </row>
    <row r="277" spans="1:19" x14ac:dyDescent="0.2">
      <c r="A277" s="47"/>
      <c r="B277" s="232"/>
      <c r="C277" s="232"/>
      <c r="D277" s="47"/>
      <c r="E277" s="232"/>
      <c r="F277" s="232"/>
      <c r="G277" s="159"/>
      <c r="H277" s="159"/>
      <c r="I277" s="232"/>
      <c r="J277" s="47"/>
      <c r="K277" s="47"/>
      <c r="L277" s="47"/>
      <c r="M277" s="47"/>
      <c r="N277" s="198"/>
      <c r="O277" s="198"/>
      <c r="P277" s="198"/>
      <c r="Q277" s="198"/>
      <c r="R277" s="197"/>
      <c r="S277" s="47"/>
    </row>
    <row r="278" spans="1:19" x14ac:dyDescent="0.2">
      <c r="A278" s="47"/>
      <c r="B278" s="232"/>
      <c r="C278" s="232"/>
      <c r="D278" s="47"/>
      <c r="E278" s="232"/>
      <c r="F278" s="232"/>
      <c r="G278" s="159"/>
      <c r="H278" s="159"/>
      <c r="I278" s="232"/>
      <c r="J278" s="47"/>
      <c r="K278" s="47"/>
      <c r="L278" s="47"/>
      <c r="M278" s="47"/>
      <c r="N278" s="198"/>
      <c r="O278" s="198"/>
      <c r="P278" s="198"/>
      <c r="Q278" s="198"/>
      <c r="R278" s="197"/>
      <c r="S278" s="47"/>
    </row>
    <row r="279" spans="1:19" x14ac:dyDescent="0.2">
      <c r="A279" s="47"/>
      <c r="B279" s="232"/>
      <c r="C279" s="232"/>
      <c r="D279" s="47"/>
      <c r="E279" s="232"/>
      <c r="F279" s="232"/>
      <c r="G279" s="159"/>
      <c r="H279" s="159"/>
      <c r="I279" s="232"/>
      <c r="J279" s="47"/>
      <c r="K279" s="47"/>
      <c r="L279" s="47"/>
      <c r="M279" s="47"/>
      <c r="N279" s="198"/>
      <c r="O279" s="198"/>
      <c r="P279" s="198"/>
      <c r="Q279" s="198"/>
      <c r="R279" s="197"/>
      <c r="S279" s="47"/>
    </row>
    <row r="280" spans="1:19" x14ac:dyDescent="0.2">
      <c r="A280" s="47"/>
      <c r="B280" s="232"/>
      <c r="C280" s="232"/>
      <c r="D280" s="47"/>
      <c r="E280" s="232"/>
      <c r="F280" s="232"/>
      <c r="G280" s="159"/>
      <c r="H280" s="159"/>
      <c r="I280" s="232"/>
      <c r="J280" s="47"/>
      <c r="K280" s="47"/>
      <c r="L280" s="47"/>
      <c r="M280" s="47"/>
      <c r="N280" s="198"/>
      <c r="O280" s="198"/>
      <c r="P280" s="198"/>
      <c r="Q280" s="198"/>
      <c r="R280" s="197"/>
      <c r="S280" s="47"/>
    </row>
    <row r="281" spans="1:19" x14ac:dyDescent="0.2">
      <c r="A281" s="47"/>
      <c r="B281" s="232"/>
      <c r="C281" s="232"/>
      <c r="D281" s="47"/>
      <c r="E281" s="232"/>
      <c r="F281" s="232"/>
      <c r="G281" s="159"/>
      <c r="H281" s="159"/>
      <c r="I281" s="232"/>
      <c r="J281" s="47"/>
      <c r="K281" s="47"/>
      <c r="L281" s="47"/>
      <c r="M281" s="47"/>
      <c r="N281" s="198"/>
      <c r="O281" s="198"/>
      <c r="P281" s="198"/>
      <c r="Q281" s="198"/>
      <c r="R281" s="197"/>
      <c r="S281" s="47"/>
    </row>
    <row r="282" spans="1:19" x14ac:dyDescent="0.2">
      <c r="A282" s="47"/>
      <c r="B282" s="232"/>
      <c r="C282" s="232"/>
      <c r="D282" s="47"/>
      <c r="E282" s="232"/>
      <c r="F282" s="232"/>
      <c r="G282" s="159"/>
      <c r="H282" s="159"/>
      <c r="I282" s="232"/>
      <c r="J282" s="47"/>
      <c r="K282" s="47"/>
      <c r="L282" s="47"/>
      <c r="M282" s="47"/>
      <c r="N282" s="198"/>
      <c r="O282" s="198"/>
      <c r="P282" s="198"/>
      <c r="Q282" s="198"/>
      <c r="R282" s="197"/>
      <c r="S282" s="47"/>
    </row>
    <row r="283" spans="1:19" x14ac:dyDescent="0.2">
      <c r="A283" s="47"/>
      <c r="B283" s="232"/>
      <c r="C283" s="232"/>
      <c r="D283" s="47"/>
      <c r="E283" s="232"/>
      <c r="F283" s="232"/>
      <c r="G283" s="159"/>
      <c r="H283" s="159"/>
      <c r="I283" s="232"/>
      <c r="J283" s="47"/>
      <c r="K283" s="47"/>
      <c r="L283" s="47"/>
      <c r="M283" s="47"/>
      <c r="N283" s="198"/>
      <c r="O283" s="198"/>
      <c r="P283" s="198"/>
      <c r="Q283" s="198"/>
      <c r="R283" s="197"/>
      <c r="S283" s="47"/>
    </row>
    <row r="284" spans="1:19" x14ac:dyDescent="0.2">
      <c r="A284" s="47"/>
      <c r="B284" s="232"/>
      <c r="C284" s="232"/>
      <c r="D284" s="47"/>
      <c r="E284" s="232"/>
      <c r="F284" s="232"/>
      <c r="G284" s="159"/>
      <c r="H284" s="159"/>
      <c r="I284" s="232"/>
      <c r="J284" s="47"/>
      <c r="K284" s="47"/>
      <c r="L284" s="47"/>
      <c r="M284" s="47"/>
      <c r="N284" s="198"/>
      <c r="O284" s="198"/>
      <c r="P284" s="198"/>
      <c r="Q284" s="198"/>
      <c r="R284" s="197"/>
      <c r="S284" s="47"/>
    </row>
    <row r="285" spans="1:19" x14ac:dyDescent="0.2">
      <c r="A285" s="47"/>
      <c r="B285" s="232"/>
      <c r="C285" s="232"/>
      <c r="D285" s="47"/>
      <c r="E285" s="232"/>
      <c r="F285" s="232"/>
      <c r="G285" s="159"/>
      <c r="H285" s="159"/>
      <c r="I285" s="232"/>
      <c r="J285" s="47"/>
      <c r="K285" s="47"/>
      <c r="L285" s="47"/>
      <c r="M285" s="47"/>
      <c r="N285" s="198"/>
      <c r="O285" s="198"/>
      <c r="P285" s="198"/>
      <c r="Q285" s="198"/>
      <c r="R285" s="197"/>
      <c r="S285" s="47"/>
    </row>
    <row r="286" spans="1:19" x14ac:dyDescent="0.2">
      <c r="A286" s="47"/>
      <c r="B286" s="232"/>
      <c r="C286" s="232"/>
      <c r="D286" s="47"/>
      <c r="E286" s="232"/>
      <c r="F286" s="232"/>
      <c r="G286" s="159"/>
      <c r="H286" s="159"/>
      <c r="I286" s="232"/>
      <c r="J286" s="47"/>
      <c r="K286" s="47"/>
      <c r="L286" s="47"/>
      <c r="M286" s="47"/>
      <c r="N286" s="198"/>
      <c r="O286" s="198"/>
      <c r="P286" s="198"/>
      <c r="Q286" s="198"/>
      <c r="R286" s="197"/>
      <c r="S286" s="47"/>
    </row>
    <row r="287" spans="1:19" x14ac:dyDescent="0.2">
      <c r="A287" s="47"/>
      <c r="B287" s="232"/>
      <c r="C287" s="232"/>
      <c r="D287" s="47"/>
      <c r="E287" s="232"/>
      <c r="F287" s="232"/>
      <c r="G287" s="159"/>
      <c r="H287" s="159"/>
      <c r="I287" s="232"/>
      <c r="J287" s="47"/>
      <c r="K287" s="47"/>
      <c r="L287" s="47"/>
      <c r="M287" s="47"/>
      <c r="N287" s="198"/>
      <c r="O287" s="198"/>
      <c r="P287" s="198"/>
      <c r="Q287" s="198"/>
      <c r="R287" s="197"/>
      <c r="S287" s="47"/>
    </row>
    <row r="288" spans="1:19" x14ac:dyDescent="0.2">
      <c r="A288" s="47"/>
      <c r="B288" s="232"/>
      <c r="C288" s="232"/>
      <c r="D288" s="47"/>
      <c r="E288" s="232"/>
      <c r="F288" s="232"/>
      <c r="G288" s="159"/>
      <c r="H288" s="159"/>
      <c r="I288" s="232"/>
      <c r="J288" s="47"/>
      <c r="K288" s="47"/>
      <c r="L288" s="47"/>
      <c r="M288" s="47"/>
      <c r="N288" s="198"/>
      <c r="O288" s="198"/>
      <c r="P288" s="198"/>
      <c r="Q288" s="198"/>
      <c r="R288" s="197"/>
      <c r="S288" s="47"/>
    </row>
    <row r="289" spans="1:19" x14ac:dyDescent="0.2">
      <c r="A289" s="47"/>
      <c r="B289" s="232"/>
      <c r="C289" s="232"/>
      <c r="D289" s="47"/>
      <c r="E289" s="232"/>
      <c r="F289" s="232"/>
      <c r="G289" s="159"/>
      <c r="H289" s="159"/>
      <c r="I289" s="232"/>
      <c r="J289" s="47"/>
      <c r="K289" s="47"/>
      <c r="L289" s="47"/>
      <c r="M289" s="47"/>
      <c r="N289" s="198"/>
      <c r="O289" s="198"/>
      <c r="P289" s="198"/>
      <c r="Q289" s="198"/>
      <c r="R289" s="197"/>
      <c r="S289" s="47"/>
    </row>
    <row r="290" spans="1:19" x14ac:dyDescent="0.2">
      <c r="A290" s="47"/>
      <c r="B290" s="232"/>
      <c r="C290" s="232"/>
      <c r="D290" s="47"/>
      <c r="E290" s="232"/>
      <c r="F290" s="232"/>
      <c r="G290" s="159"/>
      <c r="H290" s="159"/>
      <c r="I290" s="232"/>
      <c r="J290" s="47"/>
      <c r="K290" s="47"/>
      <c r="L290" s="47"/>
      <c r="M290" s="47"/>
      <c r="N290" s="198"/>
      <c r="O290" s="198"/>
      <c r="P290" s="198"/>
      <c r="Q290" s="198"/>
      <c r="R290" s="197"/>
      <c r="S290" s="47"/>
    </row>
    <row r="291" spans="1:19" x14ac:dyDescent="0.2">
      <c r="A291" s="47"/>
      <c r="B291" s="232"/>
      <c r="C291" s="232"/>
      <c r="D291" s="47"/>
      <c r="E291" s="232"/>
      <c r="F291" s="232"/>
      <c r="G291" s="159"/>
      <c r="H291" s="159"/>
      <c r="I291" s="232"/>
      <c r="J291" s="47"/>
      <c r="K291" s="47"/>
      <c r="L291" s="47"/>
      <c r="M291" s="47"/>
      <c r="N291" s="198"/>
      <c r="O291" s="198"/>
      <c r="P291" s="198"/>
      <c r="Q291" s="198"/>
      <c r="R291" s="197"/>
      <c r="S291" s="47"/>
    </row>
    <row r="292" spans="1:19" x14ac:dyDescent="0.2">
      <c r="A292" s="47"/>
      <c r="B292" s="232"/>
      <c r="C292" s="232"/>
      <c r="D292" s="47"/>
      <c r="E292" s="232"/>
      <c r="F292" s="232"/>
      <c r="G292" s="159"/>
      <c r="H292" s="159"/>
      <c r="I292" s="232"/>
      <c r="J292" s="47"/>
      <c r="K292" s="47"/>
      <c r="L292" s="47"/>
      <c r="M292" s="47"/>
      <c r="N292" s="198"/>
      <c r="O292" s="198"/>
      <c r="P292" s="198"/>
      <c r="Q292" s="198"/>
      <c r="R292" s="197"/>
      <c r="S292" s="47"/>
    </row>
    <row r="293" spans="1:19" x14ac:dyDescent="0.2">
      <c r="A293" s="47"/>
      <c r="B293" s="232"/>
      <c r="C293" s="232"/>
      <c r="D293" s="47"/>
      <c r="E293" s="232"/>
      <c r="F293" s="232"/>
      <c r="G293" s="159"/>
      <c r="H293" s="159"/>
      <c r="I293" s="232"/>
      <c r="J293" s="47"/>
      <c r="K293" s="47"/>
      <c r="L293" s="47"/>
      <c r="M293" s="47"/>
      <c r="N293" s="198"/>
      <c r="O293" s="198"/>
      <c r="P293" s="198"/>
      <c r="Q293" s="198"/>
      <c r="R293" s="197"/>
      <c r="S293" s="47"/>
    </row>
    <row r="294" spans="1:19" x14ac:dyDescent="0.2">
      <c r="A294" s="47"/>
      <c r="B294" s="232"/>
      <c r="C294" s="232"/>
      <c r="D294" s="47"/>
      <c r="E294" s="232"/>
      <c r="F294" s="232"/>
      <c r="G294" s="159"/>
      <c r="H294" s="159"/>
      <c r="I294" s="232"/>
      <c r="J294" s="47"/>
      <c r="K294" s="47"/>
      <c r="L294" s="47"/>
      <c r="M294" s="47"/>
      <c r="N294" s="198"/>
      <c r="O294" s="198"/>
      <c r="P294" s="198"/>
      <c r="Q294" s="198"/>
      <c r="R294" s="197"/>
      <c r="S294" s="47"/>
    </row>
    <row r="295" spans="1:19" x14ac:dyDescent="0.2">
      <c r="A295" s="47"/>
      <c r="B295" s="232"/>
      <c r="C295" s="232"/>
      <c r="D295" s="47"/>
      <c r="E295" s="232"/>
      <c r="F295" s="232"/>
      <c r="G295" s="159"/>
      <c r="H295" s="159"/>
      <c r="I295" s="232"/>
      <c r="J295" s="47"/>
      <c r="K295" s="47"/>
      <c r="L295" s="47"/>
      <c r="M295" s="47"/>
      <c r="N295" s="198"/>
      <c r="O295" s="198"/>
      <c r="P295" s="198"/>
      <c r="Q295" s="198"/>
      <c r="R295" s="197"/>
      <c r="S295" s="47"/>
    </row>
    <row r="296" spans="1:19" x14ac:dyDescent="0.2">
      <c r="A296" s="47"/>
      <c r="B296" s="232"/>
      <c r="C296" s="232"/>
      <c r="D296" s="47"/>
      <c r="E296" s="232"/>
      <c r="F296" s="232"/>
      <c r="G296" s="159"/>
      <c r="H296" s="159"/>
      <c r="I296" s="232"/>
      <c r="J296" s="47"/>
      <c r="K296" s="47"/>
      <c r="L296" s="47"/>
      <c r="M296" s="47"/>
      <c r="N296" s="198"/>
      <c r="O296" s="198"/>
      <c r="P296" s="198"/>
      <c r="Q296" s="198"/>
      <c r="R296" s="197"/>
      <c r="S296" s="47"/>
    </row>
    <row r="297" spans="1:19" x14ac:dyDescent="0.2">
      <c r="A297" s="47"/>
      <c r="B297" s="232"/>
      <c r="C297" s="232"/>
      <c r="D297" s="47"/>
      <c r="E297" s="232"/>
      <c r="F297" s="232"/>
      <c r="G297" s="159"/>
      <c r="H297" s="159"/>
      <c r="I297" s="232"/>
      <c r="J297" s="47"/>
      <c r="K297" s="47"/>
      <c r="L297" s="47"/>
      <c r="M297" s="47"/>
      <c r="N297" s="198"/>
      <c r="O297" s="198"/>
      <c r="P297" s="198"/>
      <c r="Q297" s="198"/>
      <c r="R297" s="197"/>
      <c r="S297" s="47"/>
    </row>
    <row r="298" spans="1:19" x14ac:dyDescent="0.2">
      <c r="A298" s="47"/>
      <c r="B298" s="232"/>
      <c r="C298" s="232"/>
      <c r="D298" s="47"/>
      <c r="E298" s="232"/>
      <c r="F298" s="232"/>
      <c r="G298" s="159"/>
      <c r="H298" s="159"/>
      <c r="I298" s="232"/>
      <c r="J298" s="47"/>
      <c r="K298" s="47"/>
      <c r="L298" s="47"/>
      <c r="M298" s="47"/>
      <c r="N298" s="198"/>
      <c r="O298" s="198"/>
      <c r="P298" s="198"/>
      <c r="Q298" s="198"/>
      <c r="R298" s="197"/>
      <c r="S298" s="47"/>
    </row>
    <row r="299" spans="1:19" x14ac:dyDescent="0.2">
      <c r="A299" s="47"/>
      <c r="B299" s="232"/>
      <c r="C299" s="232"/>
      <c r="D299" s="47"/>
      <c r="E299" s="232"/>
      <c r="F299" s="232"/>
      <c r="G299" s="159"/>
      <c r="H299" s="159"/>
      <c r="I299" s="232"/>
      <c r="J299" s="47"/>
      <c r="K299" s="47"/>
      <c r="L299" s="47"/>
      <c r="M299" s="47"/>
      <c r="N299" s="198"/>
      <c r="O299" s="198"/>
      <c r="P299" s="198"/>
      <c r="Q299" s="198"/>
      <c r="R299" s="197"/>
      <c r="S299" s="47"/>
    </row>
    <row r="300" spans="1:19" x14ac:dyDescent="0.2">
      <c r="A300" s="47"/>
      <c r="B300" s="232"/>
      <c r="C300" s="232"/>
      <c r="D300" s="47"/>
      <c r="E300" s="232"/>
      <c r="F300" s="232"/>
      <c r="G300" s="159"/>
      <c r="H300" s="159"/>
      <c r="I300" s="232"/>
      <c r="J300" s="47"/>
      <c r="K300" s="47"/>
      <c r="L300" s="47"/>
      <c r="M300" s="47"/>
      <c r="N300" s="198"/>
      <c r="O300" s="198"/>
      <c r="P300" s="198"/>
      <c r="Q300" s="198"/>
      <c r="R300" s="197"/>
      <c r="S300" s="47"/>
    </row>
    <row r="301" spans="1:19" x14ac:dyDescent="0.2">
      <c r="A301" s="47"/>
      <c r="B301" s="232"/>
      <c r="C301" s="232"/>
      <c r="D301" s="47"/>
      <c r="E301" s="232"/>
      <c r="F301" s="232"/>
      <c r="G301" s="159"/>
      <c r="H301" s="159"/>
      <c r="I301" s="232"/>
      <c r="J301" s="47"/>
      <c r="K301" s="47"/>
      <c r="L301" s="47"/>
      <c r="M301" s="47"/>
      <c r="N301" s="198"/>
      <c r="O301" s="198"/>
      <c r="P301" s="198"/>
      <c r="Q301" s="198"/>
      <c r="R301" s="197"/>
      <c r="S301" s="47"/>
    </row>
    <row r="302" spans="1:19" x14ac:dyDescent="0.2">
      <c r="A302" s="47"/>
      <c r="B302" s="232"/>
      <c r="C302" s="232"/>
      <c r="D302" s="47"/>
      <c r="E302" s="232"/>
      <c r="F302" s="232"/>
      <c r="G302" s="159"/>
      <c r="H302" s="159"/>
      <c r="I302" s="232"/>
      <c r="J302" s="47"/>
      <c r="K302" s="47"/>
      <c r="L302" s="47"/>
      <c r="M302" s="47"/>
      <c r="N302" s="198"/>
      <c r="O302" s="198"/>
      <c r="P302" s="198"/>
      <c r="Q302" s="198"/>
      <c r="R302" s="197"/>
      <c r="S302" s="47"/>
    </row>
    <row r="303" spans="1:19" x14ac:dyDescent="0.2">
      <c r="A303" s="47"/>
      <c r="B303" s="232"/>
      <c r="C303" s="232"/>
      <c r="D303" s="47"/>
      <c r="E303" s="232"/>
      <c r="F303" s="232"/>
      <c r="G303" s="159"/>
      <c r="H303" s="159"/>
      <c r="I303" s="232"/>
      <c r="J303" s="47"/>
      <c r="K303" s="47"/>
      <c r="L303" s="47"/>
      <c r="M303" s="47"/>
      <c r="N303" s="198"/>
      <c r="O303" s="198"/>
      <c r="P303" s="198"/>
      <c r="Q303" s="198"/>
      <c r="R303" s="197"/>
      <c r="S303" s="47"/>
    </row>
    <row r="304" spans="1:19" x14ac:dyDescent="0.2">
      <c r="A304" s="47"/>
      <c r="B304" s="232"/>
      <c r="C304" s="232"/>
      <c r="D304" s="47"/>
      <c r="E304" s="232"/>
      <c r="F304" s="232"/>
      <c r="G304" s="159"/>
      <c r="H304" s="159"/>
      <c r="I304" s="232"/>
      <c r="J304" s="47"/>
      <c r="K304" s="47"/>
      <c r="L304" s="47"/>
      <c r="M304" s="47"/>
      <c r="N304" s="198"/>
      <c r="O304" s="198"/>
      <c r="P304" s="198"/>
      <c r="Q304" s="198"/>
      <c r="R304" s="197"/>
      <c r="S304" s="47"/>
    </row>
    <row r="305" spans="1:19" x14ac:dyDescent="0.2">
      <c r="A305" s="47"/>
      <c r="B305" s="232"/>
      <c r="C305" s="232"/>
      <c r="D305" s="47"/>
      <c r="E305" s="232"/>
      <c r="F305" s="232"/>
      <c r="G305" s="159"/>
      <c r="H305" s="159"/>
      <c r="I305" s="232"/>
      <c r="J305" s="47"/>
      <c r="K305" s="47"/>
      <c r="L305" s="47"/>
      <c r="M305" s="47"/>
      <c r="N305" s="198"/>
      <c r="O305" s="198"/>
      <c r="P305" s="198"/>
      <c r="Q305" s="198"/>
      <c r="R305" s="197"/>
      <c r="S305" s="47"/>
    </row>
    <row r="306" spans="1:19" x14ac:dyDescent="0.2">
      <c r="A306" s="47"/>
      <c r="B306" s="232"/>
      <c r="C306" s="232"/>
      <c r="D306" s="47"/>
      <c r="E306" s="232"/>
      <c r="F306" s="232"/>
      <c r="G306" s="159"/>
      <c r="H306" s="159"/>
      <c r="I306" s="232"/>
      <c r="J306" s="47"/>
      <c r="K306" s="47"/>
      <c r="L306" s="47"/>
      <c r="M306" s="47"/>
      <c r="N306" s="198"/>
      <c r="O306" s="198"/>
      <c r="P306" s="198"/>
      <c r="Q306" s="198"/>
      <c r="R306" s="197"/>
      <c r="S306" s="47"/>
    </row>
    <row r="307" spans="1:19" x14ac:dyDescent="0.2">
      <c r="A307" s="47"/>
      <c r="B307" s="232"/>
      <c r="C307" s="232"/>
      <c r="D307" s="47"/>
      <c r="E307" s="232"/>
      <c r="F307" s="232"/>
      <c r="G307" s="159"/>
      <c r="H307" s="159"/>
      <c r="I307" s="232"/>
      <c r="J307" s="47"/>
      <c r="K307" s="47"/>
      <c r="L307" s="47"/>
      <c r="M307" s="47"/>
      <c r="N307" s="198"/>
      <c r="O307" s="198"/>
      <c r="P307" s="198"/>
      <c r="Q307" s="198"/>
      <c r="R307" s="197"/>
      <c r="S307" s="47"/>
    </row>
    <row r="308" spans="1:19" x14ac:dyDescent="0.2">
      <c r="A308" s="47"/>
      <c r="B308" s="232"/>
      <c r="C308" s="232"/>
      <c r="D308" s="47"/>
      <c r="E308" s="232"/>
      <c r="F308" s="232"/>
      <c r="G308" s="159"/>
      <c r="H308" s="159"/>
      <c r="I308" s="232"/>
      <c r="J308" s="47"/>
      <c r="K308" s="47"/>
      <c r="L308" s="47"/>
      <c r="M308" s="47"/>
      <c r="N308" s="198"/>
      <c r="O308" s="198"/>
      <c r="P308" s="198"/>
      <c r="Q308" s="198"/>
      <c r="R308" s="197"/>
      <c r="S308" s="47"/>
    </row>
    <row r="309" spans="1:19" x14ac:dyDescent="0.2">
      <c r="A309" s="47"/>
      <c r="B309" s="232"/>
      <c r="C309" s="232"/>
      <c r="D309" s="47"/>
      <c r="E309" s="232"/>
      <c r="F309" s="232"/>
      <c r="G309" s="159"/>
      <c r="H309" s="159"/>
      <c r="I309" s="232"/>
      <c r="J309" s="47"/>
      <c r="K309" s="47"/>
      <c r="L309" s="47"/>
      <c r="M309" s="47"/>
      <c r="N309" s="198"/>
      <c r="O309" s="198"/>
      <c r="P309" s="198"/>
      <c r="Q309" s="198"/>
      <c r="R309" s="197"/>
      <c r="S309" s="47"/>
    </row>
    <row r="310" spans="1:19" x14ac:dyDescent="0.2">
      <c r="A310" s="47"/>
      <c r="B310" s="232"/>
      <c r="C310" s="232"/>
      <c r="D310" s="47"/>
      <c r="E310" s="232"/>
      <c r="F310" s="232"/>
      <c r="G310" s="159"/>
      <c r="H310" s="159"/>
      <c r="I310" s="232"/>
      <c r="J310" s="47"/>
      <c r="K310" s="47"/>
      <c r="L310" s="47"/>
      <c r="M310" s="47"/>
      <c r="N310" s="198"/>
      <c r="O310" s="198"/>
      <c r="P310" s="198"/>
      <c r="Q310" s="198"/>
      <c r="R310" s="197"/>
      <c r="S310" s="47"/>
    </row>
    <row r="311" spans="1:19" x14ac:dyDescent="0.2">
      <c r="A311" s="47"/>
      <c r="B311" s="232"/>
      <c r="C311" s="232"/>
      <c r="D311" s="47"/>
      <c r="E311" s="232"/>
      <c r="F311" s="232"/>
      <c r="G311" s="159"/>
      <c r="H311" s="159"/>
      <c r="I311" s="232"/>
      <c r="J311" s="47"/>
      <c r="K311" s="47"/>
      <c r="L311" s="47"/>
      <c r="M311" s="47"/>
      <c r="N311" s="198"/>
      <c r="O311" s="198"/>
      <c r="P311" s="198"/>
      <c r="Q311" s="198"/>
      <c r="R311" s="197"/>
      <c r="S311" s="47"/>
    </row>
    <row r="312" spans="1:19" x14ac:dyDescent="0.2">
      <c r="A312" s="47"/>
      <c r="B312" s="232"/>
      <c r="C312" s="232"/>
      <c r="D312" s="47"/>
      <c r="E312" s="232"/>
      <c r="F312" s="232"/>
      <c r="G312" s="159"/>
      <c r="H312" s="159"/>
      <c r="I312" s="232"/>
      <c r="J312" s="47"/>
      <c r="K312" s="47"/>
      <c r="L312" s="47"/>
      <c r="M312" s="47"/>
      <c r="N312" s="198"/>
      <c r="O312" s="198"/>
      <c r="P312" s="198"/>
      <c r="Q312" s="198"/>
      <c r="R312" s="197"/>
      <c r="S312" s="47"/>
    </row>
    <row r="313" spans="1:19" x14ac:dyDescent="0.2">
      <c r="A313" s="47"/>
      <c r="B313" s="232"/>
      <c r="C313" s="232"/>
      <c r="D313" s="47"/>
      <c r="E313" s="232"/>
      <c r="F313" s="232"/>
      <c r="G313" s="159"/>
      <c r="H313" s="159"/>
      <c r="I313" s="232"/>
      <c r="J313" s="47"/>
      <c r="K313" s="47"/>
      <c r="L313" s="47"/>
      <c r="M313" s="47"/>
      <c r="N313" s="198"/>
      <c r="O313" s="198"/>
      <c r="P313" s="198"/>
      <c r="Q313" s="198"/>
      <c r="R313" s="197"/>
      <c r="S313" s="47"/>
    </row>
    <row r="314" spans="1:19" x14ac:dyDescent="0.2">
      <c r="A314" s="47"/>
      <c r="B314" s="232"/>
      <c r="C314" s="232"/>
      <c r="D314" s="47"/>
      <c r="E314" s="232"/>
      <c r="F314" s="232"/>
      <c r="G314" s="159"/>
      <c r="H314" s="159"/>
      <c r="I314" s="232"/>
      <c r="J314" s="47"/>
      <c r="K314" s="47"/>
      <c r="L314" s="47"/>
      <c r="M314" s="47"/>
      <c r="N314" s="198"/>
      <c r="O314" s="198"/>
      <c r="P314" s="198"/>
      <c r="Q314" s="198"/>
      <c r="R314" s="197"/>
      <c r="S314" s="47"/>
    </row>
    <row r="315" spans="1:19" x14ac:dyDescent="0.2">
      <c r="A315" s="47"/>
      <c r="B315" s="232"/>
      <c r="C315" s="232"/>
      <c r="D315" s="47"/>
      <c r="E315" s="232"/>
      <c r="F315" s="232"/>
      <c r="G315" s="159"/>
      <c r="H315" s="159"/>
      <c r="I315" s="232"/>
      <c r="J315" s="47"/>
      <c r="K315" s="47"/>
      <c r="L315" s="47"/>
      <c r="M315" s="47"/>
      <c r="N315" s="198"/>
      <c r="O315" s="198"/>
      <c r="P315" s="198"/>
      <c r="Q315" s="198"/>
      <c r="R315" s="197"/>
      <c r="S315" s="47"/>
    </row>
    <row r="316" spans="1:19" x14ac:dyDescent="0.2">
      <c r="A316" s="47"/>
      <c r="B316" s="232"/>
      <c r="C316" s="232"/>
      <c r="D316" s="47"/>
      <c r="E316" s="232"/>
      <c r="F316" s="232"/>
      <c r="G316" s="159"/>
      <c r="H316" s="159"/>
      <c r="I316" s="232"/>
      <c r="J316" s="47"/>
      <c r="K316" s="47"/>
      <c r="L316" s="47"/>
      <c r="M316" s="47"/>
      <c r="N316" s="198"/>
      <c r="O316" s="198"/>
      <c r="P316" s="198"/>
      <c r="Q316" s="198"/>
      <c r="R316" s="197"/>
      <c r="S316" s="47"/>
    </row>
    <row r="317" spans="1:19" x14ac:dyDescent="0.2">
      <c r="A317" s="47"/>
      <c r="B317" s="232"/>
      <c r="C317" s="232"/>
      <c r="D317" s="47"/>
      <c r="E317" s="232"/>
      <c r="F317" s="232"/>
      <c r="G317" s="159"/>
      <c r="H317" s="159"/>
      <c r="I317" s="232"/>
      <c r="J317" s="47"/>
      <c r="K317" s="47"/>
      <c r="L317" s="47"/>
      <c r="M317" s="47"/>
      <c r="N317" s="198"/>
      <c r="O317" s="198"/>
      <c r="P317" s="198"/>
      <c r="Q317" s="198"/>
      <c r="R317" s="197"/>
      <c r="S317" s="47"/>
    </row>
    <row r="318" spans="1:19" x14ac:dyDescent="0.2">
      <c r="A318" s="47"/>
      <c r="B318" s="232"/>
      <c r="C318" s="232"/>
      <c r="D318" s="47"/>
      <c r="E318" s="232"/>
      <c r="F318" s="232"/>
      <c r="G318" s="159"/>
      <c r="H318" s="159"/>
      <c r="I318" s="232"/>
      <c r="J318" s="47"/>
      <c r="K318" s="47"/>
      <c r="L318" s="47"/>
      <c r="M318" s="47"/>
      <c r="N318" s="198"/>
      <c r="O318" s="198"/>
      <c r="P318" s="198"/>
      <c r="Q318" s="198"/>
      <c r="R318" s="197"/>
      <c r="S318" s="47"/>
    </row>
    <row r="319" spans="1:19" x14ac:dyDescent="0.2">
      <c r="A319" s="47"/>
      <c r="B319" s="232"/>
      <c r="C319" s="232"/>
      <c r="D319" s="47"/>
      <c r="E319" s="232"/>
      <c r="F319" s="232"/>
      <c r="G319" s="159"/>
      <c r="H319" s="159"/>
      <c r="I319" s="232"/>
      <c r="J319" s="47"/>
      <c r="K319" s="47"/>
      <c r="L319" s="47"/>
      <c r="M319" s="47"/>
      <c r="N319" s="198"/>
      <c r="O319" s="198"/>
      <c r="P319" s="198"/>
      <c r="Q319" s="198"/>
      <c r="R319" s="197"/>
      <c r="S319" s="47"/>
    </row>
    <row r="320" spans="1:19" x14ac:dyDescent="0.2">
      <c r="A320" s="47"/>
      <c r="B320" s="232"/>
      <c r="C320" s="232"/>
      <c r="D320" s="47"/>
      <c r="E320" s="232"/>
      <c r="F320" s="232"/>
      <c r="G320" s="159"/>
      <c r="H320" s="159"/>
      <c r="I320" s="232"/>
      <c r="J320" s="47"/>
      <c r="K320" s="47"/>
      <c r="L320" s="47"/>
      <c r="M320" s="47"/>
      <c r="N320" s="198"/>
      <c r="O320" s="198"/>
      <c r="P320" s="198"/>
      <c r="Q320" s="198"/>
      <c r="R320" s="197"/>
      <c r="S320" s="47"/>
    </row>
    <row r="321" spans="1:19" x14ac:dyDescent="0.2">
      <c r="A321" s="47"/>
      <c r="B321" s="232"/>
      <c r="C321" s="232"/>
      <c r="D321" s="47"/>
      <c r="E321" s="232"/>
      <c r="F321" s="232"/>
      <c r="G321" s="159"/>
      <c r="H321" s="159"/>
      <c r="I321" s="232"/>
      <c r="J321" s="47"/>
      <c r="K321" s="47"/>
      <c r="L321" s="47"/>
      <c r="M321" s="47"/>
      <c r="N321" s="198"/>
      <c r="O321" s="198"/>
      <c r="P321" s="198"/>
      <c r="Q321" s="198"/>
      <c r="R321" s="197"/>
      <c r="S321" s="47"/>
    </row>
    <row r="322" spans="1:19" x14ac:dyDescent="0.2">
      <c r="A322" s="47"/>
      <c r="B322" s="232"/>
      <c r="C322" s="232"/>
      <c r="D322" s="47"/>
      <c r="E322" s="232"/>
      <c r="F322" s="232"/>
      <c r="G322" s="159"/>
      <c r="H322" s="159"/>
      <c r="I322" s="232"/>
      <c r="J322" s="47"/>
      <c r="K322" s="47"/>
      <c r="L322" s="47"/>
      <c r="M322" s="47"/>
      <c r="N322" s="198"/>
      <c r="O322" s="198"/>
      <c r="P322" s="198"/>
      <c r="Q322" s="198"/>
      <c r="R322" s="197"/>
      <c r="S322" s="47"/>
    </row>
    <row r="323" spans="1:19" x14ac:dyDescent="0.2">
      <c r="A323" s="47"/>
      <c r="B323" s="232"/>
      <c r="C323" s="232"/>
      <c r="D323" s="47"/>
      <c r="E323" s="232"/>
      <c r="F323" s="232"/>
      <c r="G323" s="159"/>
      <c r="H323" s="159"/>
      <c r="I323" s="232"/>
      <c r="J323" s="47"/>
      <c r="K323" s="47"/>
      <c r="L323" s="47"/>
      <c r="M323" s="47"/>
      <c r="N323" s="198"/>
      <c r="O323" s="198"/>
      <c r="P323" s="198"/>
      <c r="Q323" s="198"/>
      <c r="R323" s="197"/>
      <c r="S323" s="47"/>
    </row>
    <row r="324" spans="1:19" x14ac:dyDescent="0.2">
      <c r="A324" s="47"/>
      <c r="B324" s="232"/>
      <c r="C324" s="232"/>
      <c r="D324" s="47"/>
      <c r="E324" s="232"/>
      <c r="F324" s="232"/>
      <c r="G324" s="159"/>
      <c r="H324" s="159"/>
      <c r="I324" s="232"/>
      <c r="J324" s="47"/>
      <c r="K324" s="47"/>
      <c r="L324" s="47"/>
      <c r="M324" s="47"/>
      <c r="N324" s="198"/>
      <c r="O324" s="198"/>
      <c r="P324" s="198"/>
      <c r="Q324" s="198"/>
      <c r="R324" s="197"/>
      <c r="S324" s="47"/>
    </row>
    <row r="325" spans="1:19" x14ac:dyDescent="0.2">
      <c r="A325" s="47"/>
      <c r="B325" s="232"/>
      <c r="C325" s="232"/>
      <c r="D325" s="47"/>
      <c r="E325" s="232"/>
      <c r="F325" s="232"/>
      <c r="G325" s="159"/>
      <c r="H325" s="159"/>
      <c r="I325" s="232"/>
      <c r="J325" s="47"/>
      <c r="K325" s="47"/>
      <c r="L325" s="47"/>
      <c r="M325" s="47"/>
      <c r="N325" s="198"/>
      <c r="O325" s="198"/>
      <c r="P325" s="198"/>
      <c r="Q325" s="198"/>
      <c r="R325" s="197"/>
      <c r="S325" s="47"/>
    </row>
    <row r="326" spans="1:19" x14ac:dyDescent="0.2">
      <c r="A326" s="47"/>
      <c r="B326" s="232"/>
      <c r="C326" s="232"/>
      <c r="D326" s="47"/>
      <c r="E326" s="232"/>
      <c r="F326" s="232"/>
      <c r="G326" s="159"/>
      <c r="H326" s="159"/>
      <c r="I326" s="232"/>
      <c r="J326" s="47"/>
      <c r="K326" s="47"/>
      <c r="L326" s="47"/>
      <c r="M326" s="47"/>
      <c r="N326" s="198"/>
      <c r="O326" s="198"/>
      <c r="P326" s="198"/>
      <c r="Q326" s="198"/>
      <c r="R326" s="197"/>
      <c r="S326" s="47"/>
    </row>
    <row r="327" spans="1:19" x14ac:dyDescent="0.2">
      <c r="A327" s="47"/>
      <c r="B327" s="232"/>
      <c r="C327" s="232"/>
      <c r="D327" s="47"/>
      <c r="E327" s="232"/>
      <c r="F327" s="232"/>
      <c r="G327" s="159"/>
      <c r="H327" s="159"/>
      <c r="I327" s="232"/>
      <c r="J327" s="47"/>
      <c r="K327" s="47"/>
      <c r="L327" s="47"/>
      <c r="M327" s="47"/>
      <c r="N327" s="198"/>
      <c r="O327" s="198"/>
      <c r="P327" s="198"/>
      <c r="Q327" s="198"/>
      <c r="R327" s="197"/>
      <c r="S327" s="47"/>
    </row>
    <row r="328" spans="1:19" x14ac:dyDescent="0.2">
      <c r="A328" s="47"/>
      <c r="B328" s="232"/>
      <c r="C328" s="232"/>
      <c r="D328" s="47"/>
      <c r="E328" s="232"/>
      <c r="F328" s="232"/>
      <c r="G328" s="159"/>
      <c r="H328" s="159"/>
      <c r="I328" s="232"/>
      <c r="J328" s="47"/>
      <c r="K328" s="47"/>
      <c r="L328" s="47"/>
      <c r="M328" s="47"/>
      <c r="N328" s="198"/>
      <c r="O328" s="198"/>
      <c r="P328" s="198"/>
      <c r="Q328" s="198"/>
      <c r="R328" s="197"/>
      <c r="S328" s="47"/>
    </row>
    <row r="329" spans="1:19" x14ac:dyDescent="0.2">
      <c r="A329" s="47"/>
      <c r="B329" s="232"/>
      <c r="C329" s="232"/>
      <c r="D329" s="47"/>
      <c r="E329" s="232"/>
      <c r="F329" s="232"/>
      <c r="G329" s="159"/>
      <c r="H329" s="159"/>
      <c r="I329" s="232"/>
      <c r="J329" s="47"/>
      <c r="K329" s="47"/>
      <c r="L329" s="47"/>
      <c r="M329" s="47"/>
      <c r="N329" s="198"/>
      <c r="O329" s="198"/>
      <c r="P329" s="198"/>
      <c r="Q329" s="198"/>
      <c r="R329" s="197"/>
      <c r="S329" s="47"/>
    </row>
    <row r="330" spans="1:19" x14ac:dyDescent="0.2">
      <c r="A330" s="47"/>
      <c r="B330" s="232"/>
      <c r="C330" s="232"/>
      <c r="D330" s="47"/>
      <c r="E330" s="232"/>
      <c r="F330" s="232"/>
      <c r="G330" s="159"/>
      <c r="H330" s="159"/>
      <c r="I330" s="232"/>
      <c r="J330" s="47"/>
      <c r="K330" s="47"/>
      <c r="L330" s="47"/>
      <c r="M330" s="47"/>
      <c r="N330" s="198"/>
      <c r="O330" s="198"/>
      <c r="P330" s="198"/>
      <c r="Q330" s="198"/>
      <c r="R330" s="197"/>
      <c r="S330" s="47"/>
    </row>
    <row r="331" spans="1:19" x14ac:dyDescent="0.2">
      <c r="A331" s="47"/>
      <c r="B331" s="232"/>
      <c r="C331" s="232"/>
      <c r="D331" s="47"/>
      <c r="E331" s="232"/>
      <c r="F331" s="232"/>
      <c r="G331" s="159"/>
      <c r="H331" s="159"/>
      <c r="I331" s="232"/>
      <c r="J331" s="47"/>
      <c r="K331" s="47"/>
      <c r="L331" s="47"/>
      <c r="M331" s="47"/>
      <c r="N331" s="198"/>
      <c r="O331" s="198"/>
      <c r="P331" s="198"/>
      <c r="Q331" s="198"/>
      <c r="R331" s="197"/>
      <c r="S331" s="47"/>
    </row>
    <row r="332" spans="1:19" x14ac:dyDescent="0.2">
      <c r="A332" s="47"/>
      <c r="B332" s="232"/>
      <c r="C332" s="232"/>
      <c r="D332" s="47"/>
      <c r="E332" s="232"/>
      <c r="F332" s="232"/>
      <c r="G332" s="159"/>
      <c r="H332" s="159"/>
      <c r="I332" s="232"/>
      <c r="J332" s="47"/>
      <c r="K332" s="47"/>
      <c r="L332" s="47"/>
      <c r="M332" s="47"/>
      <c r="N332" s="198"/>
      <c r="O332" s="198"/>
      <c r="P332" s="198"/>
      <c r="Q332" s="198"/>
      <c r="R332" s="197"/>
      <c r="S332" s="47"/>
    </row>
    <row r="333" spans="1:19" x14ac:dyDescent="0.2">
      <c r="A333" s="47"/>
      <c r="B333" s="232"/>
      <c r="C333" s="232"/>
      <c r="D333" s="47"/>
      <c r="E333" s="232"/>
      <c r="F333" s="232"/>
      <c r="G333" s="159"/>
      <c r="H333" s="159"/>
      <c r="I333" s="232"/>
      <c r="J333" s="47"/>
      <c r="K333" s="47"/>
      <c r="L333" s="47"/>
      <c r="M333" s="47"/>
      <c r="N333" s="198"/>
      <c r="O333" s="198"/>
      <c r="P333" s="198"/>
      <c r="Q333" s="198"/>
      <c r="R333" s="197"/>
      <c r="S333" s="47"/>
    </row>
    <row r="334" spans="1:19" x14ac:dyDescent="0.2">
      <c r="A334" s="47"/>
      <c r="B334" s="232"/>
      <c r="C334" s="232"/>
      <c r="D334" s="47"/>
      <c r="E334" s="232"/>
      <c r="F334" s="232"/>
      <c r="G334" s="159"/>
      <c r="H334" s="159"/>
      <c r="I334" s="232"/>
      <c r="J334" s="47"/>
      <c r="K334" s="47"/>
      <c r="L334" s="47"/>
      <c r="M334" s="47"/>
      <c r="N334" s="198"/>
      <c r="O334" s="198"/>
      <c r="P334" s="198"/>
      <c r="Q334" s="198"/>
      <c r="R334" s="197"/>
      <c r="S334" s="47"/>
    </row>
    <row r="335" spans="1:19" x14ac:dyDescent="0.2">
      <c r="A335" s="47"/>
      <c r="B335" s="232"/>
      <c r="C335" s="232"/>
      <c r="D335" s="47"/>
      <c r="E335" s="232"/>
      <c r="F335" s="232"/>
      <c r="G335" s="159"/>
      <c r="H335" s="159"/>
      <c r="I335" s="232"/>
      <c r="J335" s="47"/>
      <c r="K335" s="47"/>
      <c r="L335" s="47"/>
      <c r="M335" s="47"/>
      <c r="N335" s="198"/>
      <c r="O335" s="198"/>
      <c r="P335" s="198"/>
      <c r="Q335" s="198"/>
      <c r="R335" s="197"/>
      <c r="S335" s="47"/>
    </row>
    <row r="336" spans="1:19" x14ac:dyDescent="0.2">
      <c r="A336" s="47"/>
      <c r="B336" s="232"/>
      <c r="C336" s="232"/>
      <c r="D336" s="47"/>
      <c r="E336" s="232"/>
      <c r="F336" s="232"/>
      <c r="G336" s="159"/>
      <c r="H336" s="159"/>
      <c r="I336" s="232"/>
      <c r="J336" s="47"/>
      <c r="K336" s="47"/>
      <c r="L336" s="47"/>
      <c r="M336" s="47"/>
      <c r="N336" s="198"/>
      <c r="O336" s="198"/>
      <c r="P336" s="198"/>
      <c r="Q336" s="198"/>
      <c r="R336" s="197"/>
      <c r="S336" s="47"/>
    </row>
    <row r="337" spans="1:19" x14ac:dyDescent="0.2">
      <c r="A337" s="47"/>
      <c r="B337" s="232"/>
      <c r="C337" s="232"/>
      <c r="D337" s="47"/>
      <c r="E337" s="232"/>
      <c r="F337" s="232"/>
      <c r="G337" s="159"/>
      <c r="H337" s="159"/>
      <c r="I337" s="232"/>
      <c r="J337" s="47"/>
      <c r="K337" s="47"/>
      <c r="L337" s="47"/>
      <c r="M337" s="47"/>
      <c r="N337" s="198"/>
      <c r="O337" s="198"/>
      <c r="P337" s="198"/>
      <c r="Q337" s="198"/>
      <c r="R337" s="197"/>
      <c r="S337" s="47"/>
    </row>
    <row r="338" spans="1:19" x14ac:dyDescent="0.2">
      <c r="A338" s="47"/>
      <c r="B338" s="232"/>
      <c r="C338" s="232"/>
      <c r="D338" s="47"/>
      <c r="E338" s="232"/>
      <c r="F338" s="232"/>
      <c r="G338" s="159"/>
      <c r="H338" s="159"/>
      <c r="I338" s="232"/>
      <c r="J338" s="47"/>
      <c r="K338" s="47"/>
      <c r="L338" s="47"/>
      <c r="M338" s="47"/>
      <c r="N338" s="198"/>
      <c r="O338" s="198"/>
      <c r="P338" s="198"/>
      <c r="Q338" s="198"/>
      <c r="R338" s="197"/>
      <c r="S338" s="47"/>
    </row>
    <row r="339" spans="1:19" x14ac:dyDescent="0.2">
      <c r="A339" s="47"/>
      <c r="B339" s="232"/>
      <c r="C339" s="232"/>
      <c r="D339" s="47"/>
      <c r="E339" s="232"/>
      <c r="F339" s="232"/>
      <c r="G339" s="159"/>
      <c r="H339" s="159"/>
      <c r="I339" s="232"/>
      <c r="J339" s="47"/>
      <c r="K339" s="47"/>
      <c r="L339" s="47"/>
      <c r="M339" s="47"/>
      <c r="N339" s="198"/>
      <c r="O339" s="198"/>
      <c r="P339" s="198"/>
      <c r="Q339" s="198"/>
      <c r="R339" s="197"/>
      <c r="S339" s="47"/>
    </row>
    <row r="340" spans="1:19" x14ac:dyDescent="0.2">
      <c r="A340" s="47"/>
      <c r="B340" s="232"/>
      <c r="C340" s="232"/>
      <c r="D340" s="47"/>
      <c r="E340" s="232"/>
      <c r="F340" s="232"/>
      <c r="G340" s="159"/>
      <c r="H340" s="159"/>
      <c r="I340" s="232"/>
      <c r="J340" s="47"/>
      <c r="K340" s="47"/>
      <c r="L340" s="47"/>
      <c r="M340" s="47"/>
      <c r="N340" s="198"/>
      <c r="O340" s="198"/>
      <c r="P340" s="198"/>
      <c r="Q340" s="198"/>
      <c r="R340" s="197"/>
      <c r="S340" s="47"/>
    </row>
    <row r="341" spans="1:19" x14ac:dyDescent="0.2">
      <c r="A341" s="47"/>
      <c r="B341" s="232"/>
      <c r="C341" s="232"/>
      <c r="D341" s="47"/>
      <c r="E341" s="232"/>
      <c r="F341" s="232"/>
      <c r="G341" s="159"/>
      <c r="H341" s="159"/>
      <c r="I341" s="232"/>
      <c r="J341" s="47"/>
      <c r="K341" s="47"/>
      <c r="L341" s="47"/>
      <c r="M341" s="47"/>
      <c r="N341" s="198"/>
      <c r="O341" s="198"/>
      <c r="P341" s="198"/>
      <c r="Q341" s="198"/>
      <c r="R341" s="197"/>
      <c r="S341" s="47"/>
    </row>
    <row r="342" spans="1:19" x14ac:dyDescent="0.2">
      <c r="A342" s="47"/>
      <c r="B342" s="232"/>
      <c r="C342" s="232"/>
      <c r="D342" s="47"/>
      <c r="E342" s="232"/>
      <c r="F342" s="232"/>
      <c r="G342" s="159"/>
      <c r="H342" s="159"/>
      <c r="I342" s="232"/>
      <c r="J342" s="47"/>
      <c r="K342" s="47"/>
      <c r="L342" s="47"/>
      <c r="M342" s="47"/>
      <c r="N342" s="198"/>
      <c r="O342" s="198"/>
      <c r="P342" s="198"/>
      <c r="Q342" s="198"/>
      <c r="R342" s="197"/>
      <c r="S342" s="47"/>
    </row>
    <row r="343" spans="1:19" x14ac:dyDescent="0.2">
      <c r="A343" s="47"/>
      <c r="B343" s="232"/>
      <c r="C343" s="232"/>
      <c r="D343" s="47"/>
      <c r="E343" s="232"/>
      <c r="F343" s="232"/>
      <c r="G343" s="159"/>
      <c r="H343" s="159"/>
      <c r="I343" s="232"/>
      <c r="J343" s="47"/>
      <c r="K343" s="47"/>
      <c r="L343" s="47"/>
      <c r="M343" s="47"/>
      <c r="N343" s="198"/>
      <c r="O343" s="198"/>
      <c r="P343" s="198"/>
      <c r="Q343" s="198"/>
      <c r="R343" s="197"/>
      <c r="S343" s="47"/>
    </row>
    <row r="344" spans="1:19" x14ac:dyDescent="0.2">
      <c r="A344" s="47"/>
      <c r="B344" s="232"/>
      <c r="C344" s="232"/>
      <c r="D344" s="47"/>
      <c r="E344" s="232"/>
      <c r="F344" s="232"/>
      <c r="G344" s="159"/>
      <c r="H344" s="159"/>
      <c r="I344" s="232"/>
      <c r="J344" s="47"/>
      <c r="K344" s="47"/>
      <c r="L344" s="47"/>
      <c r="M344" s="47"/>
      <c r="N344" s="198"/>
      <c r="O344" s="198"/>
      <c r="P344" s="198"/>
      <c r="Q344" s="198"/>
      <c r="R344" s="197"/>
      <c r="S344" s="47"/>
    </row>
    <row r="345" spans="1:19" x14ac:dyDescent="0.2">
      <c r="A345" s="47"/>
      <c r="B345" s="232"/>
      <c r="C345" s="232"/>
      <c r="D345" s="47"/>
      <c r="E345" s="232"/>
      <c r="F345" s="232"/>
      <c r="G345" s="159"/>
      <c r="H345" s="159"/>
      <c r="I345" s="232"/>
      <c r="J345" s="47"/>
      <c r="K345" s="47"/>
      <c r="L345" s="47"/>
      <c r="M345" s="47"/>
      <c r="N345" s="198"/>
      <c r="O345" s="198"/>
      <c r="P345" s="198"/>
      <c r="Q345" s="198"/>
      <c r="R345" s="197"/>
      <c r="S345" s="47"/>
    </row>
    <row r="346" spans="1:19" x14ac:dyDescent="0.2">
      <c r="A346" s="47"/>
      <c r="B346" s="232"/>
      <c r="C346" s="232"/>
      <c r="D346" s="47"/>
      <c r="E346" s="232"/>
      <c r="F346" s="232"/>
      <c r="G346" s="159"/>
      <c r="H346" s="159"/>
      <c r="I346" s="232"/>
      <c r="J346" s="47"/>
      <c r="K346" s="47"/>
      <c r="L346" s="47"/>
      <c r="M346" s="47"/>
      <c r="N346" s="198"/>
      <c r="O346" s="198"/>
      <c r="P346" s="198"/>
      <c r="Q346" s="198"/>
      <c r="R346" s="197"/>
      <c r="S346" s="47"/>
    </row>
    <row r="347" spans="1:19" x14ac:dyDescent="0.2">
      <c r="A347" s="47"/>
      <c r="B347" s="232"/>
      <c r="C347" s="232"/>
      <c r="D347" s="47"/>
      <c r="E347" s="232"/>
      <c r="F347" s="232"/>
      <c r="G347" s="159"/>
      <c r="H347" s="159"/>
      <c r="I347" s="232"/>
      <c r="J347" s="47"/>
      <c r="K347" s="47"/>
      <c r="L347" s="47"/>
      <c r="M347" s="47"/>
      <c r="N347" s="198"/>
      <c r="O347" s="198"/>
      <c r="P347" s="198"/>
      <c r="Q347" s="198"/>
      <c r="R347" s="197"/>
      <c r="S347" s="47"/>
    </row>
    <row r="348" spans="1:19" x14ac:dyDescent="0.2">
      <c r="A348" s="47"/>
      <c r="B348" s="232"/>
      <c r="C348" s="232"/>
      <c r="D348" s="47"/>
      <c r="E348" s="232"/>
      <c r="F348" s="232"/>
      <c r="G348" s="159"/>
      <c r="H348" s="159"/>
      <c r="I348" s="232"/>
      <c r="J348" s="47"/>
      <c r="K348" s="47"/>
      <c r="L348" s="47"/>
      <c r="M348" s="47"/>
      <c r="N348" s="198"/>
      <c r="O348" s="198"/>
      <c r="P348" s="198"/>
      <c r="Q348" s="198"/>
      <c r="R348" s="197"/>
      <c r="S348" s="47"/>
    </row>
    <row r="349" spans="1:19" x14ac:dyDescent="0.2">
      <c r="A349" s="47"/>
      <c r="B349" s="232"/>
      <c r="C349" s="232"/>
      <c r="D349" s="47"/>
      <c r="E349" s="232"/>
      <c r="F349" s="232"/>
      <c r="G349" s="159"/>
      <c r="H349" s="159"/>
      <c r="I349" s="232"/>
      <c r="J349" s="47"/>
      <c r="K349" s="47"/>
      <c r="L349" s="47"/>
      <c r="M349" s="47"/>
      <c r="N349" s="198"/>
      <c r="O349" s="198"/>
      <c r="P349" s="198"/>
      <c r="Q349" s="198"/>
      <c r="R349" s="197"/>
      <c r="S349" s="47"/>
    </row>
    <row r="350" spans="1:19" x14ac:dyDescent="0.2">
      <c r="A350" s="47"/>
      <c r="B350" s="232"/>
      <c r="C350" s="232"/>
      <c r="D350" s="47"/>
      <c r="E350" s="232"/>
      <c r="F350" s="232"/>
      <c r="G350" s="159"/>
      <c r="H350" s="159"/>
      <c r="I350" s="232"/>
      <c r="J350" s="47"/>
      <c r="K350" s="47"/>
      <c r="L350" s="47"/>
      <c r="M350" s="47"/>
      <c r="N350" s="198"/>
      <c r="O350" s="198"/>
      <c r="P350" s="198"/>
      <c r="Q350" s="198"/>
      <c r="R350" s="197"/>
      <c r="S350" s="47"/>
    </row>
    <row r="351" spans="1:19" x14ac:dyDescent="0.2">
      <c r="A351" s="47"/>
      <c r="B351" s="232"/>
      <c r="C351" s="232"/>
      <c r="D351" s="47"/>
      <c r="E351" s="232"/>
      <c r="F351" s="232"/>
      <c r="G351" s="159"/>
      <c r="H351" s="159"/>
      <c r="I351" s="232"/>
      <c r="J351" s="47"/>
      <c r="K351" s="47"/>
      <c r="L351" s="47"/>
      <c r="M351" s="47"/>
      <c r="N351" s="198"/>
      <c r="O351" s="198"/>
      <c r="P351" s="198"/>
      <c r="Q351" s="198"/>
      <c r="R351" s="197"/>
      <c r="S351" s="47"/>
    </row>
    <row r="352" spans="1:19" x14ac:dyDescent="0.2">
      <c r="A352" s="47"/>
      <c r="B352" s="232"/>
      <c r="C352" s="232"/>
      <c r="D352" s="47"/>
      <c r="E352" s="232"/>
      <c r="F352" s="232"/>
      <c r="G352" s="159"/>
      <c r="H352" s="159"/>
      <c r="I352" s="232"/>
      <c r="J352" s="47"/>
      <c r="K352" s="47"/>
      <c r="L352" s="47"/>
      <c r="M352" s="47"/>
      <c r="N352" s="198"/>
      <c r="O352" s="198"/>
      <c r="P352" s="198"/>
      <c r="Q352" s="198"/>
      <c r="R352" s="197"/>
      <c r="S352" s="47"/>
    </row>
    <row r="353" spans="1:19" x14ac:dyDescent="0.2">
      <c r="A353" s="47"/>
      <c r="B353" s="232"/>
      <c r="C353" s="232"/>
      <c r="D353" s="47"/>
      <c r="E353" s="232"/>
      <c r="F353" s="232"/>
      <c r="G353" s="159"/>
      <c r="H353" s="159"/>
      <c r="I353" s="232"/>
      <c r="J353" s="47"/>
      <c r="K353" s="47"/>
      <c r="L353" s="47"/>
      <c r="M353" s="47"/>
      <c r="N353" s="198"/>
      <c r="O353" s="198"/>
      <c r="P353" s="198"/>
      <c r="Q353" s="198"/>
      <c r="R353" s="197"/>
      <c r="S353" s="47"/>
    </row>
    <row r="354" spans="1:19" x14ac:dyDescent="0.2">
      <c r="A354" s="47"/>
      <c r="B354" s="232"/>
      <c r="C354" s="232"/>
      <c r="D354" s="47"/>
      <c r="E354" s="232"/>
      <c r="F354" s="232"/>
      <c r="G354" s="159"/>
      <c r="H354" s="159"/>
      <c r="I354" s="232"/>
      <c r="J354" s="47"/>
      <c r="K354" s="47"/>
      <c r="L354" s="47"/>
      <c r="M354" s="47"/>
      <c r="N354" s="198"/>
      <c r="O354" s="198"/>
      <c r="P354" s="198"/>
      <c r="Q354" s="198"/>
      <c r="R354" s="197"/>
      <c r="S354" s="47"/>
    </row>
    <row r="355" spans="1:19" x14ac:dyDescent="0.2">
      <c r="A355" s="47"/>
      <c r="B355" s="232"/>
      <c r="C355" s="232"/>
      <c r="D355" s="47"/>
      <c r="E355" s="232"/>
      <c r="F355" s="232"/>
      <c r="G355" s="159"/>
      <c r="H355" s="159"/>
      <c r="I355" s="232"/>
      <c r="J355" s="47"/>
      <c r="K355" s="47"/>
      <c r="L355" s="47"/>
      <c r="M355" s="47"/>
      <c r="N355" s="198"/>
      <c r="O355" s="198"/>
      <c r="P355" s="198"/>
      <c r="Q355" s="198"/>
      <c r="R355" s="197"/>
      <c r="S355" s="47"/>
    </row>
    <row r="356" spans="1:19" x14ac:dyDescent="0.2">
      <c r="A356" s="47"/>
      <c r="B356" s="232"/>
      <c r="C356" s="232"/>
      <c r="D356" s="47"/>
      <c r="E356" s="232"/>
      <c r="F356" s="232"/>
      <c r="G356" s="159"/>
      <c r="H356" s="159"/>
      <c r="I356" s="232"/>
      <c r="J356" s="47"/>
      <c r="K356" s="47"/>
      <c r="L356" s="47"/>
      <c r="M356" s="47"/>
      <c r="N356" s="198"/>
      <c r="O356" s="198"/>
      <c r="P356" s="198"/>
      <c r="Q356" s="198"/>
      <c r="R356" s="197"/>
      <c r="S356" s="47"/>
    </row>
    <row r="357" spans="1:19" x14ac:dyDescent="0.2">
      <c r="A357" s="47"/>
      <c r="B357" s="232"/>
      <c r="C357" s="232"/>
      <c r="D357" s="47"/>
      <c r="E357" s="232"/>
      <c r="F357" s="232"/>
      <c r="G357" s="159"/>
      <c r="H357" s="159"/>
      <c r="I357" s="232"/>
      <c r="J357" s="47"/>
      <c r="K357" s="47"/>
      <c r="L357" s="47"/>
      <c r="M357" s="47"/>
      <c r="N357" s="198"/>
      <c r="O357" s="198"/>
      <c r="P357" s="198"/>
      <c r="Q357" s="198"/>
      <c r="R357" s="197"/>
      <c r="S357" s="47"/>
    </row>
    <row r="358" spans="1:19" x14ac:dyDescent="0.2">
      <c r="A358" s="47"/>
      <c r="B358" s="232"/>
      <c r="C358" s="232"/>
      <c r="D358" s="47"/>
      <c r="E358" s="232"/>
      <c r="F358" s="232"/>
      <c r="G358" s="159"/>
      <c r="H358" s="159"/>
      <c r="I358" s="232"/>
      <c r="J358" s="47"/>
      <c r="K358" s="47"/>
      <c r="L358" s="47"/>
      <c r="M358" s="47"/>
      <c r="N358" s="198"/>
      <c r="O358" s="198"/>
      <c r="P358" s="198"/>
      <c r="Q358" s="198"/>
      <c r="R358" s="197"/>
      <c r="S358" s="47"/>
    </row>
    <row r="359" spans="1:19" x14ac:dyDescent="0.2">
      <c r="A359" s="47"/>
      <c r="B359" s="232"/>
      <c r="C359" s="232"/>
      <c r="D359" s="47"/>
      <c r="E359" s="232"/>
      <c r="F359" s="232"/>
      <c r="G359" s="159"/>
      <c r="H359" s="159"/>
      <c r="I359" s="232"/>
      <c r="J359" s="47"/>
      <c r="K359" s="47"/>
      <c r="L359" s="47"/>
      <c r="M359" s="47"/>
      <c r="N359" s="198"/>
      <c r="O359" s="198"/>
      <c r="P359" s="198"/>
      <c r="Q359" s="198"/>
      <c r="R359" s="197"/>
      <c r="S359" s="47"/>
    </row>
    <row r="360" spans="1:19" x14ac:dyDescent="0.2">
      <c r="A360" s="47"/>
      <c r="B360" s="232"/>
      <c r="C360" s="232"/>
      <c r="D360" s="47"/>
      <c r="E360" s="232"/>
      <c r="F360" s="232"/>
      <c r="G360" s="159"/>
      <c r="H360" s="159"/>
      <c r="I360" s="232"/>
      <c r="J360" s="47"/>
      <c r="K360" s="47"/>
      <c r="L360" s="47"/>
      <c r="M360" s="47"/>
      <c r="N360" s="198"/>
      <c r="O360" s="198"/>
      <c r="P360" s="198"/>
      <c r="Q360" s="198"/>
      <c r="R360" s="197"/>
      <c r="S360" s="47"/>
    </row>
    <row r="361" spans="1:19" x14ac:dyDescent="0.2">
      <c r="A361" s="47"/>
      <c r="B361" s="232"/>
      <c r="C361" s="232"/>
      <c r="D361" s="47"/>
      <c r="E361" s="232"/>
      <c r="F361" s="232"/>
      <c r="G361" s="159"/>
      <c r="H361" s="159"/>
      <c r="I361" s="232"/>
      <c r="J361" s="47"/>
      <c r="K361" s="47"/>
      <c r="L361" s="47"/>
      <c r="M361" s="47"/>
      <c r="N361" s="198"/>
      <c r="O361" s="198"/>
      <c r="P361" s="198"/>
      <c r="Q361" s="198"/>
      <c r="R361" s="197"/>
      <c r="S361" s="47"/>
    </row>
    <row r="362" spans="1:19" x14ac:dyDescent="0.2">
      <c r="A362" s="47"/>
      <c r="B362" s="232"/>
      <c r="C362" s="232"/>
      <c r="D362" s="47"/>
      <c r="E362" s="232"/>
      <c r="F362" s="232"/>
      <c r="G362" s="159"/>
      <c r="H362" s="159"/>
      <c r="I362" s="232"/>
      <c r="J362" s="47"/>
      <c r="K362" s="47"/>
      <c r="L362" s="47"/>
      <c r="M362" s="47"/>
      <c r="N362" s="198"/>
      <c r="O362" s="198"/>
      <c r="P362" s="198"/>
      <c r="Q362" s="198"/>
      <c r="R362" s="197"/>
      <c r="S362" s="47"/>
    </row>
    <row r="363" spans="1:19" x14ac:dyDescent="0.2">
      <c r="A363" s="47"/>
      <c r="B363" s="232"/>
      <c r="C363" s="232"/>
      <c r="D363" s="47"/>
      <c r="E363" s="232"/>
      <c r="F363" s="232"/>
      <c r="G363" s="159"/>
      <c r="H363" s="159"/>
      <c r="I363" s="232"/>
      <c r="J363" s="47"/>
      <c r="K363" s="47"/>
      <c r="L363" s="47"/>
      <c r="M363" s="47"/>
      <c r="N363" s="198"/>
      <c r="O363" s="198"/>
      <c r="P363" s="198"/>
      <c r="Q363" s="198"/>
      <c r="R363" s="197"/>
      <c r="S363" s="47"/>
    </row>
    <row r="364" spans="1:19" x14ac:dyDescent="0.2">
      <c r="A364" s="47"/>
      <c r="B364" s="232"/>
      <c r="C364" s="232"/>
      <c r="D364" s="47"/>
      <c r="E364" s="232"/>
      <c r="F364" s="232"/>
      <c r="G364" s="159"/>
      <c r="H364" s="159"/>
      <c r="I364" s="232"/>
      <c r="J364" s="47"/>
      <c r="K364" s="47"/>
      <c r="L364" s="47"/>
      <c r="M364" s="47"/>
      <c r="N364" s="198"/>
      <c r="O364" s="198"/>
      <c r="P364" s="198"/>
      <c r="Q364" s="198"/>
      <c r="R364" s="197"/>
      <c r="S364" s="47"/>
    </row>
    <row r="365" spans="1:19" x14ac:dyDescent="0.2">
      <c r="A365" s="47"/>
      <c r="B365" s="232"/>
      <c r="C365" s="232"/>
      <c r="D365" s="47"/>
      <c r="E365" s="232"/>
      <c r="F365" s="232"/>
      <c r="G365" s="159"/>
      <c r="H365" s="159"/>
      <c r="I365" s="232"/>
      <c r="J365" s="47"/>
      <c r="K365" s="47"/>
      <c r="L365" s="47"/>
      <c r="M365" s="47"/>
      <c r="N365" s="198"/>
      <c r="O365" s="198"/>
      <c r="P365" s="198"/>
      <c r="Q365" s="198"/>
      <c r="R365" s="197"/>
      <c r="S365" s="47"/>
    </row>
    <row r="366" spans="1:19" x14ac:dyDescent="0.2">
      <c r="A366" s="47"/>
      <c r="B366" s="232"/>
      <c r="C366" s="232"/>
      <c r="D366" s="47"/>
      <c r="E366" s="232"/>
      <c r="F366" s="232"/>
      <c r="G366" s="159"/>
      <c r="H366" s="159"/>
      <c r="I366" s="232"/>
      <c r="J366" s="47"/>
      <c r="K366" s="47"/>
      <c r="L366" s="47"/>
      <c r="M366" s="47"/>
      <c r="N366" s="198"/>
      <c r="O366" s="198"/>
      <c r="P366" s="198"/>
      <c r="Q366" s="198"/>
      <c r="R366" s="197"/>
      <c r="S366" s="47"/>
    </row>
    <row r="367" spans="1:19" x14ac:dyDescent="0.2">
      <c r="A367" s="47"/>
      <c r="B367" s="232"/>
      <c r="C367" s="232"/>
      <c r="D367" s="47"/>
      <c r="E367" s="232"/>
      <c r="F367" s="232"/>
      <c r="G367" s="159"/>
      <c r="H367" s="159"/>
      <c r="I367" s="232"/>
      <c r="J367" s="47"/>
      <c r="K367" s="47"/>
      <c r="L367" s="47"/>
      <c r="M367" s="47"/>
      <c r="N367" s="198"/>
      <c r="O367" s="198"/>
      <c r="P367" s="198"/>
      <c r="Q367" s="198"/>
      <c r="R367" s="197"/>
      <c r="S367" s="47"/>
    </row>
    <row r="368" spans="1:19" x14ac:dyDescent="0.2">
      <c r="A368" s="47"/>
      <c r="B368" s="232"/>
      <c r="C368" s="232"/>
      <c r="D368" s="47"/>
      <c r="E368" s="232"/>
      <c r="F368" s="232"/>
      <c r="G368" s="159"/>
      <c r="H368" s="159"/>
      <c r="I368" s="232"/>
      <c r="J368" s="47"/>
      <c r="K368" s="47"/>
      <c r="L368" s="47"/>
      <c r="M368" s="47"/>
      <c r="N368" s="198"/>
      <c r="O368" s="198"/>
      <c r="P368" s="198"/>
      <c r="Q368" s="198"/>
      <c r="R368" s="197"/>
      <c r="S368" s="47"/>
    </row>
    <row r="369" spans="1:19" x14ac:dyDescent="0.2">
      <c r="A369" s="47"/>
      <c r="B369" s="232"/>
      <c r="C369" s="232"/>
      <c r="D369" s="47"/>
      <c r="E369" s="232"/>
      <c r="F369" s="232"/>
      <c r="G369" s="159"/>
      <c r="H369" s="159"/>
      <c r="I369" s="232"/>
      <c r="J369" s="47"/>
      <c r="K369" s="47"/>
      <c r="L369" s="47"/>
      <c r="M369" s="47"/>
      <c r="N369" s="198"/>
      <c r="O369" s="198"/>
      <c r="P369" s="198"/>
      <c r="Q369" s="198"/>
      <c r="R369" s="197"/>
      <c r="S369" s="47"/>
    </row>
    <row r="370" spans="1:19" x14ac:dyDescent="0.2">
      <c r="A370" s="47"/>
      <c r="B370" s="232"/>
      <c r="C370" s="232"/>
      <c r="D370" s="47"/>
      <c r="E370" s="232"/>
      <c r="F370" s="232"/>
      <c r="G370" s="159"/>
      <c r="H370" s="159"/>
      <c r="I370" s="232"/>
      <c r="J370" s="47"/>
      <c r="K370" s="47"/>
      <c r="L370" s="47"/>
      <c r="M370" s="47"/>
      <c r="N370" s="198"/>
      <c r="O370" s="198"/>
      <c r="P370" s="198"/>
      <c r="Q370" s="198"/>
      <c r="R370" s="197"/>
      <c r="S370" s="47"/>
    </row>
    <row r="371" spans="1:19" x14ac:dyDescent="0.2">
      <c r="A371" s="47"/>
      <c r="B371" s="232"/>
      <c r="C371" s="232"/>
      <c r="D371" s="47"/>
      <c r="E371" s="232"/>
      <c r="F371" s="232"/>
      <c r="G371" s="159"/>
      <c r="H371" s="159"/>
      <c r="I371" s="232"/>
      <c r="J371" s="47"/>
      <c r="K371" s="47"/>
      <c r="L371" s="47"/>
      <c r="M371" s="47"/>
      <c r="N371" s="198"/>
      <c r="O371" s="198"/>
      <c r="P371" s="198"/>
      <c r="Q371" s="198"/>
      <c r="R371" s="197"/>
      <c r="S371" s="47"/>
    </row>
    <row r="372" spans="1:19" x14ac:dyDescent="0.2">
      <c r="A372" s="47"/>
      <c r="B372" s="232"/>
      <c r="C372" s="232"/>
      <c r="D372" s="47"/>
      <c r="E372" s="232"/>
      <c r="F372" s="232"/>
      <c r="G372" s="159"/>
      <c r="H372" s="159"/>
      <c r="I372" s="232"/>
      <c r="J372" s="47"/>
      <c r="K372" s="47"/>
      <c r="L372" s="47"/>
      <c r="M372" s="47"/>
      <c r="N372" s="198"/>
      <c r="O372" s="198"/>
      <c r="P372" s="198"/>
      <c r="Q372" s="198"/>
      <c r="R372" s="197"/>
      <c r="S372" s="47"/>
    </row>
    <row r="373" spans="1:19" x14ac:dyDescent="0.2">
      <c r="A373" s="47"/>
      <c r="B373" s="232"/>
      <c r="C373" s="232"/>
      <c r="D373" s="47"/>
      <c r="E373" s="232"/>
      <c r="F373" s="232"/>
      <c r="G373" s="159"/>
      <c r="H373" s="159"/>
      <c r="I373" s="232"/>
      <c r="J373" s="47"/>
      <c r="K373" s="47"/>
      <c r="L373" s="47"/>
      <c r="M373" s="47"/>
      <c r="N373" s="198"/>
      <c r="O373" s="198"/>
      <c r="P373" s="198"/>
      <c r="Q373" s="198"/>
      <c r="R373" s="197"/>
      <c r="S373" s="47"/>
    </row>
    <row r="374" spans="1:19" x14ac:dyDescent="0.2">
      <c r="A374" s="47"/>
      <c r="B374" s="232"/>
      <c r="C374" s="232"/>
      <c r="D374" s="47"/>
      <c r="E374" s="232"/>
      <c r="F374" s="232"/>
      <c r="G374" s="159"/>
      <c r="H374" s="159"/>
      <c r="I374" s="232"/>
      <c r="J374" s="47"/>
      <c r="K374" s="47"/>
      <c r="L374" s="47"/>
      <c r="M374" s="47"/>
      <c r="N374" s="198"/>
      <c r="O374" s="198"/>
      <c r="P374" s="198"/>
      <c r="Q374" s="198"/>
      <c r="R374" s="197"/>
      <c r="S374" s="47"/>
    </row>
    <row r="375" spans="1:19" x14ac:dyDescent="0.2">
      <c r="A375" s="47"/>
      <c r="B375" s="232"/>
      <c r="C375" s="232"/>
      <c r="D375" s="47"/>
      <c r="E375" s="232"/>
      <c r="F375" s="232"/>
      <c r="G375" s="159"/>
      <c r="H375" s="159"/>
      <c r="I375" s="232"/>
      <c r="J375" s="47"/>
      <c r="K375" s="47"/>
      <c r="L375" s="47"/>
      <c r="M375" s="47"/>
      <c r="N375" s="198"/>
      <c r="O375" s="198"/>
      <c r="P375" s="198"/>
      <c r="Q375" s="198"/>
      <c r="R375" s="197"/>
      <c r="S375" s="47"/>
    </row>
    <row r="376" spans="1:19" x14ac:dyDescent="0.2">
      <c r="A376" s="47"/>
      <c r="B376" s="232"/>
      <c r="C376" s="232"/>
      <c r="D376" s="47"/>
      <c r="E376" s="232"/>
      <c r="F376" s="232"/>
      <c r="G376" s="159"/>
      <c r="H376" s="159"/>
      <c r="I376" s="232"/>
      <c r="J376" s="47"/>
      <c r="K376" s="47"/>
      <c r="L376" s="47"/>
      <c r="M376" s="47"/>
      <c r="N376" s="198"/>
      <c r="O376" s="198"/>
      <c r="P376" s="198"/>
      <c r="Q376" s="198"/>
      <c r="R376" s="197"/>
      <c r="S376" s="47"/>
    </row>
    <row r="377" spans="1:19" x14ac:dyDescent="0.2">
      <c r="A377" s="47"/>
      <c r="B377" s="232"/>
      <c r="C377" s="232"/>
      <c r="D377" s="47"/>
      <c r="E377" s="232"/>
      <c r="F377" s="232"/>
      <c r="G377" s="159"/>
      <c r="H377" s="159"/>
      <c r="I377" s="232"/>
      <c r="J377" s="47"/>
      <c r="K377" s="47"/>
      <c r="L377" s="47"/>
      <c r="M377" s="47"/>
      <c r="N377" s="198"/>
      <c r="O377" s="198"/>
      <c r="P377" s="198"/>
      <c r="Q377" s="198"/>
      <c r="R377" s="197"/>
      <c r="S377" s="47"/>
    </row>
    <row r="378" spans="1:19" x14ac:dyDescent="0.2">
      <c r="A378" s="47"/>
      <c r="B378" s="232"/>
      <c r="C378" s="232"/>
      <c r="D378" s="47"/>
      <c r="E378" s="232"/>
      <c r="F378" s="232"/>
      <c r="G378" s="159"/>
      <c r="H378" s="159"/>
      <c r="I378" s="232"/>
      <c r="J378" s="47"/>
      <c r="K378" s="47"/>
      <c r="L378" s="47"/>
      <c r="M378" s="47"/>
      <c r="N378" s="198"/>
      <c r="O378" s="198"/>
      <c r="P378" s="198"/>
      <c r="Q378" s="198"/>
      <c r="R378" s="197"/>
      <c r="S378" s="47"/>
    </row>
    <row r="379" spans="1:19" x14ac:dyDescent="0.2">
      <c r="A379" s="47"/>
      <c r="B379" s="232"/>
      <c r="C379" s="232"/>
      <c r="D379" s="47"/>
      <c r="E379" s="232"/>
      <c r="F379" s="232"/>
      <c r="G379" s="159"/>
      <c r="H379" s="159"/>
      <c r="I379" s="232"/>
      <c r="J379" s="47"/>
      <c r="K379" s="47"/>
      <c r="L379" s="47"/>
      <c r="M379" s="47"/>
      <c r="N379" s="198"/>
      <c r="O379" s="198"/>
      <c r="P379" s="198"/>
      <c r="Q379" s="198"/>
      <c r="R379" s="197"/>
      <c r="S379" s="47"/>
    </row>
    <row r="380" spans="1:19" x14ac:dyDescent="0.2">
      <c r="A380" s="47"/>
      <c r="B380" s="232"/>
      <c r="C380" s="232"/>
      <c r="D380" s="47"/>
      <c r="E380" s="232"/>
      <c r="F380" s="232"/>
      <c r="G380" s="159"/>
      <c r="H380" s="159"/>
      <c r="I380" s="232"/>
      <c r="J380" s="47"/>
      <c r="K380" s="47"/>
      <c r="L380" s="47"/>
      <c r="M380" s="47"/>
      <c r="N380" s="198"/>
      <c r="O380" s="198"/>
      <c r="P380" s="198"/>
      <c r="Q380" s="198"/>
      <c r="R380" s="197"/>
      <c r="S380" s="47"/>
    </row>
    <row r="381" spans="1:19" x14ac:dyDescent="0.2">
      <c r="A381" s="47"/>
      <c r="B381" s="232"/>
      <c r="C381" s="232"/>
      <c r="D381" s="47"/>
      <c r="E381" s="232"/>
      <c r="F381" s="232"/>
      <c r="G381" s="159"/>
      <c r="H381" s="159"/>
      <c r="I381" s="232"/>
      <c r="J381" s="47"/>
      <c r="K381" s="47"/>
      <c r="L381" s="47"/>
      <c r="M381" s="47"/>
      <c r="N381" s="198"/>
      <c r="O381" s="198"/>
      <c r="P381" s="198"/>
      <c r="Q381" s="198"/>
      <c r="R381" s="197"/>
      <c r="S381" s="47"/>
    </row>
    <row r="382" spans="1:19" x14ac:dyDescent="0.2">
      <c r="A382" s="47"/>
      <c r="B382" s="232"/>
      <c r="C382" s="232"/>
      <c r="D382" s="47"/>
      <c r="E382" s="232"/>
      <c r="F382" s="232"/>
      <c r="G382" s="159"/>
      <c r="H382" s="159"/>
      <c r="I382" s="232"/>
      <c r="J382" s="47"/>
      <c r="K382" s="47"/>
      <c r="L382" s="47"/>
      <c r="M382" s="47"/>
      <c r="N382" s="198"/>
      <c r="O382" s="198"/>
      <c r="P382" s="198"/>
      <c r="Q382" s="198"/>
      <c r="R382" s="197"/>
      <c r="S382" s="47"/>
    </row>
    <row r="383" spans="1:19" x14ac:dyDescent="0.2">
      <c r="A383" s="47"/>
      <c r="B383" s="232"/>
      <c r="C383" s="232"/>
      <c r="D383" s="47"/>
      <c r="E383" s="232"/>
      <c r="F383" s="232"/>
      <c r="G383" s="159"/>
      <c r="H383" s="159"/>
      <c r="I383" s="232"/>
      <c r="J383" s="47"/>
      <c r="K383" s="47"/>
      <c r="L383" s="47"/>
      <c r="M383" s="47"/>
      <c r="N383" s="198"/>
      <c r="O383" s="198"/>
      <c r="P383" s="198"/>
      <c r="Q383" s="198"/>
      <c r="R383" s="197"/>
      <c r="S383" s="47"/>
    </row>
    <row r="384" spans="1:19" x14ac:dyDescent="0.2">
      <c r="A384" s="47"/>
      <c r="B384" s="232"/>
      <c r="C384" s="232"/>
      <c r="D384" s="47"/>
      <c r="E384" s="232"/>
      <c r="F384" s="232"/>
      <c r="G384" s="159"/>
      <c r="H384" s="159"/>
      <c r="I384" s="232"/>
      <c r="J384" s="47"/>
      <c r="K384" s="47"/>
      <c r="L384" s="47"/>
      <c r="M384" s="47"/>
      <c r="N384" s="198"/>
      <c r="O384" s="198"/>
      <c r="P384" s="198"/>
      <c r="Q384" s="198"/>
      <c r="R384" s="197"/>
      <c r="S384" s="47"/>
    </row>
    <row r="385" spans="1:19" x14ac:dyDescent="0.2">
      <c r="A385" s="47"/>
      <c r="B385" s="232"/>
      <c r="C385" s="232"/>
      <c r="D385" s="47"/>
      <c r="E385" s="232"/>
      <c r="F385" s="232"/>
      <c r="G385" s="159"/>
      <c r="H385" s="159"/>
      <c r="I385" s="232"/>
      <c r="J385" s="47"/>
      <c r="K385" s="47"/>
      <c r="L385" s="47"/>
      <c r="M385" s="47"/>
      <c r="N385" s="198"/>
      <c r="O385" s="198"/>
      <c r="P385" s="198"/>
      <c r="Q385" s="198"/>
      <c r="R385" s="197"/>
      <c r="S385" s="47"/>
    </row>
    <row r="386" spans="1:19" x14ac:dyDescent="0.2">
      <c r="A386" s="47"/>
      <c r="B386" s="232"/>
      <c r="C386" s="232"/>
      <c r="D386" s="47"/>
      <c r="E386" s="232"/>
      <c r="F386" s="232"/>
      <c r="G386" s="159"/>
      <c r="H386" s="159"/>
      <c r="I386" s="232"/>
      <c r="J386" s="47"/>
      <c r="K386" s="47"/>
      <c r="L386" s="47"/>
      <c r="M386" s="47"/>
      <c r="N386" s="198"/>
      <c r="O386" s="198"/>
      <c r="P386" s="198"/>
      <c r="Q386" s="198"/>
      <c r="R386" s="197"/>
      <c r="S386" s="47"/>
    </row>
    <row r="387" spans="1:19" x14ac:dyDescent="0.2">
      <c r="A387" s="47"/>
      <c r="B387" s="232"/>
      <c r="C387" s="232"/>
      <c r="D387" s="47"/>
      <c r="E387" s="232"/>
      <c r="F387" s="232"/>
      <c r="G387" s="159"/>
      <c r="H387" s="159"/>
      <c r="I387" s="232"/>
      <c r="J387" s="47"/>
      <c r="K387" s="47"/>
      <c r="L387" s="47"/>
      <c r="M387" s="47"/>
      <c r="N387" s="198"/>
      <c r="O387" s="198"/>
      <c r="P387" s="198"/>
      <c r="Q387" s="198"/>
      <c r="R387" s="197"/>
      <c r="S387" s="47"/>
    </row>
    <row r="388" spans="1:19" x14ac:dyDescent="0.2">
      <c r="A388" s="47"/>
      <c r="B388" s="232"/>
      <c r="C388" s="232"/>
      <c r="D388" s="47"/>
      <c r="E388" s="232"/>
      <c r="F388" s="232"/>
      <c r="G388" s="159"/>
      <c r="H388" s="159"/>
      <c r="I388" s="232"/>
      <c r="J388" s="47"/>
      <c r="K388" s="47"/>
      <c r="L388" s="47"/>
      <c r="M388" s="47"/>
      <c r="N388" s="198"/>
      <c r="O388" s="198"/>
      <c r="P388" s="198"/>
      <c r="Q388" s="198"/>
      <c r="R388" s="197"/>
      <c r="S388" s="47"/>
    </row>
    <row r="389" spans="1:19" x14ac:dyDescent="0.2">
      <c r="A389" s="47"/>
      <c r="B389" s="232"/>
      <c r="C389" s="232"/>
      <c r="D389" s="47"/>
      <c r="E389" s="232"/>
      <c r="F389" s="232"/>
      <c r="G389" s="159"/>
      <c r="H389" s="159"/>
      <c r="I389" s="232"/>
      <c r="J389" s="47"/>
      <c r="K389" s="47"/>
      <c r="L389" s="47"/>
      <c r="M389" s="47"/>
      <c r="N389" s="198"/>
      <c r="O389" s="198"/>
      <c r="P389" s="198"/>
      <c r="Q389" s="198"/>
      <c r="R389" s="197"/>
      <c r="S389" s="47"/>
    </row>
    <row r="390" spans="1:19" x14ac:dyDescent="0.2">
      <c r="A390" s="47"/>
      <c r="B390" s="232"/>
      <c r="C390" s="232"/>
      <c r="D390" s="47"/>
      <c r="E390" s="232"/>
      <c r="F390" s="232"/>
      <c r="G390" s="159"/>
      <c r="H390" s="159"/>
      <c r="I390" s="232"/>
      <c r="J390" s="47"/>
      <c r="K390" s="47"/>
      <c r="L390" s="47"/>
      <c r="M390" s="47"/>
      <c r="N390" s="198"/>
      <c r="O390" s="198"/>
      <c r="P390" s="198"/>
      <c r="Q390" s="198"/>
      <c r="R390" s="197"/>
      <c r="S390" s="47"/>
    </row>
    <row r="391" spans="1:19" x14ac:dyDescent="0.2">
      <c r="A391" s="47"/>
      <c r="B391" s="232"/>
      <c r="C391" s="232"/>
      <c r="D391" s="47"/>
      <c r="E391" s="232"/>
      <c r="F391" s="232"/>
      <c r="G391" s="159"/>
      <c r="H391" s="159"/>
      <c r="I391" s="232"/>
      <c r="J391" s="47"/>
      <c r="K391" s="47"/>
      <c r="L391" s="47"/>
      <c r="M391" s="47"/>
      <c r="N391" s="198"/>
      <c r="O391" s="198"/>
      <c r="P391" s="198"/>
      <c r="Q391" s="198"/>
      <c r="R391" s="197"/>
      <c r="S391" s="47"/>
    </row>
    <row r="392" spans="1:19" x14ac:dyDescent="0.2">
      <c r="A392" s="47"/>
      <c r="B392" s="232"/>
      <c r="C392" s="232"/>
      <c r="D392" s="47"/>
      <c r="E392" s="232"/>
      <c r="F392" s="232"/>
      <c r="G392" s="159"/>
      <c r="H392" s="159"/>
      <c r="I392" s="232"/>
      <c r="J392" s="47"/>
      <c r="K392" s="47"/>
      <c r="L392" s="47"/>
      <c r="M392" s="47"/>
      <c r="N392" s="198"/>
      <c r="O392" s="198"/>
      <c r="P392" s="198"/>
      <c r="Q392" s="198"/>
      <c r="R392" s="197"/>
      <c r="S392" s="47"/>
    </row>
    <row r="393" spans="1:19" x14ac:dyDescent="0.2">
      <c r="A393" s="47"/>
      <c r="B393" s="232"/>
      <c r="C393" s="232"/>
      <c r="D393" s="47"/>
      <c r="E393" s="232"/>
      <c r="F393" s="232"/>
      <c r="G393" s="159"/>
      <c r="H393" s="159"/>
      <c r="I393" s="232"/>
      <c r="J393" s="47"/>
      <c r="K393" s="47"/>
      <c r="L393" s="47"/>
      <c r="M393" s="47"/>
      <c r="N393" s="198"/>
      <c r="O393" s="198"/>
      <c r="P393" s="198"/>
      <c r="Q393" s="198"/>
      <c r="R393" s="197"/>
      <c r="S393" s="47"/>
    </row>
    <row r="394" spans="1:19" x14ac:dyDescent="0.2">
      <c r="A394" s="47"/>
      <c r="B394" s="232"/>
      <c r="C394" s="232"/>
      <c r="D394" s="47"/>
      <c r="E394" s="232"/>
      <c r="F394" s="232"/>
      <c r="G394" s="159"/>
      <c r="H394" s="159"/>
      <c r="I394" s="232"/>
      <c r="J394" s="47"/>
      <c r="K394" s="47"/>
      <c r="L394" s="47"/>
      <c r="M394" s="47"/>
      <c r="N394" s="198"/>
      <c r="O394" s="198"/>
      <c r="P394" s="198"/>
      <c r="Q394" s="198"/>
      <c r="R394" s="197"/>
      <c r="S394" s="47"/>
    </row>
    <row r="395" spans="1:19" x14ac:dyDescent="0.2">
      <c r="A395" s="47"/>
      <c r="B395" s="232"/>
      <c r="C395" s="232"/>
      <c r="D395" s="47"/>
      <c r="E395" s="232"/>
      <c r="F395" s="232"/>
      <c r="G395" s="159"/>
      <c r="H395" s="159"/>
      <c r="I395" s="232"/>
      <c r="J395" s="47"/>
      <c r="K395" s="47"/>
      <c r="L395" s="47"/>
      <c r="M395" s="47"/>
      <c r="N395" s="198"/>
      <c r="O395" s="198"/>
      <c r="P395" s="198"/>
      <c r="Q395" s="198"/>
      <c r="R395" s="197"/>
      <c r="S395" s="47"/>
    </row>
    <row r="396" spans="1:19" x14ac:dyDescent="0.2">
      <c r="A396" s="47"/>
      <c r="B396" s="232"/>
      <c r="C396" s="232"/>
      <c r="D396" s="47"/>
      <c r="E396" s="232"/>
      <c r="F396" s="232"/>
      <c r="G396" s="159"/>
      <c r="H396" s="159"/>
      <c r="I396" s="232"/>
      <c r="J396" s="47"/>
      <c r="K396" s="47"/>
      <c r="L396" s="47"/>
      <c r="M396" s="47"/>
      <c r="N396" s="198"/>
      <c r="O396" s="198"/>
      <c r="P396" s="198"/>
      <c r="Q396" s="198"/>
      <c r="R396" s="197"/>
      <c r="S396" s="47"/>
    </row>
    <row r="397" spans="1:19" x14ac:dyDescent="0.2">
      <c r="A397" s="47"/>
      <c r="B397" s="232"/>
      <c r="C397" s="232"/>
      <c r="D397" s="47"/>
      <c r="E397" s="232"/>
      <c r="F397" s="232"/>
      <c r="G397" s="159"/>
      <c r="H397" s="159"/>
      <c r="I397" s="232"/>
      <c r="J397" s="47"/>
      <c r="K397" s="47"/>
      <c r="L397" s="47"/>
      <c r="M397" s="47"/>
      <c r="N397" s="198"/>
      <c r="O397" s="198"/>
      <c r="P397" s="198"/>
      <c r="Q397" s="198"/>
      <c r="R397" s="197"/>
      <c r="S397" s="47"/>
    </row>
    <row r="398" spans="1:19" x14ac:dyDescent="0.2">
      <c r="A398" s="47"/>
      <c r="B398" s="232"/>
      <c r="C398" s="232"/>
      <c r="D398" s="47"/>
      <c r="E398" s="232"/>
      <c r="F398" s="232"/>
      <c r="G398" s="159"/>
      <c r="H398" s="159"/>
      <c r="I398" s="232"/>
      <c r="J398" s="47"/>
      <c r="K398" s="47"/>
      <c r="L398" s="47"/>
      <c r="M398" s="47"/>
      <c r="N398" s="198"/>
      <c r="O398" s="198"/>
      <c r="P398" s="198"/>
      <c r="Q398" s="198"/>
      <c r="R398" s="197"/>
      <c r="S398" s="47"/>
    </row>
    <row r="399" spans="1:19" x14ac:dyDescent="0.2">
      <c r="A399" s="47"/>
      <c r="B399" s="232"/>
      <c r="C399" s="232"/>
      <c r="D399" s="47"/>
      <c r="E399" s="232"/>
      <c r="F399" s="232"/>
      <c r="G399" s="159"/>
      <c r="H399" s="159"/>
      <c r="I399" s="232"/>
      <c r="J399" s="47"/>
      <c r="K399" s="47"/>
      <c r="L399" s="47"/>
      <c r="M399" s="47"/>
      <c r="N399" s="198"/>
      <c r="O399" s="198"/>
      <c r="P399" s="198"/>
      <c r="Q399" s="198"/>
      <c r="R399" s="197"/>
      <c r="S399" s="47"/>
    </row>
    <row r="400" spans="1:19" x14ac:dyDescent="0.2">
      <c r="A400" s="47"/>
      <c r="B400" s="232"/>
      <c r="C400" s="232"/>
      <c r="D400" s="47"/>
      <c r="E400" s="232"/>
      <c r="F400" s="232"/>
      <c r="G400" s="159"/>
      <c r="H400" s="159"/>
      <c r="I400" s="232"/>
      <c r="J400" s="47"/>
      <c r="K400" s="47"/>
      <c r="L400" s="47"/>
      <c r="M400" s="47"/>
      <c r="N400" s="198"/>
      <c r="O400" s="198"/>
      <c r="P400" s="198"/>
      <c r="Q400" s="198"/>
      <c r="R400" s="197"/>
      <c r="S400" s="47"/>
    </row>
    <row r="401" spans="1:19" x14ac:dyDescent="0.2">
      <c r="A401" s="47"/>
      <c r="B401" s="232"/>
      <c r="C401" s="232"/>
      <c r="D401" s="47"/>
      <c r="E401" s="232"/>
      <c r="F401" s="232"/>
      <c r="G401" s="159"/>
      <c r="H401" s="159"/>
      <c r="I401" s="232"/>
      <c r="J401" s="47"/>
      <c r="K401" s="47"/>
      <c r="L401" s="47"/>
      <c r="M401" s="47"/>
      <c r="N401" s="198"/>
      <c r="O401" s="198"/>
      <c r="P401" s="198"/>
      <c r="Q401" s="198"/>
      <c r="R401" s="197"/>
      <c r="S401" s="47"/>
    </row>
    <row r="402" spans="1:19" x14ac:dyDescent="0.2">
      <c r="A402" s="47"/>
      <c r="B402" s="232"/>
      <c r="C402" s="232"/>
      <c r="D402" s="47"/>
      <c r="E402" s="232"/>
      <c r="F402" s="232"/>
      <c r="G402" s="159"/>
      <c r="H402" s="159"/>
      <c r="I402" s="232"/>
      <c r="J402" s="47"/>
      <c r="K402" s="47"/>
      <c r="L402" s="47"/>
      <c r="M402" s="47"/>
      <c r="N402" s="198"/>
      <c r="O402" s="198"/>
      <c r="P402" s="198"/>
      <c r="Q402" s="198"/>
      <c r="R402" s="197"/>
      <c r="S402" s="47"/>
    </row>
    <row r="403" spans="1:19" x14ac:dyDescent="0.2">
      <c r="A403" s="47"/>
      <c r="B403" s="232"/>
      <c r="C403" s="232"/>
      <c r="D403" s="47"/>
      <c r="E403" s="232"/>
      <c r="F403" s="232"/>
      <c r="G403" s="159"/>
      <c r="H403" s="159"/>
      <c r="I403" s="232"/>
      <c r="J403" s="47"/>
      <c r="K403" s="47"/>
      <c r="L403" s="47"/>
      <c r="M403" s="47"/>
      <c r="N403" s="198"/>
      <c r="O403" s="198"/>
      <c r="P403" s="198"/>
      <c r="Q403" s="198"/>
      <c r="R403" s="197"/>
      <c r="S403" s="47"/>
    </row>
    <row r="404" spans="1:19" x14ac:dyDescent="0.2">
      <c r="A404" s="47"/>
      <c r="B404" s="232"/>
      <c r="C404" s="232"/>
      <c r="D404" s="47"/>
      <c r="E404" s="232"/>
      <c r="F404" s="232"/>
      <c r="G404" s="159"/>
      <c r="H404" s="159"/>
      <c r="I404" s="232"/>
      <c r="J404" s="47"/>
      <c r="K404" s="47"/>
      <c r="L404" s="47"/>
      <c r="M404" s="47"/>
      <c r="N404" s="198"/>
      <c r="O404" s="198"/>
      <c r="P404" s="198"/>
      <c r="Q404" s="198"/>
      <c r="R404" s="197"/>
      <c r="S404" s="47"/>
    </row>
    <row r="405" spans="1:19" x14ac:dyDescent="0.2">
      <c r="A405" s="47"/>
      <c r="B405" s="232"/>
      <c r="C405" s="232"/>
      <c r="D405" s="47"/>
      <c r="E405" s="232"/>
      <c r="F405" s="232"/>
      <c r="G405" s="159"/>
      <c r="H405" s="159"/>
      <c r="I405" s="232"/>
      <c r="J405" s="47"/>
      <c r="K405" s="47"/>
      <c r="L405" s="47"/>
      <c r="M405" s="47"/>
      <c r="N405" s="198"/>
      <c r="O405" s="198"/>
      <c r="P405" s="198"/>
      <c r="Q405" s="198"/>
      <c r="R405" s="197"/>
      <c r="S405" s="47"/>
    </row>
    <row r="406" spans="1:19" x14ac:dyDescent="0.2">
      <c r="A406" s="47"/>
      <c r="B406" s="232"/>
      <c r="C406" s="232"/>
      <c r="D406" s="47"/>
      <c r="E406" s="232"/>
      <c r="F406" s="232"/>
      <c r="G406" s="159"/>
      <c r="H406" s="159"/>
      <c r="I406" s="232"/>
      <c r="J406" s="47"/>
      <c r="K406" s="47"/>
      <c r="L406" s="47"/>
      <c r="M406" s="47"/>
      <c r="N406" s="198"/>
      <c r="O406" s="198"/>
      <c r="P406" s="198"/>
      <c r="Q406" s="198"/>
      <c r="R406" s="197"/>
      <c r="S406" s="47"/>
    </row>
    <row r="407" spans="1:19" x14ac:dyDescent="0.2">
      <c r="A407" s="47"/>
      <c r="B407" s="232"/>
      <c r="C407" s="232"/>
      <c r="D407" s="47"/>
      <c r="E407" s="232"/>
      <c r="F407" s="232"/>
      <c r="G407" s="159"/>
      <c r="H407" s="159"/>
      <c r="I407" s="232"/>
      <c r="J407" s="47"/>
      <c r="K407" s="47"/>
      <c r="L407" s="47"/>
      <c r="M407" s="47"/>
      <c r="N407" s="198"/>
      <c r="O407" s="198"/>
      <c r="P407" s="198"/>
      <c r="Q407" s="198"/>
      <c r="R407" s="197"/>
      <c r="S407" s="47"/>
    </row>
    <row r="408" spans="1:19" x14ac:dyDescent="0.2">
      <c r="A408" s="47"/>
      <c r="B408" s="232"/>
      <c r="C408" s="232"/>
      <c r="D408" s="47"/>
      <c r="E408" s="232"/>
      <c r="F408" s="232"/>
      <c r="G408" s="159"/>
      <c r="H408" s="159"/>
      <c r="I408" s="232"/>
      <c r="J408" s="47"/>
      <c r="K408" s="47"/>
      <c r="L408" s="47"/>
      <c r="M408" s="47"/>
      <c r="N408" s="198"/>
      <c r="O408" s="198"/>
      <c r="P408" s="198"/>
      <c r="Q408" s="198"/>
      <c r="R408" s="197"/>
      <c r="S408" s="47"/>
    </row>
    <row r="409" spans="1:19" x14ac:dyDescent="0.2">
      <c r="A409" s="47"/>
      <c r="B409" s="232"/>
      <c r="C409" s="232"/>
      <c r="D409" s="47"/>
      <c r="E409" s="232"/>
      <c r="F409" s="232"/>
      <c r="G409" s="159"/>
      <c r="H409" s="159"/>
      <c r="I409" s="232"/>
      <c r="J409" s="47"/>
      <c r="K409" s="47"/>
      <c r="L409" s="47"/>
      <c r="M409" s="47"/>
      <c r="N409" s="198"/>
      <c r="O409" s="198"/>
      <c r="P409" s="198"/>
      <c r="Q409" s="198"/>
      <c r="R409" s="197"/>
      <c r="S409" s="47"/>
    </row>
    <row r="410" spans="1:19" x14ac:dyDescent="0.2">
      <c r="A410" s="47"/>
      <c r="B410" s="232"/>
      <c r="C410" s="232"/>
      <c r="D410" s="47"/>
      <c r="E410" s="232"/>
      <c r="F410" s="232"/>
      <c r="G410" s="159"/>
      <c r="H410" s="159"/>
      <c r="I410" s="232"/>
      <c r="J410" s="47"/>
      <c r="K410" s="47"/>
      <c r="L410" s="47"/>
      <c r="M410" s="47"/>
      <c r="N410" s="198"/>
      <c r="O410" s="198"/>
      <c r="P410" s="198"/>
      <c r="Q410" s="198"/>
      <c r="R410" s="197"/>
      <c r="S410" s="47"/>
    </row>
    <row r="411" spans="1:19" x14ac:dyDescent="0.2">
      <c r="A411" s="47"/>
      <c r="B411" s="232"/>
      <c r="C411" s="232"/>
      <c r="D411" s="47"/>
      <c r="E411" s="232"/>
      <c r="F411" s="232"/>
      <c r="G411" s="159"/>
      <c r="H411" s="159"/>
      <c r="I411" s="232"/>
      <c r="J411" s="47"/>
      <c r="K411" s="47"/>
      <c r="L411" s="47"/>
      <c r="M411" s="47"/>
      <c r="N411" s="198"/>
      <c r="O411" s="198"/>
      <c r="P411" s="198"/>
      <c r="Q411" s="198"/>
      <c r="R411" s="197"/>
      <c r="S411" s="47"/>
    </row>
    <row r="412" spans="1:19" x14ac:dyDescent="0.2">
      <c r="A412" s="47"/>
      <c r="B412" s="232"/>
      <c r="C412" s="232"/>
      <c r="D412" s="47"/>
      <c r="E412" s="232"/>
      <c r="F412" s="232"/>
      <c r="G412" s="159"/>
      <c r="H412" s="159"/>
      <c r="I412" s="232"/>
      <c r="J412" s="47"/>
      <c r="K412" s="47"/>
      <c r="L412" s="47"/>
      <c r="M412" s="47"/>
      <c r="N412" s="198"/>
      <c r="O412" s="198"/>
      <c r="P412" s="198"/>
      <c r="Q412" s="198"/>
      <c r="R412" s="197"/>
      <c r="S412" s="47"/>
    </row>
    <row r="413" spans="1:19" x14ac:dyDescent="0.2">
      <c r="A413" s="47"/>
      <c r="B413" s="232"/>
      <c r="C413" s="232"/>
      <c r="D413" s="47"/>
      <c r="E413" s="232"/>
      <c r="F413" s="232"/>
      <c r="G413" s="159"/>
      <c r="H413" s="159"/>
      <c r="I413" s="232"/>
      <c r="J413" s="47"/>
      <c r="K413" s="47"/>
      <c r="L413" s="47"/>
      <c r="M413" s="47"/>
      <c r="N413" s="198"/>
      <c r="O413" s="198"/>
      <c r="P413" s="198"/>
      <c r="Q413" s="198"/>
      <c r="R413" s="197"/>
      <c r="S413" s="47"/>
    </row>
    <row r="414" spans="1:19" x14ac:dyDescent="0.2">
      <c r="A414" s="47"/>
      <c r="B414" s="232"/>
      <c r="C414" s="232"/>
      <c r="D414" s="47"/>
      <c r="E414" s="232"/>
      <c r="F414" s="232"/>
      <c r="G414" s="159"/>
      <c r="H414" s="159"/>
      <c r="I414" s="232"/>
      <c r="J414" s="47"/>
      <c r="K414" s="47"/>
      <c r="L414" s="47"/>
      <c r="M414" s="47"/>
      <c r="N414" s="198"/>
      <c r="O414" s="198"/>
      <c r="P414" s="198"/>
      <c r="Q414" s="198"/>
      <c r="R414" s="197"/>
      <c r="S414" s="47"/>
    </row>
    <row r="415" spans="1:19" x14ac:dyDescent="0.2">
      <c r="A415" s="47"/>
      <c r="B415" s="232"/>
      <c r="C415" s="232"/>
      <c r="D415" s="47"/>
      <c r="E415" s="232"/>
      <c r="F415" s="232"/>
      <c r="G415" s="159"/>
      <c r="H415" s="159"/>
      <c r="I415" s="232"/>
      <c r="J415" s="47"/>
      <c r="K415" s="47"/>
      <c r="L415" s="47"/>
      <c r="M415" s="47"/>
      <c r="N415" s="198"/>
      <c r="O415" s="198"/>
      <c r="P415" s="198"/>
      <c r="Q415" s="198"/>
      <c r="R415" s="197"/>
      <c r="S415" s="47"/>
    </row>
    <row r="416" spans="1:19" x14ac:dyDescent="0.2">
      <c r="A416" s="47"/>
      <c r="B416" s="232"/>
      <c r="C416" s="232"/>
      <c r="D416" s="47"/>
      <c r="E416" s="232"/>
      <c r="F416" s="232"/>
      <c r="G416" s="159"/>
      <c r="H416" s="159"/>
      <c r="I416" s="232"/>
      <c r="J416" s="47"/>
      <c r="K416" s="47"/>
      <c r="L416" s="47"/>
      <c r="M416" s="47"/>
      <c r="N416" s="198"/>
      <c r="O416" s="198"/>
      <c r="P416" s="198"/>
      <c r="Q416" s="198"/>
      <c r="R416" s="197"/>
      <c r="S416" s="47"/>
    </row>
    <row r="417" spans="1:19" x14ac:dyDescent="0.2">
      <c r="A417" s="47"/>
      <c r="B417" s="232"/>
      <c r="C417" s="232"/>
      <c r="D417" s="47"/>
      <c r="E417" s="232"/>
      <c r="F417" s="232"/>
      <c r="G417" s="159"/>
      <c r="H417" s="159"/>
      <c r="I417" s="232"/>
      <c r="J417" s="47"/>
      <c r="K417" s="47"/>
      <c r="L417" s="47"/>
      <c r="M417" s="47"/>
      <c r="N417" s="198"/>
      <c r="O417" s="198"/>
      <c r="P417" s="198"/>
      <c r="Q417" s="198"/>
      <c r="R417" s="197"/>
      <c r="S417" s="47"/>
    </row>
    <row r="418" spans="1:19" x14ac:dyDescent="0.2">
      <c r="A418" s="47"/>
      <c r="B418" s="232"/>
      <c r="C418" s="232"/>
      <c r="D418" s="47"/>
      <c r="E418" s="232"/>
      <c r="F418" s="232"/>
      <c r="G418" s="159"/>
      <c r="H418" s="159"/>
      <c r="I418" s="232"/>
      <c r="J418" s="47"/>
      <c r="K418" s="47"/>
      <c r="L418" s="47"/>
      <c r="M418" s="47"/>
      <c r="N418" s="198"/>
      <c r="O418" s="198"/>
      <c r="P418" s="198"/>
      <c r="Q418" s="198"/>
      <c r="R418" s="197"/>
      <c r="S418" s="47"/>
    </row>
    <row r="419" spans="1:19" x14ac:dyDescent="0.2">
      <c r="A419" s="47"/>
      <c r="B419" s="232"/>
      <c r="C419" s="232"/>
      <c r="D419" s="47"/>
      <c r="E419" s="232"/>
      <c r="F419" s="232"/>
      <c r="G419" s="159"/>
      <c r="H419" s="159"/>
      <c r="I419" s="232"/>
      <c r="J419" s="47"/>
      <c r="K419" s="47"/>
      <c r="L419" s="47"/>
      <c r="M419" s="47"/>
      <c r="N419" s="198"/>
      <c r="O419" s="198"/>
      <c r="P419" s="198"/>
      <c r="Q419" s="198"/>
      <c r="R419" s="197"/>
      <c r="S419" s="47"/>
    </row>
    <row r="420" spans="1:19" x14ac:dyDescent="0.2">
      <c r="A420" s="47"/>
      <c r="B420" s="232"/>
      <c r="C420" s="232"/>
      <c r="D420" s="47"/>
      <c r="E420" s="232"/>
      <c r="F420" s="232"/>
      <c r="G420" s="159"/>
      <c r="H420" s="159"/>
      <c r="I420" s="232"/>
      <c r="J420" s="47"/>
      <c r="K420" s="47"/>
      <c r="L420" s="47"/>
      <c r="M420" s="47"/>
      <c r="N420" s="198"/>
      <c r="O420" s="198"/>
      <c r="P420" s="198"/>
      <c r="Q420" s="198"/>
      <c r="R420" s="197"/>
      <c r="S420" s="47"/>
    </row>
    <row r="421" spans="1:19" x14ac:dyDescent="0.2">
      <c r="A421" s="47"/>
      <c r="B421" s="232"/>
      <c r="C421" s="232"/>
      <c r="D421" s="47"/>
      <c r="E421" s="232"/>
      <c r="F421" s="232"/>
      <c r="G421" s="159"/>
      <c r="H421" s="159"/>
      <c r="I421" s="232"/>
      <c r="J421" s="47"/>
      <c r="K421" s="47"/>
      <c r="L421" s="47"/>
      <c r="M421" s="47"/>
      <c r="N421" s="198"/>
      <c r="O421" s="198"/>
      <c r="P421" s="198"/>
      <c r="Q421" s="198"/>
      <c r="R421" s="197"/>
      <c r="S421" s="47"/>
    </row>
    <row r="422" spans="1:19" x14ac:dyDescent="0.2">
      <c r="A422" s="47"/>
      <c r="B422" s="232"/>
      <c r="C422" s="232"/>
      <c r="D422" s="47"/>
      <c r="E422" s="232"/>
      <c r="F422" s="232"/>
      <c r="G422" s="159"/>
      <c r="H422" s="159"/>
      <c r="I422" s="232"/>
      <c r="J422" s="47"/>
      <c r="K422" s="47"/>
      <c r="L422" s="47"/>
      <c r="M422" s="47"/>
      <c r="N422" s="198"/>
      <c r="O422" s="198"/>
      <c r="P422" s="198"/>
      <c r="Q422" s="198"/>
      <c r="R422" s="197"/>
      <c r="S422" s="47"/>
    </row>
    <row r="423" spans="1:19" x14ac:dyDescent="0.2">
      <c r="A423" s="47"/>
      <c r="B423" s="232"/>
      <c r="C423" s="232"/>
      <c r="D423" s="47"/>
      <c r="E423" s="232"/>
      <c r="F423" s="232"/>
      <c r="G423" s="159"/>
      <c r="H423" s="159"/>
      <c r="I423" s="232"/>
      <c r="J423" s="47"/>
      <c r="K423" s="47"/>
      <c r="L423" s="47"/>
      <c r="M423" s="47"/>
      <c r="N423" s="198"/>
      <c r="O423" s="198"/>
      <c r="P423" s="198"/>
      <c r="Q423" s="198"/>
      <c r="R423" s="197"/>
      <c r="S423" s="47"/>
    </row>
    <row r="424" spans="1:19" x14ac:dyDescent="0.2">
      <c r="A424" s="47"/>
      <c r="B424" s="232"/>
      <c r="C424" s="232"/>
      <c r="D424" s="47"/>
      <c r="E424" s="232"/>
      <c r="F424" s="232"/>
      <c r="G424" s="159"/>
      <c r="H424" s="159"/>
      <c r="I424" s="232"/>
      <c r="J424" s="47"/>
      <c r="K424" s="47"/>
      <c r="L424" s="47"/>
      <c r="M424" s="47"/>
      <c r="N424" s="198"/>
      <c r="O424" s="198"/>
      <c r="P424" s="198"/>
      <c r="Q424" s="198"/>
      <c r="R424" s="197"/>
      <c r="S424" s="47"/>
    </row>
    <row r="425" spans="1:19" x14ac:dyDescent="0.2">
      <c r="A425" s="47"/>
      <c r="B425" s="232"/>
      <c r="C425" s="232"/>
      <c r="D425" s="47"/>
      <c r="E425" s="232"/>
      <c r="F425" s="232"/>
      <c r="G425" s="159"/>
      <c r="H425" s="159"/>
      <c r="I425" s="232"/>
      <c r="J425" s="47"/>
      <c r="K425" s="47"/>
      <c r="L425" s="47"/>
      <c r="M425" s="47"/>
      <c r="N425" s="198"/>
      <c r="O425" s="198"/>
      <c r="P425" s="198"/>
      <c r="Q425" s="198"/>
      <c r="R425" s="197"/>
      <c r="S425" s="47"/>
    </row>
    <row r="426" spans="1:19" x14ac:dyDescent="0.2">
      <c r="A426" s="47"/>
      <c r="B426" s="232"/>
      <c r="C426" s="232"/>
      <c r="D426" s="47"/>
      <c r="E426" s="232"/>
      <c r="F426" s="232"/>
      <c r="G426" s="159"/>
      <c r="H426" s="159"/>
      <c r="I426" s="232"/>
      <c r="J426" s="47"/>
      <c r="K426" s="47"/>
      <c r="L426" s="47"/>
      <c r="M426" s="47"/>
      <c r="N426" s="198"/>
      <c r="O426" s="198"/>
      <c r="P426" s="198"/>
      <c r="Q426" s="198"/>
      <c r="R426" s="197"/>
      <c r="S426" s="47"/>
    </row>
    <row r="427" spans="1:19" x14ac:dyDescent="0.2">
      <c r="A427" s="47"/>
      <c r="B427" s="232"/>
      <c r="C427" s="232"/>
      <c r="D427" s="47"/>
      <c r="E427" s="232"/>
      <c r="F427" s="232"/>
      <c r="G427" s="159"/>
      <c r="H427" s="159"/>
      <c r="I427" s="232"/>
      <c r="J427" s="47"/>
      <c r="K427" s="47"/>
      <c r="L427" s="47"/>
      <c r="M427" s="47"/>
      <c r="N427" s="198"/>
      <c r="O427" s="198"/>
      <c r="P427" s="198"/>
      <c r="Q427" s="198"/>
      <c r="R427" s="197"/>
      <c r="S427" s="47"/>
    </row>
    <row r="428" spans="1:19" x14ac:dyDescent="0.2">
      <c r="A428" s="47"/>
      <c r="B428" s="232"/>
      <c r="C428" s="232"/>
      <c r="D428" s="47"/>
      <c r="E428" s="232"/>
      <c r="F428" s="232"/>
      <c r="G428" s="159"/>
      <c r="H428" s="159"/>
      <c r="I428" s="232"/>
      <c r="J428" s="47"/>
      <c r="K428" s="47"/>
      <c r="L428" s="47"/>
      <c r="M428" s="47"/>
      <c r="N428" s="198"/>
      <c r="O428" s="198"/>
      <c r="P428" s="198"/>
      <c r="Q428" s="198"/>
      <c r="R428" s="197"/>
      <c r="S428" s="47"/>
    </row>
    <row r="429" spans="1:19" x14ac:dyDescent="0.2">
      <c r="A429" s="47"/>
      <c r="B429" s="232"/>
      <c r="C429" s="232"/>
      <c r="D429" s="47"/>
      <c r="E429" s="232"/>
      <c r="F429" s="232"/>
      <c r="G429" s="159"/>
      <c r="H429" s="159"/>
      <c r="I429" s="232"/>
      <c r="J429" s="47"/>
      <c r="K429" s="47"/>
      <c r="L429" s="47"/>
      <c r="M429" s="47"/>
      <c r="N429" s="198"/>
      <c r="O429" s="198"/>
      <c r="P429" s="198"/>
      <c r="Q429" s="198"/>
      <c r="R429" s="197"/>
      <c r="S429" s="47"/>
    </row>
    <row r="430" spans="1:19" x14ac:dyDescent="0.2">
      <c r="A430" s="47"/>
      <c r="B430" s="232"/>
      <c r="C430" s="232"/>
      <c r="D430" s="47"/>
      <c r="E430" s="232"/>
      <c r="F430" s="232"/>
      <c r="G430" s="159"/>
      <c r="H430" s="159"/>
      <c r="I430" s="232"/>
      <c r="J430" s="47"/>
      <c r="K430" s="47"/>
      <c r="L430" s="47"/>
      <c r="M430" s="47"/>
      <c r="N430" s="198"/>
      <c r="O430" s="198"/>
      <c r="P430" s="198"/>
      <c r="Q430" s="198"/>
      <c r="R430" s="197"/>
      <c r="S430" s="47"/>
    </row>
    <row r="431" spans="1:19" x14ac:dyDescent="0.2">
      <c r="A431" s="47"/>
      <c r="B431" s="232"/>
      <c r="C431" s="232"/>
      <c r="D431" s="47"/>
      <c r="E431" s="232"/>
      <c r="F431" s="232"/>
      <c r="G431" s="159"/>
      <c r="H431" s="159"/>
      <c r="I431" s="232"/>
      <c r="J431" s="47"/>
      <c r="K431" s="47"/>
      <c r="L431" s="47"/>
      <c r="M431" s="47"/>
      <c r="N431" s="198"/>
      <c r="O431" s="198"/>
      <c r="P431" s="198"/>
      <c r="Q431" s="198"/>
      <c r="R431" s="197"/>
      <c r="S431" s="47"/>
    </row>
    <row r="432" spans="1:19" x14ac:dyDescent="0.2">
      <c r="A432" s="47"/>
      <c r="B432" s="232"/>
      <c r="C432" s="232"/>
      <c r="D432" s="47"/>
      <c r="E432" s="232"/>
      <c r="F432" s="232"/>
      <c r="G432" s="159"/>
      <c r="H432" s="159"/>
      <c r="I432" s="232"/>
      <c r="J432" s="47"/>
      <c r="K432" s="47"/>
      <c r="L432" s="47"/>
      <c r="M432" s="47"/>
      <c r="N432" s="198"/>
      <c r="O432" s="198"/>
      <c r="P432" s="198"/>
      <c r="Q432" s="198"/>
      <c r="R432" s="197"/>
      <c r="S432" s="47"/>
    </row>
    <row r="433" spans="1:19" x14ac:dyDescent="0.2">
      <c r="A433" s="47"/>
      <c r="B433" s="232"/>
      <c r="C433" s="232"/>
      <c r="D433" s="47"/>
      <c r="E433" s="232"/>
      <c r="F433" s="232"/>
      <c r="G433" s="159"/>
      <c r="H433" s="159"/>
      <c r="I433" s="232"/>
      <c r="J433" s="47"/>
      <c r="K433" s="47"/>
      <c r="L433" s="47"/>
      <c r="M433" s="47"/>
      <c r="N433" s="198"/>
      <c r="O433" s="198"/>
      <c r="P433" s="198"/>
      <c r="Q433" s="198"/>
      <c r="R433" s="197"/>
      <c r="S433" s="47"/>
    </row>
    <row r="434" spans="1:19" x14ac:dyDescent="0.2">
      <c r="A434" s="47"/>
      <c r="B434" s="232"/>
      <c r="C434" s="232"/>
      <c r="D434" s="47"/>
      <c r="E434" s="232"/>
      <c r="F434" s="232"/>
      <c r="G434" s="159"/>
      <c r="H434" s="159"/>
      <c r="I434" s="232"/>
      <c r="J434" s="47"/>
      <c r="K434" s="47"/>
      <c r="L434" s="47"/>
      <c r="M434" s="47"/>
      <c r="N434" s="198"/>
      <c r="O434" s="198"/>
      <c r="P434" s="198"/>
      <c r="Q434" s="198"/>
      <c r="R434" s="197"/>
      <c r="S434" s="47"/>
    </row>
    <row r="435" spans="1:19" x14ac:dyDescent="0.2">
      <c r="A435" s="47"/>
      <c r="B435" s="232"/>
      <c r="C435" s="232"/>
      <c r="D435" s="47"/>
      <c r="E435" s="232"/>
      <c r="F435" s="232"/>
      <c r="G435" s="159"/>
      <c r="H435" s="159"/>
      <c r="I435" s="232"/>
      <c r="J435" s="47"/>
      <c r="K435" s="47"/>
      <c r="L435" s="47"/>
      <c r="M435" s="47"/>
      <c r="N435" s="198"/>
      <c r="O435" s="198"/>
      <c r="P435" s="198"/>
      <c r="Q435" s="198"/>
      <c r="R435" s="197"/>
      <c r="S435" s="47"/>
    </row>
    <row r="436" spans="1:19" x14ac:dyDescent="0.2">
      <c r="A436" s="47"/>
      <c r="B436" s="232"/>
      <c r="C436" s="232"/>
      <c r="D436" s="47"/>
      <c r="E436" s="232"/>
      <c r="F436" s="232"/>
      <c r="G436" s="159"/>
      <c r="H436" s="159"/>
      <c r="I436" s="232"/>
      <c r="J436" s="47"/>
      <c r="K436" s="47"/>
      <c r="L436" s="47"/>
      <c r="M436" s="47"/>
      <c r="N436" s="198"/>
      <c r="O436" s="198"/>
      <c r="P436" s="198"/>
      <c r="Q436" s="198"/>
      <c r="R436" s="197"/>
      <c r="S436" s="47"/>
    </row>
    <row r="437" spans="1:19" x14ac:dyDescent="0.2">
      <c r="A437" s="47"/>
      <c r="B437" s="232"/>
      <c r="C437" s="232"/>
      <c r="D437" s="47"/>
      <c r="E437" s="232"/>
      <c r="F437" s="232"/>
      <c r="G437" s="159"/>
      <c r="H437" s="159"/>
      <c r="I437" s="232"/>
      <c r="J437" s="47"/>
      <c r="K437" s="47"/>
      <c r="L437" s="47"/>
      <c r="M437" s="47"/>
      <c r="N437" s="198"/>
      <c r="O437" s="198"/>
      <c r="P437" s="198"/>
      <c r="Q437" s="198"/>
      <c r="R437" s="197"/>
      <c r="S437" s="47"/>
    </row>
    <row r="438" spans="1:19" x14ac:dyDescent="0.2">
      <c r="A438" s="47"/>
      <c r="B438" s="232"/>
      <c r="C438" s="232"/>
      <c r="D438" s="47"/>
      <c r="E438" s="232"/>
      <c r="F438" s="232"/>
      <c r="G438" s="159"/>
      <c r="H438" s="159"/>
      <c r="I438" s="232"/>
      <c r="J438" s="47"/>
      <c r="K438" s="47"/>
      <c r="L438" s="47"/>
      <c r="M438" s="47"/>
      <c r="N438" s="198"/>
      <c r="O438" s="198"/>
      <c r="P438" s="198"/>
      <c r="Q438" s="198"/>
      <c r="R438" s="197"/>
      <c r="S438" s="47"/>
    </row>
    <row r="439" spans="1:19" x14ac:dyDescent="0.2">
      <c r="A439" s="47"/>
      <c r="B439" s="232"/>
      <c r="C439" s="232"/>
      <c r="D439" s="47"/>
      <c r="E439" s="232"/>
      <c r="F439" s="232"/>
      <c r="G439" s="159"/>
      <c r="H439" s="159"/>
      <c r="I439" s="232"/>
      <c r="J439" s="47"/>
      <c r="K439" s="47"/>
      <c r="L439" s="47"/>
      <c r="M439" s="47"/>
      <c r="N439" s="198"/>
      <c r="O439" s="198"/>
      <c r="P439" s="198"/>
      <c r="Q439" s="198"/>
      <c r="R439" s="197"/>
      <c r="S439" s="47"/>
    </row>
    <row r="440" spans="1:19" x14ac:dyDescent="0.2">
      <c r="A440" s="47"/>
      <c r="B440" s="232"/>
      <c r="C440" s="232"/>
      <c r="D440" s="47"/>
      <c r="E440" s="232"/>
      <c r="F440" s="232"/>
      <c r="G440" s="159"/>
      <c r="H440" s="159"/>
      <c r="I440" s="232"/>
      <c r="J440" s="47"/>
      <c r="K440" s="47"/>
      <c r="L440" s="47"/>
      <c r="M440" s="47"/>
      <c r="N440" s="198"/>
      <c r="O440" s="198"/>
      <c r="P440" s="198"/>
      <c r="Q440" s="198"/>
      <c r="R440" s="197"/>
      <c r="S440" s="47"/>
    </row>
    <row r="441" spans="1:19" x14ac:dyDescent="0.2">
      <c r="A441" s="47"/>
      <c r="B441" s="232"/>
      <c r="C441" s="232"/>
      <c r="D441" s="47"/>
      <c r="E441" s="232"/>
      <c r="F441" s="232"/>
      <c r="G441" s="159"/>
      <c r="H441" s="159"/>
      <c r="I441" s="232"/>
      <c r="J441" s="47"/>
      <c r="K441" s="47"/>
      <c r="L441" s="47"/>
      <c r="M441" s="47"/>
      <c r="N441" s="198"/>
      <c r="O441" s="198"/>
      <c r="P441" s="198"/>
      <c r="Q441" s="198"/>
      <c r="R441" s="197"/>
      <c r="S441" s="47"/>
    </row>
    <row r="442" spans="1:19" x14ac:dyDescent="0.2">
      <c r="A442" s="47"/>
      <c r="B442" s="232"/>
      <c r="C442" s="232"/>
      <c r="D442" s="47"/>
      <c r="E442" s="232"/>
      <c r="F442" s="232"/>
      <c r="G442" s="159"/>
      <c r="H442" s="159"/>
      <c r="I442" s="232"/>
      <c r="J442" s="47"/>
      <c r="K442" s="47"/>
      <c r="L442" s="47"/>
      <c r="M442" s="47"/>
      <c r="N442" s="198"/>
      <c r="O442" s="198"/>
      <c r="P442" s="198"/>
      <c r="Q442" s="198"/>
      <c r="R442" s="197"/>
      <c r="S442" s="47"/>
    </row>
    <row r="443" spans="1:19" x14ac:dyDescent="0.2">
      <c r="A443" s="47"/>
      <c r="B443" s="232"/>
      <c r="C443" s="232"/>
      <c r="D443" s="47"/>
      <c r="E443" s="232"/>
      <c r="F443" s="232"/>
      <c r="G443" s="159"/>
      <c r="H443" s="159"/>
      <c r="I443" s="232"/>
      <c r="J443" s="47"/>
      <c r="K443" s="47"/>
      <c r="L443" s="47"/>
      <c r="M443" s="47"/>
      <c r="N443" s="198"/>
      <c r="O443" s="198"/>
      <c r="P443" s="198"/>
      <c r="Q443" s="198"/>
      <c r="R443" s="197"/>
      <c r="S443" s="47"/>
    </row>
    <row r="444" spans="1:19" x14ac:dyDescent="0.2">
      <c r="A444" s="47"/>
      <c r="B444" s="232"/>
      <c r="C444" s="232"/>
      <c r="D444" s="47"/>
      <c r="E444" s="232"/>
      <c r="F444" s="232"/>
      <c r="G444" s="159"/>
      <c r="H444" s="159"/>
      <c r="I444" s="232"/>
      <c r="J444" s="47"/>
      <c r="K444" s="47"/>
      <c r="L444" s="47"/>
      <c r="M444" s="47"/>
      <c r="N444" s="198"/>
      <c r="O444" s="198"/>
      <c r="P444" s="198"/>
      <c r="Q444" s="198"/>
      <c r="R444" s="197"/>
      <c r="S444" s="47"/>
    </row>
    <row r="445" spans="1:19" x14ac:dyDescent="0.2">
      <c r="A445" s="47"/>
      <c r="B445" s="232"/>
      <c r="C445" s="232"/>
      <c r="D445" s="47"/>
      <c r="E445" s="232"/>
      <c r="F445" s="232"/>
      <c r="G445" s="159"/>
      <c r="H445" s="159"/>
      <c r="I445" s="232"/>
      <c r="J445" s="47"/>
      <c r="K445" s="47"/>
      <c r="L445" s="47"/>
      <c r="M445" s="47"/>
      <c r="N445" s="198"/>
      <c r="O445" s="198"/>
      <c r="P445" s="198"/>
      <c r="Q445" s="198"/>
      <c r="R445" s="197"/>
      <c r="S445" s="47"/>
    </row>
    <row r="446" spans="1:19" x14ac:dyDescent="0.2">
      <c r="A446" s="47"/>
      <c r="B446" s="232"/>
      <c r="C446" s="232"/>
      <c r="D446" s="47"/>
      <c r="E446" s="232"/>
      <c r="F446" s="232"/>
      <c r="G446" s="159"/>
      <c r="H446" s="159"/>
      <c r="I446" s="232"/>
      <c r="J446" s="47"/>
      <c r="K446" s="47"/>
      <c r="L446" s="47"/>
      <c r="M446" s="47"/>
      <c r="N446" s="198"/>
      <c r="O446" s="198"/>
      <c r="P446" s="198"/>
      <c r="Q446" s="198"/>
      <c r="R446" s="197"/>
      <c r="S446" s="47"/>
    </row>
    <row r="447" spans="1:19" x14ac:dyDescent="0.2">
      <c r="A447" s="47"/>
      <c r="B447" s="232"/>
      <c r="C447" s="232"/>
      <c r="D447" s="47"/>
      <c r="E447" s="232"/>
      <c r="F447" s="232"/>
      <c r="G447" s="159"/>
      <c r="H447" s="159"/>
      <c r="I447" s="232"/>
      <c r="J447" s="47"/>
      <c r="K447" s="47"/>
      <c r="L447" s="47"/>
      <c r="M447" s="47"/>
      <c r="N447" s="198"/>
      <c r="O447" s="198"/>
      <c r="P447" s="198"/>
      <c r="Q447" s="198"/>
      <c r="R447" s="197"/>
      <c r="S447" s="47"/>
    </row>
    <row r="448" spans="1:19" x14ac:dyDescent="0.2">
      <c r="A448" s="47"/>
      <c r="B448" s="232"/>
      <c r="C448" s="232"/>
      <c r="D448" s="47"/>
      <c r="E448" s="232"/>
      <c r="F448" s="232"/>
      <c r="G448" s="159"/>
      <c r="H448" s="159"/>
      <c r="I448" s="232"/>
      <c r="J448" s="47"/>
      <c r="K448" s="47"/>
      <c r="L448" s="47"/>
      <c r="M448" s="47"/>
      <c r="N448" s="198"/>
      <c r="O448" s="198"/>
      <c r="P448" s="198"/>
      <c r="Q448" s="198"/>
      <c r="R448" s="197"/>
      <c r="S448" s="47"/>
    </row>
    <row r="449" spans="1:19" x14ac:dyDescent="0.2">
      <c r="A449" s="47"/>
      <c r="B449" s="232"/>
      <c r="C449" s="232"/>
      <c r="D449" s="47"/>
      <c r="E449" s="232"/>
      <c r="F449" s="232"/>
      <c r="G449" s="159"/>
      <c r="H449" s="159"/>
      <c r="I449" s="232"/>
      <c r="J449" s="47"/>
      <c r="K449" s="47"/>
      <c r="L449" s="47"/>
      <c r="M449" s="47"/>
      <c r="N449" s="198"/>
      <c r="O449" s="198"/>
      <c r="P449" s="198"/>
      <c r="Q449" s="198"/>
      <c r="R449" s="197"/>
      <c r="S449" s="47"/>
    </row>
    <row r="450" spans="1:19" x14ac:dyDescent="0.2">
      <c r="A450" s="47"/>
      <c r="B450" s="232"/>
      <c r="C450" s="232"/>
      <c r="D450" s="47"/>
      <c r="E450" s="232"/>
      <c r="F450" s="232"/>
      <c r="G450" s="159"/>
      <c r="H450" s="159"/>
      <c r="I450" s="232"/>
      <c r="J450" s="47"/>
      <c r="K450" s="47"/>
      <c r="L450" s="47"/>
      <c r="M450" s="47"/>
      <c r="N450" s="198"/>
      <c r="O450" s="198"/>
      <c r="P450" s="198"/>
      <c r="Q450" s="198"/>
      <c r="R450" s="197"/>
      <c r="S450" s="47"/>
    </row>
    <row r="451" spans="1:19" x14ac:dyDescent="0.2">
      <c r="A451" s="47"/>
      <c r="B451" s="232"/>
      <c r="C451" s="232"/>
      <c r="D451" s="47"/>
      <c r="E451" s="232"/>
      <c r="F451" s="232"/>
      <c r="G451" s="159"/>
      <c r="H451" s="159"/>
      <c r="I451" s="232"/>
      <c r="J451" s="47"/>
      <c r="K451" s="47"/>
      <c r="L451" s="47"/>
      <c r="M451" s="47"/>
      <c r="N451" s="198"/>
      <c r="O451" s="198"/>
      <c r="P451" s="198"/>
      <c r="Q451" s="198"/>
      <c r="R451" s="197"/>
      <c r="S451" s="47"/>
    </row>
    <row r="452" spans="1:19" x14ac:dyDescent="0.2">
      <c r="A452" s="47"/>
      <c r="B452" s="232"/>
      <c r="C452" s="232"/>
      <c r="D452" s="47"/>
      <c r="E452" s="232"/>
      <c r="F452" s="232"/>
      <c r="G452" s="159"/>
      <c r="H452" s="159"/>
      <c r="I452" s="232"/>
      <c r="J452" s="47"/>
      <c r="K452" s="47"/>
      <c r="L452" s="47"/>
      <c r="M452" s="47"/>
      <c r="N452" s="198"/>
      <c r="O452" s="198"/>
      <c r="P452" s="198"/>
      <c r="Q452" s="198"/>
      <c r="R452" s="197"/>
      <c r="S452" s="47"/>
    </row>
    <row r="453" spans="1:19" x14ac:dyDescent="0.2">
      <c r="A453" s="47"/>
      <c r="B453" s="232"/>
      <c r="C453" s="232"/>
      <c r="D453" s="47"/>
      <c r="E453" s="232"/>
      <c r="F453" s="232"/>
      <c r="G453" s="159"/>
      <c r="H453" s="159"/>
      <c r="I453" s="232"/>
      <c r="J453" s="47"/>
      <c r="K453" s="47"/>
      <c r="L453" s="47"/>
      <c r="M453" s="47"/>
      <c r="N453" s="198"/>
      <c r="O453" s="198"/>
      <c r="P453" s="198"/>
      <c r="Q453" s="198"/>
      <c r="R453" s="197"/>
      <c r="S453" s="47"/>
    </row>
    <row r="454" spans="1:19" x14ac:dyDescent="0.2">
      <c r="A454" s="47"/>
      <c r="B454" s="232"/>
      <c r="C454" s="232"/>
      <c r="D454" s="47"/>
      <c r="E454" s="232"/>
      <c r="F454" s="232"/>
      <c r="G454" s="159"/>
      <c r="H454" s="159"/>
      <c r="I454" s="232"/>
      <c r="J454" s="47"/>
      <c r="K454" s="47"/>
      <c r="L454" s="47"/>
      <c r="M454" s="47"/>
      <c r="N454" s="198"/>
      <c r="O454" s="198"/>
      <c r="P454" s="198"/>
      <c r="Q454" s="198"/>
      <c r="R454" s="197"/>
      <c r="S454" s="47"/>
    </row>
    <row r="455" spans="1:19" x14ac:dyDescent="0.2">
      <c r="A455" s="47"/>
      <c r="B455" s="232"/>
      <c r="C455" s="232"/>
      <c r="D455" s="47"/>
      <c r="E455" s="232"/>
      <c r="F455" s="232"/>
      <c r="G455" s="159"/>
      <c r="H455" s="159"/>
      <c r="I455" s="232"/>
      <c r="J455" s="47"/>
      <c r="K455" s="47"/>
      <c r="L455" s="47"/>
      <c r="M455" s="47"/>
      <c r="N455" s="198"/>
      <c r="O455" s="198"/>
      <c r="P455" s="198"/>
      <c r="Q455" s="198"/>
      <c r="R455" s="197"/>
      <c r="S455" s="47"/>
    </row>
    <row r="456" spans="1:19" x14ac:dyDescent="0.2">
      <c r="A456" s="47"/>
      <c r="B456" s="232"/>
      <c r="C456" s="232"/>
      <c r="D456" s="47"/>
      <c r="E456" s="232"/>
      <c r="F456" s="232"/>
      <c r="G456" s="159"/>
      <c r="H456" s="159"/>
      <c r="I456" s="232"/>
      <c r="J456" s="47"/>
      <c r="K456" s="47"/>
      <c r="L456" s="47"/>
      <c r="M456" s="47"/>
      <c r="N456" s="198"/>
      <c r="O456" s="198"/>
      <c r="P456" s="198"/>
      <c r="Q456" s="198"/>
      <c r="R456" s="197"/>
      <c r="S456" s="47"/>
    </row>
    <row r="457" spans="1:19" x14ac:dyDescent="0.2">
      <c r="A457" s="47"/>
      <c r="B457" s="232"/>
      <c r="C457" s="232"/>
      <c r="D457" s="47"/>
      <c r="E457" s="232"/>
      <c r="F457" s="232"/>
      <c r="G457" s="159"/>
      <c r="H457" s="159"/>
      <c r="I457" s="232"/>
      <c r="J457" s="47"/>
      <c r="K457" s="47"/>
      <c r="L457" s="47"/>
      <c r="M457" s="47"/>
      <c r="N457" s="198"/>
      <c r="O457" s="198"/>
      <c r="P457" s="198"/>
      <c r="Q457" s="198"/>
      <c r="R457" s="197"/>
      <c r="S457" s="47"/>
    </row>
    <row r="458" spans="1:19" x14ac:dyDescent="0.2">
      <c r="A458" s="47"/>
      <c r="B458" s="232"/>
      <c r="C458" s="232"/>
      <c r="D458" s="47"/>
      <c r="E458" s="232"/>
      <c r="F458" s="232"/>
      <c r="G458" s="159"/>
      <c r="H458" s="159"/>
      <c r="I458" s="232"/>
      <c r="J458" s="47"/>
      <c r="K458" s="47"/>
      <c r="L458" s="47"/>
      <c r="M458" s="47"/>
      <c r="N458" s="198"/>
      <c r="O458" s="198"/>
      <c r="P458" s="198"/>
      <c r="Q458" s="198"/>
      <c r="R458" s="197"/>
      <c r="S458" s="47"/>
    </row>
    <row r="459" spans="1:19" x14ac:dyDescent="0.2">
      <c r="A459" s="47"/>
      <c r="B459" s="232"/>
      <c r="C459" s="232"/>
      <c r="D459" s="47"/>
      <c r="E459" s="232"/>
      <c r="F459" s="232"/>
      <c r="G459" s="159"/>
      <c r="H459" s="159"/>
      <c r="I459" s="232"/>
      <c r="J459" s="47"/>
      <c r="K459" s="47"/>
      <c r="L459" s="47"/>
      <c r="M459" s="47"/>
      <c r="N459" s="198"/>
      <c r="O459" s="198"/>
      <c r="P459" s="198"/>
      <c r="Q459" s="198"/>
      <c r="R459" s="197"/>
      <c r="S459" s="47"/>
    </row>
    <row r="460" spans="1:19" x14ac:dyDescent="0.2">
      <c r="A460" s="47"/>
      <c r="B460" s="232"/>
      <c r="C460" s="232"/>
      <c r="D460" s="47"/>
      <c r="E460" s="232"/>
      <c r="F460" s="232"/>
      <c r="G460" s="159"/>
      <c r="H460" s="159"/>
      <c r="I460" s="232"/>
      <c r="J460" s="47"/>
      <c r="K460" s="47"/>
      <c r="L460" s="47"/>
      <c r="M460" s="47"/>
      <c r="N460" s="198"/>
      <c r="O460" s="198"/>
      <c r="P460" s="198"/>
      <c r="Q460" s="198"/>
      <c r="R460" s="197"/>
      <c r="S460" s="47"/>
    </row>
    <row r="461" spans="1:19" x14ac:dyDescent="0.2">
      <c r="A461" s="47"/>
      <c r="B461" s="232"/>
      <c r="C461" s="232"/>
      <c r="D461" s="47"/>
      <c r="E461" s="232"/>
      <c r="F461" s="232"/>
      <c r="G461" s="159"/>
      <c r="H461" s="159"/>
      <c r="I461" s="232"/>
      <c r="J461" s="47"/>
      <c r="K461" s="47"/>
      <c r="L461" s="47"/>
      <c r="M461" s="47"/>
      <c r="N461" s="198"/>
      <c r="O461" s="198"/>
      <c r="P461" s="198"/>
      <c r="Q461" s="198"/>
      <c r="R461" s="197"/>
      <c r="S461" s="47"/>
    </row>
    <row r="462" spans="1:19" x14ac:dyDescent="0.2">
      <c r="A462" s="47"/>
      <c r="B462" s="232"/>
      <c r="C462" s="232"/>
      <c r="D462" s="47"/>
      <c r="E462" s="232"/>
      <c r="F462" s="232"/>
      <c r="G462" s="159"/>
      <c r="H462" s="159"/>
      <c r="I462" s="232"/>
      <c r="J462" s="47"/>
      <c r="K462" s="47"/>
      <c r="L462" s="47"/>
      <c r="M462" s="47"/>
      <c r="N462" s="198"/>
      <c r="O462" s="198"/>
      <c r="P462" s="198"/>
      <c r="Q462" s="198"/>
      <c r="R462" s="197"/>
      <c r="S462" s="47"/>
    </row>
    <row r="463" spans="1:19" x14ac:dyDescent="0.2">
      <c r="A463" s="47"/>
      <c r="B463" s="232"/>
      <c r="C463" s="232"/>
      <c r="D463" s="47"/>
      <c r="E463" s="232"/>
      <c r="F463" s="232"/>
      <c r="G463" s="159"/>
      <c r="H463" s="159"/>
      <c r="I463" s="232"/>
      <c r="J463" s="47"/>
      <c r="K463" s="47"/>
      <c r="L463" s="47"/>
      <c r="M463" s="47"/>
      <c r="N463" s="198"/>
      <c r="O463" s="198"/>
      <c r="P463" s="198"/>
      <c r="Q463" s="198"/>
      <c r="R463" s="197"/>
      <c r="S463" s="47"/>
    </row>
    <row r="464" spans="1:19" x14ac:dyDescent="0.2">
      <c r="A464" s="47"/>
      <c r="B464" s="232"/>
      <c r="C464" s="232"/>
      <c r="D464" s="47"/>
      <c r="E464" s="232"/>
      <c r="F464" s="232"/>
      <c r="G464" s="159"/>
      <c r="H464" s="159"/>
      <c r="I464" s="232"/>
      <c r="J464" s="47"/>
      <c r="K464" s="47"/>
      <c r="L464" s="47"/>
      <c r="M464" s="47"/>
      <c r="N464" s="198"/>
      <c r="O464" s="198"/>
      <c r="P464" s="198"/>
      <c r="Q464" s="198"/>
      <c r="R464" s="197"/>
      <c r="S464" s="47"/>
    </row>
    <row r="465" spans="1:19" x14ac:dyDescent="0.2">
      <c r="A465" s="47"/>
      <c r="B465" s="232"/>
      <c r="C465" s="232"/>
      <c r="D465" s="47"/>
      <c r="E465" s="232"/>
      <c r="F465" s="232"/>
      <c r="G465" s="159"/>
      <c r="H465" s="159"/>
      <c r="I465" s="232"/>
      <c r="J465" s="47"/>
      <c r="K465" s="47"/>
      <c r="L465" s="47"/>
      <c r="M465" s="47"/>
      <c r="N465" s="198"/>
      <c r="O465" s="198"/>
      <c r="P465" s="198"/>
      <c r="Q465" s="198"/>
      <c r="R465" s="197"/>
      <c r="S465" s="47"/>
    </row>
    <row r="466" spans="1:19" x14ac:dyDescent="0.2">
      <c r="A466" s="47"/>
      <c r="B466" s="232"/>
      <c r="C466" s="232"/>
      <c r="D466" s="47"/>
      <c r="E466" s="232"/>
      <c r="F466" s="232"/>
      <c r="G466" s="159"/>
      <c r="H466" s="159"/>
      <c r="I466" s="232"/>
      <c r="J466" s="47"/>
      <c r="K466" s="47"/>
      <c r="L466" s="47"/>
      <c r="M466" s="47"/>
      <c r="N466" s="198"/>
      <c r="O466" s="198"/>
      <c r="P466" s="198"/>
      <c r="Q466" s="198"/>
      <c r="R466" s="197"/>
      <c r="S466" s="47"/>
    </row>
    <row r="467" spans="1:19" x14ac:dyDescent="0.2">
      <c r="A467" s="47"/>
      <c r="B467" s="232"/>
      <c r="C467" s="232"/>
      <c r="D467" s="47"/>
      <c r="E467" s="232"/>
      <c r="F467" s="232"/>
      <c r="G467" s="159"/>
      <c r="H467" s="159"/>
      <c r="I467" s="232"/>
      <c r="J467" s="47"/>
      <c r="K467" s="47"/>
      <c r="L467" s="47"/>
      <c r="M467" s="47"/>
      <c r="N467" s="198"/>
      <c r="O467" s="198"/>
      <c r="P467" s="198"/>
      <c r="Q467" s="198"/>
      <c r="R467" s="197"/>
      <c r="S467" s="47"/>
    </row>
    <row r="468" spans="1:19" x14ac:dyDescent="0.2">
      <c r="A468" s="47"/>
      <c r="B468" s="232"/>
      <c r="C468" s="232"/>
      <c r="D468" s="47"/>
      <c r="E468" s="232"/>
      <c r="F468" s="232"/>
      <c r="G468" s="159"/>
      <c r="H468" s="159"/>
      <c r="I468" s="232"/>
      <c r="J468" s="47"/>
      <c r="K468" s="47"/>
      <c r="L468" s="47"/>
      <c r="M468" s="47"/>
      <c r="N468" s="198"/>
      <c r="O468" s="198"/>
      <c r="P468" s="198"/>
      <c r="Q468" s="198"/>
      <c r="R468" s="197"/>
      <c r="S468" s="47"/>
    </row>
    <row r="469" spans="1:19" x14ac:dyDescent="0.2">
      <c r="A469" s="47"/>
      <c r="B469" s="232"/>
      <c r="C469" s="232"/>
      <c r="D469" s="47"/>
      <c r="E469" s="232"/>
      <c r="F469" s="232"/>
      <c r="G469" s="159"/>
      <c r="H469" s="159"/>
      <c r="I469" s="232"/>
      <c r="J469" s="47"/>
      <c r="K469" s="47"/>
      <c r="L469" s="47"/>
      <c r="M469" s="47"/>
      <c r="N469" s="198"/>
      <c r="O469" s="198"/>
      <c r="P469" s="198"/>
      <c r="Q469" s="198"/>
      <c r="R469" s="197"/>
      <c r="S469" s="47"/>
    </row>
    <row r="470" spans="1:19" x14ac:dyDescent="0.2">
      <c r="A470" s="47"/>
      <c r="B470" s="232"/>
      <c r="C470" s="232"/>
      <c r="D470" s="47"/>
      <c r="E470" s="232"/>
      <c r="F470" s="232"/>
      <c r="G470" s="159"/>
      <c r="H470" s="159"/>
      <c r="I470" s="232"/>
      <c r="J470" s="47"/>
      <c r="K470" s="47"/>
      <c r="L470" s="47"/>
      <c r="M470" s="47"/>
      <c r="N470" s="198"/>
      <c r="O470" s="198"/>
      <c r="P470" s="198"/>
      <c r="Q470" s="198"/>
      <c r="R470" s="197"/>
      <c r="S470" s="47"/>
    </row>
    <row r="471" spans="1:19" x14ac:dyDescent="0.2">
      <c r="A471" s="47"/>
      <c r="B471" s="232"/>
      <c r="C471" s="232"/>
      <c r="D471" s="47"/>
      <c r="E471" s="232"/>
      <c r="F471" s="232"/>
      <c r="G471" s="159"/>
      <c r="H471" s="159"/>
      <c r="I471" s="232"/>
      <c r="J471" s="47"/>
      <c r="K471" s="47"/>
      <c r="L471" s="47"/>
      <c r="M471" s="47"/>
      <c r="N471" s="198"/>
      <c r="O471" s="198"/>
      <c r="P471" s="198"/>
      <c r="Q471" s="198"/>
      <c r="R471" s="197"/>
      <c r="S471" s="47"/>
    </row>
    <row r="472" spans="1:19" x14ac:dyDescent="0.2">
      <c r="A472" s="47"/>
      <c r="B472" s="232"/>
      <c r="C472" s="232"/>
      <c r="D472" s="47"/>
      <c r="E472" s="232"/>
      <c r="F472" s="232"/>
      <c r="G472" s="159"/>
      <c r="H472" s="159"/>
      <c r="I472" s="232"/>
      <c r="J472" s="47"/>
      <c r="K472" s="47"/>
      <c r="L472" s="47"/>
      <c r="M472" s="47"/>
      <c r="N472" s="198"/>
      <c r="O472" s="198"/>
      <c r="P472" s="198"/>
      <c r="Q472" s="198"/>
      <c r="R472" s="197"/>
      <c r="S472" s="47"/>
    </row>
    <row r="473" spans="1:19" x14ac:dyDescent="0.2">
      <c r="A473" s="47"/>
      <c r="B473" s="232"/>
      <c r="C473" s="232"/>
      <c r="D473" s="47"/>
      <c r="E473" s="232"/>
      <c r="F473" s="232"/>
      <c r="G473" s="159"/>
      <c r="H473" s="159"/>
      <c r="I473" s="232"/>
      <c r="J473" s="47"/>
      <c r="K473" s="47"/>
      <c r="L473" s="47"/>
      <c r="M473" s="47"/>
      <c r="N473" s="198"/>
      <c r="O473" s="198"/>
      <c r="P473" s="198"/>
      <c r="Q473" s="198"/>
      <c r="R473" s="197"/>
      <c r="S473" s="47"/>
    </row>
    <row r="474" spans="1:19" x14ac:dyDescent="0.2">
      <c r="A474" s="47"/>
      <c r="B474" s="232"/>
      <c r="C474" s="232"/>
      <c r="D474" s="47"/>
      <c r="E474" s="232"/>
      <c r="F474" s="232"/>
      <c r="G474" s="159"/>
      <c r="H474" s="159"/>
      <c r="I474" s="232"/>
      <c r="J474" s="47"/>
      <c r="K474" s="47"/>
      <c r="L474" s="47"/>
      <c r="M474" s="47"/>
      <c r="N474" s="198"/>
      <c r="O474" s="198"/>
      <c r="P474" s="198"/>
      <c r="Q474" s="198"/>
      <c r="R474" s="197"/>
      <c r="S474" s="47"/>
    </row>
    <row r="475" spans="1:19" x14ac:dyDescent="0.2">
      <c r="A475" s="47"/>
      <c r="B475" s="232"/>
      <c r="C475" s="232"/>
      <c r="D475" s="47"/>
      <c r="E475" s="232"/>
      <c r="F475" s="232"/>
      <c r="G475" s="159"/>
      <c r="H475" s="159"/>
      <c r="I475" s="232"/>
      <c r="J475" s="47"/>
      <c r="K475" s="47"/>
      <c r="L475" s="47"/>
      <c r="M475" s="47"/>
      <c r="N475" s="198"/>
      <c r="O475" s="198"/>
      <c r="P475" s="198"/>
      <c r="Q475" s="198"/>
      <c r="R475" s="197"/>
      <c r="S475" s="47"/>
    </row>
    <row r="476" spans="1:19" x14ac:dyDescent="0.2">
      <c r="A476" s="47"/>
      <c r="B476" s="232"/>
      <c r="C476" s="232"/>
      <c r="D476" s="47"/>
      <c r="E476" s="232"/>
      <c r="F476" s="232"/>
      <c r="G476" s="159"/>
      <c r="H476" s="159"/>
      <c r="I476" s="232"/>
      <c r="J476" s="47"/>
      <c r="K476" s="47"/>
      <c r="L476" s="47"/>
      <c r="M476" s="47"/>
      <c r="N476" s="198"/>
      <c r="O476" s="198"/>
      <c r="P476" s="198"/>
      <c r="Q476" s="198"/>
      <c r="R476" s="197"/>
      <c r="S476" s="47"/>
    </row>
    <row r="477" spans="1:19" x14ac:dyDescent="0.2">
      <c r="A477" s="47"/>
      <c r="B477" s="232"/>
      <c r="C477" s="232"/>
      <c r="D477" s="47"/>
      <c r="E477" s="232"/>
      <c r="F477" s="232"/>
      <c r="G477" s="159"/>
      <c r="H477" s="159"/>
      <c r="I477" s="232"/>
      <c r="J477" s="47"/>
      <c r="K477" s="47"/>
      <c r="L477" s="47"/>
      <c r="M477" s="47"/>
      <c r="N477" s="198"/>
      <c r="O477" s="198"/>
      <c r="P477" s="198"/>
      <c r="Q477" s="198"/>
      <c r="R477" s="197"/>
      <c r="S477" s="47"/>
    </row>
    <row r="478" spans="1:19" x14ac:dyDescent="0.2">
      <c r="A478" s="47"/>
      <c r="B478" s="232"/>
      <c r="C478" s="232"/>
      <c r="D478" s="47"/>
      <c r="E478" s="232"/>
      <c r="F478" s="232"/>
      <c r="G478" s="159"/>
      <c r="H478" s="159"/>
      <c r="I478" s="232"/>
      <c r="J478" s="47"/>
      <c r="K478" s="47"/>
      <c r="L478" s="47"/>
      <c r="M478" s="47"/>
      <c r="N478" s="198"/>
      <c r="O478" s="198"/>
      <c r="P478" s="198"/>
      <c r="Q478" s="198"/>
      <c r="R478" s="197"/>
      <c r="S478" s="47"/>
    </row>
    <row r="479" spans="1:19" x14ac:dyDescent="0.2">
      <c r="A479" s="47"/>
      <c r="B479" s="232"/>
      <c r="C479" s="232"/>
      <c r="D479" s="47"/>
      <c r="E479" s="232"/>
      <c r="F479" s="232"/>
      <c r="G479" s="159"/>
      <c r="H479" s="159"/>
      <c r="I479" s="232"/>
      <c r="J479" s="47"/>
      <c r="K479" s="47"/>
      <c r="L479" s="47"/>
      <c r="M479" s="47"/>
      <c r="N479" s="198"/>
      <c r="O479" s="198"/>
      <c r="P479" s="198"/>
      <c r="Q479" s="198"/>
      <c r="R479" s="197"/>
      <c r="S479" s="47"/>
    </row>
    <row r="480" spans="1:19" x14ac:dyDescent="0.2">
      <c r="A480" s="47"/>
      <c r="B480" s="232"/>
      <c r="C480" s="232"/>
      <c r="D480" s="47"/>
      <c r="E480" s="232"/>
      <c r="F480" s="232"/>
      <c r="G480" s="159"/>
      <c r="H480" s="159"/>
      <c r="I480" s="232"/>
      <c r="J480" s="47"/>
      <c r="K480" s="47"/>
      <c r="L480" s="47"/>
      <c r="M480" s="47"/>
      <c r="N480" s="198"/>
      <c r="O480" s="198"/>
      <c r="P480" s="198"/>
      <c r="Q480" s="198"/>
      <c r="R480" s="197"/>
      <c r="S480" s="47"/>
    </row>
    <row r="481" spans="1:19" x14ac:dyDescent="0.2">
      <c r="A481" s="47"/>
      <c r="B481" s="232"/>
      <c r="C481" s="232"/>
      <c r="D481" s="47"/>
      <c r="E481" s="232"/>
      <c r="F481" s="232"/>
      <c r="G481" s="159"/>
      <c r="H481" s="159"/>
      <c r="I481" s="232"/>
      <c r="J481" s="47"/>
      <c r="K481" s="47"/>
      <c r="L481" s="47"/>
      <c r="M481" s="47"/>
      <c r="N481" s="198"/>
      <c r="O481" s="198"/>
      <c r="P481" s="198"/>
      <c r="Q481" s="198"/>
      <c r="R481" s="197"/>
      <c r="S481" s="47"/>
    </row>
    <row r="482" spans="1:19" x14ac:dyDescent="0.2">
      <c r="A482" s="47"/>
      <c r="B482" s="232"/>
      <c r="C482" s="232"/>
      <c r="D482" s="47"/>
      <c r="E482" s="232"/>
      <c r="F482" s="232"/>
      <c r="G482" s="159"/>
      <c r="H482" s="159"/>
      <c r="I482" s="232"/>
      <c r="J482" s="47"/>
      <c r="K482" s="47"/>
      <c r="L482" s="47"/>
      <c r="M482" s="47"/>
      <c r="N482" s="198"/>
      <c r="O482" s="198"/>
      <c r="P482" s="198"/>
      <c r="Q482" s="198"/>
      <c r="R482" s="197"/>
      <c r="S482" s="47"/>
    </row>
    <row r="483" spans="1:19" x14ac:dyDescent="0.2">
      <c r="A483" s="47"/>
      <c r="B483" s="232"/>
      <c r="C483" s="232"/>
      <c r="D483" s="47"/>
      <c r="E483" s="232"/>
      <c r="F483" s="232"/>
      <c r="G483" s="159"/>
      <c r="H483" s="159"/>
      <c r="I483" s="232"/>
      <c r="J483" s="47"/>
      <c r="K483" s="47"/>
      <c r="L483" s="47"/>
      <c r="M483" s="47"/>
      <c r="N483" s="198"/>
      <c r="O483" s="198"/>
      <c r="P483" s="198"/>
      <c r="Q483" s="198"/>
      <c r="R483" s="197"/>
      <c r="S483" s="47"/>
    </row>
    <row r="484" spans="1:19" x14ac:dyDescent="0.2">
      <c r="A484" s="47"/>
      <c r="B484" s="232"/>
      <c r="C484" s="232"/>
      <c r="D484" s="47"/>
      <c r="E484" s="232"/>
      <c r="F484" s="232"/>
      <c r="G484" s="159"/>
      <c r="H484" s="159"/>
      <c r="I484" s="232"/>
      <c r="J484" s="47"/>
      <c r="K484" s="47"/>
      <c r="L484" s="47"/>
      <c r="M484" s="47"/>
      <c r="N484" s="198"/>
      <c r="O484" s="198"/>
      <c r="P484" s="198"/>
      <c r="Q484" s="198"/>
      <c r="R484" s="197"/>
      <c r="S484" s="47"/>
    </row>
    <row r="485" spans="1:19" x14ac:dyDescent="0.2">
      <c r="A485" s="47"/>
      <c r="B485" s="232"/>
      <c r="C485" s="232"/>
      <c r="D485" s="47"/>
      <c r="E485" s="232"/>
      <c r="F485" s="232"/>
      <c r="G485" s="159"/>
      <c r="H485" s="159"/>
      <c r="I485" s="232"/>
      <c r="J485" s="47"/>
      <c r="K485" s="47"/>
      <c r="L485" s="47"/>
      <c r="M485" s="47"/>
      <c r="N485" s="198"/>
      <c r="O485" s="198"/>
      <c r="P485" s="198"/>
      <c r="Q485" s="198"/>
      <c r="R485" s="197"/>
      <c r="S485" s="47"/>
    </row>
    <row r="486" spans="1:19" x14ac:dyDescent="0.2">
      <c r="A486" s="47"/>
      <c r="B486" s="232"/>
      <c r="C486" s="232"/>
      <c r="D486" s="47"/>
      <c r="E486" s="232"/>
      <c r="F486" s="232"/>
      <c r="G486" s="159"/>
      <c r="H486" s="159"/>
      <c r="I486" s="232"/>
      <c r="J486" s="47"/>
      <c r="K486" s="47"/>
      <c r="L486" s="47"/>
      <c r="M486" s="47"/>
      <c r="N486" s="198"/>
      <c r="O486" s="198"/>
      <c r="P486" s="198"/>
      <c r="Q486" s="198"/>
      <c r="R486" s="197"/>
      <c r="S486" s="47"/>
    </row>
    <row r="487" spans="1:19" x14ac:dyDescent="0.2">
      <c r="A487" s="47"/>
      <c r="B487" s="232"/>
      <c r="C487" s="232"/>
      <c r="D487" s="47"/>
      <c r="E487" s="232"/>
      <c r="F487" s="232"/>
      <c r="G487" s="159"/>
      <c r="H487" s="159"/>
      <c r="I487" s="232"/>
      <c r="J487" s="47"/>
      <c r="K487" s="47"/>
      <c r="L487" s="47"/>
      <c r="M487" s="47"/>
      <c r="N487" s="198"/>
      <c r="O487" s="198"/>
      <c r="P487" s="198"/>
      <c r="Q487" s="198"/>
      <c r="R487" s="197"/>
      <c r="S487" s="47"/>
    </row>
    <row r="488" spans="1:19" x14ac:dyDescent="0.2">
      <c r="A488" s="47"/>
      <c r="B488" s="232"/>
      <c r="C488" s="232"/>
      <c r="D488" s="47"/>
      <c r="E488" s="232"/>
      <c r="F488" s="232"/>
      <c r="G488" s="159"/>
      <c r="H488" s="159"/>
      <c r="I488" s="232"/>
      <c r="J488" s="47"/>
      <c r="K488" s="47"/>
      <c r="L488" s="47"/>
      <c r="M488" s="47"/>
      <c r="N488" s="198"/>
      <c r="O488" s="198"/>
      <c r="P488" s="198"/>
      <c r="Q488" s="198"/>
      <c r="R488" s="197"/>
      <c r="S488" s="47"/>
    </row>
    <row r="489" spans="1:19" x14ac:dyDescent="0.2">
      <c r="A489" s="47"/>
      <c r="B489" s="232"/>
      <c r="C489" s="232"/>
      <c r="D489" s="47"/>
      <c r="E489" s="232"/>
      <c r="F489" s="232"/>
      <c r="G489" s="159"/>
      <c r="H489" s="159"/>
      <c r="I489" s="232"/>
      <c r="J489" s="47"/>
      <c r="K489" s="47"/>
      <c r="L489" s="47"/>
      <c r="M489" s="47"/>
      <c r="N489" s="198"/>
      <c r="O489" s="198"/>
      <c r="P489" s="198"/>
      <c r="Q489" s="198"/>
      <c r="R489" s="197"/>
      <c r="S489" s="47"/>
    </row>
    <row r="490" spans="1:19" x14ac:dyDescent="0.2">
      <c r="A490" s="47"/>
      <c r="B490" s="232"/>
      <c r="C490" s="232"/>
      <c r="D490" s="47"/>
      <c r="E490" s="232"/>
      <c r="F490" s="232"/>
      <c r="G490" s="159"/>
      <c r="H490" s="159"/>
      <c r="I490" s="232"/>
      <c r="J490" s="47"/>
      <c r="K490" s="47"/>
      <c r="L490" s="47"/>
      <c r="M490" s="47"/>
      <c r="N490" s="198"/>
      <c r="O490" s="198"/>
      <c r="P490" s="198"/>
      <c r="Q490" s="198"/>
      <c r="R490" s="197"/>
      <c r="S490" s="47"/>
    </row>
    <row r="491" spans="1:19" x14ac:dyDescent="0.2">
      <c r="A491" s="47"/>
      <c r="B491" s="232"/>
      <c r="C491" s="232"/>
      <c r="D491" s="47"/>
      <c r="E491" s="232"/>
      <c r="F491" s="232"/>
      <c r="G491" s="159"/>
      <c r="H491" s="159"/>
      <c r="I491" s="232"/>
      <c r="J491" s="47"/>
      <c r="K491" s="47"/>
      <c r="L491" s="47"/>
      <c r="M491" s="47"/>
      <c r="N491" s="198"/>
      <c r="O491" s="198"/>
      <c r="P491" s="198"/>
      <c r="Q491" s="198"/>
      <c r="R491" s="197"/>
      <c r="S491" s="47"/>
    </row>
  </sheetData>
  <mergeCells count="1">
    <mergeCell ref="A28:C29"/>
  </mergeCells>
  <pageMargins left="0.7" right="0.7" top="0.78740157499999996" bottom="0.78740157499999996" header="0.3" footer="0.3"/>
  <pageSetup paperSize="9" scale="10" fitToHeight="0" orientation="landscape" r:id="rId1"/>
  <headerFooter alignWithMargins="0"/>
  <ignoredErrors>
    <ignoredError sqref="A3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zoomScale="60" workbookViewId="0">
      <selection activeCell="E49" sqref="E49"/>
    </sheetView>
  </sheetViews>
  <sheetFormatPr defaultColWidth="8.85546875" defaultRowHeight="15" x14ac:dyDescent="0.25"/>
  <cols>
    <col min="1" max="1" width="17.7109375" customWidth="1"/>
    <col min="2" max="2" width="14.5703125" customWidth="1"/>
    <col min="3" max="3" width="14.85546875" customWidth="1"/>
    <col min="22" max="22" width="32.140625" customWidth="1"/>
  </cols>
  <sheetData>
    <row r="1" spans="1:14" ht="21" x14ac:dyDescent="0.35">
      <c r="A1" s="4" t="s">
        <v>0</v>
      </c>
    </row>
    <row r="2" spans="1:14" ht="14.25" customHeight="1" x14ac:dyDescent="0.25">
      <c r="D2" s="2"/>
      <c r="E2" s="2"/>
      <c r="F2" s="2"/>
      <c r="G2" s="2"/>
      <c r="H2" s="2"/>
      <c r="I2" s="2"/>
      <c r="J2" s="2"/>
      <c r="K2" s="2"/>
      <c r="L2" s="2"/>
      <c r="M2" s="2"/>
      <c r="N2" s="2"/>
    </row>
    <row r="3" spans="1:14" ht="14.25" customHeight="1" x14ac:dyDescent="0.25">
      <c r="A3" s="9" t="s">
        <v>1</v>
      </c>
      <c r="B3" s="10"/>
      <c r="C3" s="10"/>
      <c r="D3" s="11"/>
      <c r="E3" s="11"/>
      <c r="F3" s="11"/>
      <c r="G3" s="11"/>
      <c r="H3" s="11"/>
      <c r="I3" s="11"/>
      <c r="J3" s="2"/>
      <c r="K3" s="2"/>
      <c r="L3" s="2"/>
      <c r="M3" s="2"/>
      <c r="N3" s="2"/>
    </row>
    <row r="4" spans="1:14" ht="14.25" customHeight="1" x14ac:dyDescent="0.25">
      <c r="A4" s="11" t="s">
        <v>2</v>
      </c>
      <c r="B4" s="10"/>
      <c r="C4" s="10"/>
      <c r="D4" s="11"/>
      <c r="E4" s="11"/>
      <c r="F4" s="11"/>
      <c r="G4" s="11"/>
      <c r="H4" s="11"/>
      <c r="I4" s="11"/>
      <c r="J4" s="2"/>
      <c r="K4" s="2"/>
      <c r="L4" s="2"/>
      <c r="M4" s="2"/>
      <c r="N4" s="2"/>
    </row>
    <row r="5" spans="1:14" ht="14.25" customHeight="1" x14ac:dyDescent="0.25">
      <c r="D5" s="2"/>
      <c r="E5" s="2"/>
      <c r="F5" s="2"/>
      <c r="G5" s="2"/>
      <c r="H5" s="2"/>
      <c r="I5" s="2"/>
      <c r="J5" s="2"/>
      <c r="K5" s="2"/>
      <c r="L5" s="2"/>
      <c r="M5" s="2"/>
      <c r="N5" s="2"/>
    </row>
    <row r="6" spans="1:14" ht="14.25" customHeight="1" x14ac:dyDescent="0.25">
      <c r="A6" s="5" t="s">
        <v>3</v>
      </c>
      <c r="B6" s="2"/>
      <c r="C6" s="2"/>
      <c r="D6" s="2"/>
      <c r="E6" s="2"/>
      <c r="F6" s="2"/>
      <c r="G6" s="2"/>
      <c r="H6" s="2"/>
      <c r="I6" s="2"/>
      <c r="J6" s="2"/>
      <c r="K6" s="2"/>
      <c r="L6" s="2"/>
      <c r="M6" s="2"/>
      <c r="N6" s="2"/>
    </row>
    <row r="7" spans="1:14" ht="14.25" customHeight="1" x14ac:dyDescent="0.25">
      <c r="A7" s="2" t="s">
        <v>4</v>
      </c>
      <c r="B7" s="2"/>
      <c r="C7" s="2"/>
      <c r="D7" s="2"/>
      <c r="E7" s="2"/>
      <c r="F7" s="2"/>
      <c r="G7" s="2"/>
      <c r="H7" s="2"/>
      <c r="I7" s="2"/>
      <c r="J7" s="2"/>
      <c r="K7" s="2"/>
      <c r="L7" s="2"/>
      <c r="M7" s="2"/>
      <c r="N7" s="2"/>
    </row>
    <row r="8" spans="1:14" ht="14.25" customHeight="1" x14ac:dyDescent="0.25">
      <c r="A8" s="2" t="s">
        <v>5</v>
      </c>
      <c r="B8" s="2"/>
      <c r="C8" s="2"/>
      <c r="D8" s="2"/>
      <c r="E8" s="2"/>
      <c r="F8" s="2"/>
      <c r="G8" s="2"/>
      <c r="H8" s="2"/>
      <c r="I8" s="2"/>
      <c r="J8" s="2"/>
      <c r="K8" s="2"/>
      <c r="L8" s="2"/>
      <c r="M8" s="2"/>
      <c r="N8" s="2"/>
    </row>
    <row r="9" spans="1:14" ht="14.25" customHeight="1" x14ac:dyDescent="0.25">
      <c r="A9" s="1"/>
      <c r="D9" s="2"/>
      <c r="E9" s="2"/>
      <c r="F9" s="2"/>
      <c r="G9" s="2"/>
      <c r="H9" s="2"/>
      <c r="I9" s="2"/>
      <c r="J9" s="2"/>
      <c r="K9" s="2"/>
      <c r="L9" s="2"/>
      <c r="M9" s="2"/>
      <c r="N9" s="2"/>
    </row>
    <row r="10" spans="1:14" ht="14.25" customHeight="1" x14ac:dyDescent="0.25">
      <c r="A10" s="12" t="s">
        <v>6</v>
      </c>
      <c r="B10" s="13" t="s">
        <v>7</v>
      </c>
      <c r="C10" s="14" t="s">
        <v>8</v>
      </c>
      <c r="D10" s="2"/>
      <c r="E10" s="2"/>
      <c r="F10" s="2"/>
      <c r="G10" s="2"/>
      <c r="H10" s="2"/>
      <c r="I10" s="2"/>
      <c r="J10" s="2"/>
      <c r="K10" s="2"/>
      <c r="L10" s="2"/>
      <c r="M10" s="2"/>
      <c r="N10" s="2"/>
    </row>
    <row r="11" spans="1:14" ht="14.25" customHeight="1" x14ac:dyDescent="0.25">
      <c r="A11" s="15" t="s">
        <v>9</v>
      </c>
      <c r="B11" s="2" t="s">
        <v>10</v>
      </c>
      <c r="C11" s="16" t="s">
        <v>11</v>
      </c>
      <c r="D11" s="2"/>
      <c r="E11" s="2"/>
      <c r="F11" s="2"/>
      <c r="G11" s="2"/>
      <c r="H11" s="2"/>
      <c r="I11" s="2"/>
      <c r="J11" s="2"/>
      <c r="K11" s="2"/>
      <c r="L11" s="2"/>
      <c r="M11" s="2"/>
      <c r="N11" s="2"/>
    </row>
    <row r="12" spans="1:14" ht="14.25" customHeight="1" x14ac:dyDescent="0.25">
      <c r="A12" s="17" t="s">
        <v>12</v>
      </c>
      <c r="B12" s="18" t="s">
        <v>13</v>
      </c>
      <c r="C12" s="19" t="s">
        <v>14</v>
      </c>
      <c r="D12" s="2"/>
      <c r="E12" s="2"/>
      <c r="F12" s="2"/>
      <c r="G12" s="2"/>
      <c r="H12" s="2"/>
      <c r="I12" s="2"/>
      <c r="J12" s="2"/>
      <c r="K12" s="2"/>
      <c r="L12" s="2"/>
      <c r="M12" s="2"/>
      <c r="N12" s="2"/>
    </row>
    <row r="13" spans="1:14" ht="14.25" customHeight="1" x14ac:dyDescent="0.25">
      <c r="A13" s="17" t="s">
        <v>15</v>
      </c>
      <c r="B13" s="18" t="s">
        <v>13</v>
      </c>
      <c r="C13" s="19" t="s">
        <v>14</v>
      </c>
      <c r="D13" s="2"/>
      <c r="E13" s="2"/>
      <c r="F13" s="2"/>
      <c r="G13" s="2"/>
      <c r="H13" s="2"/>
      <c r="I13" s="2"/>
      <c r="J13" s="2"/>
      <c r="K13" s="2"/>
      <c r="L13" s="2"/>
      <c r="M13" s="2"/>
      <c r="N13" s="2"/>
    </row>
    <row r="14" spans="1:14" ht="14.25" customHeight="1" x14ac:dyDescent="0.25">
      <c r="A14" s="17" t="s">
        <v>16</v>
      </c>
      <c r="B14" s="18" t="s">
        <v>13</v>
      </c>
      <c r="C14" s="19" t="s">
        <v>14</v>
      </c>
      <c r="D14" s="2"/>
      <c r="E14" s="2"/>
      <c r="F14" s="2"/>
      <c r="G14" s="2"/>
      <c r="H14" s="2"/>
      <c r="I14" s="2"/>
      <c r="J14" s="2"/>
      <c r="K14" s="2"/>
      <c r="L14" s="2"/>
      <c r="M14" s="2"/>
      <c r="N14" s="2"/>
    </row>
    <row r="15" spans="1:14" ht="14.25" customHeight="1" x14ac:dyDescent="0.25">
      <c r="A15" s="17" t="s">
        <v>17</v>
      </c>
      <c r="B15" s="18" t="s">
        <v>13</v>
      </c>
      <c r="C15" s="19" t="s">
        <v>14</v>
      </c>
      <c r="D15" s="2"/>
      <c r="E15" s="2"/>
      <c r="F15" s="2"/>
      <c r="G15" s="2"/>
      <c r="H15" s="2"/>
      <c r="I15" s="2"/>
      <c r="J15" s="2"/>
      <c r="K15" s="2"/>
      <c r="L15" s="2"/>
      <c r="M15" s="2"/>
      <c r="N15" s="2"/>
    </row>
    <row r="16" spans="1:14" ht="14.25" customHeight="1" x14ac:dyDescent="0.25">
      <c r="A16" s="17" t="s">
        <v>18</v>
      </c>
      <c r="B16" s="18" t="s">
        <v>13</v>
      </c>
      <c r="C16" s="19" t="s">
        <v>14</v>
      </c>
      <c r="D16" s="2"/>
      <c r="E16" s="2"/>
      <c r="F16" s="2"/>
      <c r="G16" s="2"/>
      <c r="H16" s="2"/>
      <c r="I16" s="2"/>
      <c r="J16" s="2"/>
      <c r="K16" s="2"/>
      <c r="L16" s="2"/>
      <c r="M16" s="2"/>
      <c r="N16" s="2"/>
    </row>
    <row r="17" spans="1:14" ht="14.25" customHeight="1" x14ac:dyDescent="0.25">
      <c r="A17" s="20" t="s">
        <v>19</v>
      </c>
      <c r="B17" s="21" t="s">
        <v>20</v>
      </c>
      <c r="C17" s="22" t="s">
        <v>21</v>
      </c>
      <c r="D17" s="2"/>
      <c r="E17" s="2"/>
      <c r="F17" s="2"/>
      <c r="G17" s="2"/>
      <c r="H17" s="2"/>
      <c r="I17" s="2"/>
      <c r="J17" s="2"/>
      <c r="K17" s="2"/>
      <c r="L17" s="2"/>
      <c r="M17" s="2"/>
      <c r="N17" s="2"/>
    </row>
    <row r="18" spans="1:14" ht="14.25" customHeight="1" x14ac:dyDescent="0.25">
      <c r="A18" s="20" t="s">
        <v>22</v>
      </c>
      <c r="B18" s="21" t="s">
        <v>20</v>
      </c>
      <c r="C18" s="22" t="s">
        <v>21</v>
      </c>
      <c r="D18" s="2"/>
      <c r="E18" s="2"/>
      <c r="F18" s="2"/>
      <c r="G18" s="2"/>
      <c r="H18" s="2"/>
      <c r="I18" s="2"/>
      <c r="J18" s="2"/>
      <c r="K18" s="2"/>
      <c r="L18" s="2"/>
      <c r="M18" s="2"/>
      <c r="N18" s="2"/>
    </row>
    <row r="19" spans="1:14" ht="14.25" customHeight="1" x14ac:dyDescent="0.25">
      <c r="A19" s="20" t="s">
        <v>23</v>
      </c>
      <c r="B19" s="21" t="s">
        <v>20</v>
      </c>
      <c r="C19" s="22" t="s">
        <v>21</v>
      </c>
      <c r="D19" s="2"/>
      <c r="E19" s="2"/>
      <c r="F19" s="2"/>
      <c r="G19" s="2"/>
      <c r="H19" s="2"/>
      <c r="I19" s="2"/>
      <c r="J19" s="2"/>
      <c r="K19" s="2"/>
      <c r="L19" s="2"/>
      <c r="M19" s="2"/>
      <c r="N19" s="2"/>
    </row>
    <row r="20" spans="1:14" ht="14.25" customHeight="1" x14ac:dyDescent="0.25">
      <c r="A20" s="30" t="s">
        <v>24</v>
      </c>
      <c r="B20" s="31" t="s">
        <v>20</v>
      </c>
      <c r="C20" s="32" t="s">
        <v>21</v>
      </c>
      <c r="D20" s="2"/>
      <c r="E20" s="2"/>
      <c r="F20" s="2"/>
      <c r="G20" s="2"/>
      <c r="H20" s="2"/>
      <c r="I20" s="2"/>
      <c r="J20" s="2"/>
      <c r="K20" s="2"/>
      <c r="L20" s="2"/>
      <c r="M20" s="2"/>
      <c r="N20" s="2"/>
    </row>
    <row r="21" spans="1:14" ht="14.25" customHeight="1" x14ac:dyDescent="0.25">
      <c r="A21" s="20" t="s">
        <v>25</v>
      </c>
      <c r="B21" s="21" t="s">
        <v>20</v>
      </c>
      <c r="C21" s="22" t="s">
        <v>21</v>
      </c>
      <c r="D21" s="2"/>
      <c r="E21" s="2"/>
      <c r="F21" s="2"/>
      <c r="G21" s="2"/>
      <c r="H21" s="2"/>
      <c r="I21" s="2"/>
      <c r="J21" s="2"/>
      <c r="K21" s="2"/>
      <c r="L21" s="2"/>
      <c r="M21" s="2"/>
      <c r="N21" s="2"/>
    </row>
    <row r="22" spans="1:14" ht="14.25" customHeight="1" x14ac:dyDescent="0.25">
      <c r="A22" s="20" t="s">
        <v>26</v>
      </c>
      <c r="B22" s="21" t="s">
        <v>20</v>
      </c>
      <c r="C22" s="22" t="s">
        <v>21</v>
      </c>
      <c r="D22" s="2"/>
      <c r="E22" s="2"/>
      <c r="F22" s="2"/>
      <c r="G22" s="2"/>
      <c r="H22" s="2"/>
      <c r="I22" s="2"/>
      <c r="J22" s="2"/>
      <c r="K22" s="2"/>
      <c r="L22" s="2"/>
      <c r="M22" s="2"/>
      <c r="N22" s="2"/>
    </row>
    <row r="23" spans="1:14" ht="14.25" customHeight="1" x14ac:dyDescent="0.25">
      <c r="A23" s="20" t="s">
        <v>27</v>
      </c>
      <c r="B23" s="21" t="s">
        <v>20</v>
      </c>
      <c r="C23" s="22" t="s">
        <v>21</v>
      </c>
      <c r="D23" s="2"/>
      <c r="E23" s="2"/>
      <c r="F23" s="2"/>
      <c r="G23" s="2"/>
      <c r="H23" s="2"/>
      <c r="I23" s="2"/>
      <c r="J23" s="2"/>
      <c r="K23" s="2"/>
      <c r="L23" s="2"/>
      <c r="M23" s="2"/>
      <c r="N23" s="2"/>
    </row>
    <row r="24" spans="1:14" ht="14.25" customHeight="1" x14ac:dyDescent="0.25">
      <c r="A24" s="23" t="s">
        <v>28</v>
      </c>
      <c r="B24" s="24" t="s">
        <v>20</v>
      </c>
      <c r="C24" s="25" t="s">
        <v>21</v>
      </c>
      <c r="D24" s="2"/>
      <c r="E24" s="2"/>
      <c r="F24" s="2"/>
      <c r="G24" s="2"/>
      <c r="H24" s="2"/>
      <c r="I24" s="2"/>
      <c r="J24" s="2"/>
      <c r="K24" s="2"/>
      <c r="L24" s="2"/>
      <c r="M24" s="2"/>
      <c r="N24" s="2"/>
    </row>
    <row r="25" spans="1:14" ht="14.25" customHeight="1" x14ac:dyDescent="0.25">
      <c r="B25" s="2"/>
      <c r="C25" s="26"/>
      <c r="D25" s="2"/>
      <c r="E25" s="2"/>
      <c r="F25" s="2"/>
      <c r="G25" s="2"/>
      <c r="H25" s="2"/>
      <c r="I25" s="2"/>
      <c r="J25" s="2"/>
      <c r="K25" s="2"/>
      <c r="L25" s="2"/>
      <c r="M25" s="2"/>
      <c r="N25" s="2"/>
    </row>
    <row r="26" spans="1:14" x14ac:dyDescent="0.25">
      <c r="A26" s="2"/>
    </row>
    <row r="27" spans="1:14" x14ac:dyDescent="0.25">
      <c r="A27" s="5" t="s">
        <v>29</v>
      </c>
    </row>
    <row r="28" spans="1:14" x14ac:dyDescent="0.25">
      <c r="A28" s="2" t="s">
        <v>30</v>
      </c>
    </row>
    <row r="29" spans="1:14" x14ac:dyDescent="0.25">
      <c r="A29" s="2" t="s">
        <v>31</v>
      </c>
    </row>
    <row r="30" spans="1:14" x14ac:dyDescent="0.25">
      <c r="A30" s="2"/>
    </row>
    <row r="31" spans="1:14" ht="130.69999999999999" customHeight="1" x14ac:dyDescent="0.25">
      <c r="A31" s="2"/>
    </row>
    <row r="32" spans="1:14" ht="38.25" customHeight="1" x14ac:dyDescent="0.25">
      <c r="A32" s="1"/>
    </row>
    <row r="33" spans="1:12" x14ac:dyDescent="0.25">
      <c r="A33" s="1"/>
    </row>
    <row r="34" spans="1:12" x14ac:dyDescent="0.25">
      <c r="A34" s="27" t="s">
        <v>32</v>
      </c>
      <c r="B34" s="10"/>
      <c r="C34" s="10"/>
      <c r="D34" s="10"/>
      <c r="E34" s="10"/>
      <c r="F34" s="10"/>
      <c r="G34" s="10"/>
      <c r="H34" s="10"/>
      <c r="I34" s="10"/>
      <c r="J34" s="10"/>
      <c r="K34" s="10"/>
      <c r="L34" s="10"/>
    </row>
    <row r="35" spans="1:12" x14ac:dyDescent="0.25">
      <c r="A35" s="10" t="s">
        <v>33</v>
      </c>
      <c r="B35" s="10"/>
      <c r="C35" s="10"/>
      <c r="D35" s="10"/>
      <c r="E35" s="10"/>
      <c r="F35" s="10"/>
      <c r="G35" s="10"/>
      <c r="H35" s="10"/>
      <c r="I35" s="10"/>
      <c r="J35" s="10"/>
      <c r="K35" s="10"/>
      <c r="L35" s="10"/>
    </row>
    <row r="37" spans="1:12" x14ac:dyDescent="0.25">
      <c r="A37" s="3" t="s">
        <v>34</v>
      </c>
    </row>
    <row r="38" spans="1:12" x14ac:dyDescent="0.25">
      <c r="A38" t="s">
        <v>35</v>
      </c>
    </row>
    <row r="40" spans="1:12" x14ac:dyDescent="0.25">
      <c r="A40" s="5" t="s">
        <v>36</v>
      </c>
    </row>
    <row r="41" spans="1:12" x14ac:dyDescent="0.25">
      <c r="A41" s="2" t="s">
        <v>37</v>
      </c>
    </row>
    <row r="42" spans="1:12" x14ac:dyDescent="0.25">
      <c r="A42" s="28" t="s">
        <v>38</v>
      </c>
    </row>
    <row r="43" spans="1:12" x14ac:dyDescent="0.25">
      <c r="B43" s="1"/>
      <c r="C43" s="1"/>
      <c r="D43" s="1"/>
      <c r="E43" s="1"/>
      <c r="F43" s="1"/>
      <c r="G43" s="1"/>
    </row>
    <row r="44" spans="1:12" x14ac:dyDescent="0.25">
      <c r="A44" s="29"/>
      <c r="B44" s="1"/>
      <c r="C44" s="1"/>
      <c r="D44" s="1"/>
      <c r="E44" s="1"/>
      <c r="F44" s="1"/>
      <c r="G44" s="1"/>
    </row>
    <row r="45" spans="1:12" x14ac:dyDescent="0.25">
      <c r="B45" s="1"/>
      <c r="C45" s="1"/>
      <c r="D45" s="1"/>
      <c r="E45" s="1"/>
      <c r="F45" s="1"/>
      <c r="G45" s="1"/>
    </row>
    <row r="46" spans="1:12" x14ac:dyDescent="0.25">
      <c r="A46" s="1"/>
      <c r="B46" s="1"/>
      <c r="C46" s="1"/>
      <c r="D46" s="1"/>
      <c r="E46" s="1"/>
      <c r="F46" s="1"/>
      <c r="G46" s="1"/>
    </row>
    <row r="47" spans="1:12" x14ac:dyDescent="0.25">
      <c r="A47" s="1"/>
      <c r="B47" s="1"/>
      <c r="C47" s="1"/>
      <c r="D47" s="1"/>
      <c r="E47" s="1"/>
      <c r="F47" s="1"/>
      <c r="G47" s="1"/>
    </row>
    <row r="48" spans="1:12"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row>
  </sheetData>
  <pageMargins left="0.7" right="0.7" top="0.78740157499999996" bottom="0.78740157499999996" header="0.3" footer="0.3"/>
  <pageSetup paperSize="9" scale="5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Úvodní strana</vt:lpstr>
      <vt:lpstr>MŠ</vt:lpstr>
      <vt:lpstr>ZŠ</vt:lpstr>
      <vt:lpstr>zajmové, neformalní, cel</vt:lpstr>
      <vt:lpstr>Pokyny, info</vt:lpstr>
      <vt:lpstr>MŠ!Oblast_tisku</vt:lpstr>
      <vt:lpstr>'zajmové, neformalní, cel'!Oblast_tisku</vt:lpstr>
      <vt:lpstr>ZŠ!Oblast_tisku</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Synek Karel</cp:lastModifiedBy>
  <cp:revision/>
  <cp:lastPrinted>2023-10-26T11:35:54Z</cp:lastPrinted>
  <dcterms:created xsi:type="dcterms:W3CDTF">2020-07-22T07:46:04Z</dcterms:created>
  <dcterms:modified xsi:type="dcterms:W3CDTF">2023-10-31T10:51:30Z</dcterms:modified>
</cp:coreProperties>
</file>