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1záloha\1RAP OK\18_projednání školství_PS V duben 2026\32_RSK OK\"/>
    </mc:Choice>
  </mc:AlternateContent>
  <xr:revisionPtr revIDLastSave="0" documentId="13_ncr:1_{80D2BE93-B554-451A-8E69-A4D06EE24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Š-VOŠ-Konzervatoř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6" l="1"/>
  <c r="L34" i="6"/>
  <c r="L28" i="6"/>
  <c r="L27" i="6"/>
  <c r="L15" i="6"/>
  <c r="L32" i="6" l="1"/>
  <c r="L36" i="6" s="1"/>
</calcChain>
</file>

<file path=xl/sharedStrings.xml><?xml version="1.0" encoding="utf-8"?>
<sst xmlns="http://schemas.openxmlformats.org/spreadsheetml/2006/main" count="370" uniqueCount="186">
  <si>
    <t>Seznam projektů</t>
  </si>
  <si>
    <t>Název projektu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</si>
  <si>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</si>
  <si>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</si>
  <si>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</si>
  <si>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</si>
  <si>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</si>
  <si>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</si>
  <si>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r>
      <t xml:space="preserve">max. do výše </t>
    </r>
    <r>
      <rPr>
        <sz val="11"/>
        <color theme="1"/>
        <rFont val="Calibri"/>
        <family val="2"/>
        <charset val="238"/>
        <scheme val="minor"/>
      </rPr>
      <t>130 % stanovené alokace</t>
    </r>
  </si>
  <si>
    <t>Naplňování indikátorů</t>
  </si>
  <si>
    <t>Žadatel</t>
  </si>
  <si>
    <t>Identifikace organizace (školy či školského zařízení)</t>
  </si>
  <si>
    <t>Obec realizace</t>
  </si>
  <si>
    <t>Stručný popis investic projektu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</si>
  <si>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</si>
  <si>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</si>
  <si>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</si>
  <si>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</si>
  <si>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</si>
  <si>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</si>
  <si>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s vazbou na podporovanou oblast IROP</t>
  </si>
  <si>
    <t>konektivita</t>
  </si>
  <si>
    <t>stručný popis např. zpracovaná PD, zajištěné výkupy, výběr dodavatele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</si>
  <si>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</si>
  <si>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</si>
  <si>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4) Viz. soubor "Podporované obory klíčových kompetencí"</t>
  </si>
  <si>
    <r>
      <rPr>
        <sz val="11"/>
        <color theme="1"/>
        <rFont val="Calibri"/>
        <family val="2"/>
        <charset val="238"/>
        <scheme val="minor"/>
      </rPr>
      <t>5) Schopnost práce s digitálními technologiemi bude podporována prostřednictvím odborných učeben pro výuku informatiky a dále pouze ve vazbě na cizí jazyk, přírodní vědy, technické a řemeslné obory.</t>
    </r>
  </si>
  <si>
    <r>
      <rPr>
        <sz val="11"/>
        <color theme="1"/>
        <rFont val="Calibri"/>
        <family val="2"/>
        <charset val="238"/>
        <scheme val="minor"/>
      </rPr>
      <t>6) Zázemí pro školní poradenské pracoviště bude možné v IROP realizovat pouze jakou součást projektu s dalšími aktivitami, nikoliv jako samostatný projekt, musí být však uvedeno v RAP.</t>
    </r>
  </si>
  <si>
    <t>Zohledněte v předpokládaných výdajích. Pro způsobilost výdajů musí být zaškrtnuto.</t>
  </si>
  <si>
    <t>7) Vnitřní/venkovní zázemí pro komunitní aktivity vedoucí k sociální inkluzi bude možné v IROP realizovat pouze jakou součást projektu s dalšími aktivitami, nikoliv jako samostatný projekt.</t>
  </si>
  <si>
    <t>8) Z IROP nebudou podpořeny samostatné VOŠ, budou podpořeny jen VOŠ, které jsou součástí SŠ. Dále budou podporovány i konzervatoře.</t>
  </si>
  <si>
    <t>9) Zázemí pro pedagogické i nepedagogické pracovníky škol bude možné v IROP realizovat pouze jakou součást projektu s dalšími aktivitami, nikoliv jako samostatný projekt, nemusí být tedy uvedeno v RAP. Zohledněte v předpokládaných výdajích.</t>
  </si>
  <si>
    <t xml:space="preserve">Olomoucký kraj </t>
  </si>
  <si>
    <t>X</t>
  </si>
  <si>
    <t>Ano
vydáno 2018</t>
  </si>
  <si>
    <t>Jedná se o stavební rekonstrukci dvou laboratoří, kde je potřeba zrekonstruovat rozvody vody, elektřiny a vakua. Dále je nutno pořídit nový nábytek (laboratorní stoly, digestoře s odtahem, pracovní desky, laboratorní výlevky, zásuvky, skříňky atd.). Laboratorní stoly musí být opatřeny přítokem a odtokem vody, přívodem elektřiny a vakua ke každému pracovnímu místu - celkem 12-14 míst. Nutná úprava stavební podlahy, obklady stěn z důvodu bezpečnosti a hygieny, vymalování místností.</t>
  </si>
  <si>
    <t>cizí jazyky</t>
  </si>
  <si>
    <t xml:space="preserve">budování zázemí školních klubů pro žáky nižšího stupně víceletých gymnázií </t>
  </si>
  <si>
    <t xml:space="preserve">2022 - projektová příprava dokončena, </t>
  </si>
  <si>
    <t>PD v přípravě</t>
  </si>
  <si>
    <t>Odborné učebny jsou zamýšleny vybudovat v areálu Tyršova 781 z programu IROP - Výzva 2021-2027. Odborná učebna automatizace a mikroprocesorové techniky bude obsahovat zařízení PLC, řídící a regulační techniky a mikroprocesorové techniky.
Odborná učebna robotiky a 3D technologie bude obsahovat robotický pneumatický systém, technologie 3D tisku, technologické pracoviště na osazování plošných spojů a pájení a laserovou gravírku. Podrobný popis v  příloze.
Stavební realizační projekt bude dokončen v 07/2022.</t>
  </si>
  <si>
    <t>Modernizace školních dílen - Pořízení vybavení pro odborné učebny programování,  modernizace CNC zařízení a 3D zařízení včetně SW, modernizace učebny programovatelných stanic včetně CNC stroje, modernizace konektivity školy ve vazbě na odborný výcvik a odborné předměty.</t>
  </si>
  <si>
    <t>Současný zařízení Canon IP6010 je na konci životnosti, po kterou je ze strany dodavatele zajišťován  servis (dodávky tonerů, údržba, technická podpora a opravy - to vše zdarma v rámci servisní smlouvy). Servisní smlouva se poskytuje na období pěti let s maximálním navýšením dvou let.</t>
  </si>
  <si>
    <t>Ano, vydáno</t>
  </si>
  <si>
    <t>PD téměř připravena</t>
  </si>
  <si>
    <t>zatím nevydáno</t>
  </si>
  <si>
    <t>PD zpracována</t>
  </si>
  <si>
    <t>Učební pomůcka pro obor agropodnikání v návaznosti na ŠVP.</t>
  </si>
  <si>
    <t>Cílem projektu je modernizace ICT učeben na Obchodní akademii Olomouc včetně zajištění konektivity.</t>
  </si>
  <si>
    <t>Střední škola technická a obchodní, Olomouc, Kosinova 4</t>
  </si>
  <si>
    <t>Jedná se o demolici stávajícího objektu z UNIMO buněk a výstavbu nového dvoupodlažního objektu. Objekt bude určen pro nové učebny, hygienické zázemí, šatny, administrativní a technické zázemí školy. Dispozičně nahradí stávající a nevyhovující objekt s připojením krytým koridorem do stávajícího objektu učeben odborného výcviku</t>
  </si>
  <si>
    <t>Střední škola řezbářská, Tovačov, Nádražní 146</t>
  </si>
  <si>
    <t>Střední škola technická Mohelnice</t>
  </si>
  <si>
    <t>Střední škola logistiky a chemie, Olomouc, U Hradiska 29</t>
  </si>
  <si>
    <t>Střední odborná škola Litovel, Komenského 677</t>
  </si>
  <si>
    <t>Gymnázium, Hranice, Zborovská 293</t>
  </si>
  <si>
    <t>Střední škola elektrotechnická,
Lipník nad Bečvou, Tyršova 781</t>
  </si>
  <si>
    <t>Modernizace dvou odborných učeben (obor elektrikář, obor fotograf) včetně zajištění konektivity.</t>
  </si>
  <si>
    <t>Střední průmyslová škola Hranice</t>
  </si>
  <si>
    <t>Odborné učebny pro 4. průmyslovou revoluci na SŠE Lipník nad Bečvou</t>
  </si>
  <si>
    <t>Špičkovými technologiemi a interakcí k moderní výuce a úsporám energií</t>
  </si>
  <si>
    <t xml:space="preserve">Střední odborná škola, Šumperk, Zemědělská 3 </t>
  </si>
  <si>
    <t>Pořízení traktoru s návěsem</t>
  </si>
  <si>
    <t>Obchodní akademie, Olomouc, tř. Spojenců 11</t>
  </si>
  <si>
    <t>Střední průmyslová škola strojnická Olomouc</t>
  </si>
  <si>
    <t>Plánovaná modernizace dvou PC učeben (prokázání potřebnosti/nedostatku infrastruktury)
Projekt předpokládá modernizaci dvou odborných učeben výpočetní technikou, část stávajícího vybavení je již na konci životnosti a pro specifickou výuku na SPŠS Olomouc již počítače svým výkonem nestačí (jedná se o počítače z roku 2013, procesor i7 3770 s paticí 1155, Benchmark 5609 a PC AllinOne BIOS z roku 2013, procesor i3 4150T s paticí 1150, Benchmark 2887). Část vybavení,které bylo pořízeno později bude využito.</t>
  </si>
  <si>
    <t>Gymnázium, Zábřeh, náměstí Osvobození 20</t>
  </si>
  <si>
    <t>Rekonstrukce učebny biologie</t>
  </si>
  <si>
    <t>Střední škola polygrafická, Olomouc, Střední novosadská 87/53</t>
  </si>
  <si>
    <t>Gymnázium Jana Opletala, Litovel, Opletalova 189</t>
  </si>
  <si>
    <t>Podpora a modernizace odborných učeben na GJO Litovel</t>
  </si>
  <si>
    <t>Gymnázium, Uničov, Gymnazijní 257</t>
  </si>
  <si>
    <t>Novostavba venkovní učebny</t>
  </si>
  <si>
    <t>Střední škola zemědělská a zahradnická, Olomouc, U Hradiska 4</t>
  </si>
  <si>
    <t>Skleník - Pro realizaci předpokládáme využití dotačního programu IROP II na podporu vybavení a vybudování odborných učeben.</t>
  </si>
  <si>
    <t>Olomouc</t>
  </si>
  <si>
    <t xml:space="preserve">Vytvořen projektový záměr, zpracovaná prodejní nabídka </t>
  </si>
  <si>
    <t>nerelevantní</t>
  </si>
  <si>
    <t>Hranice</t>
  </si>
  <si>
    <t>Uničov</t>
  </si>
  <si>
    <t>Zábřeh</t>
  </si>
  <si>
    <t>00851205</t>
  </si>
  <si>
    <t>Výstavba nových dílen. Záměrem je přemístění učebního oboru opravář zemědělských strojů z hygienicky a technicky nevyhovujících objektů žádlovického zámku do nových prostor v rámci areálu SŠT Mohelnice. Vybavení nových dílen bude naplňovat moderní výuku s prvky digitalizovaného vzdělávání. A zároveň zajistí důstojný a hygienicky nezávadný systém výuky odborného výcviku a kvalifikačních požadavků.</t>
  </si>
  <si>
    <t>Mohelnice</t>
  </si>
  <si>
    <t>zatím nic</t>
  </si>
  <si>
    <t>Šumperk</t>
  </si>
  <si>
    <t>Litovel</t>
  </si>
  <si>
    <t>zpracovaná PD</t>
  </si>
  <si>
    <t>Lipník nad Bečvou</t>
  </si>
  <si>
    <t>Tovačov</t>
  </si>
  <si>
    <t>Prostějov</t>
  </si>
  <si>
    <t>Cyrilometodějské gymnázium, základní škola a mateřská škola v Prostějově</t>
  </si>
  <si>
    <t>Vzhůru na PC</t>
  </si>
  <si>
    <t xml:space="preserve">Modernizace a vybavení učeben přírodních věd, polytechnického vzdělávání a cizých jazyků pro práci s digitálními technologiemi včetně bezbariérových úprav  </t>
  </si>
  <si>
    <t>zpracovány základní dokumenty pro žádost</t>
  </si>
  <si>
    <t xml:space="preserve">Moravská střední škola s.r.o. </t>
  </si>
  <si>
    <t>Modernizace odborného vzdělávání Moravské střední školy</t>
  </si>
  <si>
    <t>Vybudování odborných učeben pro výuku odborného výcviku, praktického vyučování a odborných předmětů</t>
  </si>
  <si>
    <t>Příprava PD, prostory vybrány</t>
  </si>
  <si>
    <t>ano</t>
  </si>
  <si>
    <t>Střední škola automobilní Prostějov, s.r.o.</t>
  </si>
  <si>
    <t>Zpracovaný záměr, vytipování jednotlivých položek projektu</t>
  </si>
  <si>
    <t>ne</t>
  </si>
  <si>
    <t xml:space="preserve">Střední odborná škola, Stromořadí 420, Uničov, s.r.o. </t>
  </si>
  <si>
    <t xml:space="preserve">Modernizace odborné učebny přípravy pokrmů.  Drobné stavební úravy - rekonstrukce podlahy, nové rozvody, úprava wc pro bezbarierový přístup. Modernizace tří studenských pracovišt (nerezové stoly) a vybavení moderním profesionálním  gastro zařízením (konvektomakt, salamander, myčka). </t>
  </si>
  <si>
    <t>Zpracován projektový záměr, položkový rozpočet, předvýběr dodavatelů.</t>
  </si>
  <si>
    <t>Gymnázium, Lipník nad Bečvou, Komenského sady 62,p.o.</t>
  </si>
  <si>
    <t>Město Lipník nad Bečvou, 00301493</t>
  </si>
  <si>
    <t>hotová projektová dokumentace, včetně rozpočtu.</t>
  </si>
  <si>
    <t>ART ECON - Střední škola, s.r.o.</t>
  </si>
  <si>
    <t>Zlepšení konektivity v Art Econ</t>
  </si>
  <si>
    <t>Předmětem realizace projektu je zlepšení vnitřní konektivity v budově střední školy Art Econ v Prostějově.</t>
  </si>
  <si>
    <t>Olomoucký kraj, 60609460</t>
  </si>
  <si>
    <t>Olomoucký kraj, 60609461</t>
  </si>
  <si>
    <t>Arcibiskupství olomoucké, 00445151</t>
  </si>
  <si>
    <t>Lenka Žižlavská, 25379925</t>
  </si>
  <si>
    <t>Antonín Koudelka, 25370006</t>
  </si>
  <si>
    <t>ART ECON - Střední škola, s.r.o., 25500783</t>
  </si>
  <si>
    <t>Střední odborná škola Hranice, školská právnická osoba</t>
  </si>
  <si>
    <t>Vzdělávací středisko Hranice, s.r.o., 04697308</t>
  </si>
  <si>
    <t>Rekonstrukce a modernizace SOŠ Hranice, školská právnická osoba</t>
  </si>
  <si>
    <t>Rekonstrukce a modernizace budovy školy na ulici Jaselská 832, spočívající ve vybudování a modernizaci odborných učeben a kabinetů (stavební práce a vybavení).</t>
  </si>
  <si>
    <t>připraveno k realizaci</t>
  </si>
  <si>
    <t>ANO        stavební povolení nabylo právní moci</t>
  </si>
  <si>
    <t>Konzervatoř Evangelické akademie</t>
  </si>
  <si>
    <t>Českobratská církev evangelická, 838144</t>
  </si>
  <si>
    <t>Českobratská církev evangelická, 838145</t>
  </si>
  <si>
    <t>Vybavení odborných učeben digitální technikou pro Konzervatoř EA</t>
  </si>
  <si>
    <t>Konektivita školy a vybudování učebny cizích jazyků Konzervatoř EA</t>
  </si>
  <si>
    <t>Projekt má za cíl obnovu a zlepšení konektivity školy v rámci vnitřní sítě. Současně mají být vytvořeny odborné učebny pro výuku IKT a cizích jazyků. Škola chce zároveň využívat moderní technologie pro vedení administrativy o vzdělávání (matrika, elektronická třídní kniha, apod.), proto je třeba zakoupit i nová zařízení (PC, tablety a příslušenství) a příslušné softwarové vybavení.</t>
  </si>
  <si>
    <t>příprava projektové dokumentace</t>
  </si>
  <si>
    <t>příprava projektové dokumentace/IT audit</t>
  </si>
  <si>
    <t>2022-projektová příprava dokončena</t>
  </si>
  <si>
    <t>Pořízení skleníku</t>
  </si>
  <si>
    <t>výběr dodavatele</t>
  </si>
  <si>
    <t>Alena Rašková, Rudolf Raška, 63482746</t>
  </si>
  <si>
    <t xml:space="preserve">Stavební úpravy včetně rozvodů elekřiny, vody. Pořízení nových lavic určených pro praktickou výuku biologie (laboratorní práce), židlí, tabule, úložných prostor. </t>
  </si>
  <si>
    <t>100% alokace EFRR pro Olomoucký kraj
234 884 325,92 Kč</t>
  </si>
  <si>
    <t>130% alokace EFRR pro Olomoucký kraj
305 349 623,70 Kč</t>
  </si>
  <si>
    <t>2023</t>
  </si>
  <si>
    <t xml:space="preserve">Projekt řeší vybavení odborných učeben moderními technologiemi pro pořízení, zpracování, mastering a následnou postprodukci AV záznamu, včetně následné reprodukce. Tím škola získá odborné učebny, které jsou potřebné pro naplňování ŠVP. Práce s moderními technologiemi v hudbě jsou popsány a podmínkovány v RVP.
Jedná se o vybavení učeben kamerami, mikrofony, AV střižnami, mixážním pultem a další elektronikou včetně příslušenství. Vše doplňují softwary pro práci s IT technologiemi. V rámci projektu bude řešena mobilní zástěna pro univerzální prostor. </t>
  </si>
  <si>
    <t>Vybudování odborných učeben pro podporu přírodovědného vzdělání na Gymnáziu Hranice</t>
  </si>
  <si>
    <t>Projekt zahrnuje rekonstruci stávajících nevyhovujících učeben chemie a biologie, vybudování laboratoře chemie a biologie, vč. společné přípravny a skladu. Dále nezbytné konektivity (zhotovení slaboproudých páteřních rozvodů).</t>
  </si>
  <si>
    <t xml:space="preserve">Rekonstrukce odborné učebny fyziky a chemické laboratoře. Učebny budou zmodernizovány včetně podlah, elektroinstalace, částečné obnovy omítek, nábytku, zařízení, pomůcek, AV-techniky. Bude navržen a zrealizován jedinečný design. </t>
  </si>
  <si>
    <t>celkem</t>
  </si>
  <si>
    <t xml:space="preserve">Počet podpořených škol či vzdělávacích zařízení </t>
  </si>
  <si>
    <t>Kapacita tříd v nových nebo modernizovaných vzdělávacích zařízeních</t>
  </si>
  <si>
    <t xml:space="preserve">Regionální akční plán Olomouckého kraje </t>
  </si>
  <si>
    <t>Vybudování centra odborné přípravy  - v samostatném objektu budou realizovány učebny pro výuku odborných předmětů, IT učebna a galerie pro prezentaci studentských prací. Součástí je administrativní a soc. zázemí a pořízení vnitřního vybavení.</t>
  </si>
  <si>
    <r>
      <t xml:space="preserve">Výdaje projektu  </t>
    </r>
    <r>
      <rPr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</si>
  <si>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</si>
  <si>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10"/>
        <rFont val="Calibri"/>
        <family val="2"/>
        <charset val="238"/>
        <scheme val="minor"/>
      </rPr>
      <t>2)</t>
    </r>
    <r>
      <rPr>
        <b/>
        <sz val="10"/>
        <rFont val="Calibri"/>
        <family val="2"/>
        <charset val="238"/>
        <scheme val="minor"/>
      </rPr>
      <t>:</t>
    </r>
  </si>
  <si>
    <r>
      <t xml:space="preserve">z toho podíl EFRR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</si>
  <si>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Zázemí pro školní poradenské pracoviště </t>
    </r>
    <r>
      <rPr>
        <vertAlign val="superscript"/>
        <sz val="10"/>
        <rFont val="Calibri"/>
        <family val="2"/>
        <charset val="238"/>
        <scheme val="minor"/>
      </rPr>
      <t xml:space="preserve"> 6)</t>
    </r>
  </si>
  <si>
    <r>
      <t xml:space="preserve">Vnitřní/venkovní zázemí pro komunitní aktivity vedoucí k sociální inkluzi  </t>
    </r>
    <r>
      <rPr>
        <vertAlign val="superscript"/>
        <sz val="10"/>
        <rFont val="Calibri"/>
        <family val="2"/>
        <charset val="238"/>
        <scheme val="minor"/>
      </rPr>
      <t>7)</t>
    </r>
  </si>
  <si>
    <r>
      <t xml:space="preserve">přírodní vědy </t>
    </r>
    <r>
      <rPr>
        <vertAlign val="superscript"/>
        <sz val="10"/>
        <rFont val="Calibri"/>
        <family val="2"/>
        <charset val="238"/>
        <scheme val="minor"/>
      </rPr>
      <t>3)</t>
    </r>
  </si>
  <si>
    <r>
      <t xml:space="preserve">polytechnické vzdělávání 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</si>
  <si>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rFont val="Calibri"/>
        <family val="2"/>
        <charset val="238"/>
        <scheme val="minor"/>
      </rPr>
      <t>5)</t>
    </r>
  </si>
  <si>
    <t>Smyslem projektu je za pomocí nových metod výuky a moderních technologií, vylepšit výuku předmětů v oblasti cizích jazyků a přírodních věd. V souvislosti s tímto zaměřením zlepšit a prohloubit využívání digitálních technologií. Tato inovace proběhne v učebnách biologie, fyziky, zeměpisu, chemie, matematiky, anglického jazyka a německého jazyka. Dojde ke zvýšení úrovně vybavení odborných učeben nejmodernějšími výukovými pomůckami pro badatelsky orientovanou výuku a uplatnění nových forem a metod výuky.</t>
  </si>
  <si>
    <t>Střední škola technická a obchodní, Olomouc, Kosinova 4 - Centrum odborné přípravy technických oborů (COPTO)</t>
  </si>
  <si>
    <t>Střední škola řezbářská, Tovačov, Nádražní 146 - Centrum odborné přípravy</t>
  </si>
  <si>
    <t>Střední škola technická Mohelnice - Výstavba nových dílen</t>
  </si>
  <si>
    <t>Střední škola logistiky a chemie, Olomouc, U Hradiska 29 - Rekonstrukce dvou odborných učeben - laboratoře pro výuku oboru Aplikovaná chemie</t>
  </si>
  <si>
    <t>Modernizace učeben oborů fotograf a elektrikář na SOŠ Litovel</t>
  </si>
  <si>
    <t>Modernizace odborných učeben ICT na SPŠS Olomouc</t>
  </si>
  <si>
    <t>Modernizace ICT učeben OA Olomouc</t>
  </si>
  <si>
    <t>Modernizace odborné učebny digitálního tisku</t>
  </si>
  <si>
    <t>Modernizace odborných učeben</t>
  </si>
  <si>
    <t>Modernizace odborné učebny přípravy pokrmů</t>
  </si>
  <si>
    <t>Rekonstrukce a modernizace odborných učeben na Gymnáziu Lipník nad Bečvou, Komenského sady</t>
  </si>
  <si>
    <t>Gymnázium, Lipník nad Bečvou, Komenského sady 62, příspěvková organizace</t>
  </si>
  <si>
    <t>Modernizace učeben pro výuku jazyků a  odborných předmětů (například interaktivní displej s výsuvnou tabulí a počítačem, zatemnění učebny, rozvody elektroinstalace, bezdrátová konektivita třídy, odhlučňovací panely, ozvučení, lavice s židličky, panel pro výuku eletrotechniky,...)
Modernizace učebny pro výuku odborného výcviku oboru Mechanik opravář motorových vozidel (například modely motorů se speciálním nářadím, interaktivní dispej s mobilním stojanem a počítačem, rozvody elektroinstalace, ozvučení, projetor, tester benzinových vstřikovačů, panely pro výuku elektrotechniky,...)</t>
  </si>
  <si>
    <t>x</t>
  </si>
  <si>
    <t>Střední škola grafiky a médií, Olomouc</t>
  </si>
  <si>
    <t xml:space="preserve">Vybavení odborných učeben </t>
  </si>
  <si>
    <t xml:space="preserve">Vybavení moderních odborných učeben v nově vybudovaném areálu pro výuku nového oboru jevištní technologie (scénická a výstavní tvorba) </t>
  </si>
  <si>
    <t>Střední škola řemesel, Šumperk</t>
  </si>
  <si>
    <t>Výstavba dílen</t>
  </si>
  <si>
    <t>Výstavba nových dílen za účel zvýšení kvality odborného výcviku v polytechnických oborech</t>
  </si>
  <si>
    <t>Cílem investiční akce bude modernizace a zvýšení kvality infrastruktury Gymnázia v Uničově. Škola vybuduje novou venkovní učebnu pro odborné předměty v oblasti přírodních věd.</t>
  </si>
  <si>
    <r>
      <t xml:space="preserve">Souhrnný rámec pro investice do infrastruktury středních a vyšších odborných škol </t>
    </r>
    <r>
      <rPr>
        <b/>
        <vertAlign val="superscript"/>
        <sz val="14"/>
        <rFont val="Calibri"/>
        <family val="2"/>
        <charset val="238"/>
        <scheme val="minor"/>
      </rPr>
      <t>9)</t>
    </r>
    <r>
      <rPr>
        <b/>
        <sz val="14"/>
        <rFont val="Calibri"/>
        <family val="2"/>
        <charset val="238"/>
        <scheme val="minor"/>
      </rPr>
      <t xml:space="preserve"> - aktualizace 29. 4. 2026</t>
    </r>
  </si>
  <si>
    <t xml:space="preserve">Modernizace výuky ICT </t>
  </si>
  <si>
    <t xml:space="preserve">Modernizace výuky ICT - odborná učebna </t>
  </si>
  <si>
    <t>Gymnázium Hranice</t>
  </si>
  <si>
    <t>Modernizace výuky jazyků - odborné učebny</t>
  </si>
  <si>
    <t xml:space="preserve">Cílem je modernizovat výuku cizích jazyků formou vybudování odborných učeben.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</si>
</sst>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>
      <alignment wrapText="1"/>
    </xf>
  </cellStyleXfs>
  <cellXfs count="196">
    <xf numFmtId="0" fontId="0" fillId="0" borderId="0" xfId="0"/>
    <xf numFmtId="0" fontId="0" fillId="2" borderId="0" xfId="0" applyFill="1"/>
    <xf numFmtId="0" fontId="2" fillId="0" borderId="0" xfId="0" applyFont="1"/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left" vertical="center" indent="4"/>
    </xf>
    <xf numFmtId="0" fontId="0" fillId="0" borderId="0" xfId="0" applyFont="1" applyBorder="1"/>
    <xf numFmtId="0" fontId="3" fillId="0" borderId="30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Fill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3" fontId="3" fillId="0" borderId="17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/>
    </xf>
    <xf numFmtId="0" fontId="3" fillId="0" borderId="37" xfId="0" applyFont="1" applyBorder="1" applyAlignment="1">
      <alignment vertical="center"/>
    </xf>
    <xf numFmtId="3" fontId="3" fillId="0" borderId="42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33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3" fillId="0" borderId="39" xfId="0" applyFont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3" fontId="3" fillId="0" borderId="21" xfId="0" applyNumberFormat="1" applyFont="1" applyBorder="1" applyAlignment="1" applyProtection="1">
      <protection locked="0"/>
    </xf>
    <xf numFmtId="0" fontId="3" fillId="0" borderId="16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 wrapText="1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39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" fontId="3" fillId="0" borderId="17" xfId="0" applyNumberFormat="1" applyFont="1" applyBorder="1" applyAlignment="1">
      <alignment horizontal="right" vertical="center"/>
    </xf>
    <xf numFmtId="17" fontId="3" fillId="0" borderId="16" xfId="0" applyNumberFormat="1" applyFont="1" applyBorder="1" applyAlignment="1">
      <alignment horizontal="right" vertical="center"/>
    </xf>
    <xf numFmtId="0" fontId="3" fillId="0" borderId="0" xfId="0" applyFont="1"/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43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6" xfId="0" applyFont="1" applyBorder="1" applyAlignment="1">
      <alignment vertical="center" wrapText="1"/>
    </xf>
    <xf numFmtId="0" fontId="3" fillId="0" borderId="33" xfId="0" applyFont="1" applyBorder="1" applyAlignment="1">
      <alignment horizontal="left" vertical="center"/>
    </xf>
    <xf numFmtId="0" fontId="7" fillId="0" borderId="45" xfId="0" applyFont="1" applyBorder="1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3" fontId="3" fillId="0" borderId="46" xfId="0" applyNumberFormat="1" applyFont="1" applyBorder="1" applyAlignment="1"/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4" fontId="7" fillId="0" borderId="22" xfId="0" applyNumberFormat="1" applyFont="1" applyBorder="1" applyAlignment="1" applyProtection="1">
      <alignment horizontal="right"/>
      <protection locked="0"/>
    </xf>
    <xf numFmtId="4" fontId="3" fillId="0" borderId="44" xfId="0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3" fontId="3" fillId="0" borderId="22" xfId="0" applyNumberFormat="1" applyFont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>
      <alignment horizontal="left" vertical="center" wrapText="1"/>
    </xf>
    <xf numFmtId="3" fontId="3" fillId="2" borderId="19" xfId="0" applyNumberFormat="1" applyFont="1" applyFill="1" applyBorder="1" applyAlignment="1">
      <alignment horizontal="right" vertical="center"/>
    </xf>
    <xf numFmtId="3" fontId="3" fillId="2" borderId="19" xfId="3" applyNumberFormat="1" applyFont="1" applyFill="1" applyBorder="1" applyAlignment="1">
      <alignment horizontal="right" vertical="center"/>
    </xf>
    <xf numFmtId="3" fontId="7" fillId="2" borderId="19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vertical="center" wrapText="1"/>
    </xf>
    <xf numFmtId="4" fontId="3" fillId="0" borderId="22" xfId="0" applyNumberFormat="1" applyFont="1" applyFill="1" applyBorder="1" applyAlignment="1">
      <alignment vertical="center"/>
    </xf>
    <xf numFmtId="3" fontId="3" fillId="2" borderId="19" xfId="0" applyNumberFormat="1" applyFont="1" applyFill="1" applyBorder="1" applyAlignment="1">
      <alignment horizontal="left" vertical="center"/>
    </xf>
    <xf numFmtId="0" fontId="3" fillId="0" borderId="33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/>
    </xf>
    <xf numFmtId="4" fontId="3" fillId="0" borderId="22" xfId="0" applyNumberFormat="1" applyFont="1" applyBorder="1" applyAlignment="1">
      <alignment vertical="center"/>
    </xf>
    <xf numFmtId="4" fontId="7" fillId="0" borderId="47" xfId="0" applyNumberFormat="1" applyFont="1" applyBorder="1" applyAlignment="1"/>
    <xf numFmtId="0" fontId="3" fillId="0" borderId="31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40" xfId="0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</cellXfs>
  <cellStyles count="4"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5" xfId="3" xr:uid="{E1D77B3D-FB0A-4C5F-80FB-577AE9667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tabSelected="1" zoomScale="80" zoomScaleNormal="80" workbookViewId="0">
      <pane ySplit="5" topLeftCell="A22" activePane="bottomLeft" state="frozen"/>
      <selection pane="bottomLeft" activeCell="A29" sqref="A29"/>
    </sheetView>
  </sheetViews>
  <sheetFormatPr defaultRowHeight="15" x14ac:dyDescent="0.25"/>
  <cols>
    <col min="1" max="1" width="3.85546875" customWidth="1"/>
    <col min="2" max="3" width="18.85546875" customWidth="1"/>
    <col min="4" max="4" width="14.5703125" customWidth="1"/>
    <col min="5" max="5" width="10" customWidth="1"/>
    <col min="6" max="6" width="10.5703125" customWidth="1"/>
    <col min="7" max="7" width="12.28515625" customWidth="1"/>
    <col min="8" max="8" width="26.42578125" customWidth="1"/>
    <col min="9" max="9" width="12.85546875" customWidth="1"/>
    <col min="10" max="10" width="39.42578125" customWidth="1"/>
    <col min="11" max="11" width="14" customWidth="1"/>
    <col min="12" max="12" width="14.5703125" customWidth="1"/>
    <col min="13" max="14" width="10.28515625" customWidth="1"/>
    <col min="15" max="16" width="5.5703125" customWidth="1"/>
    <col min="17" max="17" width="5.140625" customWidth="1"/>
    <col min="18" max="18" width="5.7109375" customWidth="1"/>
    <col min="19" max="19" width="6.5703125" customWidth="1"/>
    <col min="20" max="20" width="9.5703125" customWidth="1"/>
    <col min="21" max="21" width="9.7109375" customWidth="1"/>
    <col min="22" max="22" width="4.42578125" customWidth="1"/>
    <col min="23" max="23" width="12.140625" customWidth="1"/>
    <col min="24" max="24" width="10.140625" customWidth="1"/>
    <col min="25" max="25" width="14.5703125" customWidth="1"/>
    <col min="26" max="26" width="13" customWidth="1"/>
    <col min="27" max="27" width="18.5703125" customWidth="1"/>
  </cols>
  <sheetData>
    <row r="1" spans="1:27" ht="21" customHeight="1" thickBot="1" x14ac:dyDescent="0.35">
      <c r="A1" s="172" t="s">
        <v>147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12"/>
    </row>
    <row r="2" spans="1:27" ht="21.75" thickBot="1" x14ac:dyDescent="0.35">
      <c r="A2" s="173" t="s">
        <v>180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5"/>
      <c r="AA2" s="112"/>
    </row>
    <row r="3" spans="1:27" ht="30" customHeight="1" x14ac:dyDescent="0.25">
      <c r="A3" s="181" t="s">
        <v>0</v>
      </c>
      <c r="B3" s="184" t="s">
        <v>10</v>
      </c>
      <c r="C3" s="186" t="s">
        <v>11</v>
      </c>
      <c r="D3" s="187"/>
      <c r="E3" s="187"/>
      <c r="F3" s="187"/>
      <c r="G3" s="177"/>
      <c r="H3" s="178" t="s">
        <v>1</v>
      </c>
      <c r="I3" s="188" t="s">
        <v>12</v>
      </c>
      <c r="J3" s="178" t="s">
        <v>13</v>
      </c>
      <c r="K3" s="150" t="s">
        <v>149</v>
      </c>
      <c r="L3" s="151"/>
      <c r="M3" s="186" t="s">
        <v>150</v>
      </c>
      <c r="N3" s="177"/>
      <c r="O3" s="152" t="s">
        <v>151</v>
      </c>
      <c r="P3" s="153"/>
      <c r="Q3" s="153"/>
      <c r="R3" s="153"/>
      <c r="S3" s="153"/>
      <c r="T3" s="153"/>
      <c r="U3" s="153"/>
      <c r="V3" s="154"/>
      <c r="W3" s="176" t="s">
        <v>9</v>
      </c>
      <c r="X3" s="177"/>
      <c r="Y3" s="176" t="s">
        <v>2</v>
      </c>
      <c r="Z3" s="177"/>
      <c r="AA3" s="112"/>
    </row>
    <row r="4" spans="1:27" ht="45.75" customHeight="1" x14ac:dyDescent="0.25">
      <c r="A4" s="182"/>
      <c r="B4" s="179"/>
      <c r="C4" s="191" t="s">
        <v>14</v>
      </c>
      <c r="D4" s="193" t="s">
        <v>15</v>
      </c>
      <c r="E4" s="193" t="s">
        <v>16</v>
      </c>
      <c r="F4" s="193" t="s">
        <v>17</v>
      </c>
      <c r="G4" s="161" t="s">
        <v>18</v>
      </c>
      <c r="H4" s="179"/>
      <c r="I4" s="189"/>
      <c r="J4" s="179"/>
      <c r="K4" s="155" t="s">
        <v>19</v>
      </c>
      <c r="L4" s="155" t="s">
        <v>152</v>
      </c>
      <c r="M4" s="155" t="s">
        <v>3</v>
      </c>
      <c r="N4" s="163" t="s">
        <v>4</v>
      </c>
      <c r="O4" s="169" t="s">
        <v>20</v>
      </c>
      <c r="P4" s="170"/>
      <c r="Q4" s="170"/>
      <c r="R4" s="171"/>
      <c r="S4" s="165" t="s">
        <v>153</v>
      </c>
      <c r="T4" s="159" t="s">
        <v>154</v>
      </c>
      <c r="U4" s="159" t="s">
        <v>37</v>
      </c>
      <c r="V4" s="167" t="s">
        <v>21</v>
      </c>
      <c r="W4" s="155" t="s">
        <v>5</v>
      </c>
      <c r="X4" s="157" t="s">
        <v>6</v>
      </c>
      <c r="Y4" s="155" t="s">
        <v>22</v>
      </c>
      <c r="Z4" s="163" t="s">
        <v>7</v>
      </c>
      <c r="AA4" s="112"/>
    </row>
    <row r="5" spans="1:27" ht="120.75" customHeight="1" thickBot="1" x14ac:dyDescent="0.3">
      <c r="A5" s="183"/>
      <c r="B5" s="185"/>
      <c r="C5" s="192"/>
      <c r="D5" s="194"/>
      <c r="E5" s="194"/>
      <c r="F5" s="194"/>
      <c r="G5" s="162"/>
      <c r="H5" s="180"/>
      <c r="I5" s="190"/>
      <c r="J5" s="180"/>
      <c r="K5" s="156"/>
      <c r="L5" s="156"/>
      <c r="M5" s="156"/>
      <c r="N5" s="164"/>
      <c r="O5" s="113" t="s">
        <v>36</v>
      </c>
      <c r="P5" s="114" t="s">
        <v>155</v>
      </c>
      <c r="Q5" s="114" t="s">
        <v>156</v>
      </c>
      <c r="R5" s="115" t="s">
        <v>157</v>
      </c>
      <c r="S5" s="166"/>
      <c r="T5" s="160"/>
      <c r="U5" s="160"/>
      <c r="V5" s="168"/>
      <c r="W5" s="156"/>
      <c r="X5" s="158"/>
      <c r="Y5" s="156"/>
      <c r="Z5" s="164"/>
      <c r="AA5" s="112"/>
    </row>
    <row r="6" spans="1:27" s="12" customFormat="1" ht="133.5" customHeight="1" x14ac:dyDescent="0.25">
      <c r="A6" s="32">
        <v>1</v>
      </c>
      <c r="B6" s="14" t="s">
        <v>32</v>
      </c>
      <c r="C6" s="24" t="s">
        <v>49</v>
      </c>
      <c r="D6" s="15" t="s">
        <v>112</v>
      </c>
      <c r="E6" s="60">
        <v>14451085</v>
      </c>
      <c r="F6" s="60">
        <v>14451085</v>
      </c>
      <c r="G6" s="16">
        <v>600017133</v>
      </c>
      <c r="H6" s="20" t="s">
        <v>159</v>
      </c>
      <c r="I6" s="14" t="s">
        <v>75</v>
      </c>
      <c r="J6" s="17" t="s">
        <v>50</v>
      </c>
      <c r="K6" s="11">
        <v>57527355.840000004</v>
      </c>
      <c r="L6" s="132">
        <v>48898252.469999999</v>
      </c>
      <c r="M6" s="97">
        <v>2023</v>
      </c>
      <c r="N6" s="98">
        <v>2026</v>
      </c>
      <c r="O6" s="75"/>
      <c r="P6" s="76"/>
      <c r="Q6" s="76" t="s">
        <v>33</v>
      </c>
      <c r="R6" s="77" t="s">
        <v>33</v>
      </c>
      <c r="S6" s="106"/>
      <c r="T6" s="76"/>
      <c r="U6" s="76"/>
      <c r="V6" s="77" t="s">
        <v>33</v>
      </c>
      <c r="W6" s="58" t="s">
        <v>146</v>
      </c>
      <c r="X6" s="89">
        <v>500</v>
      </c>
      <c r="Y6" s="25" t="s">
        <v>38</v>
      </c>
      <c r="Z6" s="51" t="s">
        <v>34</v>
      </c>
      <c r="AA6" s="80"/>
    </row>
    <row r="7" spans="1:27" s="12" customFormat="1" ht="128.25" customHeight="1" x14ac:dyDescent="0.25">
      <c r="A7" s="33">
        <v>2</v>
      </c>
      <c r="B7" s="7" t="s">
        <v>32</v>
      </c>
      <c r="C7" s="24" t="s">
        <v>51</v>
      </c>
      <c r="D7" s="8" t="s">
        <v>112</v>
      </c>
      <c r="E7" s="54">
        <v>14616831</v>
      </c>
      <c r="F7" s="54">
        <v>108013669</v>
      </c>
      <c r="G7" s="62">
        <v>600017958</v>
      </c>
      <c r="H7" s="20" t="s">
        <v>160</v>
      </c>
      <c r="I7" s="7" t="s">
        <v>89</v>
      </c>
      <c r="J7" s="9" t="s">
        <v>148</v>
      </c>
      <c r="K7" s="11">
        <v>59999999.990000002</v>
      </c>
      <c r="L7" s="132">
        <v>51000000</v>
      </c>
      <c r="M7" s="99">
        <v>2023</v>
      </c>
      <c r="N7" s="90">
        <v>2026</v>
      </c>
      <c r="O7" s="72"/>
      <c r="P7" s="73"/>
      <c r="Q7" s="73" t="s">
        <v>33</v>
      </c>
      <c r="R7" s="77" t="s">
        <v>33</v>
      </c>
      <c r="S7" s="107"/>
      <c r="T7" s="73"/>
      <c r="U7" s="73"/>
      <c r="V7" s="74"/>
      <c r="W7" s="58" t="s">
        <v>146</v>
      </c>
      <c r="X7" s="90">
        <v>100</v>
      </c>
      <c r="Y7" s="71" t="s">
        <v>132</v>
      </c>
      <c r="Z7" s="70" t="s">
        <v>43</v>
      </c>
      <c r="AA7" s="116"/>
    </row>
    <row r="8" spans="1:27" s="12" customFormat="1" ht="168" customHeight="1" x14ac:dyDescent="0.25">
      <c r="A8" s="33">
        <v>3</v>
      </c>
      <c r="B8" s="7" t="s">
        <v>32</v>
      </c>
      <c r="C8" s="24" t="s">
        <v>52</v>
      </c>
      <c r="D8" s="8" t="s">
        <v>112</v>
      </c>
      <c r="E8" s="53" t="s">
        <v>81</v>
      </c>
      <c r="F8" s="54">
        <v>130002216</v>
      </c>
      <c r="G8" s="62">
        <v>600171396</v>
      </c>
      <c r="H8" s="20" t="s">
        <v>161</v>
      </c>
      <c r="I8" s="7" t="s">
        <v>83</v>
      </c>
      <c r="J8" s="9" t="s">
        <v>82</v>
      </c>
      <c r="K8" s="11">
        <v>64781134.119999997</v>
      </c>
      <c r="L8" s="132">
        <v>55063964</v>
      </c>
      <c r="M8" s="99">
        <v>2023</v>
      </c>
      <c r="N8" s="90">
        <v>2026</v>
      </c>
      <c r="O8" s="72"/>
      <c r="P8" s="73"/>
      <c r="Q8" s="73" t="s">
        <v>33</v>
      </c>
      <c r="R8" s="74"/>
      <c r="S8" s="107"/>
      <c r="T8" s="73"/>
      <c r="U8" s="73"/>
      <c r="V8" s="74"/>
      <c r="W8" s="58" t="s">
        <v>146</v>
      </c>
      <c r="X8" s="91">
        <v>120</v>
      </c>
      <c r="Y8" s="71" t="s">
        <v>38</v>
      </c>
      <c r="Z8" s="79" t="s">
        <v>43</v>
      </c>
      <c r="AA8" s="117"/>
    </row>
    <row r="9" spans="1:27" s="12" customFormat="1" ht="188.25" customHeight="1" x14ac:dyDescent="0.25">
      <c r="A9" s="32">
        <v>4</v>
      </c>
      <c r="B9" s="7" t="s">
        <v>32</v>
      </c>
      <c r="C9" s="24" t="s">
        <v>53</v>
      </c>
      <c r="D9" s="8" t="s">
        <v>112</v>
      </c>
      <c r="E9" s="54">
        <v>845337</v>
      </c>
      <c r="F9" s="54">
        <v>110300572</v>
      </c>
      <c r="G9" s="62">
        <v>600016986</v>
      </c>
      <c r="H9" s="20" t="s">
        <v>162</v>
      </c>
      <c r="I9" s="7" t="s">
        <v>75</v>
      </c>
      <c r="J9" s="9" t="s">
        <v>35</v>
      </c>
      <c r="K9" s="11">
        <v>8000000</v>
      </c>
      <c r="L9" s="132">
        <v>5949748.5020000003</v>
      </c>
      <c r="M9" s="99">
        <v>2023</v>
      </c>
      <c r="N9" s="90">
        <v>2024</v>
      </c>
      <c r="O9" s="72"/>
      <c r="P9" s="73" t="s">
        <v>33</v>
      </c>
      <c r="Q9" s="73"/>
      <c r="R9" s="74"/>
      <c r="S9" s="107"/>
      <c r="T9" s="73"/>
      <c r="U9" s="73"/>
      <c r="V9" s="74"/>
      <c r="W9" s="58" t="s">
        <v>146</v>
      </c>
      <c r="X9" s="91">
        <v>171</v>
      </c>
      <c r="Y9" s="71" t="s">
        <v>38</v>
      </c>
      <c r="Z9" s="10" t="s">
        <v>77</v>
      </c>
      <c r="AA9" s="117"/>
    </row>
    <row r="10" spans="1:27" s="13" customFormat="1" ht="99.75" customHeight="1" x14ac:dyDescent="0.25">
      <c r="A10" s="32">
        <v>5</v>
      </c>
      <c r="B10" s="36" t="s">
        <v>54</v>
      </c>
      <c r="C10" s="71" t="s">
        <v>54</v>
      </c>
      <c r="D10" s="8" t="s">
        <v>113</v>
      </c>
      <c r="E10" s="54">
        <v>848875</v>
      </c>
      <c r="F10" s="56">
        <v>848875</v>
      </c>
      <c r="G10" s="50">
        <v>600017087</v>
      </c>
      <c r="H10" s="20" t="s">
        <v>163</v>
      </c>
      <c r="I10" s="55" t="s">
        <v>86</v>
      </c>
      <c r="J10" s="21" t="s">
        <v>57</v>
      </c>
      <c r="K10" s="11">
        <v>4166689.41</v>
      </c>
      <c r="L10" s="132">
        <v>3414202.08</v>
      </c>
      <c r="M10" s="102">
        <v>2023</v>
      </c>
      <c r="N10" s="103">
        <v>2023</v>
      </c>
      <c r="O10" s="22"/>
      <c r="P10" s="18"/>
      <c r="Q10" s="18" t="s">
        <v>33</v>
      </c>
      <c r="R10" s="35" t="s">
        <v>33</v>
      </c>
      <c r="S10" s="66"/>
      <c r="T10" s="18"/>
      <c r="U10" s="18"/>
      <c r="V10" s="34" t="s">
        <v>33</v>
      </c>
      <c r="W10" s="58" t="s">
        <v>146</v>
      </c>
      <c r="X10" s="92">
        <v>96</v>
      </c>
      <c r="Y10" s="19" t="s">
        <v>44</v>
      </c>
      <c r="Z10" s="10" t="s">
        <v>77</v>
      </c>
      <c r="AA10" s="118"/>
    </row>
    <row r="11" spans="1:27" s="13" customFormat="1" ht="199.5" customHeight="1" x14ac:dyDescent="0.25">
      <c r="A11" s="33">
        <v>6</v>
      </c>
      <c r="B11" s="55" t="s">
        <v>32</v>
      </c>
      <c r="C11" s="71" t="s">
        <v>56</v>
      </c>
      <c r="D11" s="49" t="s">
        <v>112</v>
      </c>
      <c r="E11" s="56">
        <v>845370</v>
      </c>
      <c r="F11" s="54">
        <v>130001457</v>
      </c>
      <c r="G11" s="62">
        <v>600171337</v>
      </c>
      <c r="H11" s="20" t="s">
        <v>59</v>
      </c>
      <c r="I11" s="23" t="s">
        <v>88</v>
      </c>
      <c r="J11" s="21" t="s">
        <v>40</v>
      </c>
      <c r="K11" s="11">
        <v>7846312.9400000004</v>
      </c>
      <c r="L11" s="132">
        <v>6669366</v>
      </c>
      <c r="M11" s="102">
        <v>2023</v>
      </c>
      <c r="N11" s="103">
        <v>2025</v>
      </c>
      <c r="O11" s="22"/>
      <c r="P11" s="18"/>
      <c r="Q11" s="18" t="s">
        <v>33</v>
      </c>
      <c r="R11" s="35" t="s">
        <v>33</v>
      </c>
      <c r="S11" s="66"/>
      <c r="T11" s="18"/>
      <c r="U11" s="18"/>
      <c r="V11" s="34"/>
      <c r="W11" s="58" t="s">
        <v>146</v>
      </c>
      <c r="X11" s="92">
        <v>280</v>
      </c>
      <c r="Y11" s="19" t="s">
        <v>46</v>
      </c>
      <c r="Z11" s="52" t="s">
        <v>45</v>
      </c>
      <c r="AA11" s="118"/>
    </row>
    <row r="12" spans="1:27" s="13" customFormat="1" ht="114" customHeight="1" x14ac:dyDescent="0.25">
      <c r="A12" s="33">
        <v>7</v>
      </c>
      <c r="B12" s="55" t="s">
        <v>32</v>
      </c>
      <c r="C12" s="38" t="s">
        <v>58</v>
      </c>
      <c r="D12" s="49" t="s">
        <v>112</v>
      </c>
      <c r="E12" s="54">
        <v>842893</v>
      </c>
      <c r="F12" s="56">
        <v>842893</v>
      </c>
      <c r="G12" s="57">
        <v>600017907</v>
      </c>
      <c r="H12" s="20" t="s">
        <v>60</v>
      </c>
      <c r="I12" s="55" t="s">
        <v>78</v>
      </c>
      <c r="J12" s="39" t="s">
        <v>41</v>
      </c>
      <c r="K12" s="11">
        <v>11060196.24</v>
      </c>
      <c r="L12" s="132">
        <v>9401166.8000000007</v>
      </c>
      <c r="M12" s="102">
        <v>2023</v>
      </c>
      <c r="N12" s="92">
        <v>2024</v>
      </c>
      <c r="O12" s="22"/>
      <c r="P12" s="18"/>
      <c r="Q12" s="18" t="s">
        <v>33</v>
      </c>
      <c r="R12" s="35"/>
      <c r="S12" s="22"/>
      <c r="T12" s="18"/>
      <c r="U12" s="18"/>
      <c r="V12" s="35" t="s">
        <v>33</v>
      </c>
      <c r="W12" s="58" t="s">
        <v>146</v>
      </c>
      <c r="X12" s="92">
        <v>119</v>
      </c>
      <c r="Y12" s="19" t="s">
        <v>46</v>
      </c>
      <c r="Z12" s="10" t="s">
        <v>77</v>
      </c>
      <c r="AA12" s="118"/>
    </row>
    <row r="13" spans="1:27" s="13" customFormat="1" ht="201.75" customHeight="1" x14ac:dyDescent="0.25">
      <c r="A13" s="33">
        <v>8</v>
      </c>
      <c r="B13" s="64" t="s">
        <v>64</v>
      </c>
      <c r="C13" s="71" t="s">
        <v>64</v>
      </c>
      <c r="D13" s="49" t="s">
        <v>112</v>
      </c>
      <c r="E13" s="54">
        <v>601748</v>
      </c>
      <c r="F13" s="56">
        <v>601748</v>
      </c>
      <c r="G13" s="50">
        <v>600017010</v>
      </c>
      <c r="H13" s="20" t="s">
        <v>164</v>
      </c>
      <c r="I13" s="55" t="s">
        <v>75</v>
      </c>
      <c r="J13" s="21" t="s">
        <v>65</v>
      </c>
      <c r="K13" s="11">
        <v>3050751.04</v>
      </c>
      <c r="L13" s="142">
        <v>2593138.38</v>
      </c>
      <c r="M13" s="102">
        <v>2023</v>
      </c>
      <c r="N13" s="103">
        <v>2024</v>
      </c>
      <c r="O13" s="22"/>
      <c r="P13" s="18"/>
      <c r="Q13" s="18" t="s">
        <v>33</v>
      </c>
      <c r="R13" s="35" t="s">
        <v>33</v>
      </c>
      <c r="S13" s="66"/>
      <c r="T13" s="18"/>
      <c r="U13" s="18"/>
      <c r="V13" s="34" t="s">
        <v>33</v>
      </c>
      <c r="W13" s="58" t="s">
        <v>145</v>
      </c>
      <c r="X13" s="93">
        <v>1</v>
      </c>
      <c r="Y13" s="19" t="s">
        <v>76</v>
      </c>
      <c r="Z13" s="41" t="s">
        <v>77</v>
      </c>
      <c r="AA13" s="118"/>
    </row>
    <row r="14" spans="1:27" s="13" customFormat="1" ht="106.5" customHeight="1" x14ac:dyDescent="0.25">
      <c r="A14" s="32">
        <v>9</v>
      </c>
      <c r="B14" s="62" t="s">
        <v>32</v>
      </c>
      <c r="C14" s="71" t="s">
        <v>55</v>
      </c>
      <c r="D14" s="8" t="s">
        <v>112</v>
      </c>
      <c r="E14" s="8">
        <v>70259909</v>
      </c>
      <c r="F14" s="54">
        <v>842940</v>
      </c>
      <c r="G14" s="10">
        <v>600017788</v>
      </c>
      <c r="H14" s="20" t="s">
        <v>141</v>
      </c>
      <c r="I14" s="7" t="s">
        <v>78</v>
      </c>
      <c r="J14" s="82" t="s">
        <v>142</v>
      </c>
      <c r="K14" s="11">
        <v>6547903.4500000002</v>
      </c>
      <c r="L14" s="132">
        <v>4971546.37</v>
      </c>
      <c r="M14" s="100">
        <v>2023</v>
      </c>
      <c r="N14" s="104">
        <v>2024</v>
      </c>
      <c r="O14" s="72"/>
      <c r="P14" s="73" t="s">
        <v>33</v>
      </c>
      <c r="Q14" s="73"/>
      <c r="R14" s="74" t="s">
        <v>33</v>
      </c>
      <c r="S14" s="107"/>
      <c r="T14" s="73"/>
      <c r="U14" s="73"/>
      <c r="V14" s="108" t="s">
        <v>33</v>
      </c>
      <c r="W14" s="58" t="s">
        <v>146</v>
      </c>
      <c r="X14" s="90">
        <v>271</v>
      </c>
      <c r="Y14" s="83" t="s">
        <v>39</v>
      </c>
      <c r="Z14" s="10" t="s">
        <v>77</v>
      </c>
      <c r="AA14" s="118"/>
    </row>
    <row r="15" spans="1:27" s="13" customFormat="1" ht="97.5" customHeight="1" x14ac:dyDescent="0.25">
      <c r="A15" s="33">
        <v>10</v>
      </c>
      <c r="B15" s="23" t="s">
        <v>63</v>
      </c>
      <c r="C15" s="71" t="s">
        <v>63</v>
      </c>
      <c r="D15" s="49" t="s">
        <v>112</v>
      </c>
      <c r="E15" s="54">
        <v>601721</v>
      </c>
      <c r="F15" s="56">
        <v>601721</v>
      </c>
      <c r="G15" s="50">
        <v>600017109</v>
      </c>
      <c r="H15" s="20" t="s">
        <v>165</v>
      </c>
      <c r="I15" s="55" t="s">
        <v>75</v>
      </c>
      <c r="J15" s="39" t="s">
        <v>48</v>
      </c>
      <c r="K15" s="11">
        <v>1000000</v>
      </c>
      <c r="L15" s="132">
        <f>0.85*K15</f>
        <v>850000</v>
      </c>
      <c r="M15" s="102">
        <v>2023</v>
      </c>
      <c r="N15" s="92">
        <v>2024</v>
      </c>
      <c r="O15" s="22"/>
      <c r="P15" s="18"/>
      <c r="Q15" s="18"/>
      <c r="R15" s="35" t="s">
        <v>33</v>
      </c>
      <c r="S15" s="22"/>
      <c r="T15" s="18"/>
      <c r="U15" s="18"/>
      <c r="V15" s="35" t="s">
        <v>33</v>
      </c>
      <c r="W15" s="58" t="s">
        <v>146</v>
      </c>
      <c r="X15" s="93">
        <v>350</v>
      </c>
      <c r="Y15" s="63" t="s">
        <v>84</v>
      </c>
      <c r="Z15" s="10" t="s">
        <v>77</v>
      </c>
      <c r="AA15" s="118"/>
    </row>
    <row r="16" spans="1:27" s="13" customFormat="1" ht="107.25" customHeight="1" x14ac:dyDescent="0.25">
      <c r="A16" s="33">
        <v>11</v>
      </c>
      <c r="B16" s="23" t="s">
        <v>61</v>
      </c>
      <c r="C16" s="38" t="s">
        <v>61</v>
      </c>
      <c r="D16" s="49" t="s">
        <v>112</v>
      </c>
      <c r="E16" s="54">
        <v>852384</v>
      </c>
      <c r="F16" s="56">
        <v>102692220</v>
      </c>
      <c r="G16" s="57">
        <v>600018075</v>
      </c>
      <c r="H16" s="20" t="s">
        <v>62</v>
      </c>
      <c r="I16" s="55" t="s">
        <v>85</v>
      </c>
      <c r="J16" s="39" t="s">
        <v>47</v>
      </c>
      <c r="K16" s="11">
        <v>1399999.99</v>
      </c>
      <c r="L16" s="132">
        <v>1189999.99</v>
      </c>
      <c r="M16" s="102">
        <v>2023</v>
      </c>
      <c r="N16" s="92">
        <v>2024</v>
      </c>
      <c r="O16" s="22"/>
      <c r="P16" s="18" t="s">
        <v>33</v>
      </c>
      <c r="Q16" s="18"/>
      <c r="R16" s="35"/>
      <c r="S16" s="22"/>
      <c r="T16" s="18"/>
      <c r="U16" s="18"/>
      <c r="V16" s="35"/>
      <c r="W16" s="58" t="s">
        <v>146</v>
      </c>
      <c r="X16" s="92">
        <v>54</v>
      </c>
      <c r="Y16" s="19"/>
      <c r="Z16" s="10" t="s">
        <v>77</v>
      </c>
      <c r="AA16" s="118"/>
    </row>
    <row r="17" spans="1:27" s="13" customFormat="1" ht="114.75" customHeight="1" x14ac:dyDescent="0.25">
      <c r="A17" s="32">
        <v>12</v>
      </c>
      <c r="B17" s="37" t="s">
        <v>68</v>
      </c>
      <c r="C17" s="24" t="s">
        <v>68</v>
      </c>
      <c r="D17" s="49" t="s">
        <v>112</v>
      </c>
      <c r="E17" s="60">
        <v>848778</v>
      </c>
      <c r="F17" s="61">
        <v>150076363</v>
      </c>
      <c r="G17" s="42">
        <v>600017168</v>
      </c>
      <c r="H17" s="20" t="s">
        <v>166</v>
      </c>
      <c r="I17" s="55" t="s">
        <v>75</v>
      </c>
      <c r="J17" s="20" t="s">
        <v>42</v>
      </c>
      <c r="K17" s="11">
        <v>1020277.1</v>
      </c>
      <c r="L17" s="132">
        <v>867235.54</v>
      </c>
      <c r="M17" s="102">
        <v>2023</v>
      </c>
      <c r="N17" s="92">
        <v>2024</v>
      </c>
      <c r="O17" s="22"/>
      <c r="P17" s="18"/>
      <c r="Q17" s="18" t="s">
        <v>33</v>
      </c>
      <c r="R17" s="35"/>
      <c r="S17" s="22"/>
      <c r="T17" s="18"/>
      <c r="U17" s="18"/>
      <c r="V17" s="35"/>
      <c r="W17" s="58" t="s">
        <v>146</v>
      </c>
      <c r="X17" s="92">
        <v>60</v>
      </c>
      <c r="Y17" s="19" t="s">
        <v>39</v>
      </c>
      <c r="Z17" s="10" t="s">
        <v>77</v>
      </c>
      <c r="AA17" s="80"/>
    </row>
    <row r="18" spans="1:27" s="13" customFormat="1" ht="112.5" customHeight="1" x14ac:dyDescent="0.25">
      <c r="A18" s="32">
        <v>13</v>
      </c>
      <c r="B18" s="23" t="s">
        <v>91</v>
      </c>
      <c r="C18" s="38" t="s">
        <v>91</v>
      </c>
      <c r="D18" s="49" t="s">
        <v>114</v>
      </c>
      <c r="E18" s="54">
        <v>44053916</v>
      </c>
      <c r="F18" s="56">
        <v>108030814</v>
      </c>
      <c r="G18" s="57">
        <v>600015211</v>
      </c>
      <c r="H18" s="20" t="s">
        <v>92</v>
      </c>
      <c r="I18" s="23" t="s">
        <v>90</v>
      </c>
      <c r="J18" s="20" t="s">
        <v>93</v>
      </c>
      <c r="K18" s="11">
        <v>5155000</v>
      </c>
      <c r="L18" s="132">
        <v>4107111.28</v>
      </c>
      <c r="M18" s="102">
        <v>2023</v>
      </c>
      <c r="N18" s="92">
        <v>2025</v>
      </c>
      <c r="O18" s="22" t="s">
        <v>33</v>
      </c>
      <c r="P18" s="18" t="s">
        <v>33</v>
      </c>
      <c r="Q18" s="18" t="s">
        <v>33</v>
      </c>
      <c r="R18" s="35" t="s">
        <v>33</v>
      </c>
      <c r="S18" s="66"/>
      <c r="T18" s="18" t="s">
        <v>33</v>
      </c>
      <c r="U18" s="18" t="s">
        <v>33</v>
      </c>
      <c r="V18" s="35" t="s">
        <v>33</v>
      </c>
      <c r="W18" s="58" t="s">
        <v>146</v>
      </c>
      <c r="X18" s="92">
        <v>240</v>
      </c>
      <c r="Y18" s="63" t="s">
        <v>94</v>
      </c>
      <c r="Z18" s="41" t="s">
        <v>77</v>
      </c>
      <c r="AA18" s="118"/>
    </row>
    <row r="19" spans="1:27" s="13" customFormat="1" ht="240" x14ac:dyDescent="0.25">
      <c r="A19" s="33">
        <v>14</v>
      </c>
      <c r="B19" s="23" t="s">
        <v>124</v>
      </c>
      <c r="C19" s="38" t="s">
        <v>124</v>
      </c>
      <c r="D19" s="49" t="s">
        <v>125</v>
      </c>
      <c r="E19" s="54">
        <v>838144</v>
      </c>
      <c r="F19" s="56">
        <v>108020908</v>
      </c>
      <c r="G19" s="57">
        <v>600015025</v>
      </c>
      <c r="H19" s="20" t="s">
        <v>127</v>
      </c>
      <c r="I19" s="23" t="s">
        <v>75</v>
      </c>
      <c r="J19" s="20" t="s">
        <v>140</v>
      </c>
      <c r="K19" s="11">
        <v>2000000</v>
      </c>
      <c r="L19" s="132">
        <v>1029559.76</v>
      </c>
      <c r="M19" s="146">
        <v>2023</v>
      </c>
      <c r="N19" s="96">
        <v>2024</v>
      </c>
      <c r="O19" s="22"/>
      <c r="P19" s="18"/>
      <c r="Q19" s="18"/>
      <c r="R19" s="35" t="s">
        <v>33</v>
      </c>
      <c r="S19" s="66"/>
      <c r="T19" s="18"/>
      <c r="U19" s="18"/>
      <c r="V19" s="35" t="s">
        <v>33</v>
      </c>
      <c r="W19" s="58" t="s">
        <v>146</v>
      </c>
      <c r="X19" s="92">
        <v>130</v>
      </c>
      <c r="Y19" s="63" t="s">
        <v>130</v>
      </c>
      <c r="Z19" s="81" t="s">
        <v>77</v>
      </c>
      <c r="AA19" s="118"/>
    </row>
    <row r="20" spans="1:27" s="13" customFormat="1" ht="167.25" customHeight="1" x14ac:dyDescent="0.25">
      <c r="A20" s="33">
        <v>15</v>
      </c>
      <c r="B20" s="23" t="s">
        <v>124</v>
      </c>
      <c r="C20" s="38" t="s">
        <v>124</v>
      </c>
      <c r="D20" s="49" t="s">
        <v>126</v>
      </c>
      <c r="E20" s="54">
        <v>838144</v>
      </c>
      <c r="F20" s="56">
        <v>108020908</v>
      </c>
      <c r="G20" s="57">
        <v>600015025</v>
      </c>
      <c r="H20" s="20" t="s">
        <v>128</v>
      </c>
      <c r="I20" s="23" t="s">
        <v>75</v>
      </c>
      <c r="J20" s="20" t="s">
        <v>129</v>
      </c>
      <c r="K20" s="11">
        <v>1450000</v>
      </c>
      <c r="L20" s="132">
        <v>1200000</v>
      </c>
      <c r="M20" s="105">
        <v>2023</v>
      </c>
      <c r="N20" s="96">
        <v>2024</v>
      </c>
      <c r="O20" s="22" t="s">
        <v>33</v>
      </c>
      <c r="P20" s="18"/>
      <c r="Q20" s="18"/>
      <c r="R20" s="35" t="s">
        <v>33</v>
      </c>
      <c r="S20" s="66"/>
      <c r="T20" s="18"/>
      <c r="U20" s="18"/>
      <c r="V20" s="35" t="s">
        <v>33</v>
      </c>
      <c r="W20" s="58" t="s">
        <v>146</v>
      </c>
      <c r="X20" s="92">
        <v>130</v>
      </c>
      <c r="Y20" s="63" t="s">
        <v>131</v>
      </c>
      <c r="Z20" s="81" t="s">
        <v>77</v>
      </c>
      <c r="AA20" s="118"/>
    </row>
    <row r="21" spans="1:27" s="13" customFormat="1" ht="111" customHeight="1" x14ac:dyDescent="0.25">
      <c r="A21" s="33">
        <v>16</v>
      </c>
      <c r="B21" s="23" t="s">
        <v>95</v>
      </c>
      <c r="C21" s="38" t="s">
        <v>95</v>
      </c>
      <c r="D21" s="49" t="s">
        <v>115</v>
      </c>
      <c r="E21" s="54">
        <v>25379925</v>
      </c>
      <c r="F21" s="56">
        <v>150004451</v>
      </c>
      <c r="G21" s="50">
        <v>600019349</v>
      </c>
      <c r="H21" s="20" t="s">
        <v>96</v>
      </c>
      <c r="I21" s="23" t="s">
        <v>75</v>
      </c>
      <c r="J21" s="20" t="s">
        <v>97</v>
      </c>
      <c r="K21" s="11">
        <v>8836537.6400000006</v>
      </c>
      <c r="L21" s="142">
        <v>7484681.4800000004</v>
      </c>
      <c r="M21" s="101">
        <v>2023</v>
      </c>
      <c r="N21" s="92">
        <v>2023</v>
      </c>
      <c r="O21" s="22"/>
      <c r="P21" s="18"/>
      <c r="Q21" s="18" t="s">
        <v>33</v>
      </c>
      <c r="R21" s="35" t="s">
        <v>33</v>
      </c>
      <c r="S21" s="66"/>
      <c r="T21" s="18"/>
      <c r="U21" s="18"/>
      <c r="V21" s="35" t="s">
        <v>33</v>
      </c>
      <c r="W21" s="58" t="s">
        <v>146</v>
      </c>
      <c r="X21" s="92">
        <v>30</v>
      </c>
      <c r="Y21" s="63" t="s">
        <v>98</v>
      </c>
      <c r="Z21" s="41" t="s">
        <v>99</v>
      </c>
      <c r="AA21" s="118"/>
    </row>
    <row r="22" spans="1:27" s="13" customFormat="1" ht="114.75" customHeight="1" x14ac:dyDescent="0.25">
      <c r="A22" s="33">
        <v>17</v>
      </c>
      <c r="B22" s="119" t="s">
        <v>118</v>
      </c>
      <c r="C22" s="71" t="s">
        <v>118</v>
      </c>
      <c r="D22" s="49" t="s">
        <v>119</v>
      </c>
      <c r="E22" s="54">
        <v>25375300</v>
      </c>
      <c r="F22" s="56">
        <v>48729906</v>
      </c>
      <c r="G22" s="50">
        <v>600017931</v>
      </c>
      <c r="H22" s="20" t="s">
        <v>120</v>
      </c>
      <c r="I22" s="23" t="s">
        <v>78</v>
      </c>
      <c r="J22" s="20" t="s">
        <v>121</v>
      </c>
      <c r="K22" s="11">
        <v>4466411.12</v>
      </c>
      <c r="L22" s="142">
        <v>3670306.0095000002</v>
      </c>
      <c r="M22" s="102">
        <v>2023</v>
      </c>
      <c r="N22" s="92">
        <v>2025</v>
      </c>
      <c r="O22" s="22" t="s">
        <v>33</v>
      </c>
      <c r="P22" s="18"/>
      <c r="Q22" s="18" t="s">
        <v>33</v>
      </c>
      <c r="R22" s="35" t="s">
        <v>33</v>
      </c>
      <c r="S22" s="66" t="s">
        <v>33</v>
      </c>
      <c r="T22" s="18"/>
      <c r="U22" s="18"/>
      <c r="V22" s="35"/>
      <c r="W22" s="58" t="s">
        <v>146</v>
      </c>
      <c r="X22" s="93">
        <v>120</v>
      </c>
      <c r="Y22" s="63" t="s">
        <v>122</v>
      </c>
      <c r="Z22" s="41" t="s">
        <v>123</v>
      </c>
      <c r="AA22" s="118"/>
    </row>
    <row r="23" spans="1:27" s="13" customFormat="1" ht="243" customHeight="1" x14ac:dyDescent="0.25">
      <c r="A23" s="33">
        <v>18</v>
      </c>
      <c r="B23" s="37" t="s">
        <v>100</v>
      </c>
      <c r="C23" s="24" t="s">
        <v>100</v>
      </c>
      <c r="D23" s="15" t="s">
        <v>135</v>
      </c>
      <c r="E23" s="60">
        <v>63482746</v>
      </c>
      <c r="F23" s="60">
        <v>110015061</v>
      </c>
      <c r="G23" s="16">
        <v>600015319</v>
      </c>
      <c r="H23" s="20" t="s">
        <v>167</v>
      </c>
      <c r="I23" s="23" t="s">
        <v>90</v>
      </c>
      <c r="J23" s="17" t="s">
        <v>171</v>
      </c>
      <c r="K23" s="11">
        <v>4049422.05</v>
      </c>
      <c r="L23" s="132">
        <v>3442008.74</v>
      </c>
      <c r="M23" s="105">
        <v>2022</v>
      </c>
      <c r="N23" s="96">
        <v>2024</v>
      </c>
      <c r="O23" s="75" t="s">
        <v>33</v>
      </c>
      <c r="P23" s="76" t="s">
        <v>33</v>
      </c>
      <c r="Q23" s="76" t="s">
        <v>33</v>
      </c>
      <c r="R23" s="77" t="s">
        <v>33</v>
      </c>
      <c r="S23" s="109"/>
      <c r="T23" s="47"/>
      <c r="U23" s="47"/>
      <c r="V23" s="48"/>
      <c r="W23" s="58" t="s">
        <v>146</v>
      </c>
      <c r="X23" s="96">
        <v>54</v>
      </c>
      <c r="Y23" s="69" t="s">
        <v>101</v>
      </c>
      <c r="Z23" s="120" t="s">
        <v>102</v>
      </c>
      <c r="AA23" s="118"/>
    </row>
    <row r="24" spans="1:27" s="13" customFormat="1" ht="117.75" customHeight="1" x14ac:dyDescent="0.25">
      <c r="A24" s="32">
        <v>19</v>
      </c>
      <c r="B24" s="23" t="s">
        <v>103</v>
      </c>
      <c r="C24" s="64" t="s">
        <v>103</v>
      </c>
      <c r="D24" s="49" t="s">
        <v>116</v>
      </c>
      <c r="E24" s="49">
        <v>25370006</v>
      </c>
      <c r="F24" s="54">
        <v>18468071</v>
      </c>
      <c r="G24" s="57">
        <v>600017214</v>
      </c>
      <c r="H24" s="20" t="s">
        <v>168</v>
      </c>
      <c r="I24" s="20" t="s">
        <v>79</v>
      </c>
      <c r="J24" s="20" t="s">
        <v>104</v>
      </c>
      <c r="K24" s="11">
        <v>1071829.05</v>
      </c>
      <c r="L24" s="132">
        <v>910296.65</v>
      </c>
      <c r="M24" s="101" t="s">
        <v>139</v>
      </c>
      <c r="N24" s="92">
        <v>2024</v>
      </c>
      <c r="O24" s="66"/>
      <c r="P24" s="18"/>
      <c r="Q24" s="18" t="s">
        <v>33</v>
      </c>
      <c r="R24" s="35"/>
      <c r="S24" s="66"/>
      <c r="T24" s="18"/>
      <c r="U24" s="18"/>
      <c r="V24" s="35"/>
      <c r="W24" s="58" t="s">
        <v>146</v>
      </c>
      <c r="X24" s="92">
        <v>15</v>
      </c>
      <c r="Y24" s="63" t="s">
        <v>105</v>
      </c>
      <c r="Z24" s="10" t="s">
        <v>77</v>
      </c>
      <c r="AA24" s="118"/>
    </row>
    <row r="25" spans="1:27" s="13" customFormat="1" ht="102" customHeight="1" x14ac:dyDescent="0.25">
      <c r="A25" s="32">
        <v>20</v>
      </c>
      <c r="B25" s="23" t="s">
        <v>170</v>
      </c>
      <c r="C25" s="65" t="s">
        <v>106</v>
      </c>
      <c r="D25" s="49" t="s">
        <v>107</v>
      </c>
      <c r="E25" s="49">
        <v>63701219</v>
      </c>
      <c r="F25" s="54">
        <v>110012127</v>
      </c>
      <c r="G25" s="56">
        <v>600017923</v>
      </c>
      <c r="H25" s="20" t="s">
        <v>169</v>
      </c>
      <c r="I25" s="23" t="s">
        <v>88</v>
      </c>
      <c r="J25" s="20" t="s">
        <v>143</v>
      </c>
      <c r="K25" s="11">
        <v>3970055.09</v>
      </c>
      <c r="L25" s="132">
        <v>3353445.13</v>
      </c>
      <c r="M25" s="101">
        <v>2023</v>
      </c>
      <c r="N25" s="92">
        <v>2024</v>
      </c>
      <c r="O25" s="22"/>
      <c r="P25" s="18" t="s">
        <v>33</v>
      </c>
      <c r="Q25" s="18"/>
      <c r="R25" s="35" t="s">
        <v>33</v>
      </c>
      <c r="S25" s="66"/>
      <c r="T25" s="18"/>
      <c r="U25" s="18"/>
      <c r="V25" s="35"/>
      <c r="W25" s="58" t="s">
        <v>146</v>
      </c>
      <c r="X25" s="94">
        <v>46</v>
      </c>
      <c r="Y25" s="67" t="s">
        <v>108</v>
      </c>
      <c r="Z25" s="68" t="s">
        <v>77</v>
      </c>
      <c r="AA25" s="118"/>
    </row>
    <row r="26" spans="1:27" s="13" customFormat="1" ht="99.75" customHeight="1" x14ac:dyDescent="0.25">
      <c r="A26" s="33">
        <v>21</v>
      </c>
      <c r="B26" s="23" t="s">
        <v>109</v>
      </c>
      <c r="C26" s="65" t="s">
        <v>109</v>
      </c>
      <c r="D26" s="49" t="s">
        <v>117</v>
      </c>
      <c r="E26" s="54">
        <v>25500783</v>
      </c>
      <c r="F26" s="56">
        <v>110012186</v>
      </c>
      <c r="G26" s="57">
        <v>600015297</v>
      </c>
      <c r="H26" s="20" t="s">
        <v>110</v>
      </c>
      <c r="I26" s="23" t="s">
        <v>90</v>
      </c>
      <c r="J26" s="20" t="s">
        <v>111</v>
      </c>
      <c r="K26" s="11">
        <v>3837721.13</v>
      </c>
      <c r="L26" s="132">
        <v>3002590.56</v>
      </c>
      <c r="M26" s="101">
        <v>2023</v>
      </c>
      <c r="N26" s="92">
        <v>2023</v>
      </c>
      <c r="O26" s="22"/>
      <c r="P26" s="18"/>
      <c r="Q26" s="18"/>
      <c r="R26" s="35"/>
      <c r="S26" s="66"/>
      <c r="T26" s="18"/>
      <c r="U26" s="18"/>
      <c r="V26" s="35" t="s">
        <v>33</v>
      </c>
      <c r="W26" s="58" t="s">
        <v>146</v>
      </c>
      <c r="X26" s="92">
        <v>454</v>
      </c>
      <c r="Y26" s="63" t="s">
        <v>87</v>
      </c>
      <c r="Z26" s="10" t="s">
        <v>77</v>
      </c>
      <c r="AA26" s="118"/>
    </row>
    <row r="27" spans="1:27" s="13" customFormat="1" ht="105" x14ac:dyDescent="0.25">
      <c r="A27" s="32">
        <v>22</v>
      </c>
      <c r="B27" s="36" t="s">
        <v>66</v>
      </c>
      <c r="C27" s="38" t="s">
        <v>66</v>
      </c>
      <c r="D27" s="8" t="s">
        <v>112</v>
      </c>
      <c r="E27" s="8">
        <v>49589687</v>
      </c>
      <c r="F27" s="54">
        <v>102692165</v>
      </c>
      <c r="G27" s="62">
        <v>600018008</v>
      </c>
      <c r="H27" s="9" t="s">
        <v>67</v>
      </c>
      <c r="I27" s="7" t="s">
        <v>80</v>
      </c>
      <c r="J27" s="82" t="s">
        <v>136</v>
      </c>
      <c r="K27" s="11">
        <v>1123618</v>
      </c>
      <c r="L27" s="132">
        <f>0.85*K27</f>
        <v>955075.29999999993</v>
      </c>
      <c r="M27" s="100">
        <v>2023</v>
      </c>
      <c r="N27" s="104">
        <v>2025</v>
      </c>
      <c r="O27" s="72"/>
      <c r="P27" s="73" t="s">
        <v>33</v>
      </c>
      <c r="Q27" s="73"/>
      <c r="R27" s="74"/>
      <c r="S27" s="107"/>
      <c r="T27" s="73"/>
      <c r="U27" s="73"/>
      <c r="V27" s="108"/>
      <c r="W27" s="71" t="s">
        <v>146</v>
      </c>
      <c r="X27" s="91">
        <v>300</v>
      </c>
      <c r="Y27" s="83" t="s">
        <v>39</v>
      </c>
      <c r="Z27" s="144"/>
      <c r="AA27" s="118"/>
    </row>
    <row r="28" spans="1:27" s="13" customFormat="1" ht="105" x14ac:dyDescent="0.25">
      <c r="A28" s="32">
        <v>23</v>
      </c>
      <c r="B28" s="36" t="s">
        <v>173</v>
      </c>
      <c r="C28" s="38" t="s">
        <v>173</v>
      </c>
      <c r="D28" s="8" t="s">
        <v>112</v>
      </c>
      <c r="E28" s="54">
        <v>848778</v>
      </c>
      <c r="F28" s="54">
        <v>150076363</v>
      </c>
      <c r="G28" s="62">
        <v>600017168</v>
      </c>
      <c r="H28" s="9" t="s">
        <v>174</v>
      </c>
      <c r="I28" s="7" t="s">
        <v>75</v>
      </c>
      <c r="J28" s="145" t="s">
        <v>175</v>
      </c>
      <c r="K28" s="11">
        <v>7938000</v>
      </c>
      <c r="L28" s="132">
        <f>0.85*K28</f>
        <v>6747300</v>
      </c>
      <c r="M28" s="100">
        <v>2025</v>
      </c>
      <c r="N28" s="90">
        <v>2026</v>
      </c>
      <c r="O28" s="72"/>
      <c r="P28" s="73"/>
      <c r="Q28" s="73" t="s">
        <v>172</v>
      </c>
      <c r="R28" s="74" t="s">
        <v>172</v>
      </c>
      <c r="S28" s="72"/>
      <c r="T28" s="73"/>
      <c r="U28" s="73"/>
      <c r="V28" s="74"/>
      <c r="W28" s="71" t="s">
        <v>146</v>
      </c>
      <c r="X28" s="90">
        <v>225</v>
      </c>
      <c r="Y28" s="83" t="s">
        <v>46</v>
      </c>
      <c r="Z28" s="144"/>
      <c r="AA28" s="118"/>
    </row>
    <row r="29" spans="1:27" s="13" customFormat="1" ht="119.25" customHeight="1" x14ac:dyDescent="0.25">
      <c r="A29" s="32">
        <v>24</v>
      </c>
      <c r="B29" s="23" t="s">
        <v>64</v>
      </c>
      <c r="C29" s="133" t="s">
        <v>64</v>
      </c>
      <c r="D29" s="49" t="s">
        <v>112</v>
      </c>
      <c r="E29" s="49">
        <v>601748</v>
      </c>
      <c r="F29" s="56">
        <v>601748</v>
      </c>
      <c r="G29" s="57">
        <v>6000117010</v>
      </c>
      <c r="H29" s="20" t="s">
        <v>181</v>
      </c>
      <c r="I29" s="55" t="s">
        <v>75</v>
      </c>
      <c r="J29" s="21" t="s">
        <v>182</v>
      </c>
      <c r="K29" s="40">
        <v>3628838</v>
      </c>
      <c r="L29" s="147">
        <v>3084512</v>
      </c>
      <c r="M29" s="102">
        <v>2026</v>
      </c>
      <c r="N29" s="103">
        <v>2027</v>
      </c>
      <c r="O29" s="22"/>
      <c r="P29" s="18" t="s">
        <v>172</v>
      </c>
      <c r="Q29" s="18" t="s">
        <v>172</v>
      </c>
      <c r="R29" s="35" t="s">
        <v>172</v>
      </c>
      <c r="S29" s="66"/>
      <c r="T29" s="18"/>
      <c r="U29" s="18"/>
      <c r="V29" s="34"/>
      <c r="W29" s="71" t="s">
        <v>146</v>
      </c>
      <c r="X29" s="93"/>
      <c r="Y29" s="19"/>
      <c r="Z29" s="42" t="s">
        <v>77</v>
      </c>
      <c r="AA29" s="118"/>
    </row>
    <row r="30" spans="1:27" s="13" customFormat="1" ht="118.5" customHeight="1" x14ac:dyDescent="0.25">
      <c r="A30" s="32">
        <v>25</v>
      </c>
      <c r="B30" s="55" t="s">
        <v>32</v>
      </c>
      <c r="C30" s="133" t="s">
        <v>71</v>
      </c>
      <c r="D30" s="49" t="s">
        <v>112</v>
      </c>
      <c r="E30" s="56">
        <v>601756</v>
      </c>
      <c r="F30" s="56">
        <v>601756</v>
      </c>
      <c r="G30" s="57">
        <v>600016960</v>
      </c>
      <c r="H30" s="20" t="s">
        <v>72</v>
      </c>
      <c r="I30" s="55" t="s">
        <v>79</v>
      </c>
      <c r="J30" s="39" t="s">
        <v>179</v>
      </c>
      <c r="K30" s="40">
        <v>3500000</v>
      </c>
      <c r="L30" s="147">
        <v>2975000</v>
      </c>
      <c r="M30" s="102">
        <v>2026</v>
      </c>
      <c r="N30" s="92">
        <v>2027</v>
      </c>
      <c r="O30" s="22"/>
      <c r="P30" s="18" t="s">
        <v>33</v>
      </c>
      <c r="Q30" s="18"/>
      <c r="R30" s="35"/>
      <c r="S30" s="22"/>
      <c r="T30" s="18"/>
      <c r="U30" s="18"/>
      <c r="V30" s="35" t="s">
        <v>33</v>
      </c>
      <c r="W30" s="58" t="s">
        <v>146</v>
      </c>
      <c r="X30" s="93">
        <v>300</v>
      </c>
      <c r="Y30" s="19"/>
      <c r="Z30" s="41" t="s">
        <v>43</v>
      </c>
      <c r="AA30" s="118"/>
    </row>
    <row r="31" spans="1:27" s="13" customFormat="1" ht="121.5" customHeight="1" x14ac:dyDescent="0.25">
      <c r="A31" s="32">
        <v>26</v>
      </c>
      <c r="B31" s="23" t="s">
        <v>32</v>
      </c>
      <c r="C31" s="133" t="s">
        <v>183</v>
      </c>
      <c r="D31" s="49" t="s">
        <v>112</v>
      </c>
      <c r="E31" s="49">
        <v>70259909</v>
      </c>
      <c r="F31" s="56">
        <v>842940</v>
      </c>
      <c r="G31" s="57">
        <v>600017788</v>
      </c>
      <c r="H31" s="20" t="s">
        <v>184</v>
      </c>
      <c r="I31" s="55" t="s">
        <v>78</v>
      </c>
      <c r="J31" s="21" t="s">
        <v>185</v>
      </c>
      <c r="K31" s="40">
        <v>2950000</v>
      </c>
      <c r="L31" s="147">
        <v>2053818</v>
      </c>
      <c r="M31" s="102">
        <v>2026</v>
      </c>
      <c r="N31" s="103">
        <v>2027</v>
      </c>
      <c r="O31" s="22" t="s">
        <v>172</v>
      </c>
      <c r="P31" s="18"/>
      <c r="Q31" s="18"/>
      <c r="R31" s="35"/>
      <c r="S31" s="66"/>
      <c r="T31" s="18"/>
      <c r="U31" s="18"/>
      <c r="V31" s="34"/>
      <c r="W31" s="58" t="s">
        <v>146</v>
      </c>
      <c r="X31" s="93"/>
      <c r="Y31" s="19"/>
      <c r="Z31" s="42" t="s">
        <v>77</v>
      </c>
      <c r="AA31" s="118"/>
    </row>
    <row r="32" spans="1:27" s="13" customFormat="1" ht="60" customHeight="1" thickBot="1" x14ac:dyDescent="0.3">
      <c r="A32" s="195"/>
      <c r="B32" s="64"/>
      <c r="C32" s="64"/>
      <c r="D32" s="64"/>
      <c r="E32" s="85"/>
      <c r="F32" s="86"/>
      <c r="G32" s="86"/>
      <c r="H32" s="21"/>
      <c r="I32" s="64"/>
      <c r="J32" s="87"/>
      <c r="K32" s="84" t="s">
        <v>144</v>
      </c>
      <c r="L32" s="131">
        <f>SUM(L6:L31)</f>
        <v>234884325.04150003</v>
      </c>
      <c r="M32" s="110"/>
      <c r="N32" s="111"/>
      <c r="O32" s="88"/>
      <c r="P32" s="88"/>
      <c r="Q32" s="88"/>
      <c r="R32" s="88"/>
      <c r="S32" s="88"/>
      <c r="T32" s="88"/>
      <c r="U32" s="88"/>
      <c r="V32" s="88"/>
      <c r="W32" s="64"/>
      <c r="X32" s="95"/>
      <c r="Y32" s="21"/>
      <c r="Z32" s="41"/>
      <c r="AA32" s="121" t="s">
        <v>137</v>
      </c>
    </row>
    <row r="33" spans="1:27" s="13" customFormat="1" ht="122.25" customHeight="1" x14ac:dyDescent="0.25">
      <c r="A33" s="33">
        <v>27</v>
      </c>
      <c r="B33" s="149" t="s">
        <v>32</v>
      </c>
      <c r="C33" s="136" t="s">
        <v>176</v>
      </c>
      <c r="D33" s="137" t="s">
        <v>112</v>
      </c>
      <c r="E33" s="135">
        <v>851167</v>
      </c>
      <c r="F33" s="135">
        <v>130002445</v>
      </c>
      <c r="G33" s="138">
        <v>600171388</v>
      </c>
      <c r="H33" s="20" t="s">
        <v>177</v>
      </c>
      <c r="I33" s="143" t="s">
        <v>85</v>
      </c>
      <c r="J33" s="39" t="s">
        <v>178</v>
      </c>
      <c r="K33" s="40">
        <v>78560000</v>
      </c>
      <c r="L33" s="134">
        <v>66054512</v>
      </c>
      <c r="M33" s="139">
        <v>2025</v>
      </c>
      <c r="N33" s="139">
        <v>2027</v>
      </c>
      <c r="O33" s="22"/>
      <c r="P33" s="140"/>
      <c r="Q33" s="18" t="s">
        <v>172</v>
      </c>
      <c r="R33" s="35" t="s">
        <v>172</v>
      </c>
      <c r="S33" s="139"/>
      <c r="T33" s="18"/>
      <c r="U33" s="18"/>
      <c r="V33" s="35"/>
      <c r="W33" s="58" t="s">
        <v>146</v>
      </c>
      <c r="X33" s="93"/>
      <c r="Y33" s="19"/>
      <c r="Z33" s="50"/>
      <c r="AA33" s="118"/>
    </row>
    <row r="34" spans="1:27" s="13" customFormat="1" ht="129.75" customHeight="1" x14ac:dyDescent="0.25">
      <c r="A34" s="32">
        <v>28</v>
      </c>
      <c r="B34" s="78" t="s">
        <v>32</v>
      </c>
      <c r="C34" s="141" t="s">
        <v>73</v>
      </c>
      <c r="D34" s="49" t="s">
        <v>112</v>
      </c>
      <c r="E34" s="61">
        <v>602035</v>
      </c>
      <c r="F34" s="61">
        <v>602035</v>
      </c>
      <c r="G34" s="59">
        <v>600017125</v>
      </c>
      <c r="H34" s="43" t="s">
        <v>133</v>
      </c>
      <c r="I34" s="44" t="s">
        <v>75</v>
      </c>
      <c r="J34" s="43" t="s">
        <v>74</v>
      </c>
      <c r="K34" s="45">
        <v>1600000</v>
      </c>
      <c r="L34" s="134">
        <f t="shared" ref="L34:L35" si="0">0.85*K34</f>
        <v>1360000</v>
      </c>
      <c r="M34" s="105">
        <v>2023</v>
      </c>
      <c r="N34" s="96">
        <v>2025</v>
      </c>
      <c r="O34" s="46"/>
      <c r="P34" s="47" t="s">
        <v>33</v>
      </c>
      <c r="Q34" s="47" t="s">
        <v>33</v>
      </c>
      <c r="R34" s="48"/>
      <c r="S34" s="109"/>
      <c r="T34" s="47"/>
      <c r="U34" s="47"/>
      <c r="V34" s="48"/>
      <c r="W34" s="58" t="s">
        <v>146</v>
      </c>
      <c r="X34" s="96">
        <v>80</v>
      </c>
      <c r="Y34" s="69" t="s">
        <v>134</v>
      </c>
      <c r="Z34" s="41"/>
      <c r="AA34" s="118"/>
    </row>
    <row r="35" spans="1:27" s="13" customFormat="1" ht="210.75" thickBot="1" x14ac:dyDescent="0.3">
      <c r="A35" s="33">
        <v>29</v>
      </c>
      <c r="B35" s="23" t="s">
        <v>69</v>
      </c>
      <c r="C35" s="133" t="s">
        <v>69</v>
      </c>
      <c r="D35" s="49" t="s">
        <v>112</v>
      </c>
      <c r="E35" s="56">
        <v>601772</v>
      </c>
      <c r="F35" s="56">
        <v>601772</v>
      </c>
      <c r="G35" s="57">
        <v>600017117</v>
      </c>
      <c r="H35" s="20" t="s">
        <v>70</v>
      </c>
      <c r="I35" s="55" t="s">
        <v>86</v>
      </c>
      <c r="J35" s="39" t="s">
        <v>158</v>
      </c>
      <c r="K35" s="40">
        <v>3589160</v>
      </c>
      <c r="L35" s="134">
        <f t="shared" si="0"/>
        <v>3050786</v>
      </c>
      <c r="M35" s="102">
        <v>2023</v>
      </c>
      <c r="N35" s="92">
        <v>2025</v>
      </c>
      <c r="O35" s="22" t="s">
        <v>33</v>
      </c>
      <c r="P35" s="18" t="s">
        <v>33</v>
      </c>
      <c r="Q35" s="18"/>
      <c r="R35" s="35" t="s">
        <v>33</v>
      </c>
      <c r="S35" s="22"/>
      <c r="T35" s="18"/>
      <c r="U35" s="18"/>
      <c r="V35" s="35"/>
      <c r="W35" s="58" t="s">
        <v>146</v>
      </c>
      <c r="X35" s="92">
        <v>225</v>
      </c>
      <c r="Y35" s="19" t="s">
        <v>46</v>
      </c>
      <c r="Z35" s="42"/>
      <c r="AA35" s="118"/>
    </row>
    <row r="36" spans="1:27" ht="60" customHeight="1" thickBot="1" x14ac:dyDescent="0.3">
      <c r="A36" s="122"/>
      <c r="B36" s="123"/>
      <c r="C36" s="124"/>
      <c r="D36" s="125"/>
      <c r="E36" s="126"/>
      <c r="F36" s="123"/>
      <c r="G36" s="123"/>
      <c r="H36" s="127"/>
      <c r="I36" s="123"/>
      <c r="J36" s="127"/>
      <c r="K36" s="128" t="s">
        <v>144</v>
      </c>
      <c r="L36" s="148">
        <f>SUM(L33:L35)+L32</f>
        <v>305349623.04150003</v>
      </c>
      <c r="M36" s="123"/>
      <c r="N36" s="123"/>
      <c r="O36" s="123"/>
      <c r="P36" s="123"/>
      <c r="Q36" s="129"/>
      <c r="R36" s="123"/>
      <c r="S36" s="123"/>
      <c r="T36" s="123"/>
      <c r="U36" s="123"/>
      <c r="V36" s="129"/>
      <c r="W36" s="123"/>
      <c r="X36" s="123"/>
      <c r="Y36" s="127"/>
      <c r="Z36" s="130"/>
      <c r="AA36" s="121" t="s">
        <v>138</v>
      </c>
    </row>
    <row r="37" spans="1:27" x14ac:dyDescent="0.25">
      <c r="A37" s="26"/>
      <c r="B37" s="27"/>
      <c r="C37" s="27"/>
      <c r="D37" s="28"/>
      <c r="E37" s="27"/>
      <c r="F37" s="27"/>
      <c r="G37" s="27"/>
      <c r="H37" s="29"/>
      <c r="I37" s="27"/>
      <c r="J37" s="29"/>
      <c r="K37" s="30"/>
      <c r="L37" s="30"/>
      <c r="M37" s="27"/>
      <c r="N37" s="27"/>
      <c r="O37" s="31"/>
      <c r="P37" s="31"/>
      <c r="Q37" s="31"/>
      <c r="R37" s="31"/>
      <c r="S37" s="27"/>
      <c r="T37" s="27"/>
      <c r="U37" s="27"/>
      <c r="V37" s="27"/>
      <c r="W37" s="27"/>
      <c r="X37" s="27"/>
      <c r="Y37" s="28"/>
      <c r="Z37" s="28"/>
    </row>
    <row r="38" spans="1:27" x14ac:dyDescent="0.25">
      <c r="A38" s="6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7" x14ac:dyDescent="0.25">
      <c r="A39" s="1"/>
    </row>
    <row r="40" spans="1:27" x14ac:dyDescent="0.25">
      <c r="A40" s="3" t="s">
        <v>23</v>
      </c>
    </row>
    <row r="41" spans="1:27" x14ac:dyDescent="0.25">
      <c r="A41" s="3"/>
    </row>
    <row r="42" spans="1:27" x14ac:dyDescent="0.25">
      <c r="A42" s="4" t="s">
        <v>24</v>
      </c>
      <c r="B42" s="2"/>
    </row>
    <row r="43" spans="1:27" x14ac:dyDescent="0.25">
      <c r="A43" s="3"/>
      <c r="B43" s="2"/>
    </row>
    <row r="44" spans="1:27" x14ac:dyDescent="0.25">
      <c r="A44" s="4" t="s">
        <v>25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7" x14ac:dyDescent="0.25">
      <c r="A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7" x14ac:dyDescent="0.25">
      <c r="A46" s="3" t="s">
        <v>26</v>
      </c>
    </row>
    <row r="47" spans="1:27" x14ac:dyDescent="0.25">
      <c r="A47" s="4"/>
    </row>
    <row r="48" spans="1:27" x14ac:dyDescent="0.25">
      <c r="A48" s="3" t="s">
        <v>27</v>
      </c>
      <c r="B48" s="4"/>
    </row>
    <row r="49" spans="1:2" x14ac:dyDescent="0.25">
      <c r="A49" s="3"/>
      <c r="B49" s="4" t="s">
        <v>28</v>
      </c>
    </row>
    <row r="50" spans="1:2" x14ac:dyDescent="0.25">
      <c r="A50" s="4"/>
      <c r="B50" s="4"/>
    </row>
    <row r="51" spans="1:2" x14ac:dyDescent="0.25">
      <c r="A51" s="4" t="s">
        <v>29</v>
      </c>
      <c r="B51" s="4"/>
    </row>
    <row r="52" spans="1:2" x14ac:dyDescent="0.25">
      <c r="A52" s="4"/>
      <c r="B52" s="4" t="s">
        <v>28</v>
      </c>
    </row>
    <row r="53" spans="1:2" x14ac:dyDescent="0.25">
      <c r="A53" s="4"/>
      <c r="B53" s="4"/>
    </row>
    <row r="54" spans="1:2" x14ac:dyDescent="0.25">
      <c r="A54" s="4" t="s">
        <v>30</v>
      </c>
      <c r="B54" s="4"/>
    </row>
    <row r="55" spans="1:2" x14ac:dyDescent="0.25">
      <c r="A55" s="4"/>
      <c r="B55" s="4"/>
    </row>
    <row r="56" spans="1:2" x14ac:dyDescent="0.25">
      <c r="A56" s="4" t="s">
        <v>31</v>
      </c>
      <c r="B56" s="4"/>
    </row>
    <row r="57" spans="1:2" x14ac:dyDescent="0.25">
      <c r="A57" s="4"/>
      <c r="B57" s="4"/>
    </row>
  </sheetData>
  <mergeCells count="31">
    <mergeCell ref="A1:Z1"/>
    <mergeCell ref="A2:Z2"/>
    <mergeCell ref="Y3:Z3"/>
    <mergeCell ref="H3:H5"/>
    <mergeCell ref="J3:J5"/>
    <mergeCell ref="A3:A5"/>
    <mergeCell ref="B3:B5"/>
    <mergeCell ref="M3:N3"/>
    <mergeCell ref="W3:X3"/>
    <mergeCell ref="C3:G3"/>
    <mergeCell ref="I3:I5"/>
    <mergeCell ref="C4:C5"/>
    <mergeCell ref="D4:D5"/>
    <mergeCell ref="E4:E5"/>
    <mergeCell ref="F4:F5"/>
    <mergeCell ref="Y4:Y5"/>
    <mergeCell ref="G4:G5"/>
    <mergeCell ref="Z4:Z5"/>
    <mergeCell ref="S4:S5"/>
    <mergeCell ref="V4:V5"/>
    <mergeCell ref="K4:K5"/>
    <mergeCell ref="L4:L5"/>
    <mergeCell ref="M4:M5"/>
    <mergeCell ref="N4:N5"/>
    <mergeCell ref="O4:R4"/>
    <mergeCell ref="U4:U5"/>
    <mergeCell ref="K3:L3"/>
    <mergeCell ref="O3:V3"/>
    <mergeCell ref="W4:W5"/>
    <mergeCell ref="X4:X5"/>
    <mergeCell ref="T4:T5"/>
  </mergeCells>
  <pageMargins left="0.31496062992125984" right="0.31496062992125984" top="0.59055118110236227" bottom="0.59055118110236227" header="0.31496062992125984" footer="0.31496062992125984"/>
  <pageSetup paperSize="8" scale="59" fitToHeight="3" orientation="landscape" r:id="rId1"/>
  <ignoredErrors>
    <ignoredError sqref="M24" numberStoredAsText="1"/>
    <ignoredError sqref="L3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f488231-a473-4606-8d11-a0c0514f43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4E4E3D-3E8B-4789-877A-AAC7A48B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SŠ-VOŠ-Konzervatoře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Valovičová Leona</cp:lastModifiedBy>
  <cp:revision/>
  <cp:lastPrinted>2026-04-08T09:55:43Z</cp:lastPrinted>
  <dcterms:created xsi:type="dcterms:W3CDTF">2020-05-27T13:32:17Z</dcterms:created>
  <dcterms:modified xsi:type="dcterms:W3CDTF">2026-04-15T11:54:33Z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