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608" windowHeight="9432" tabRatio="710" activeTab="1"/>
  </bookViews>
  <sheets>
    <sheet name="MŠ" sheetId="6" r:id="rId1"/>
    <sheet name="ZŠ" sheetId="7" r:id="rId2"/>
    <sheet name="neformální" sheetId="8" r:id="rId3"/>
  </sheets>
  <definedNames>
    <definedName name="_xlnm._FilterDatabase" localSheetId="1" hidden="1">ZŠ!$A$1:$Z$103</definedName>
  </definedNames>
  <calcPr calcId="152511"/>
</workbook>
</file>

<file path=xl/calcChain.xml><?xml version="1.0" encoding="utf-8"?>
<calcChain xmlns="http://schemas.openxmlformats.org/spreadsheetml/2006/main">
  <c r="M108" i="7" l="1"/>
  <c r="M58" i="7" l="1"/>
  <c r="M51" i="7" l="1"/>
  <c r="M57" i="7" l="1"/>
  <c r="M50" i="7"/>
  <c r="M102" i="7" l="1"/>
  <c r="M29" i="6"/>
  <c r="M113" i="7" l="1"/>
  <c r="M112" i="7"/>
  <c r="M101" i="7" l="1"/>
  <c r="M100" i="7"/>
  <c r="M99" i="7"/>
  <c r="M35" i="6"/>
  <c r="M97" i="7" l="1"/>
  <c r="M96" i="7"/>
  <c r="M92" i="7" l="1"/>
  <c r="M86" i="7"/>
  <c r="M79" i="7" l="1"/>
  <c r="M78" i="7"/>
  <c r="M77" i="7"/>
  <c r="M75" i="7"/>
  <c r="M73" i="7"/>
  <c r="M9" i="7" l="1"/>
  <c r="M18" i="7"/>
  <c r="L11" i="8" l="1"/>
  <c r="L10" i="8"/>
  <c r="L9" i="8"/>
  <c r="L8" i="8"/>
  <c r="L7" i="8"/>
  <c r="L6" i="8"/>
  <c r="L5" i="8"/>
  <c r="M76" i="7" l="1"/>
  <c r="M70" i="7"/>
  <c r="M56" i="7" l="1"/>
  <c r="M55" i="7"/>
  <c r="M17" i="7" l="1"/>
  <c r="M16" i="7"/>
  <c r="M15" i="7"/>
  <c r="M14" i="7"/>
  <c r="M13" i="7"/>
  <c r="M12" i="7"/>
  <c r="M28" i="6" l="1"/>
  <c r="M63" i="7" l="1"/>
  <c r="M62" i="7" l="1"/>
  <c r="M7" i="6" l="1"/>
  <c r="M107" i="7" l="1"/>
  <c r="M36" i="6" l="1"/>
  <c r="M18" i="6" l="1"/>
  <c r="M106" i="7" l="1"/>
  <c r="M20" i="7" l="1"/>
  <c r="M105" i="7" l="1"/>
  <c r="M91" i="7" l="1"/>
  <c r="M90" i="7"/>
  <c r="M89" i="7"/>
  <c r="M87" i="7"/>
  <c r="M53" i="7" l="1"/>
  <c r="M25" i="7" l="1"/>
  <c r="M38" i="7" l="1"/>
  <c r="M23" i="6" l="1"/>
  <c r="M10" i="6" l="1"/>
  <c r="M21" i="6"/>
  <c r="M22" i="6"/>
  <c r="M104" i="7" l="1"/>
  <c r="M103" i="7" l="1"/>
  <c r="M81" i="7" l="1"/>
  <c r="M80" i="7"/>
  <c r="M74" i="7" l="1"/>
  <c r="M43" i="7" l="1"/>
  <c r="M44" i="7"/>
  <c r="M45" i="7"/>
  <c r="M46" i="7"/>
  <c r="M47" i="7"/>
  <c r="M48" i="7"/>
  <c r="M49" i="7"/>
  <c r="M37" i="7" l="1"/>
  <c r="M6" i="6" l="1"/>
  <c r="M5" i="6"/>
  <c r="M4" i="6"/>
  <c r="M71" i="7" l="1"/>
  <c r="M72" i="7"/>
  <c r="M95" i="7"/>
  <c r="M94" i="7"/>
  <c r="M93" i="7"/>
  <c r="M88" i="7"/>
  <c r="M85" i="7"/>
  <c r="M84" i="7"/>
  <c r="M83" i="7"/>
  <c r="M82" i="7"/>
  <c r="M60" i="7"/>
  <c r="M59" i="7"/>
  <c r="M54" i="7"/>
  <c r="M52" i="7"/>
  <c r="M23" i="7"/>
  <c r="M22" i="7"/>
  <c r="M21" i="7"/>
  <c r="M19" i="7"/>
  <c r="M11" i="7"/>
  <c r="M10" i="7"/>
  <c r="M8" i="7"/>
  <c r="M7" i="7"/>
  <c r="M6" i="7"/>
  <c r="M5" i="7"/>
  <c r="M27" i="6"/>
  <c r="M26" i="6"/>
  <c r="M25" i="6"/>
  <c r="M9" i="6"/>
  <c r="M8" i="6"/>
  <c r="M30" i="6"/>
  <c r="M36" i="7"/>
  <c r="M35" i="7"/>
  <c r="M34" i="7"/>
  <c r="M33" i="7"/>
  <c r="M32" i="7"/>
  <c r="M31" i="7"/>
  <c r="M30" i="7"/>
  <c r="M29" i="7"/>
  <c r="M28" i="7"/>
  <c r="M27" i="7"/>
  <c r="M26" i="7"/>
  <c r="M24" i="7"/>
  <c r="M17" i="6"/>
  <c r="M16" i="6"/>
  <c r="M15" i="6"/>
  <c r="M14" i="6"/>
  <c r="M13" i="6"/>
  <c r="M12" i="6"/>
  <c r="M34" i="6"/>
  <c r="M98" i="7"/>
  <c r="M69" i="7"/>
  <c r="M68" i="7"/>
  <c r="M67" i="7"/>
  <c r="M66" i="7"/>
  <c r="M65" i="7"/>
  <c r="M64" i="7"/>
  <c r="M20" i="6"/>
  <c r="M19" i="6"/>
  <c r="M42" i="7"/>
  <c r="M41" i="7"/>
  <c r="M40" i="7"/>
  <c r="M39" i="7"/>
  <c r="M33" i="6"/>
  <c r="M32" i="6"/>
  <c r="M31" i="6"/>
</calcChain>
</file>

<file path=xl/sharedStrings.xml><?xml version="1.0" encoding="utf-8"?>
<sst xmlns="http://schemas.openxmlformats.org/spreadsheetml/2006/main" count="1661" uniqueCount="439">
  <si>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</si>
  <si>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</si>
  <si>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</si>
  <si>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</si>
  <si>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</si>
  <si>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</si>
  <si>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</si>
  <si>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indexed="8"/>
        <rFont val="Calibri"/>
        <family val="2"/>
        <charset val="238"/>
      </rPr>
      <t xml:space="preserve">v Kč 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</si>
  <si>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indexed="8"/>
        <rFont val="Calibri"/>
        <family val="2"/>
        <charset val="238"/>
      </rPr>
      <t>měsíc, rok</t>
    </r>
  </si>
  <si>
    <r>
      <t>Typ projektu</t>
    </r>
    <r>
      <rPr>
        <sz val="10"/>
        <color indexed="8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</si>
  <si>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</si>
  <si>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</si>
  <si>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</si>
  <si>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</si>
  <si>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</si>
  <si>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</si>
  <si>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</si>
  <si>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</si>
  <si>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</si>
  <si>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</si>
  <si>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</si>
  <si>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indexed="8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</si>
  <si>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</si>
  <si>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</si>
  <si>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</si>
  <si>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</si>
  <si>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</si>
  <si>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</si>
  <si>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</si>
  <si>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</si>
  <si>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</si>
  <si>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</si>
  <si>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</si>
  <si>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Moravskoslezský</t>
  </si>
  <si>
    <t>město Kopřivnice</t>
  </si>
  <si>
    <t>Kopřivnice</t>
  </si>
  <si>
    <t>x</t>
  </si>
  <si>
    <t>Vybudování nové multifunkční učebny</t>
  </si>
  <si>
    <t>investiční záměr</t>
  </si>
  <si>
    <t>Vybudování nové učebny robotiky</t>
  </si>
  <si>
    <t>Modernizace cvičné kuchyně</t>
  </si>
  <si>
    <t>Stavební úpravy a rekonstrukce tělocvičny</t>
  </si>
  <si>
    <t>Rekonstrukce vnitřního atria</t>
  </si>
  <si>
    <t>Modernizace vybavení odborné výuky ZŠ 17. listopadu, Kopřivnice</t>
  </si>
  <si>
    <t>Rekonstrukce venkovní terasy - balkonu u MŠ</t>
  </si>
  <si>
    <t>Základní škola a Mateřská škola Štramberk</t>
  </si>
  <si>
    <t>město Štramberk</t>
  </si>
  <si>
    <t>Rekonstrukce objektu ZŠ</t>
  </si>
  <si>
    <t>Štramberk</t>
  </si>
  <si>
    <t xml:space="preserve">Rekonstrukce odborných učeben – učebna PŘ </t>
  </si>
  <si>
    <t>zpracovává se projektová dokumentace</t>
  </si>
  <si>
    <t>Rekonstrukce odborných učeben – Školní dílny</t>
  </si>
  <si>
    <t>Rekonstrukce odborných učeben – Školní kuchyňka</t>
  </si>
  <si>
    <t>Učebny virtuální reality</t>
  </si>
  <si>
    <t xml:space="preserve">Rekonstrukce šaten </t>
  </si>
  <si>
    <t>Rekonstrukce soc. zařízení v ZŠ</t>
  </si>
  <si>
    <t>Zabezpečení budov ZŠ</t>
  </si>
  <si>
    <t>Revitalizace pozemku školní zahrady – MŠ Zauličí</t>
  </si>
  <si>
    <t>Revitalizace pozemku školní zahrady – MŠ Bařiny</t>
  </si>
  <si>
    <t>Rekonstrukce objektu MŠ Zauličí</t>
  </si>
  <si>
    <t>Snížení energetické náročnosti objektu MŠ Zauličí</t>
  </si>
  <si>
    <t>Rekonstrukce objektu MŠ Bařiny I</t>
  </si>
  <si>
    <t>Rekonstrukce sportovišť u ZŠ Npor. Loma</t>
  </si>
  <si>
    <t>Příbor</t>
  </si>
  <si>
    <t>Modernizace vybavení odborné výuky ZŠ Npor. Loma Příbor</t>
  </si>
  <si>
    <t>město Příbor</t>
  </si>
  <si>
    <t>Hájov</t>
  </si>
  <si>
    <t xml:space="preserve">Mateřská škola Hájov, s.r.o </t>
  </si>
  <si>
    <t>Václav Podstavek</t>
  </si>
  <si>
    <t>Rekonstrukce stávajících prostor MŠ</t>
  </si>
  <si>
    <t>Zahrada v přírodním stylu pro výuku</t>
  </si>
  <si>
    <t>Mgr. Hana Ševčíková, MBA</t>
  </si>
  <si>
    <t>obec Kateřinice</t>
  </si>
  <si>
    <t>Kateřinice</t>
  </si>
  <si>
    <t>Rozšíření a modernizace prostor ZŠ a MŠ Motýlek</t>
  </si>
  <si>
    <t>Moravskoslezský kraj</t>
  </si>
  <si>
    <t>Obnovení nátěru fasády a oprava soklové části</t>
  </si>
  <si>
    <t>Základní škola svaté Zdislavy Kopřivnice</t>
  </si>
  <si>
    <t>Biskupství ostravsko - opavské</t>
  </si>
  <si>
    <t>Vybudování dvou učeben školní družiny a školního klubu včetně zázemí</t>
  </si>
  <si>
    <t>Rekonstrukce multimediální učebny</t>
  </si>
  <si>
    <t>obec Skotnice</t>
  </si>
  <si>
    <t>Obnova herních prvků na zahradě</t>
  </si>
  <si>
    <t>Skotnice</t>
  </si>
  <si>
    <t>obec Trnávka</t>
  </si>
  <si>
    <t>Rekonstrukce školního hřiště</t>
  </si>
  <si>
    <t>ICT pro MŠ</t>
  </si>
  <si>
    <t>Učíme se v přírodě – venkovní učebna v MŠ</t>
  </si>
  <si>
    <t>Modernizace vybavení školní kuchyně a jídelny</t>
  </si>
  <si>
    <t>Revitalizace školního dvora a zahrady</t>
  </si>
  <si>
    <t>obec Petřvald</t>
  </si>
  <si>
    <t>Petřvald</t>
  </si>
  <si>
    <t>Revitalizace zahrady MŠ</t>
  </si>
  <si>
    <t>Vzdělávání přístupné všem</t>
  </si>
  <si>
    <t>Základní škola Příbor, Jičínská 486, okres Nový Jičín</t>
  </si>
  <si>
    <t>Celková rekonstrukce objektu školní družiny ZŠ</t>
  </si>
  <si>
    <t>Zkapacitnění komunikační infrastruktury a integrace zabezpečení napříč ICT ve škole</t>
  </si>
  <si>
    <t xml:space="preserve">Vybudování tělocvičny u ZŠ </t>
  </si>
  <si>
    <t>Závišice</t>
  </si>
  <si>
    <t>obec Závišice</t>
  </si>
  <si>
    <t>Přestavba půdního prostoru na učebny</t>
  </si>
  <si>
    <t>Vytvoření jazykové učebny</t>
  </si>
  <si>
    <t>Základní škola Emila Zátopka Kopřivnice, Pionýrská 791 okres Nový Jičín</t>
  </si>
  <si>
    <t>Učebna cizích jazyků</t>
  </si>
  <si>
    <t>Učebna Zeměpisu</t>
  </si>
  <si>
    <t>Rekonstrukce přírodní učebny</t>
  </si>
  <si>
    <t>Učebna HV</t>
  </si>
  <si>
    <t>Modernizace vybavení odborné výuky ZŠ E. Zátopka, Kopřivnice</t>
  </si>
  <si>
    <t>Základní škola dr. Milady Horákové Kopřivnice, Obránců míru 369 okres Nový Jičín</t>
  </si>
  <si>
    <t>Modernizace vybavení odborné výuky ZŠ dr. Milady Horákové, Kopřivnice</t>
  </si>
  <si>
    <t>Rekonstrukce školní kuchyně a jídelny</t>
  </si>
  <si>
    <t>Učební pomůcky – zavedení optické sítě, interaktivní tabule a další učební pomůcky pro povinné předměty v rámci ŠVP</t>
  </si>
  <si>
    <t xml:space="preserve">Modernizace vybavení odborné výuky </t>
  </si>
  <si>
    <t>Modernizace přírodovědné učebny</t>
  </si>
  <si>
    <t>Úpravy a vybavení školní zahrady na sportovní a zájmové činnosti, k využití při výuce i mimoškolních aktivitách. Přístupné veř.</t>
  </si>
  <si>
    <t>Modernizace výuky</t>
  </si>
  <si>
    <t>Modernizace učeben</t>
  </si>
  <si>
    <t>Trnávka</t>
  </si>
  <si>
    <t>vypracován projekt</t>
  </si>
  <si>
    <t>Vybudování tělocvičny</t>
  </si>
  <si>
    <t>Revitalizace elektroinstalace budovy školy</t>
  </si>
  <si>
    <t>Výměna topné soustavy v budově školy</t>
  </si>
  <si>
    <t xml:space="preserve">Zajištění bezpečnosti děti ve třídě - stávající lino již plně neodpovídá bezpečným podmínkám. </t>
  </si>
  <si>
    <t xml:space="preserve">Potřeba plnění pravidelné údržby výmalby prostor. </t>
  </si>
  <si>
    <t>ne</t>
  </si>
  <si>
    <t>ano</t>
  </si>
  <si>
    <t xml:space="preserve">Využití digitálních technologií  pro vzdělávání předškolních dětí. Vybavení tříd notebooky a interaktivní technikou. Obnova výukového softwaru. </t>
  </si>
  <si>
    <t xml:space="preserve">Rekonstrukce školního hřiště, které je v současné době v havarijním stavu. Vybudování běžecké dráhy, doskočiště a multifunkčního hřiště s umělým povrchem. </t>
  </si>
  <si>
    <t xml:space="preserve">Rekonstrukce a modernizace školní kuchyně včetně stavebních úprav a rozšíření vzduchotechniky. Pořízení konvektomatu, multifunkční pánve, myčky nádobí s předmyčkou, scanboxu.  Úspora energií a snížení spotřeby vody. Zvýšení kvality připravované stravy pro děti, žáky a zaměstance školy  a okolních škol, které využívají stravování v naší školní jídelně. </t>
  </si>
  <si>
    <t xml:space="preserve">Úpravy venkovních prostor školy pro pobyt žáků a dětí ŠD venku v návaznosti na již vybudovanou venkovní učebnu. Využití prostor nejen k výuce, ale také k odpočinku a relaxaci žáků. </t>
  </si>
  <si>
    <t xml:space="preserve">Tvorba bezbariérových vstupů do budovy mateřské školy. </t>
  </si>
  <si>
    <t>Nové  vybavení učebny bude odpovídat současnému vývoji a moderním  výukovým metodám pro vyučování všech naukových předmětů.</t>
  </si>
  <si>
    <t>Nové  vybavení učebny bude odpovídat současnému vývoji a moderním  výukovým metodám pro vyučování nové informatiky. robotiky a rozvoje digitální gramotnosti po změnách RVP ZV.</t>
  </si>
  <si>
    <t>Nové  vybavení učebny bude odpovídat současnému vývoji a trendům v praktické výuce.</t>
  </si>
  <si>
    <t>Nové  vybavení herny ŠD bude odpovídat současnému vývoji a potřebám dětí v zájmovém vzdělávání.</t>
  </si>
  <si>
    <t>Nové  vybavení a rekonstrukce tělocvičny bude odpovídat současnému vývoji a potřebám dětí v oblasti tělovýchovy a sportu.</t>
  </si>
  <si>
    <t>Rekonstrukce plochy umožní zllepšení podmínek v rámci  využití prostor pro výuku venku, pro zájmové vzdělávání a různé mimoškolní aktivity (setkání s veřejností).</t>
  </si>
  <si>
    <t>Nové  vybavení učebny bude odpovídat současnému vývoji a moderním  výukovým metodám pro vyučování nové informatiky, robotiky a rozvoje digitální gramotnosti po změnách RVP ZV.</t>
  </si>
  <si>
    <t>Rekonstrukce plochy umožní zllepšení podmínek v rámci  využití prostor pro výuku venku, pro zájmové vzdělávání a různé mimoškolní aktivity MŠ.)</t>
  </si>
  <si>
    <t>Společné vaření (a rozvoj pracovních kompetencí žáků)</t>
  </si>
  <si>
    <t>Rekonstrukce cvičné kuchyňky - výměna kuchyňských linek, spotřebičů, obkladů, podlahové krytiny, nové rozvody vody</t>
  </si>
  <si>
    <t>Společné tvoření (rozvoj pracovních kompetencí žáků)</t>
  </si>
  <si>
    <t>Rekonstrukce učebny výtvarné výchovy, výměna podlahové krytiny, nové rozvody vody,
vybavení novým nábytkem, interaktivní tabulí.</t>
  </si>
  <si>
    <t>na základě současného stavu ŠJ a jejího zázemí v závislosti na poslední revizní zprávě kompletní rekonstrukce kuchyně a přebudování jejího zázemí + nové uspořádání jídelny, součástí projektu také nové vybavení kuchyně, soc. a hyg. zázemí pro zaměstnance ŠJ, vzduchotechnika a postavení nové samostatné trafostanice pro potřeby ŠJ</t>
  </si>
  <si>
    <t>cílem projektu je pořízení moderních výukových pomůcek pro zkvalitnění výuky v základní škole, v rámci projektu budou pořízeny mechanické a robotické stavebnice, vybavení pro 3D tisk, AV technika a pomůcky podporující práci žáků s digitálními technologiemi</t>
  </si>
  <si>
    <t xml:space="preserve">Modernizace stávajícího nevyhovujícího betonového hřiště, starých prolézaček a dalšího zázemí vhodného pro rozvoj pohybových dovedností,reaxačních technik a rozovoj zručnosti  a zkušeností k volbě budoucího povolání  a řemesel.  </t>
  </si>
  <si>
    <t>Vybudování zázemí pro školní družiny  umožňující zvyšování kvality poskytovaných služeb</t>
  </si>
  <si>
    <t xml:space="preserve">Vybavení a modernizace tříd určených pro školní družinu tak, aby děti mohly ve volném čase rozvíjet svůj potenciál dle zájmů. </t>
  </si>
  <si>
    <t xml:space="preserve">Vybavení školy novými pomůckami tak, aby byla podpořeny výuka inovativními metodami zaměřenými na polytechnické vzdělávání, rozvoj robotiky a informatiky, učení venku, badatelskou činnost, jazyky. </t>
  </si>
  <si>
    <t>Kompletní  výměna elektro instalace a svítidel, podaná žádost o dotaci</t>
  </si>
  <si>
    <t>Kompletní výměna  otopné soustavy vč. zdroje vytápění, podaná žádost o dotaci</t>
  </si>
  <si>
    <t xml:space="preserve">Modernizace budovy MŠ </t>
  </si>
  <si>
    <r>
      <t xml:space="preserve">Výdaje projektu  </t>
    </r>
    <r>
      <rPr>
        <sz val="12"/>
        <color indexed="8"/>
        <rFont val="Calibri"/>
        <family val="2"/>
        <charset val="238"/>
      </rPr>
      <t xml:space="preserve">v Kč </t>
    </r>
    <r>
      <rPr>
        <i/>
        <vertAlign val="superscript"/>
        <sz val="12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</si>
  <si>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2"/>
        <color indexed="8"/>
        <rFont val="Calibri"/>
        <family val="2"/>
        <charset val="238"/>
      </rPr>
      <t>měsíc, rok</t>
    </r>
  </si>
  <si>
    <r>
      <t>Typ projektu</t>
    </r>
    <r>
      <rPr>
        <sz val="12"/>
        <color indexed="10"/>
        <rFont val="Calibri"/>
        <family val="2"/>
        <charset val="238"/>
      </rPr>
      <t xml:space="preserve"> </t>
    </r>
    <r>
      <rPr>
        <vertAlign val="superscript"/>
        <sz val="12"/>
        <color indexed="8"/>
        <rFont val="Calibri"/>
        <family val="2"/>
        <charset val="238"/>
      </rPr>
      <t>2)</t>
    </r>
  </si>
  <si>
    <r>
      <t xml:space="preserve">z toho předpokládané způsobilé výdaje </t>
    </r>
    <r>
      <rPr>
        <sz val="12"/>
        <rFont val="Calibri"/>
        <family val="2"/>
        <charset val="238"/>
      </rPr>
      <t>EFRR</t>
    </r>
  </si>
  <si>
    <t xml:space="preserve">zázemí pro školní poradenské pracoviště </t>
  </si>
  <si>
    <r>
      <t>přírodní vědy</t>
    </r>
    <r>
      <rPr>
        <vertAlign val="superscript"/>
        <sz val="12"/>
        <color indexed="8"/>
        <rFont val="Calibri"/>
        <family val="2"/>
        <charset val="238"/>
      </rPr>
      <t>3)</t>
    </r>
    <r>
      <rPr>
        <sz val="12"/>
        <color indexed="8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</si>
  <si>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2"/>
        <color indexed="8"/>
        <rFont val="Calibri"/>
        <family val="2"/>
        <charset val="238"/>
      </rPr>
      <t>4)</t>
    </r>
  </si>
  <si>
    <r>
      <t>práce s digi.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</si>
  <si>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t>Vybavení MŠ - informační technikou - interaktivní tabule, tablety aj.</t>
  </si>
  <si>
    <t>Úprava půdního prostoru pro vybudování další třídy a dílny pro děti /malá kapacita MŠ</t>
  </si>
  <si>
    <t>Rozvoj polytechniky v MŠ - zřízení polytechnického koutku a center aktivit pro podporu manuální zručnosti u dětí.</t>
  </si>
  <si>
    <t>Pořízení a vybavení pomůcek pro kvalitnější vzdělávání</t>
  </si>
  <si>
    <t>Učebna informatiky a přírodních věd</t>
  </si>
  <si>
    <t xml:space="preserve">Vybudování učebny informatiky a přírodních věd, propojení využití digitálních technologií  pro výuku přírodovědných předmětů, cizích jazyků, polytechnického vzdělávání a programování. Zefektivnění procesu učení prosřednictvím virtuální a rozšířené reality.Vybavení učebny notebooky,prostředky pro interaktivní vyučování, Class VR, 3D tisk, robotické stavebnice+výukový software. </t>
  </si>
  <si>
    <t>2022</t>
  </si>
  <si>
    <t>2027</t>
  </si>
  <si>
    <t>Vybudování externí přírodovědné učebny pro předškolní děti a zázemí pro pobyt venku na čerstvém vzduchu. Rozvoj tvořivosti dětí s využitím tradičních i netradičních výukových metod. Estetizace okolí a revitalizace zeleně v okolí MŠ.</t>
  </si>
  <si>
    <t xml:space="preserve">Obnova herních prvků na školní zahradě se zaměřením na environmentální vzdělávání. Zahrada MŠ je zároveň zpřístupněna široké veřejnosti. </t>
  </si>
  <si>
    <t>Vybudování učebny cizích jazyků</t>
  </si>
  <si>
    <t>Vybudování učebny zeměpisu</t>
  </si>
  <si>
    <t>Vybudování učebny v přírodě včetně zastřešení</t>
  </si>
  <si>
    <t>Učebna INF  a robotiky</t>
  </si>
  <si>
    <t>Vybudování učebny Informatiky a robotiky</t>
  </si>
  <si>
    <t>Vybudování učebny hudební výchovy</t>
  </si>
  <si>
    <t>Modernizace vybavení pro výuku nové informatiky a robotiky</t>
  </si>
  <si>
    <t>revitalizace školní zahrady a přetvoření na venkovní multifunkční učebnu</t>
  </si>
  <si>
    <t>ANO</t>
  </si>
  <si>
    <t>Barevná zahrada</t>
  </si>
  <si>
    <t>Základní škola a Mateřská škola Závišice, příspěvková organizace</t>
  </si>
  <si>
    <t>Obec Závišice</t>
  </si>
  <si>
    <t>Školní zahrada</t>
  </si>
  <si>
    <t>revitalizace zahrady a vytvoření venkovní učebny na polytechnickou a ekologickou výchovu</t>
  </si>
  <si>
    <t>Vybudování venkovních učeben MŠ Štramberk - Bařiny a Zauličí</t>
  </si>
  <si>
    <t>Vybudování venkovních učeben s vybavením pro pobyt dětí venku. Rozvoj tvořivosti dětí s využitím tradičních i netradičních výukových metod.</t>
  </si>
  <si>
    <t xml:space="preserve">Obnova herních prvků na školní zahradě se zaměřením na environmentální vzdělávání (I.-IV. Etapa). Zahrada MŠ je zároveň zpřístupněna široké veřejnosti. </t>
  </si>
  <si>
    <t>probíhá realizace po etapách</t>
  </si>
  <si>
    <t>Obnova herních prvků na školní zahradě se zaměřením na environmentální vzdělávání. Obnova zeleně v areálu MŠ.</t>
  </si>
  <si>
    <t>zpracovaná PD</t>
  </si>
  <si>
    <t>Rekonstrukce střechy, vnitřních rozvodů elektro, vodovodu, kanalizace, plynu, VZT. Obnova vnitřních omítek a malby. Osvětlení.</t>
  </si>
  <si>
    <t>Realizace opatření s cílem snížení energetické náročnosti veřejné budovy, sanace vlhkosti.</t>
  </si>
  <si>
    <t xml:space="preserve">Předmětem projektu jsou stavební práce spojené se sanací konstrukce střechy a krovu školy spolu se sanací obvodových konstrukcí vestaveb učeben v podkroví objektu školy. </t>
  </si>
  <si>
    <t>Předmětem projektu je rekonstrukce výukového prostoru v ZŠ Štramberk, kde vznikne učebna přírodopisu pro praktickou výuku předmětů s vazbou na přírodní vědy s mezipředmětovým přesahem do pracovních činností. Učebna bude vybavena novým nábytkem, výukovými pomůckami. Součástí projektu je rekonstrukce skleníku pro výuku pěstitelských prací.</t>
  </si>
  <si>
    <t>Kompletní rekonstrukce odborné učebny včetně vybavení - školní dílny. Nové  vybavení učebny bude odpovídat současnému vývoji a trendům v praktické výuce.</t>
  </si>
  <si>
    <t>Kompletní rekonstrukce odborné učebny včetně vybavení - školní kuchyňka. Nové  vybavení učebny bude odpovídat současnému vývoji a trendům v praktické výuce.</t>
  </si>
  <si>
    <t>Dovybavení učeben  IT technikou</t>
  </si>
  <si>
    <t>Vybavení učeben moderní audiovizuální a interaktivní technikou, výměna staré tabule za novou s možností doplnění o interaktivní dataprojektor.</t>
  </si>
  <si>
    <t>Vybudování reedukační učebny a zázemí</t>
  </si>
  <si>
    <t>Vybudování zázemí pro poradenské pracoviště a reedukační učebny</t>
  </si>
  <si>
    <t>Rekonstrukce školní družiny</t>
  </si>
  <si>
    <t>Vybudování zázemí pro školní družiny umožňující zvyšování kvality poskytovaných služeb.</t>
  </si>
  <si>
    <t>Rekonstrukce odborných kabinetů a sborovny</t>
  </si>
  <si>
    <t>Vybudování zázemí pro pedagogické i nepedagogické pracovníky škol vedoucí k vyšší kvalitě vzdělávání ve školách - odborné kabinety a sborovna.</t>
  </si>
  <si>
    <t>Rekonstrukce knihovny a vybudování společenské místnosti</t>
  </si>
  <si>
    <t>Rekonstrukce knihovny a vybudování společenské místnosti - vytvoření vnitřního zázemí pro komunitní aktivity při ZŠ vedoucí k sociální inkluzi, které by po vyučování sloužilo jako centrum vzdělanosti a komunitních aktivit.</t>
  </si>
  <si>
    <t>Stavebními úpravami a změnou dispozičního řešení vzniknou otevřenější a vzdušnější prostory doplněné o šatní skříňky na čip.</t>
  </si>
  <si>
    <t>Cílem projektu je rekonstrukce sociálního zázemí pro chlapce a dívky školy tak, aby sociální zařízení odpovídalo hygienickým, bezpečnostním a prostorovým podmínkám.</t>
  </si>
  <si>
    <t>Cílem projektu je zajistit dostatečné zabezpečení školy v souladu s Metodickým doporučením k bezpečnosti dětí, žáků a studentů ve školách a školských zařízeních.</t>
  </si>
  <si>
    <t>Zázemí pro mateřskou školu</t>
  </si>
  <si>
    <t>X</t>
  </si>
  <si>
    <t>Zázemí pro základní školu a komunitu a zlepšení vybavenosti školy pro kvalitní inkluzivní vzdělávání a spolupráci</t>
  </si>
  <si>
    <t>MŠ Pionýrská – Rekonstrukce vodovodního a tepelného systému</t>
  </si>
  <si>
    <t>Výměna potrubí - havarijní stav.</t>
  </si>
  <si>
    <t>Vybudování dvou učeben školní družiny a školního klubu s využitím pro výuku robotiky a kroužku cizích jazyků, dále vybudování kabinetu, skladu, šatny, případně kolárny, řešení statiky a hydroizolace prostor a zázemí pro pedagogické a nepedagogické pracovníky.</t>
  </si>
  <si>
    <t>Vybudování učebny informatiky a jazyků</t>
  </si>
  <si>
    <t>Vybudování učebny pro výuku informatiky, přírodních věd a jazyků,  řešení statiky a hydroizolace prostor a zázemí pro pedagogické a nepedagogické pracovníky.</t>
  </si>
  <si>
    <t>zpracovaný záměr</t>
  </si>
  <si>
    <t>Rekonstrukce podlahy, řešení osvětlení, posezení učebny; rekonstrukce a obnova nábytku sborovny, zázemí pro pedagogické a nepedagogické pracovníky.</t>
  </si>
  <si>
    <t>Rekonstrukce  herny školy</t>
  </si>
  <si>
    <t>Rekonstrukce herny pro činnost školy, školní družiny a klubu včetně zázemí pedagogů, oprava podlahy, vybavení nábytkem a nářadím, rekonstrukce osvětlení herny a vstupu školy.</t>
  </si>
  <si>
    <t>Ve II. etapě, na kterou je uplatňována žádost o dotaci, bude stávající škvárová běžecká dráha nahrazena dráhou s umělým vodopropustným dvouvrstvým odpruženým tartanem. V ploše dráhy je u startu navrženo rozšíření pro rozběh hodů. Dráha bude také doplněna navazujícím sektorem skoku do dálky. Středová travnatá vnitřní plocha bude nahrazena umělým fotbalovým trávníkem III. generace, který plní veškeré požadavky a nároky na moderní umělé trávníky. Dále bude navazovat objekt zázemí a krytého sezení.</t>
  </si>
  <si>
    <t>V rámci projektu budou pořízeny mechanické a robotické stavebnice, vybavení pro 3D tisk a pomůcky podporující práci žáků s digitálními technologiemi.</t>
  </si>
  <si>
    <t>realizace</t>
  </si>
  <si>
    <t>Oprava vnitřních rozvodů (elektřina, voda). Rekonstrukce hygienického zázemí pro žáky i zaměstnance.Oprava střechy, výměna oken, oprava fasády.</t>
  </si>
  <si>
    <t xml:space="preserve">x                       </t>
  </si>
  <si>
    <t xml:space="preserve">x                      </t>
  </si>
  <si>
    <t>Zajištění modernizace konektivity v celé budově školy. Posílení wifi sítě v budově.</t>
  </si>
  <si>
    <t xml:space="preserve">Vybudování nové sportovní haly vedle budovy školy.  Multifunkční využití pro vzdělávání - výchova ke zdraví, tělesná výchova, projektové dny (jazykové i přírodovědné zaměření), školní koncerty, pro mimoškolní aktivity.  </t>
  </si>
  <si>
    <t>Vybudování 2 učeben pro výuku ZŠ a ŠD v prostorách budovy školy. V současné době chybí škole učebny a samostatná herna pro školní družinu. Každý rok se zvyšuje počet žáků s trvalým bydlištěm v Lubině, takže je předpoklad, že kapacita nebude dostačující.</t>
  </si>
  <si>
    <t>Chybí zázemí pro odbornou výuku informatiky a cizích jazyků na 1.stupni ZŠ. Vzhledem k úpravám RVP ZŠ a ŠVP ZŠ Lubina bude zapotřeí co nejdříve vytvořit odbornou učebnu odpovídající současným požadavkům.</t>
  </si>
  <si>
    <t>Modernizace vybavení odborné výuky pro ZŠ Lubina</t>
  </si>
  <si>
    <t>Pořízení moderních výukových pomůcek pro zkvalitnění výuky na ZŠ. V rámci projektu budou pořízeny robotické a mechanické stavebnice, vybavení pro 3D tisk a pomůcky podporující práci žáků s digitálními technologiemi.</t>
  </si>
  <si>
    <t>Modernizace polytechnické výuky</t>
  </si>
  <si>
    <t>Cílem projektu je modernizovat infrastrukuturu pro výuku technických a řemeslných oborů zejm. polytechniky se zapojením prvků robotiky</t>
  </si>
  <si>
    <t>2025</t>
  </si>
  <si>
    <t>Vybavením odborných
učeben kvalitními výukovými pomůckami, pořízení výukových pomůcek robotiky a programování, pomůcek STEM vzdělávání.</t>
  </si>
  <si>
    <t>Modernizace vnitřní konektivity školy</t>
  </si>
  <si>
    <t>Předmětem projektu je modernizace datové sítě školy, pořízení nového serveru, přístupových bodů a zajištění bezpečnosti při práci v prostředí internetu.</t>
  </si>
  <si>
    <t>Modernizace prostorů tělocvičen - navýšení kapacity internetového připojení a rekonstrukce osvětlení v tělocvičnách</t>
  </si>
  <si>
    <t>osvětlení obou tělocvičen dosluhuje, jeho provoz je neekonomický, snaha nahradit současný typ světlení modernější a úspornější technologií, součástí modernizace prostoru tělocvičen bude také v rámci konektivity školy zavedení sítě pro připojení internetu a napojení internetu na velkoplošnou televizi, která bude instalovaná ve velké tělocvičně z důvodu využití pro předcvičování, ukázky prvků zdravotní TV apod.</t>
  </si>
  <si>
    <t>Modernizace konektivity ve škole</t>
  </si>
  <si>
    <t>cílem projektu je navýšit kapacitu rychlosti internetu v koncových stanicích tak, aby bylo dosaženo komplexního pokrytí internetovým připojením pro celou budovu školy, tj. pro všechny PC, NTB apod. ve školní síti v návaznosti na splnění stávajících standardů</t>
  </si>
  <si>
    <t xml:space="preserve">Vybudování specializované jazykové učebny </t>
  </si>
  <si>
    <t>Vybudování/ modernizace infeastuktury pro rozvoj vzdělávání s vazbou na rozvoj žáků v oblasti přírodních věd, polytechnických a digitálních kompetencí.</t>
  </si>
  <si>
    <t>Investiční záměr</t>
  </si>
  <si>
    <t>Mateřská škola Skotnice, příspěvková organizace</t>
  </si>
  <si>
    <t>Mateřská škola Kateřinice, příspěvková organizace</t>
  </si>
  <si>
    <t>Základní škola a Mateřská škola Motýlek, Kopřivnice, Smetanova 1122, příspěvková organizace</t>
  </si>
  <si>
    <t>Základní škola a Mateřská škola Petřvald okres Nový Jičín, příspěvková organizace</t>
  </si>
  <si>
    <t>Základní škola a Mateřská škola Kopřivnice, 17. listopadu 1225 okres Nový Jičín, příspěvková organizace</t>
  </si>
  <si>
    <t>Mateřská škola Příbor, Pionýrů 1519, okres Nový Jičín, příspěvková organizace</t>
  </si>
  <si>
    <t>Mateřské školy Kopřivnice okres Nový Jičín, příspěvková organizace</t>
  </si>
  <si>
    <t>Základní škola Kopřivnice – Lubina okres Nový Jičín, příspěvková organizace</t>
  </si>
  <si>
    <t>Základní škola Kopřivnice – Mniší okres Nový Jičín, příspěvková organizace</t>
  </si>
  <si>
    <t>Rozšíření a modernizace prostor ZŠ a MŠ Motýlek, vybudování nových prostor pro zlepšení kvality výuky dětí a žáků a jejich sociálních dovedností.</t>
  </si>
  <si>
    <t>Vybudování komplexního zázemí pro mateřskou školu (rekonstrukce zakoupené budovy, vybudování hřiště, navýšení kapacity MŠ).</t>
  </si>
  <si>
    <t>Vybudování komplexního zázemí pro základní školu a komunitu (rekonstrukce zakoupené budovy, vybavení odborných učeben při zachování současné kapacity počtu žáků)</t>
  </si>
  <si>
    <t xml:space="preserve"> Základní škola Trnávka okres Nový Jičín, příspěvková organizace</t>
  </si>
  <si>
    <t>2024</t>
  </si>
  <si>
    <t xml:space="preserve">realizace ukončena </t>
  </si>
  <si>
    <t>2023</t>
  </si>
  <si>
    <t>zpracovaná projektová dokumentace, zakoupená budova s pozemkem, hluková studie</t>
  </si>
  <si>
    <t>realizováno</t>
  </si>
  <si>
    <t>Rekonstrukce a modernizace školní kuchyně včetně stavebních úprav. Pořízení konvektomatů, myčky nádobí a dalšího vybavení kuchyně. Úspora energií a snížení spotřeby vody. Vybavení jídelny novým nábytkem. Zvýšení kvality připravované stravy pro děti, žáky a zaměstnance školy.</t>
  </si>
  <si>
    <t xml:space="preserve">Budování odborné učebny </t>
  </si>
  <si>
    <t>vybudování a vybavení odborné učebny matematiky</t>
  </si>
  <si>
    <t>realizace ukončena</t>
  </si>
  <si>
    <t>Modernizace školní družiny</t>
  </si>
  <si>
    <t>modernizace školní družiny včetně stavebních úprav a vybavení</t>
  </si>
  <si>
    <t>Budování bezbariérového sociálního zázemí</t>
  </si>
  <si>
    <t>vybudování a vybavení bezbariérového sociálního zařízení</t>
  </si>
  <si>
    <t>Vybudování venkovní učebny</t>
  </si>
  <si>
    <t>vybudování a vybavení venkovní učebny</t>
  </si>
  <si>
    <t>Vybudování multimediální učebny</t>
  </si>
  <si>
    <t xml:space="preserve"> vybudování/modernizace a vybavení multimediální odborné učebny</t>
  </si>
  <si>
    <t>Vybudování jazykové učebny</t>
  </si>
  <si>
    <t>vybudování/modernizace a vybavení jazykové učebny</t>
  </si>
  <si>
    <t>Odborná učebna</t>
  </si>
  <si>
    <t>Vybavení odborné učebny ICT vybavením pro zavedení virtuální reality do výuky.</t>
  </si>
  <si>
    <t>Základní škola a Mateřská škola Ženklava</t>
  </si>
  <si>
    <t>obec Ženklava</t>
  </si>
  <si>
    <t>Modernizace PC učebny</t>
  </si>
  <si>
    <t>Ženklava</t>
  </si>
  <si>
    <t>Vybudování nové multimediální učebny, pořízení vybavení, vybudování skladu, zajistění kompletní bezbariérovosti školy,  konektivita školy</t>
  </si>
  <si>
    <t>Pokládka podl. krytin</t>
  </si>
  <si>
    <t>Modernizace učebny, zastaralé vybavení, stavební úpravy</t>
  </si>
  <si>
    <t>zpracovaná projekt. Dok., zakoupená budova s pozemkem, hluková studie</t>
  </si>
  <si>
    <t>Rekonstrukce učeben - 2 herny ŠD</t>
  </si>
  <si>
    <t>Výmalba jídelen, kanceláře, ložnice, herničky, schodiště</t>
  </si>
  <si>
    <t>Výmalba tříd, ložničky, umývárky</t>
  </si>
  <si>
    <t>Stavební úpravy, přístavba, zateplení a změna užívání objektu č.p. 571 v k. ú. Štramberk, včetně nového oplocení a zpevněných ploch. Vybavení pro potřeby provozu MŠ (nábytek, elektronika, vybavení kuchyně, výdejny jídel).</t>
  </si>
  <si>
    <t>Mgr. David Monsport</t>
  </si>
  <si>
    <t>Modernizace vnitřní konektivity v ZŠ Lubina</t>
  </si>
  <si>
    <t xml:space="preserve">V rámci projektu je řešeno zkvalitnění vnitřní konektivity celé školy a zabezpečení připojení k internetu v souladu se Standardem konektivity škol, což umožní zkvalitnit vzdělávací infrastrukturu pro práci s digitálními technologiemi. V rámci doprovodné části projektu budou pořízena koncová zařízení pro žáky a pedagogy, za účelem naplnění cíle projektu. </t>
  </si>
  <si>
    <t>Mateřská škola Z43</t>
  </si>
  <si>
    <t xml:space="preserve">Výstavba nové budovy a školní zahrady mateřské školy z důvodu navýšení stávající nedostatečné kapacity. </t>
  </si>
  <si>
    <r>
      <t>odvedení srážkových vod</t>
    </r>
    <r>
      <rPr>
        <sz val="11"/>
        <rFont val="Calibri"/>
        <family val="2"/>
        <charset val="238"/>
      </rPr>
      <t xml:space="preserve">, obnova fasády včetně částečného zateplení </t>
    </r>
  </si>
  <si>
    <t xml:space="preserve">  </t>
  </si>
  <si>
    <t>Snížení energetické náročnosti objektu ZŠ</t>
  </si>
  <si>
    <t>Předmětem projektu jsou stavební práce spojené s výměnou a renovací (repase) otvorových výplní, výměna zdroje pro vytápění, modernizace vnitřního osvětlení.</t>
  </si>
  <si>
    <t>Venkovní učebna</t>
  </si>
  <si>
    <t>Zajištění výuky ve venkovní učebně přírodovědných a jiných předmětů.</t>
  </si>
  <si>
    <t>realizováno z vlastních zdrojů</t>
  </si>
  <si>
    <t>modernizace učeben IT technologiemi, propojení dataprojektrorů s interaktivními tabulemi, dovybavení  pomůckami IT</t>
  </si>
  <si>
    <t xml:space="preserve">Vybudování venkovní učebny </t>
  </si>
  <si>
    <t>Cílem projektu je vybudování venkovní učebny a zároveň revitalizace zeleně v prostorách školního átria s možností vytvoření udržitelné školní zahrady právě v átrium školy. Ve venkovní učebně by mohla probíhat výuka všech předmětů našeho ŠVP s tím, že by primárně byla tato koncipována jako učebna jazykových a přírodovědných předmětů. Zahrada by sloužila jak k odpočinku žáků, tak k výuce předmětu Člověk a svět práce na 1. i na 2. stupni ZŠ. Zároveň by také podpořila vztah žáků k udržitelnému životnímu prostředí a starosti o něj.</t>
  </si>
  <si>
    <t>Zlepšení hygienických podmínek a instalace FVE</t>
  </si>
  <si>
    <t>sanace, rekonstrukce a zateplení půdy, FVE</t>
  </si>
  <si>
    <t>Rekonstrukce školní zahrady</t>
  </si>
  <si>
    <t>rekonstrukce, obnova zeleně, zřízení herních a naučných zařízení, venkovní učebna</t>
  </si>
  <si>
    <t>Modernizace kmenové učebny</t>
  </si>
  <si>
    <t>Modernizace kmenové učebny - IT, nábytek a vybudování bezbariérovosti</t>
  </si>
  <si>
    <t>předseda Řídícího výboru MAP ORP Kopřivnice IV</t>
  </si>
  <si>
    <t>přidělená dotace, realizováno</t>
  </si>
  <si>
    <t>Revitalizace pozemku školní zahrady, vybudování venkovních učeben MŠ Bařiny I (č.p. 571)</t>
  </si>
  <si>
    <t>Vybudování herních prvků na školní zahradě se zaměřením na environmentální vzdělávání. Obnova zeleně v areálu MŠ. Vybudování venkovních učeben s vybavením pro pobyt dětí venku. Rozvoj tvořivosti dětí s využitím tradičních i netradičních výukových metod.</t>
  </si>
  <si>
    <t xml:space="preserve">Soukromá mateřská škola Veselá opička s.r.o </t>
  </si>
  <si>
    <t>Mgr. et Mgr. Veronika Socha Kolibová, MBA</t>
  </si>
  <si>
    <t>Senzomotorická učebna</t>
  </si>
  <si>
    <t xml:space="preserve">Zřízení nové učebny pro rozvoj senzomotorických dovedností dětí </t>
  </si>
  <si>
    <t>zpracování PD</t>
  </si>
  <si>
    <t>NE</t>
  </si>
  <si>
    <t>Modernizace stávající družiny</t>
  </si>
  <si>
    <t>Modernizace stávajcí družiny. Pořízení nábytku, IT vybavení + pomůky. Dále součástí projektu budou provedeny stavební úpravy.</t>
  </si>
  <si>
    <t>Rekonstrukce sociálních zařízení pro děti</t>
  </si>
  <si>
    <t>Potřeba výměny obložení, pokládka podlah, zajištění a instalace nových bloků na ručníky, doplnění WC pro děti v přízemí - celková revitalizace sociálních zařízení pro děti</t>
  </si>
  <si>
    <t>realizován</t>
  </si>
  <si>
    <t>Předmětem projektu je vybudování venkovní zastřešené učebny pro výuku ve venkovním prostředí. Prostor bude využitelný také pro žáky školní družiny a komunitní aktivity.</t>
  </si>
  <si>
    <t>Oprava zídky a oplocení zahrady v MŠ Krátká</t>
  </si>
  <si>
    <t>Oprava zídky a plotu z důvodu bezpečnosti.</t>
  </si>
  <si>
    <t>MŠ Mniší – zateplení obvodového pláště, oprava střechy, úprava vnitřních prostorů</t>
  </si>
  <si>
    <t>Zateplení - úspora energie, oprava střechy, úprava a vybavení vnitřních prostorů</t>
  </si>
  <si>
    <t>MŠ Záhumenní – rekonstrukce stávajících prostor</t>
  </si>
  <si>
    <t>Rekonstrukce MŠ - elektroinstalace, vodovody, výměna oken, úprava a vybavení vnitřních prostorů, kuchyně</t>
  </si>
  <si>
    <t>investiční záměr, bude se zpracovávat PD</t>
  </si>
  <si>
    <t>Vybudování venkovní učebny pro potřeby školy pro výuku a herní prvky pro potřeby školní družiny a školního klubu, zázemí pro komunitní aktivity</t>
  </si>
  <si>
    <t>Zlepšení kvality vzduchu v učebnách a zázemí školy</t>
  </si>
  <si>
    <t>Zlepšení kvality vzduchu v učebnách a v zázemí školy, rekuperační jednotky, rozvody, měření kvality vzduchu</t>
  </si>
  <si>
    <t>Zateplení školy</t>
  </si>
  <si>
    <t>Zateplení pláště školy včetně výměny a zastínění oken a vybudování FVE</t>
  </si>
  <si>
    <t>Rekonstrukce  tělocvičny</t>
  </si>
  <si>
    <t>Rekonstrukce tělocvičny-herny pro činnost školy, školní družiny a klubu včetně zázemí pedagogů, oprava podlahy, vybavení nábytkem a nářadím, rekonstrukce osvětlení tělocvičny a šaten.</t>
  </si>
  <si>
    <t>Modernizace zázemí poro pedagogický a nepedagogický personál</t>
  </si>
  <si>
    <t>Modernizace kmenových učeben</t>
  </si>
  <si>
    <t>realizováno z dotace</t>
  </si>
  <si>
    <t>Rekonstrukce tělocvičen</t>
  </si>
  <si>
    <t xml:space="preserve">Rekonstrukce dvou tělocvičen v budově školy. Multifunkční využití pro vzdělávání - výchova ke zdraví, tělesná výchova, projektové dny (jazykové i přírodovědné zaměření), školní koncerty, pro mimoškolní aktivity.  </t>
  </si>
  <si>
    <t>Vybudování  dvou  venkovních učeben</t>
  </si>
  <si>
    <t xml:space="preserve">Vybudování dvou venkovních učeben umožní realiozovat vzdělávací programy Učíme se venku .Přímý kontakt s živou přírodou a okolním prostředím poskytne také nové zázemí pro polytechnické vzdělávání, pro školní družiny i pro aktivity v rámci sociální inkluze. 
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</si>
  <si>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</si>
  <si>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</si>
  <si>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</si>
  <si>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 xml:space="preserve">v Kč </t>
    </r>
    <r>
      <rPr>
        <vertAlign val="superscript"/>
        <sz val="12"/>
        <color indexed="8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</si>
  <si>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2"/>
        <color indexed="8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</si>
  <si>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</si>
  <si>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</si>
  <si>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</si>
  <si>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</si>
  <si>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</si>
  <si>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</si>
  <si>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</si>
  <si>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t>LUNA Příbor, středisko volného času, příspěvková organizace</t>
  </si>
  <si>
    <t>Město Příbor</t>
  </si>
  <si>
    <t xml:space="preserve">Celková rekonstrukce objektu ul. Dukelská 1346 v Příboře </t>
  </si>
  <si>
    <t>Moravsko-slezský</t>
  </si>
  <si>
    <t>Celková rekonstrukce objektu ul. Dukelská 1346 v Příboře (fasáda, výměna dveřních a okenních výplní, zateplení fasády a stropu, rekuperace, bezbariérové úpravy)</t>
  </si>
  <si>
    <t>Vybudování  a vybavení učeben (komunitní centrum)</t>
  </si>
  <si>
    <t xml:space="preserve">Úprava, vybavení a přestavba učeben </t>
  </si>
  <si>
    <t>Vybudování nových učeben a dovybavení stávajících</t>
  </si>
  <si>
    <t>Projekt se zaměřuje na opravu a vybudování půdních prostor a vytvoření vhodných odborných učeben zaměřených na práce s digitálními technologiemi i výuku cizích jazyků. Realizací projektu budou vytvořeny podmínky pro možnost výuky cizích jazyků s využitím digitálních technologií a k získávání vzdělanosti při využívání digitální technologie.</t>
  </si>
  <si>
    <t>BAV klub Příbor, středisko volného času, s.r.o.</t>
  </si>
  <si>
    <t>V pěkném a vhodném prostředí se bude lépe učit i tvořit</t>
  </si>
  <si>
    <t>Jelikož pracujeme ve staré budově, cílem projektu je zlepšit prostředí. Rekonstruovat prostory pro činnosti, tzn. správné osvětlení, vymalování, natírání, obložení, topení, podlahy apod. Zajistit vhodné, úložné a pracovní vybavení, pomůcky ve vnitřních i venkovních prostorách pro konkrétní činnosti, které se týkají všech čtyř oblastí projektu.</t>
  </si>
  <si>
    <t>Ne</t>
  </si>
  <si>
    <t>V teple se tvoří a učí lépe</t>
  </si>
  <si>
    <t>V budově, kde provozujeme činnost, je velmi starý plynový kotel. V revizní zprávě z roku 2021 je uvedeno, cituji: ,,Do odstranění závady č. 1 není zařízení schopno bezpečného provozu". Kvůli stáří kotlu oprava není možná, proto je do nové topné sezóny nutná výměna kotle a rekonstrukce topení. Zatím je provedena jen provizorní oprava a částečně tento problém řešíme i přenosnými přímotopy.</t>
  </si>
  <si>
    <t>Přestavba budovy ZŠ Náměstí na knihovnu</t>
  </si>
  <si>
    <t xml:space="preserve">Rekonstrukce dlouhodobě nevyužívané budovy pro potřeby městské knihovny. V rámci projektu bude vybudováno nové zázemí pro poskytování moderních knihovnických a doprovodných služeb, především v oblasti neformálního, zájmového a celoživotního vzdělávání, setkávání různých cílových skupin a podporu práce zájmových a neziskových organizací, vhodně doplňující program městské knihovny. Součástí projektu jsou jak nezbytné stavební práce, tak vybavení prostor potřebným mobiliářem, učebními pomůckami, technikou a přemístění provozu městské knihovny z objektu kulturního domu. </t>
  </si>
  <si>
    <t>Dům dětí a mládeže, Kopřivnice, Kpt. Jaroše 1077, příspěvková organizace</t>
  </si>
  <si>
    <t>Město Kopřivnice</t>
  </si>
  <si>
    <t xml:space="preserve">Revitaliizace a modernizace zahrady pro zájmové vzdělávání </t>
  </si>
  <si>
    <t>Obsahem projektu je revitralizace venkovního areálu - zahrady DDM Kopřivnice za účelem zkvalitnění zájmového vzdělávání účastníků. Předmětem investice bude vybudování multifunkčního hřiště s umělým povrchem a horolezeckou stěnou, vodní prvek, tyče na poledance, vybudování venkovní učebny a krytého skladu a modernizace prostor pro živý inventář. Prostor bude doplněn o venkovní zastřešené posezení s ohništěm.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</si>
  <si>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</si>
  <si>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</si>
  <si>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</si>
  <si>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Vybudování venkovní učebny školy, ŠD a ŠK</t>
  </si>
  <si>
    <t>Modernizace zázemí pro pedagogický a nepedagogický personál</t>
  </si>
  <si>
    <t xml:space="preserve">                                                   Základní škola Kopřivnice, Alšova 1123 okres Nový Jičín</t>
  </si>
  <si>
    <t>Zkvalitnění vnitřní konektivity a zabezpečení přípojení k internetu.</t>
  </si>
  <si>
    <t xml:space="preserve">Zkvalitnění vnitřní konektivity školy a  přípojení k internetu včetně vybavení počítačové učebny moderní výpočetní technikou a  výpočetní techniku pro učebny/pedagogy. </t>
  </si>
  <si>
    <t>zpracovává se záměr</t>
  </si>
  <si>
    <t>Rekonstrukce odborných učeben</t>
  </si>
  <si>
    <t>Rekonstrukce a vybavení odborné učebny pro potřeby výuky, školní družiny a školního klubu</t>
  </si>
  <si>
    <t>Vypracovaná studie, příprava projektové dokumentace</t>
  </si>
  <si>
    <t>Rekonstrukce a modernizace vybavení učebny hudební výchovy</t>
  </si>
  <si>
    <t>Nové  vybavení učebny bude odpovídat současnému vývoji a moderním  výukovým metodám pro vyučování hudební, taneční a dramatické výchovy po změnách RVP ZV.</t>
  </si>
  <si>
    <t>Rekonstrukce a modernizace vybavení učebny výtvatné výchovy</t>
  </si>
  <si>
    <t>Nové  vybavení učebny bude odpovídat současnému vývoji a moderním  výukovým metodám pro vyučování výtvarné a filmové výchovy po změnách RVP ZV.</t>
  </si>
  <si>
    <t>investiční záměr, zrpracovává se PD</t>
  </si>
  <si>
    <t>cílem projektu je navýšit počet odborných jazykových učeben pro potřeby jazykové výuky - ČJ, AJ, NJ, a to v návaznosti na dlouhodobou koncepci školy, kdy již nyní vyučujeme cizí jazyky v malých dělených skupinkách, navíc do budoucna plánujeme přistoupit takto i k výuce jazyka českého, nutnou potřebou k tomu tedy bude minimálně jedna nová a kompletně vybavená jazyková učebna pro tyto potřeby, součástí projektu bude také snaha o zajištění bezbariérového přístupu do učebny/učeben, neboť  předběžně vybrané k rekonstrukci se nachází v patře</t>
  </si>
  <si>
    <t>Rekonstrukce odborných učeben pro tvořivou výuku</t>
  </si>
  <si>
    <t>Modernizace vnitřní konektivity v ZŠ Mniší</t>
  </si>
  <si>
    <t xml:space="preserve">Projekt řeší zkvalitnění vnitřní konektivity celé školy a zabezpečení připojení k internetu v souladu se Standardem konektivity škol, v rámci doprovodné části projektu budou pořízena koncová zařízení pro žáky a pedagogy za účelem naplnění cíle projektu. </t>
  </si>
  <si>
    <t>Nové  vybavení učebny bude odpovídat současnému vývoji a moderním  výukovým metodám pro vyučování polytechnické výchovy a jiných naukových předmětů.</t>
  </si>
  <si>
    <t>invenstiční záměr</t>
  </si>
  <si>
    <t>Rekonstrukce vchodu do školy a školních šaten, přístavba pro volnou činnost a relaxaci pro žáky.</t>
  </si>
  <si>
    <t>Zvětšení prostoru vchodu do školy a šaten pro žáky, nádstavba nad vchodem pro vytvoření prostoru pro volné činnosti a relaxaci žáků, čtenářský koutek, pohybové aktivity během přestávek.</t>
  </si>
  <si>
    <t xml:space="preserve">                                               Základní škola a Mateřská škola Štramberk</t>
  </si>
  <si>
    <t>Základní škola Floriána Bayera, Kopřivnice, Štramberská 189, příspěvková organiizace</t>
  </si>
  <si>
    <t>Hybridní, modulární venkovní učebna odborných předmětů</t>
  </si>
  <si>
    <t xml:space="preserve">Modulární venkovní odborná učebna- multifunkční prostor, který by vyřešil potřebu školní cvičné kuchyňky, školních dílen, realizaci enviromentálních aktivit, výuku fyziky a chemie. Učebna by úzce navazovala na stávající budovu a školní zahradu. </t>
  </si>
  <si>
    <t>Zkvalitnění vnitřní konektivity školy a  přípojení k internetu včetně vybavení nových koncových zařízení</t>
  </si>
  <si>
    <t>Modernizace odborných učeben</t>
  </si>
  <si>
    <t xml:space="preserve">Modernizace odborných učeben.  IT-interaktivní technologie, nábytek-variabilní uspořádání prostoru, multisenzorické prostředí, podpora projektového učení a pohybových aktivit. </t>
  </si>
  <si>
    <t>Poznámky</t>
  </si>
  <si>
    <t>Tělocvična, sportoviště a hřiště MŠ</t>
  </si>
  <si>
    <t xml:space="preserve">Školní sportoviště </t>
  </si>
  <si>
    <t>Tělocvična, sportoviště a hřiště ZŠ</t>
  </si>
  <si>
    <t>příprava PD</t>
  </si>
  <si>
    <t>zpracovaná projektová dokument.</t>
  </si>
  <si>
    <t>výběr zpracovatele PD</t>
  </si>
  <si>
    <t>2028</t>
  </si>
  <si>
    <t>realizováno z vlast.zdrojů</t>
  </si>
  <si>
    <t>bude realizováno</t>
  </si>
  <si>
    <t>2026</t>
  </si>
  <si>
    <t>Základní škola Npor. Loma Příbor Školní 1510 okres Nový Jičín, příspěvková organizace                                                                                                                                                                                                                                                                                                                                                                                                             Základní škola Npor. Loma Příbor Školní 1510 okres Nový Jičín, příspěvková organizace</t>
  </si>
  <si>
    <t xml:space="preserve">Cílem je rekonstrukce učebny cvičné kuchyňky a jejího vybavení i stravovacího zázemí dále pak modernizace odborných učeben výtvarné výchovy a polytechniky včetně jejich vybavení a také kabinetů přiléhajících k učebnám, součástí bude i revitalizace chodby před učebnami novým osvětlením, akustickým podhledem a vybavením pro žáky.Součástí je vybudování bezbariérového přístupu zacíleného primárně na pavilon odborných učeben. </t>
  </si>
  <si>
    <t xml:space="preserve">Projekt řeší zkvalitnění vnitřní konektivity celé školy a zabezpečení připojení k internetu v souladu se Standardem konektivity škol, což umožní zkvalitnit vzdělávací infrastrukturu pro práci s digitálními technologiemi. V rámci doprovodné části projektu budou pořízena koncová zařízení pro žáky a pedagogy, za účelem naplnění cíle projektu. </t>
  </si>
  <si>
    <t>Základní škola a mateřská škola Gaudi, s.r.o.</t>
  </si>
  <si>
    <t>Modernizace vnitřní konektivity ZŠ Npor. Loma Příbor</t>
  </si>
  <si>
    <t xml:space="preserve">V rámci projektu bude řešeno zkvalitnění a modernizace vnitřní konektivity celé školy a zabezpečení připojení k internetu v souladu se Standardem konektivity škol, posílení wifi sítě v budově školy. V rámci doprovodné části projektu budou pořízena koncová zařízení pro žáky a pedagogy.  </t>
  </si>
  <si>
    <t>Vybudování odborné učebny pro výuku hudební výchovy</t>
  </si>
  <si>
    <t>Vybudování a vybavení učebny hudební výchovy, pořízení pomůcek pro modernizaci výuky hudební výchovy a práci školní kapely včetně práce s moderními informačními technologiemi. Součástí projektu bude také řešení akustiky a osvětlení učebny včetně drobných stavebních úprav a zajištění bezbariérového přístupu do učebny.</t>
  </si>
  <si>
    <t>Zbudování odborné učebny ze stávající třídy včetně bezbariérového výtahu do patra, sociální zařízení</t>
  </si>
  <si>
    <t>Tělocvična</t>
  </si>
  <si>
    <t>postavení nové tělocvičny, včetně šaten a sociálního zařízení, přesun venkovního víceúčelového hřiště (podle umístění haly)</t>
  </si>
  <si>
    <t>investiční záměr, arch. Studie</t>
  </si>
  <si>
    <t>Schváleno v Kopřivnici dne 3. 12. 2025 Řídícím výborem Místního akčního plánu ORP Kopřivnice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</si>
</sst>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_-;\-* #,##0_-;_-* &quot;-&quot;??_-;_-@_-"/>
    <numFmt numFmtId="165" formatCode="#,##0_ ;\-#,##0\ "/>
  </numFmts>
  <fonts count="6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i/>
      <vertAlign val="superscript"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vertAlign val="superscript"/>
      <sz val="12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26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rgb="FFFF0000"/>
      <name val="Calibri (Základní text)"/>
      <charset val="238"/>
    </font>
    <font>
      <b/>
      <sz val="11"/>
      <name val="Calibri"/>
      <family val="2"/>
      <charset val="238"/>
      <scheme val="minor"/>
    </font>
    <font>
      <sz val="11"/>
      <name val="Calibri (Základní text)"/>
      <charset val="238"/>
    </font>
    <font>
      <sz val="12"/>
      <name val="Calibri (Základní text)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2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20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2" fillId="0" borderId="0" applyFont="0" applyFill="0" applyBorder="0" applyAlignment="0" applyProtection="0"/>
  </cellStyleXfs>
  <cellXfs count="754">
    <xf numFmtId="0" fontId="0" fillId="0" borderId="0" xfId="0"/>
    <xf numFmtId="0" fontId="0" fillId="0" borderId="0" xfId="0" applyFill="1"/>
    <xf numFmtId="0" fontId="0" fillId="0" borderId="0" xfId="0" applyFont="1"/>
    <xf numFmtId="0" fontId="8" fillId="0" borderId="0" xfId="0" applyFont="1"/>
    <xf numFmtId="0" fontId="1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5" fillId="0" borderId="0" xfId="0" applyFont="1"/>
    <xf numFmtId="0" fontId="13" fillId="3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vertical="center"/>
    </xf>
    <xf numFmtId="49" fontId="8" fillId="3" borderId="19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/>
    <xf numFmtId="0" fontId="8" fillId="3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/>
    <xf numFmtId="0" fontId="8" fillId="3" borderId="2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9" fontId="19" fillId="3" borderId="19" xfId="0" applyNumberFormat="1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3" fontId="16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3" fontId="19" fillId="3" borderId="12" xfId="0" applyNumberFormat="1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3" fontId="19" fillId="3" borderId="21" xfId="0" applyNumberFormat="1" applyFont="1" applyFill="1" applyBorder="1" applyAlignment="1">
      <alignment horizontal="center" vertical="center" wrapText="1"/>
    </xf>
    <xf numFmtId="0" fontId="19" fillId="3" borderId="12" xfId="0" applyNumberFormat="1" applyFont="1" applyFill="1" applyBorder="1" applyAlignment="1">
      <alignment horizontal="center" vertical="center" wrapText="1"/>
    </xf>
    <xf numFmtId="3" fontId="19" fillId="3" borderId="11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3" fontId="16" fillId="3" borderId="11" xfId="0" applyNumberFormat="1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12" xfId="0" applyNumberFormat="1" applyFont="1" applyFill="1" applyBorder="1" applyAlignment="1">
      <alignment horizontal="center" vertical="center" wrapText="1"/>
    </xf>
    <xf numFmtId="49" fontId="16" fillId="3" borderId="12" xfId="0" applyNumberFormat="1" applyFont="1" applyFill="1" applyBorder="1" applyAlignment="1">
      <alignment horizontal="center" vertical="center" wrapText="1"/>
    </xf>
    <xf numFmtId="0" fontId="19" fillId="3" borderId="2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 wrapText="1"/>
    </xf>
    <xf numFmtId="3" fontId="16" fillId="3" borderId="21" xfId="0" applyNumberFormat="1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49" fontId="19" fillId="3" borderId="12" xfId="0" applyNumberFormat="1" applyFont="1" applyFill="1" applyBorder="1" applyAlignment="1">
      <alignment horizontal="center" vertical="center" wrapText="1"/>
    </xf>
    <xf numFmtId="1" fontId="19" fillId="3" borderId="12" xfId="0" applyNumberFormat="1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8" fillId="3" borderId="12" xfId="0" applyFont="1" applyFill="1" applyBorder="1"/>
    <xf numFmtId="0" fontId="8" fillId="3" borderId="12" xfId="0" applyFont="1" applyFill="1" applyBorder="1" applyAlignment="1">
      <alignment horizontal="center" vertical="center"/>
    </xf>
    <xf numFmtId="49" fontId="19" fillId="3" borderId="4" xfId="0" applyNumberFormat="1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left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wrapText="1"/>
    </xf>
    <xf numFmtId="0" fontId="19" fillId="3" borderId="4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8" fillId="3" borderId="12" xfId="0" applyNumberFormat="1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3" fontId="16" fillId="3" borderId="19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vertical="center"/>
    </xf>
    <xf numFmtId="0" fontId="9" fillId="3" borderId="19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 wrapText="1"/>
    </xf>
    <xf numFmtId="3" fontId="28" fillId="0" borderId="19" xfId="0" applyNumberFormat="1" applyFont="1" applyFill="1" applyBorder="1" applyAlignment="1">
      <alignment horizontal="center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3" fontId="28" fillId="0" borderId="12" xfId="0" applyNumberFormat="1" applyFont="1" applyFill="1" applyBorder="1" applyAlignment="1">
      <alignment horizontal="center" vertical="center" wrapText="1"/>
    </xf>
    <xf numFmtId="49" fontId="28" fillId="0" borderId="12" xfId="0" applyNumberFormat="1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right" vertical="center" wrapText="1" indent="1"/>
    </xf>
    <xf numFmtId="3" fontId="8" fillId="3" borderId="18" xfId="0" applyNumberFormat="1" applyFont="1" applyFill="1" applyBorder="1" applyAlignment="1">
      <alignment horizontal="right" vertical="center" indent="1"/>
    </xf>
    <xf numFmtId="0" fontId="8" fillId="3" borderId="2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 wrapText="1"/>
    </xf>
    <xf numFmtId="3" fontId="8" fillId="3" borderId="12" xfId="0" applyNumberFormat="1" applyFont="1" applyFill="1" applyBorder="1" applyAlignment="1">
      <alignment horizontal="right" vertical="center" wrapText="1" indent="1"/>
    </xf>
    <xf numFmtId="0" fontId="8" fillId="3" borderId="24" xfId="0" applyFont="1" applyFill="1" applyBorder="1" applyAlignment="1">
      <alignment horizontal="center" vertical="center"/>
    </xf>
    <xf numFmtId="3" fontId="8" fillId="3" borderId="25" xfId="0" applyNumberFormat="1" applyFont="1" applyFill="1" applyBorder="1" applyAlignment="1">
      <alignment horizontal="right" vertical="center" wrapText="1" indent="1"/>
    </xf>
    <xf numFmtId="0" fontId="8" fillId="3" borderId="21" xfId="0" applyFont="1" applyFill="1" applyBorder="1" applyAlignment="1">
      <alignment horizontal="center" vertical="center"/>
    </xf>
    <xf numFmtId="0" fontId="8" fillId="3" borderId="20" xfId="0" applyFont="1" applyFill="1" applyBorder="1"/>
    <xf numFmtId="0" fontId="8" fillId="3" borderId="30" xfId="0" applyFont="1" applyFill="1" applyBorder="1"/>
    <xf numFmtId="0" fontId="8" fillId="3" borderId="19" xfId="0" applyFont="1" applyFill="1" applyBorder="1" applyAlignment="1">
      <alignment horizontal="left" wrapText="1"/>
    </xf>
    <xf numFmtId="3" fontId="40" fillId="0" borderId="19" xfId="0" applyNumberFormat="1" applyFont="1" applyFill="1" applyBorder="1" applyAlignment="1">
      <alignment horizontal="center"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horizontal="center" vertical="center" wrapText="1"/>
    </xf>
    <xf numFmtId="3" fontId="40" fillId="0" borderId="11" xfId="0" applyNumberFormat="1" applyFont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left" vertical="center" wrapText="1"/>
    </xf>
    <xf numFmtId="3" fontId="40" fillId="0" borderId="7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vertical="center"/>
    </xf>
    <xf numFmtId="0" fontId="8" fillId="3" borderId="7" xfId="0" applyFont="1" applyFill="1" applyBorder="1"/>
    <xf numFmtId="0" fontId="40" fillId="0" borderId="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9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/>
    <xf numFmtId="0" fontId="8" fillId="3" borderId="2" xfId="0" applyFont="1" applyFill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Fill="1" applyBorder="1" applyAlignment="1">
      <alignment horizontal="center" vertical="center" wrapText="1"/>
    </xf>
    <xf numFmtId="3" fontId="16" fillId="0" borderId="21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3" fontId="16" fillId="3" borderId="52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6" fillId="3" borderId="33" xfId="0" applyNumberFormat="1" applyFont="1" applyFill="1" applyBorder="1" applyAlignment="1">
      <alignment horizontal="center" vertical="center" wrapText="1"/>
    </xf>
    <xf numFmtId="0" fontId="16" fillId="3" borderId="25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/>
    <xf numFmtId="0" fontId="5" fillId="0" borderId="56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0" fillId="0" borderId="24" xfId="0" applyBorder="1"/>
    <xf numFmtId="0" fontId="0" fillId="0" borderId="2" xfId="0" applyBorder="1"/>
    <xf numFmtId="0" fontId="13" fillId="3" borderId="1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8" fillId="3" borderId="1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40" fillId="0" borderId="12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 wrapText="1"/>
    </xf>
    <xf numFmtId="0" fontId="40" fillId="0" borderId="11" xfId="0" applyFont="1" applyBorder="1"/>
    <xf numFmtId="0" fontId="38" fillId="3" borderId="25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wrapText="1"/>
    </xf>
    <xf numFmtId="0" fontId="40" fillId="0" borderId="22" xfId="0" applyFont="1" applyFill="1" applyBorder="1"/>
    <xf numFmtId="0" fontId="43" fillId="0" borderId="12" xfId="0" applyFont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/>
    </xf>
    <xf numFmtId="0" fontId="40" fillId="3" borderId="12" xfId="0" applyFont="1" applyFill="1" applyBorder="1" applyAlignment="1">
      <alignment horizontal="left" vertical="top" wrapText="1"/>
    </xf>
    <xf numFmtId="3" fontId="45" fillId="0" borderId="12" xfId="0" applyNumberFormat="1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3" fontId="40" fillId="0" borderId="21" xfId="0" applyNumberFormat="1" applyFont="1" applyBorder="1" applyAlignment="1">
      <alignment horizontal="center" vertical="center" wrapText="1"/>
    </xf>
    <xf numFmtId="49" fontId="40" fillId="0" borderId="22" xfId="0" applyNumberFormat="1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3" fontId="16" fillId="3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/>
    <xf numFmtId="0" fontId="16" fillId="0" borderId="4" xfId="0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0" fontId="16" fillId="3" borderId="1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42" fillId="0" borderId="57" xfId="0" applyFont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4" xfId="0" applyFont="1" applyBorder="1"/>
    <xf numFmtId="0" fontId="38" fillId="0" borderId="2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3" fontId="19" fillId="3" borderId="18" xfId="0" applyNumberFormat="1" applyFont="1" applyFill="1" applyBorder="1" applyAlignment="1">
      <alignment horizontal="center" vertical="center" wrapText="1"/>
    </xf>
    <xf numFmtId="3" fontId="19" fillId="0" borderId="18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  <xf numFmtId="0" fontId="50" fillId="0" borderId="0" xfId="0" applyFont="1"/>
    <xf numFmtId="0" fontId="19" fillId="0" borderId="12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/>
    </xf>
    <xf numFmtId="0" fontId="8" fillId="3" borderId="29" xfId="0" applyFont="1" applyFill="1" applyBorder="1" applyAlignment="1">
      <alignment horizontal="center" vertical="center" wrapText="1"/>
    </xf>
    <xf numFmtId="0" fontId="16" fillId="3" borderId="12" xfId="0" applyFont="1" applyFill="1" applyBorder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49" fontId="16" fillId="3" borderId="19" xfId="0" applyNumberFormat="1" applyFont="1" applyFill="1" applyBorder="1" applyAlignment="1">
      <alignment horizontal="center" vertical="center" wrapText="1"/>
    </xf>
    <xf numFmtId="49" fontId="16" fillId="3" borderId="11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3" borderId="19" xfId="0" applyNumberFormat="1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3" fontId="40" fillId="0" borderId="12" xfId="0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3" fontId="28" fillId="0" borderId="21" xfId="0" applyNumberFormat="1" applyFont="1" applyBorder="1" applyAlignment="1">
      <alignment horizontal="center" vertical="center" wrapText="1"/>
    </xf>
    <xf numFmtId="3" fontId="40" fillId="0" borderId="12" xfId="0" applyNumberFormat="1" applyFont="1" applyBorder="1" applyAlignment="1">
      <alignment horizontal="right" vertical="center" wrapText="1" indent="1"/>
    </xf>
    <xf numFmtId="0" fontId="10" fillId="0" borderId="22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/>
    </xf>
    <xf numFmtId="0" fontId="40" fillId="0" borderId="22" xfId="0" applyFont="1" applyBorder="1" applyAlignment="1">
      <alignment horizontal="left" vertical="center" wrapText="1"/>
    </xf>
    <xf numFmtId="3" fontId="40" fillId="0" borderId="22" xfId="0" applyNumberFormat="1" applyFont="1" applyBorder="1" applyAlignment="1">
      <alignment horizontal="right" vertical="center" wrapText="1" indent="1"/>
    </xf>
    <xf numFmtId="3" fontId="16" fillId="0" borderId="22" xfId="0" applyNumberFormat="1" applyFont="1" applyBorder="1" applyAlignment="1">
      <alignment horizontal="right" vertical="center" wrapText="1" indent="1"/>
    </xf>
    <xf numFmtId="0" fontId="40" fillId="0" borderId="3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/>
    </xf>
    <xf numFmtId="3" fontId="40" fillId="0" borderId="19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3" fontId="40" fillId="0" borderId="22" xfId="0" applyNumberFormat="1" applyFont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vertical="center" wrapText="1"/>
    </xf>
    <xf numFmtId="0" fontId="40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1" fontId="16" fillId="3" borderId="11" xfId="0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8" fillId="3" borderId="18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3" fontId="16" fillId="0" borderId="19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57" xfId="0" applyBorder="1"/>
    <xf numFmtId="0" fontId="0" fillId="0" borderId="47" xfId="0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3" fontId="19" fillId="0" borderId="21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12" xfId="0" applyFont="1" applyFill="1" applyBorder="1" applyAlignment="1">
      <alignment horizontal="left" vertical="center" wrapText="1"/>
    </xf>
    <xf numFmtId="0" fontId="16" fillId="0" borderId="25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40" fillId="0" borderId="22" xfId="0" applyFont="1" applyBorder="1"/>
    <xf numFmtId="3" fontId="16" fillId="3" borderId="22" xfId="0" applyNumberFormat="1" applyFont="1" applyFill="1" applyBorder="1" applyAlignment="1">
      <alignment horizontal="center" vertical="center" wrapText="1"/>
    </xf>
    <xf numFmtId="0" fontId="53" fillId="0" borderId="0" xfId="0" applyFont="1"/>
    <xf numFmtId="0" fontId="54" fillId="3" borderId="12" xfId="0" applyFont="1" applyFill="1" applyBorder="1" applyAlignment="1">
      <alignment horizontal="center" vertical="center" wrapText="1"/>
    </xf>
    <xf numFmtId="0" fontId="55" fillId="3" borderId="12" xfId="0" applyFont="1" applyFill="1" applyBorder="1" applyAlignment="1">
      <alignment horizontal="center" vertical="center"/>
    </xf>
    <xf numFmtId="0" fontId="56" fillId="3" borderId="12" xfId="0" applyFont="1" applyFill="1" applyBorder="1" applyAlignment="1">
      <alignment horizontal="center" vertical="center"/>
    </xf>
    <xf numFmtId="0" fontId="55" fillId="3" borderId="12" xfId="0" applyFont="1" applyFill="1" applyBorder="1" applyAlignment="1">
      <alignment horizontal="center" vertical="center" wrapText="1"/>
    </xf>
    <xf numFmtId="3" fontId="56" fillId="3" borderId="12" xfId="0" applyNumberFormat="1" applyFont="1" applyFill="1" applyBorder="1" applyAlignment="1">
      <alignment horizontal="center" vertical="center" wrapText="1"/>
    </xf>
    <xf numFmtId="0" fontId="56" fillId="3" borderId="12" xfId="0" applyFont="1" applyFill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3" borderId="12" xfId="0" applyFont="1" applyFill="1" applyBorder="1"/>
    <xf numFmtId="0" fontId="56" fillId="3" borderId="2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54" fillId="3" borderId="35" xfId="0" applyFont="1" applyFill="1" applyBorder="1" applyAlignment="1">
      <alignment horizontal="center" vertical="center" wrapText="1"/>
    </xf>
    <xf numFmtId="0" fontId="55" fillId="3" borderId="21" xfId="0" applyFont="1" applyFill="1" applyBorder="1" applyAlignment="1">
      <alignment horizontal="center" vertical="center"/>
    </xf>
    <xf numFmtId="0" fontId="56" fillId="3" borderId="21" xfId="0" applyFont="1" applyFill="1" applyBorder="1" applyAlignment="1">
      <alignment horizontal="center" vertical="center"/>
    </xf>
    <xf numFmtId="0" fontId="55" fillId="3" borderId="35" xfId="0" applyFont="1" applyFill="1" applyBorder="1" applyAlignment="1">
      <alignment horizontal="center" vertical="center" wrapText="1"/>
    </xf>
    <xf numFmtId="3" fontId="56" fillId="3" borderId="21" xfId="0" applyNumberFormat="1" applyFont="1" applyFill="1" applyBorder="1" applyAlignment="1">
      <alignment horizontal="center" vertical="center" wrapText="1"/>
    </xf>
    <xf numFmtId="0" fontId="56" fillId="3" borderId="21" xfId="0" applyFont="1" applyFill="1" applyBorder="1" applyAlignment="1">
      <alignment horizontal="center" vertical="center" wrapText="1"/>
    </xf>
    <xf numFmtId="0" fontId="56" fillId="3" borderId="23" xfId="0" applyFont="1" applyFill="1" applyBorder="1" applyAlignment="1">
      <alignment horizontal="center" vertical="center" wrapText="1"/>
    </xf>
    <xf numFmtId="3" fontId="56" fillId="3" borderId="11" xfId="0" applyNumberFormat="1" applyFont="1" applyFill="1" applyBorder="1" applyAlignment="1">
      <alignment horizontal="center" vertical="center" wrapText="1"/>
    </xf>
    <xf numFmtId="0" fontId="56" fillId="3" borderId="11" xfId="0" applyFont="1" applyFill="1" applyBorder="1" applyAlignment="1">
      <alignment horizontal="center" vertical="center" wrapText="1"/>
    </xf>
    <xf numFmtId="3" fontId="56" fillId="0" borderId="12" xfId="0" applyNumberFormat="1" applyFont="1" applyFill="1" applyBorder="1" applyAlignment="1">
      <alignment horizontal="center" vertical="center" wrapText="1"/>
    </xf>
    <xf numFmtId="0" fontId="56" fillId="3" borderId="12" xfId="0" applyNumberFormat="1" applyFont="1" applyFill="1" applyBorder="1" applyAlignment="1">
      <alignment horizontal="center" vertical="center" wrapText="1"/>
    </xf>
    <xf numFmtId="3" fontId="56" fillId="0" borderId="12" xfId="0" applyNumberFormat="1" applyFont="1" applyBorder="1" applyAlignment="1">
      <alignment horizontal="center" vertical="center" wrapText="1"/>
    </xf>
    <xf numFmtId="3" fontId="56" fillId="0" borderId="11" xfId="0" applyNumberFormat="1" applyFont="1" applyFill="1" applyBorder="1" applyAlignment="1">
      <alignment horizontal="center" vertical="center" wrapText="1"/>
    </xf>
    <xf numFmtId="0" fontId="56" fillId="0" borderId="12" xfId="0" applyNumberFormat="1" applyFont="1" applyFill="1" applyBorder="1" applyAlignment="1">
      <alignment horizontal="center" vertical="center" wrapText="1"/>
    </xf>
    <xf numFmtId="3" fontId="56" fillId="0" borderId="1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56" fillId="0" borderId="21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vertical="center"/>
    </xf>
    <xf numFmtId="0" fontId="56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1" fontId="56" fillId="3" borderId="12" xfId="0" applyNumberFormat="1" applyFont="1" applyFill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/>
    </xf>
    <xf numFmtId="0" fontId="56" fillId="0" borderId="4" xfId="0" applyFont="1" applyFill="1" applyBorder="1" applyAlignment="1">
      <alignment horizontal="center" vertical="center" wrapText="1"/>
    </xf>
    <xf numFmtId="0" fontId="56" fillId="0" borderId="24" xfId="0" applyFont="1" applyFill="1" applyBorder="1" applyAlignment="1">
      <alignment horizontal="center" vertical="center" wrapText="1"/>
    </xf>
    <xf numFmtId="0" fontId="56" fillId="0" borderId="12" xfId="0" applyFont="1" applyFill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wrapText="1"/>
    </xf>
    <xf numFmtId="0" fontId="56" fillId="0" borderId="25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54" fillId="3" borderId="4" xfId="0" applyFont="1" applyFill="1" applyBorder="1" applyAlignment="1">
      <alignment horizontal="center" vertical="center" wrapText="1"/>
    </xf>
    <xf numFmtId="0" fontId="55" fillId="3" borderId="4" xfId="0" applyFont="1" applyFill="1" applyBorder="1" applyAlignment="1">
      <alignment horizontal="center" vertical="center"/>
    </xf>
    <xf numFmtId="0" fontId="56" fillId="3" borderId="4" xfId="0" applyFont="1" applyFill="1" applyBorder="1" applyAlignment="1">
      <alignment horizontal="center" vertical="center"/>
    </xf>
    <xf numFmtId="0" fontId="55" fillId="3" borderId="4" xfId="0" applyFont="1" applyFill="1" applyBorder="1" applyAlignment="1">
      <alignment horizontal="center" vertical="center" wrapText="1"/>
    </xf>
    <xf numFmtId="3" fontId="56" fillId="3" borderId="4" xfId="0" applyNumberFormat="1" applyFont="1" applyFill="1" applyBorder="1" applyAlignment="1">
      <alignment horizontal="center" vertical="center" wrapText="1"/>
    </xf>
    <xf numFmtId="49" fontId="56" fillId="3" borderId="4" xfId="0" applyNumberFormat="1" applyFont="1" applyFill="1" applyBorder="1" applyAlignment="1">
      <alignment horizontal="center" vertical="center" wrapText="1"/>
    </xf>
    <xf numFmtId="0" fontId="56" fillId="3" borderId="4" xfId="0" applyFont="1" applyFill="1" applyBorder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6" fillId="3" borderId="22" xfId="0" applyFont="1" applyFill="1" applyBorder="1" applyAlignment="1">
      <alignment horizontal="center" vertical="center" wrapText="1"/>
    </xf>
    <xf numFmtId="3" fontId="56" fillId="0" borderId="22" xfId="0" applyNumberFormat="1" applyFont="1" applyBorder="1" applyAlignment="1">
      <alignment horizontal="center" vertical="center" wrapText="1"/>
    </xf>
    <xf numFmtId="0" fontId="56" fillId="0" borderId="30" xfId="0" applyFont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 vertical="center" wrapText="1"/>
    </xf>
    <xf numFmtId="3" fontId="55" fillId="3" borderId="29" xfId="0" applyNumberFormat="1" applyFont="1" applyFill="1" applyBorder="1" applyAlignment="1">
      <alignment horizontal="center" vertical="center" wrapText="1"/>
    </xf>
    <xf numFmtId="164" fontId="55" fillId="3" borderId="12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3" fontId="56" fillId="0" borderId="53" xfId="0" applyNumberFormat="1" applyFont="1" applyFill="1" applyBorder="1" applyAlignment="1">
      <alignment horizontal="center" vertical="center" wrapText="1"/>
    </xf>
    <xf numFmtId="3" fontId="56" fillId="0" borderId="4" xfId="0" applyNumberFormat="1" applyFont="1" applyFill="1" applyBorder="1" applyAlignment="1">
      <alignment horizontal="center" vertical="center" wrapText="1"/>
    </xf>
    <xf numFmtId="0" fontId="56" fillId="3" borderId="4" xfId="0" applyNumberFormat="1" applyFont="1" applyFill="1" applyBorder="1" applyAlignment="1">
      <alignment horizontal="center" vertical="center" wrapText="1"/>
    </xf>
    <xf numFmtId="3" fontId="55" fillId="3" borderId="35" xfId="0" applyNumberFormat="1" applyFont="1" applyFill="1" applyBorder="1" applyAlignment="1">
      <alignment horizontal="center" vertical="center" wrapText="1"/>
    </xf>
    <xf numFmtId="0" fontId="55" fillId="3" borderId="21" xfId="0" applyFont="1" applyFill="1" applyBorder="1" applyAlignment="1">
      <alignment horizontal="center" vertical="center" wrapText="1"/>
    </xf>
    <xf numFmtId="0" fontId="56" fillId="3" borderId="21" xfId="0" applyNumberFormat="1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0" fontId="55" fillId="3" borderId="11" xfId="0" applyFont="1" applyFill="1" applyBorder="1" applyAlignment="1">
      <alignment horizontal="center" vertical="center"/>
    </xf>
    <xf numFmtId="0" fontId="56" fillId="3" borderId="11" xfId="0" applyFont="1" applyFill="1" applyBorder="1" applyAlignment="1">
      <alignment horizontal="center" vertical="center"/>
    </xf>
    <xf numFmtId="0" fontId="55" fillId="3" borderId="11" xfId="0" applyFont="1" applyFill="1" applyBorder="1" applyAlignment="1">
      <alignment horizontal="center" vertical="center" wrapText="1"/>
    </xf>
    <xf numFmtId="0" fontId="56" fillId="0" borderId="20" xfId="0" applyFont="1" applyBorder="1" applyAlignment="1">
      <alignment horizontal="center" vertical="center" wrapText="1"/>
    </xf>
    <xf numFmtId="0" fontId="56" fillId="3" borderId="27" xfId="0" applyFont="1" applyFill="1" applyBorder="1" applyAlignment="1">
      <alignment horizontal="center" vertical="center" wrapText="1"/>
    </xf>
    <xf numFmtId="0" fontId="55" fillId="0" borderId="21" xfId="0" applyFont="1" applyBorder="1" applyAlignment="1">
      <alignment horizontal="center" vertical="center" wrapText="1"/>
    </xf>
    <xf numFmtId="3" fontId="56" fillId="0" borderId="21" xfId="0" applyNumberFormat="1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57" fillId="0" borderId="64" xfId="0" applyFont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7" fillId="0" borderId="65" xfId="0" applyFont="1" applyBorder="1" applyAlignment="1">
      <alignment horizontal="center" vertical="center"/>
    </xf>
    <xf numFmtId="3" fontId="57" fillId="0" borderId="65" xfId="0" applyNumberFormat="1" applyFont="1" applyBorder="1" applyAlignment="1">
      <alignment horizontal="center" vertical="center" wrapText="1"/>
    </xf>
    <xf numFmtId="3" fontId="57" fillId="0" borderId="65" xfId="0" applyNumberFormat="1" applyFont="1" applyBorder="1" applyAlignment="1">
      <alignment vertical="center"/>
    </xf>
    <xf numFmtId="0" fontId="57" fillId="0" borderId="65" xfId="0" applyFont="1" applyBorder="1" applyAlignment="1">
      <alignment horizontal="center" vertical="center" wrapText="1"/>
    </xf>
    <xf numFmtId="0" fontId="38" fillId="3" borderId="65" xfId="0" applyFont="1" applyFill="1" applyBorder="1" applyAlignment="1">
      <alignment horizontal="center" vertical="center"/>
    </xf>
    <xf numFmtId="0" fontId="57" fillId="0" borderId="66" xfId="0" applyFont="1" applyBorder="1" applyAlignment="1">
      <alignment horizontal="center" vertical="center"/>
    </xf>
    <xf numFmtId="0" fontId="59" fillId="3" borderId="0" xfId="0" applyFont="1" applyFill="1" applyBorder="1" applyAlignment="1">
      <alignment horizontal="center" vertical="center" wrapText="1"/>
    </xf>
    <xf numFmtId="3" fontId="38" fillId="0" borderId="25" xfId="0" applyNumberFormat="1" applyFont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 wrapText="1"/>
    </xf>
    <xf numFmtId="3" fontId="38" fillId="0" borderId="21" xfId="0" applyNumberFormat="1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57" fillId="3" borderId="22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3" fontId="38" fillId="3" borderId="11" xfId="0" applyNumberFormat="1" applyFont="1" applyFill="1" applyBorder="1" applyAlignment="1">
      <alignment horizontal="center" vertical="center" wrapText="1"/>
    </xf>
    <xf numFmtId="3" fontId="38" fillId="3" borderId="12" xfId="0" applyNumberFormat="1" applyFont="1" applyFill="1" applyBorder="1" applyAlignment="1">
      <alignment horizontal="center" vertical="center" wrapText="1"/>
    </xf>
    <xf numFmtId="0" fontId="38" fillId="0" borderId="12" xfId="0" applyNumberFormat="1" applyFont="1" applyFill="1" applyBorder="1" applyAlignment="1">
      <alignment horizontal="center" vertical="center" wrapText="1"/>
    </xf>
    <xf numFmtId="0" fontId="60" fillId="0" borderId="67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 wrapText="1"/>
    </xf>
    <xf numFmtId="3" fontId="38" fillId="0" borderId="68" xfId="0" applyNumberFormat="1" applyFont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0" fontId="57" fillId="0" borderId="69" xfId="0" applyFont="1" applyBorder="1" applyAlignment="1">
      <alignment horizontal="center" vertical="center"/>
    </xf>
    <xf numFmtId="0" fontId="40" fillId="3" borderId="21" xfId="0" applyNumberFormat="1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49" fontId="61" fillId="0" borderId="21" xfId="0" applyNumberFormat="1" applyFont="1" applyBorder="1" applyAlignment="1">
      <alignment horizontal="center" vertical="center" wrapText="1"/>
    </xf>
    <xf numFmtId="3" fontId="38" fillId="3" borderId="19" xfId="0" applyNumberFormat="1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 wrapText="1"/>
    </xf>
    <xf numFmtId="49" fontId="38" fillId="3" borderId="4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38" fillId="0" borderId="22" xfId="0" applyNumberFormat="1" applyFont="1" applyBorder="1" applyAlignment="1">
      <alignment horizontal="center" vertical="center" wrapText="1"/>
    </xf>
    <xf numFmtId="0" fontId="40" fillId="0" borderId="12" xfId="0" applyFont="1" applyBorder="1"/>
    <xf numFmtId="0" fontId="42" fillId="0" borderId="12" xfId="0" applyFont="1" applyBorder="1" applyAlignment="1">
      <alignment horizontal="center" vertical="center"/>
    </xf>
    <xf numFmtId="3" fontId="19" fillId="3" borderId="70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21" xfId="0" applyFont="1" applyBorder="1" applyAlignment="1">
      <alignment vertical="center" wrapText="1"/>
    </xf>
    <xf numFmtId="165" fontId="37" fillId="0" borderId="21" xfId="1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38" fillId="3" borderId="4" xfId="0" applyNumberFormat="1" applyFont="1" applyFill="1" applyBorder="1" applyAlignment="1">
      <alignment horizontal="center" vertical="center" wrapText="1"/>
    </xf>
    <xf numFmtId="0" fontId="38" fillId="3" borderId="12" xfId="0" applyNumberFormat="1" applyFont="1" applyFill="1" applyBorder="1" applyAlignment="1">
      <alignment horizontal="center" vertical="center" wrapText="1"/>
    </xf>
    <xf numFmtId="0" fontId="63" fillId="0" borderId="71" xfId="0" applyFont="1" applyBorder="1" applyAlignment="1">
      <alignment horizontal="center" vertical="center" wrapText="1"/>
    </xf>
    <xf numFmtId="3" fontId="38" fillId="0" borderId="10" xfId="0" applyNumberFormat="1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7" fillId="0" borderId="35" xfId="0" applyFont="1" applyBorder="1"/>
    <xf numFmtId="0" fontId="38" fillId="0" borderId="55" xfId="0" applyFont="1" applyBorder="1" applyAlignment="1">
      <alignment horizontal="center" vertical="center" wrapText="1"/>
    </xf>
    <xf numFmtId="3" fontId="38" fillId="0" borderId="21" xfId="0" applyNumberFormat="1" applyFont="1" applyBorder="1" applyAlignment="1">
      <alignment horizontal="center" vertical="center" wrapText="1"/>
    </xf>
    <xf numFmtId="0" fontId="62" fillId="0" borderId="35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49" fontId="38" fillId="3" borderId="12" xfId="0" applyNumberFormat="1" applyFont="1" applyFill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horizontal="center" vertical="center" wrapText="1"/>
    </xf>
    <xf numFmtId="3" fontId="38" fillId="0" borderId="12" xfId="0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3" fontId="16" fillId="3" borderId="55" xfId="0" applyNumberFormat="1" applyFont="1" applyFill="1" applyBorder="1" applyAlignment="1">
      <alignment horizontal="center" vertical="center" wrapText="1"/>
    </xf>
    <xf numFmtId="49" fontId="16" fillId="3" borderId="35" xfId="0" applyNumberFormat="1" applyFont="1" applyFill="1" applyBorder="1" applyAlignment="1">
      <alignment horizontal="center" vertical="center" wrapText="1"/>
    </xf>
    <xf numFmtId="49" fontId="16" fillId="3" borderId="2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33" fillId="3" borderId="18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1" fillId="3" borderId="25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/>
    </xf>
    <xf numFmtId="0" fontId="24" fillId="0" borderId="37" xfId="0" applyFont="1" applyFill="1" applyBorder="1" applyAlignment="1">
      <alignment horizontal="center"/>
    </xf>
    <xf numFmtId="0" fontId="24" fillId="0" borderId="38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 wrapText="1"/>
    </xf>
    <xf numFmtId="0" fontId="32" fillId="3" borderId="33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0" fillId="3" borderId="33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30" fillId="3" borderId="34" xfId="0" applyFont="1" applyFill="1" applyBorder="1" applyAlignment="1">
      <alignment horizontal="center" vertical="center" wrapText="1"/>
    </xf>
    <xf numFmtId="0" fontId="33" fillId="3" borderId="33" xfId="0" applyFont="1" applyFill="1" applyBorder="1" applyAlignment="1"/>
    <xf numFmtId="0" fontId="13" fillId="3" borderId="33" xfId="0" applyFont="1" applyFill="1" applyBorder="1" applyAlignment="1"/>
    <xf numFmtId="0" fontId="9" fillId="3" borderId="18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wrapText="1"/>
    </xf>
    <xf numFmtId="0" fontId="33" fillId="3" borderId="25" xfId="0" applyFont="1" applyFill="1" applyBorder="1" applyAlignment="1"/>
    <xf numFmtId="0" fontId="13" fillId="3" borderId="25" xfId="0" applyFont="1" applyFill="1" applyBorder="1" applyAlignment="1"/>
    <xf numFmtId="0" fontId="13" fillId="0" borderId="25" xfId="0" applyFont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2" xfId="0" applyFont="1" applyBorder="1" applyAlignment="1">
      <alignment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3" fillId="0" borderId="25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39" fillId="3" borderId="25" xfId="0" applyFont="1" applyFill="1" applyBorder="1" applyAlignment="1">
      <alignment horizontal="center" vertical="center" wrapText="1"/>
    </xf>
    <xf numFmtId="0" fontId="39" fillId="3" borderId="22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39" fillId="3" borderId="25" xfId="0" applyFont="1" applyFill="1" applyBorder="1" applyAlignment="1">
      <alignment horizontal="center" wrapText="1"/>
    </xf>
    <xf numFmtId="0" fontId="39" fillId="3" borderId="22" xfId="0" applyFont="1" applyFill="1" applyBorder="1" applyAlignment="1">
      <alignment horizontal="center" wrapText="1"/>
    </xf>
    <xf numFmtId="0" fontId="18" fillId="3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39" fillId="3" borderId="33" xfId="0" applyFont="1" applyFill="1" applyBorder="1" applyAlignment="1">
      <alignment horizontal="center" vertical="center" wrapText="1"/>
    </xf>
    <xf numFmtId="0" fontId="39" fillId="3" borderId="3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8" fillId="3" borderId="63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top" wrapText="1"/>
    </xf>
    <xf numFmtId="0" fontId="17" fillId="0" borderId="38" xfId="0" applyFont="1" applyFill="1" applyBorder="1" applyAlignment="1">
      <alignment horizontal="center" vertical="top" wrapText="1"/>
    </xf>
    <xf numFmtId="0" fontId="17" fillId="3" borderId="34" xfId="0" applyFont="1" applyFill="1" applyBorder="1" applyAlignment="1">
      <alignment horizontal="center" vertical="top" wrapText="1"/>
    </xf>
    <xf numFmtId="0" fontId="39" fillId="3" borderId="33" xfId="0" applyFont="1" applyFill="1" applyBorder="1" applyAlignment="1">
      <alignment horizontal="center" vertical="top" wrapText="1"/>
    </xf>
    <xf numFmtId="0" fontId="39" fillId="3" borderId="36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0" fontId="48" fillId="0" borderId="43" xfId="0" applyFont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6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topLeftCell="G1" zoomScale="70" zoomScaleNormal="90" zoomScaleSheetLayoutView="70" workbookViewId="0">
      <pane ySplit="3" topLeftCell="A34" activePane="bottomLeft" state="frozen"/>
      <selection pane="bottomLeft" activeCell="B41" sqref="B41"/>
    </sheetView>
  </sheetViews>
  <sheetFormatPr defaultColWidth="9.33203125" defaultRowHeight="14.4"/>
  <cols>
    <col min="1" max="1" width="7.33203125" customWidth="1"/>
    <col min="2" max="2" width="33" customWidth="1"/>
    <col min="3" max="3" width="17.5546875" customWidth="1"/>
    <col min="4" max="4" width="10.5546875" customWidth="1"/>
    <col min="5" max="5" width="12.109375" customWidth="1"/>
    <col min="6" max="6" width="12.88671875" customWidth="1"/>
    <col min="7" max="7" width="23.44140625" customWidth="1"/>
    <col min="8" max="8" width="16.88671875" customWidth="1"/>
    <col min="9" max="9" width="12.88671875" customWidth="1"/>
    <col min="10" max="10" width="11.6640625" customWidth="1"/>
    <col min="11" max="11" width="39.44140625" customWidth="1"/>
    <col min="12" max="13" width="13.88671875" customWidth="1"/>
    <col min="14" max="14" width="9.88671875" customWidth="1"/>
    <col min="16" max="16" width="13.6640625" customWidth="1"/>
    <col min="17" max="17" width="13.33203125" customWidth="1"/>
    <col min="18" max="18" width="15" customWidth="1"/>
  </cols>
  <sheetData>
    <row r="1" spans="1:19" s="1" customFormat="1" ht="41.4" customHeight="1" thickBot="1">
      <c r="A1" s="571" t="s">
        <v>0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3"/>
    </row>
    <row r="2" spans="1:19" s="1" customFormat="1" ht="27.15" customHeight="1">
      <c r="A2" s="574" t="s">
        <v>1</v>
      </c>
      <c r="B2" s="576" t="s">
        <v>2</v>
      </c>
      <c r="C2" s="577"/>
      <c r="D2" s="577"/>
      <c r="E2" s="577"/>
      <c r="F2" s="578"/>
      <c r="G2" s="574" t="s">
        <v>3</v>
      </c>
      <c r="H2" s="574" t="s">
        <v>4</v>
      </c>
      <c r="I2" s="583" t="s">
        <v>30</v>
      </c>
      <c r="J2" s="574" t="s">
        <v>5</v>
      </c>
      <c r="K2" s="574" t="s">
        <v>6</v>
      </c>
      <c r="L2" s="581" t="s">
        <v>7</v>
      </c>
      <c r="M2" s="582"/>
      <c r="N2" s="579" t="s">
        <v>8</v>
      </c>
      <c r="O2" s="580"/>
      <c r="P2" s="576" t="s">
        <v>9</v>
      </c>
      <c r="Q2" s="578"/>
      <c r="R2" s="579" t="s">
        <v>10</v>
      </c>
      <c r="S2" s="580"/>
    </row>
    <row r="3" spans="1:19" s="1" customFormat="1" ht="98.4" thickBot="1">
      <c r="A3" s="575"/>
      <c r="B3" s="12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575"/>
      <c r="H3" s="575"/>
      <c r="I3" s="584"/>
      <c r="J3" s="575"/>
      <c r="K3" s="585"/>
      <c r="L3" s="7" t="s">
        <v>16</v>
      </c>
      <c r="M3" s="8" t="s">
        <v>17</v>
      </c>
      <c r="N3" s="5" t="s">
        <v>18</v>
      </c>
      <c r="O3" s="6" t="s">
        <v>19</v>
      </c>
      <c r="P3" s="5" t="s">
        <v>20</v>
      </c>
      <c r="Q3" s="15" t="s">
        <v>21</v>
      </c>
      <c r="R3" s="9" t="s">
        <v>22</v>
      </c>
      <c r="S3" s="6" t="s">
        <v>23</v>
      </c>
    </row>
    <row r="4" spans="1:19" s="1" customFormat="1" ht="39.6" customHeight="1">
      <c r="A4" s="23">
        <v>1</v>
      </c>
      <c r="B4" s="586" t="s">
        <v>247</v>
      </c>
      <c r="C4" s="565" t="s">
        <v>72</v>
      </c>
      <c r="D4" s="565">
        <v>70984123</v>
      </c>
      <c r="E4" s="565">
        <v>107625423</v>
      </c>
      <c r="F4" s="565">
        <v>600137317</v>
      </c>
      <c r="G4" s="120" t="s">
        <v>285</v>
      </c>
      <c r="H4" s="121" t="s">
        <v>33</v>
      </c>
      <c r="I4" s="121" t="s">
        <v>35</v>
      </c>
      <c r="J4" s="121" t="s">
        <v>73</v>
      </c>
      <c r="K4" s="122" t="s">
        <v>122</v>
      </c>
      <c r="L4" s="123">
        <v>200000</v>
      </c>
      <c r="M4" s="123">
        <f>+L4/100*85</f>
        <v>170000</v>
      </c>
      <c r="N4" s="124">
        <v>2024</v>
      </c>
      <c r="O4" s="124" t="s">
        <v>259</v>
      </c>
      <c r="P4" s="122"/>
      <c r="Q4" s="122" t="s">
        <v>210</v>
      </c>
      <c r="R4" s="309" t="s">
        <v>267</v>
      </c>
      <c r="S4" s="125"/>
    </row>
    <row r="5" spans="1:19" s="1" customFormat="1" ht="44.4" customHeight="1" thickBot="1">
      <c r="A5" s="24">
        <v>2</v>
      </c>
      <c r="B5" s="587"/>
      <c r="C5" s="566"/>
      <c r="D5" s="566"/>
      <c r="E5" s="566"/>
      <c r="F5" s="566"/>
      <c r="G5" s="126" t="s">
        <v>289</v>
      </c>
      <c r="H5" s="127" t="s">
        <v>33</v>
      </c>
      <c r="I5" s="127" t="s">
        <v>35</v>
      </c>
      <c r="J5" s="127" t="s">
        <v>73</v>
      </c>
      <c r="K5" s="128" t="s">
        <v>123</v>
      </c>
      <c r="L5" s="129">
        <v>100000</v>
      </c>
      <c r="M5" s="129">
        <f t="shared" ref="M5:M7" si="0">+L5/100*85</f>
        <v>85000</v>
      </c>
      <c r="N5" s="130">
        <v>2022</v>
      </c>
      <c r="O5" s="130" t="s">
        <v>166</v>
      </c>
      <c r="P5" s="128"/>
      <c r="Q5" s="128" t="s">
        <v>210</v>
      </c>
      <c r="R5" s="131" t="s">
        <v>260</v>
      </c>
      <c r="S5" s="132"/>
    </row>
    <row r="6" spans="1:19" s="1" customFormat="1" ht="39" customHeight="1">
      <c r="A6" s="24">
        <v>3</v>
      </c>
      <c r="B6" s="588"/>
      <c r="C6" s="567"/>
      <c r="D6" s="567"/>
      <c r="E6" s="567"/>
      <c r="F6" s="567"/>
      <c r="G6" s="126" t="s">
        <v>290</v>
      </c>
      <c r="H6" s="127" t="s">
        <v>33</v>
      </c>
      <c r="I6" s="127" t="s">
        <v>35</v>
      </c>
      <c r="J6" s="127" t="s">
        <v>73</v>
      </c>
      <c r="K6" s="128" t="s">
        <v>123</v>
      </c>
      <c r="L6" s="129">
        <v>100000</v>
      </c>
      <c r="M6" s="129">
        <f t="shared" si="0"/>
        <v>85000</v>
      </c>
      <c r="N6" s="130">
        <v>2023</v>
      </c>
      <c r="O6" s="130" t="s">
        <v>261</v>
      </c>
      <c r="P6" s="128"/>
      <c r="Q6" s="128" t="s">
        <v>210</v>
      </c>
      <c r="R6" s="309" t="s">
        <v>267</v>
      </c>
      <c r="S6" s="132"/>
    </row>
    <row r="7" spans="1:19" s="1" customFormat="1" ht="69" customHeight="1" thickBot="1">
      <c r="A7" s="25">
        <v>4</v>
      </c>
      <c r="B7" s="589"/>
      <c r="C7" s="568"/>
      <c r="D7" s="568"/>
      <c r="E7" s="568"/>
      <c r="F7" s="568"/>
      <c r="G7" s="310" t="s">
        <v>325</v>
      </c>
      <c r="H7" s="133" t="s">
        <v>33</v>
      </c>
      <c r="I7" s="133" t="s">
        <v>35</v>
      </c>
      <c r="J7" s="133" t="s">
        <v>73</v>
      </c>
      <c r="K7" s="311" t="s">
        <v>326</v>
      </c>
      <c r="L7" s="312">
        <v>1000000</v>
      </c>
      <c r="M7" s="312">
        <f t="shared" si="0"/>
        <v>850000</v>
      </c>
      <c r="N7" s="497" t="s">
        <v>167</v>
      </c>
      <c r="O7" s="497" t="s">
        <v>422</v>
      </c>
      <c r="P7" s="311"/>
      <c r="Q7" s="311" t="s">
        <v>210</v>
      </c>
      <c r="R7" s="239" t="s">
        <v>38</v>
      </c>
      <c r="S7" s="134"/>
    </row>
    <row r="8" spans="1:19" s="1" customFormat="1" ht="55.2">
      <c r="A8" s="26">
        <v>5</v>
      </c>
      <c r="B8" s="592" t="s">
        <v>248</v>
      </c>
      <c r="C8" s="563" t="s">
        <v>75</v>
      </c>
      <c r="D8" s="563">
        <v>64125912</v>
      </c>
      <c r="E8" s="563">
        <v>110023561</v>
      </c>
      <c r="F8" s="563">
        <v>600026507</v>
      </c>
      <c r="G8" s="135" t="s">
        <v>74</v>
      </c>
      <c r="H8" s="136" t="s">
        <v>33</v>
      </c>
      <c r="I8" s="136" t="s">
        <v>35</v>
      </c>
      <c r="J8" s="136" t="s">
        <v>35</v>
      </c>
      <c r="K8" s="371" t="s">
        <v>255</v>
      </c>
      <c r="L8" s="137">
        <v>19494000</v>
      </c>
      <c r="M8" s="138">
        <f t="shared" ref="M8:M10" si="1">+L8/100*85</f>
        <v>16569900</v>
      </c>
      <c r="N8" s="138">
        <v>2022</v>
      </c>
      <c r="O8" s="138">
        <v>2024</v>
      </c>
      <c r="P8" s="138"/>
      <c r="Q8" s="138" t="s">
        <v>36</v>
      </c>
      <c r="R8" s="138" t="s">
        <v>327</v>
      </c>
      <c r="S8" s="139" t="s">
        <v>178</v>
      </c>
    </row>
    <row r="9" spans="1:19" s="1" customFormat="1" ht="29.4" thickBot="1">
      <c r="A9" s="25">
        <v>6</v>
      </c>
      <c r="B9" s="593"/>
      <c r="C9" s="564"/>
      <c r="D9" s="564"/>
      <c r="E9" s="564"/>
      <c r="F9" s="564"/>
      <c r="G9" s="140" t="s">
        <v>76</v>
      </c>
      <c r="H9" s="46" t="s">
        <v>33</v>
      </c>
      <c r="I9" s="46" t="s">
        <v>35</v>
      </c>
      <c r="J9" s="46" t="s">
        <v>35</v>
      </c>
      <c r="K9" s="372" t="s">
        <v>76</v>
      </c>
      <c r="L9" s="107">
        <v>1900000</v>
      </c>
      <c r="M9" s="90">
        <f t="shared" si="1"/>
        <v>1615000</v>
      </c>
      <c r="N9" s="43">
        <v>2022</v>
      </c>
      <c r="O9" s="43">
        <v>2024</v>
      </c>
      <c r="P9" s="43"/>
      <c r="Q9" s="43" t="s">
        <v>36</v>
      </c>
      <c r="R9" s="483" t="s">
        <v>327</v>
      </c>
      <c r="S9" s="142"/>
    </row>
    <row r="10" spans="1:19" s="1" customFormat="1" ht="28.8">
      <c r="A10" s="23">
        <v>7</v>
      </c>
      <c r="B10" s="590" t="s">
        <v>246</v>
      </c>
      <c r="C10" s="569" t="s">
        <v>81</v>
      </c>
      <c r="D10" s="569">
        <v>70999406</v>
      </c>
      <c r="E10" s="569">
        <v>107625466</v>
      </c>
      <c r="F10" s="569">
        <v>600137333</v>
      </c>
      <c r="G10" s="79" t="s">
        <v>82</v>
      </c>
      <c r="H10" s="42" t="s">
        <v>33</v>
      </c>
      <c r="I10" s="42" t="s">
        <v>35</v>
      </c>
      <c r="J10" s="42" t="s">
        <v>83</v>
      </c>
      <c r="K10" s="38" t="s">
        <v>82</v>
      </c>
      <c r="L10" s="105">
        <v>740300</v>
      </c>
      <c r="M10" s="138">
        <f t="shared" si="1"/>
        <v>629255</v>
      </c>
      <c r="N10" s="227">
        <v>2024</v>
      </c>
      <c r="O10" s="227">
        <v>2024</v>
      </c>
      <c r="P10" s="38"/>
      <c r="Q10" s="38" t="s">
        <v>210</v>
      </c>
      <c r="R10" s="227" t="s">
        <v>263</v>
      </c>
      <c r="S10" s="143"/>
    </row>
    <row r="11" spans="1:19" s="1" customFormat="1" ht="48.75" customHeight="1" thickBot="1">
      <c r="A11" s="25">
        <v>8</v>
      </c>
      <c r="B11" s="591"/>
      <c r="C11" s="570"/>
      <c r="D11" s="570"/>
      <c r="E11" s="570"/>
      <c r="F11" s="570"/>
      <c r="G11" s="140" t="s">
        <v>151</v>
      </c>
      <c r="H11" s="46" t="s">
        <v>33</v>
      </c>
      <c r="I11" s="46" t="s">
        <v>35</v>
      </c>
      <c r="J11" s="46" t="s">
        <v>83</v>
      </c>
      <c r="K11" s="106" t="s">
        <v>297</v>
      </c>
      <c r="L11" s="107">
        <v>3640000</v>
      </c>
      <c r="M11" s="107">
        <v>2912000</v>
      </c>
      <c r="N11" s="43">
        <v>2023</v>
      </c>
      <c r="O11" s="43">
        <v>2025</v>
      </c>
      <c r="P11" s="43"/>
      <c r="Q11" s="43" t="s">
        <v>36</v>
      </c>
      <c r="R11" s="483" t="s">
        <v>263</v>
      </c>
      <c r="S11" s="142" t="s">
        <v>178</v>
      </c>
    </row>
    <row r="12" spans="1:19" s="1" customFormat="1" ht="63.6" customHeight="1">
      <c r="A12" s="23">
        <v>9</v>
      </c>
      <c r="B12" s="599" t="s">
        <v>45</v>
      </c>
      <c r="C12" s="602" t="s">
        <v>46</v>
      </c>
      <c r="D12" s="602">
        <v>60336293</v>
      </c>
      <c r="E12" s="602">
        <v>107625539</v>
      </c>
      <c r="F12" s="602">
        <v>600138283</v>
      </c>
      <c r="G12" s="79" t="s">
        <v>184</v>
      </c>
      <c r="H12" s="42" t="s">
        <v>33</v>
      </c>
      <c r="I12" s="42" t="s">
        <v>35</v>
      </c>
      <c r="J12" s="42" t="s">
        <v>48</v>
      </c>
      <c r="K12" s="371" t="s">
        <v>185</v>
      </c>
      <c r="L12" s="144">
        <v>2000000</v>
      </c>
      <c r="M12" s="145">
        <f t="shared" ref="M12:M18" si="2">+L12/100*85</f>
        <v>1700000</v>
      </c>
      <c r="N12" s="227">
        <v>2025</v>
      </c>
      <c r="O12" s="227">
        <v>2027</v>
      </c>
      <c r="P12" s="42"/>
      <c r="Q12" s="42" t="s">
        <v>36</v>
      </c>
      <c r="R12" s="227" t="s">
        <v>38</v>
      </c>
      <c r="S12" s="146" t="s">
        <v>124</v>
      </c>
    </row>
    <row r="13" spans="1:19" s="1" customFormat="1" ht="60.75" customHeight="1">
      <c r="A13" s="24">
        <v>10</v>
      </c>
      <c r="B13" s="600"/>
      <c r="C13" s="603"/>
      <c r="D13" s="603"/>
      <c r="E13" s="603"/>
      <c r="F13" s="603"/>
      <c r="G13" s="64" t="s">
        <v>57</v>
      </c>
      <c r="H13" s="101" t="s">
        <v>33</v>
      </c>
      <c r="I13" s="101" t="s">
        <v>35</v>
      </c>
      <c r="J13" s="101" t="s">
        <v>48</v>
      </c>
      <c r="K13" s="373" t="s">
        <v>186</v>
      </c>
      <c r="L13" s="148">
        <v>3000000</v>
      </c>
      <c r="M13" s="148">
        <f t="shared" si="2"/>
        <v>2550000</v>
      </c>
      <c r="N13" s="66">
        <v>2021</v>
      </c>
      <c r="O13" s="66">
        <v>2027</v>
      </c>
      <c r="P13" s="101"/>
      <c r="Q13" s="101" t="s">
        <v>36</v>
      </c>
      <c r="R13" s="66" t="s">
        <v>187</v>
      </c>
      <c r="S13" s="149" t="s">
        <v>124</v>
      </c>
    </row>
    <row r="14" spans="1:19" s="1" customFormat="1" ht="43.2">
      <c r="A14" s="24">
        <v>11</v>
      </c>
      <c r="B14" s="600"/>
      <c r="C14" s="603"/>
      <c r="D14" s="603"/>
      <c r="E14" s="603"/>
      <c r="F14" s="603"/>
      <c r="G14" s="64" t="s">
        <v>58</v>
      </c>
      <c r="H14" s="101" t="s">
        <v>33</v>
      </c>
      <c r="I14" s="101" t="s">
        <v>35</v>
      </c>
      <c r="J14" s="101" t="s">
        <v>48</v>
      </c>
      <c r="K14" s="147" t="s">
        <v>188</v>
      </c>
      <c r="L14" s="148">
        <v>3000000</v>
      </c>
      <c r="M14" s="150">
        <f t="shared" si="2"/>
        <v>2550000</v>
      </c>
      <c r="N14" s="66">
        <v>2025</v>
      </c>
      <c r="O14" s="66">
        <v>2027</v>
      </c>
      <c r="P14" s="101"/>
      <c r="Q14" s="101" t="s">
        <v>36</v>
      </c>
      <c r="R14" s="66" t="s">
        <v>189</v>
      </c>
      <c r="S14" s="149" t="s">
        <v>124</v>
      </c>
    </row>
    <row r="15" spans="1:19" s="1" customFormat="1" ht="43.2">
      <c r="A15" s="24">
        <v>12</v>
      </c>
      <c r="B15" s="600"/>
      <c r="C15" s="603"/>
      <c r="D15" s="603"/>
      <c r="E15" s="603"/>
      <c r="F15" s="603"/>
      <c r="G15" s="64" t="s">
        <v>59</v>
      </c>
      <c r="H15" s="101" t="s">
        <v>33</v>
      </c>
      <c r="I15" s="101" t="s">
        <v>35</v>
      </c>
      <c r="J15" s="101" t="s">
        <v>48</v>
      </c>
      <c r="K15" s="147" t="s">
        <v>190</v>
      </c>
      <c r="L15" s="148">
        <v>5000000</v>
      </c>
      <c r="M15" s="148">
        <f t="shared" si="2"/>
        <v>4250000</v>
      </c>
      <c r="N15" s="66">
        <v>2025</v>
      </c>
      <c r="O15" s="66">
        <v>2027</v>
      </c>
      <c r="P15" s="101"/>
      <c r="Q15" s="101" t="s">
        <v>36</v>
      </c>
      <c r="R15" s="66" t="s">
        <v>38</v>
      </c>
      <c r="S15" s="149" t="s">
        <v>124</v>
      </c>
    </row>
    <row r="16" spans="1:19" s="1" customFormat="1" ht="50.25" customHeight="1">
      <c r="A16" s="24">
        <v>13</v>
      </c>
      <c r="B16" s="600"/>
      <c r="C16" s="603"/>
      <c r="D16" s="603"/>
      <c r="E16" s="603"/>
      <c r="F16" s="603"/>
      <c r="G16" s="64" t="s">
        <v>60</v>
      </c>
      <c r="H16" s="101" t="s">
        <v>33</v>
      </c>
      <c r="I16" s="101" t="s">
        <v>35</v>
      </c>
      <c r="J16" s="101" t="s">
        <v>48</v>
      </c>
      <c r="K16" s="147" t="s">
        <v>191</v>
      </c>
      <c r="L16" s="148">
        <v>3000000</v>
      </c>
      <c r="M16" s="150">
        <f t="shared" si="2"/>
        <v>2550000</v>
      </c>
      <c r="N16" s="138">
        <v>2025</v>
      </c>
      <c r="O16" s="138">
        <v>2027</v>
      </c>
      <c r="P16" s="101"/>
      <c r="Q16" s="101" t="s">
        <v>36</v>
      </c>
      <c r="R16" s="66" t="s">
        <v>38</v>
      </c>
      <c r="S16" s="149" t="s">
        <v>124</v>
      </c>
    </row>
    <row r="17" spans="1:19" s="1" customFormat="1" ht="91.2" customHeight="1">
      <c r="A17" s="5">
        <v>14</v>
      </c>
      <c r="B17" s="600"/>
      <c r="C17" s="603"/>
      <c r="D17" s="603"/>
      <c r="E17" s="603"/>
      <c r="F17" s="603"/>
      <c r="G17" s="64" t="s">
        <v>61</v>
      </c>
      <c r="H17" s="101" t="s">
        <v>33</v>
      </c>
      <c r="I17" s="101" t="s">
        <v>35</v>
      </c>
      <c r="J17" s="101" t="s">
        <v>48</v>
      </c>
      <c r="K17" s="229" t="s">
        <v>291</v>
      </c>
      <c r="L17" s="313">
        <v>25000000</v>
      </c>
      <c r="M17" s="148">
        <f t="shared" si="2"/>
        <v>21250000</v>
      </c>
      <c r="N17" s="66">
        <v>2024</v>
      </c>
      <c r="O17" s="66">
        <v>2024</v>
      </c>
      <c r="P17" s="101" t="s">
        <v>36</v>
      </c>
      <c r="Q17" s="101"/>
      <c r="R17" s="180" t="s">
        <v>314</v>
      </c>
      <c r="S17" s="230" t="s">
        <v>125</v>
      </c>
    </row>
    <row r="18" spans="1:19" s="1" customFormat="1" ht="100.95" customHeight="1" thickBot="1">
      <c r="A18" s="361">
        <v>15</v>
      </c>
      <c r="B18" s="601"/>
      <c r="C18" s="562"/>
      <c r="D18" s="562"/>
      <c r="E18" s="562"/>
      <c r="F18" s="562"/>
      <c r="G18" s="314" t="s">
        <v>315</v>
      </c>
      <c r="H18" s="315" t="s">
        <v>33</v>
      </c>
      <c r="I18" s="315" t="s">
        <v>35</v>
      </c>
      <c r="J18" s="315" t="s">
        <v>48</v>
      </c>
      <c r="K18" s="316" t="s">
        <v>316</v>
      </c>
      <c r="L18" s="317">
        <v>5000000</v>
      </c>
      <c r="M18" s="318">
        <f t="shared" si="2"/>
        <v>4250000</v>
      </c>
      <c r="N18" s="239">
        <v>2025</v>
      </c>
      <c r="O18" s="239">
        <v>2027</v>
      </c>
      <c r="P18" s="228"/>
      <c r="Q18" s="315" t="s">
        <v>36</v>
      </c>
      <c r="R18" s="239" t="s">
        <v>38</v>
      </c>
      <c r="S18" s="319" t="s">
        <v>124</v>
      </c>
    </row>
    <row r="19" spans="1:19" s="1" customFormat="1" ht="66.599999999999994" customHeight="1">
      <c r="A19" s="23">
        <v>16</v>
      </c>
      <c r="B19" s="597" t="s">
        <v>249</v>
      </c>
      <c r="C19" s="598" t="s">
        <v>90</v>
      </c>
      <c r="D19" s="598">
        <v>75029367</v>
      </c>
      <c r="E19" s="598">
        <v>107625415</v>
      </c>
      <c r="F19" s="598">
        <v>600138500</v>
      </c>
      <c r="G19" s="79" t="s">
        <v>86</v>
      </c>
      <c r="H19" s="42" t="s">
        <v>33</v>
      </c>
      <c r="I19" s="42" t="s">
        <v>35</v>
      </c>
      <c r="J19" s="42" t="s">
        <v>91</v>
      </c>
      <c r="K19" s="104" t="s">
        <v>126</v>
      </c>
      <c r="L19" s="105">
        <v>1000000</v>
      </c>
      <c r="M19" s="39">
        <f>+L19/100*85</f>
        <v>850000</v>
      </c>
      <c r="N19" s="40" t="s">
        <v>166</v>
      </c>
      <c r="O19" s="40" t="s">
        <v>167</v>
      </c>
      <c r="P19" s="41"/>
      <c r="Q19" s="42" t="s">
        <v>36</v>
      </c>
      <c r="R19" s="38" t="s">
        <v>38</v>
      </c>
      <c r="S19" s="152"/>
    </row>
    <row r="20" spans="1:19" s="1" customFormat="1" ht="99.6" customHeight="1" thickBot="1">
      <c r="A20" s="25">
        <v>17</v>
      </c>
      <c r="B20" s="564"/>
      <c r="C20" s="564"/>
      <c r="D20" s="564"/>
      <c r="E20" s="564"/>
      <c r="F20" s="564"/>
      <c r="G20" s="140" t="s">
        <v>87</v>
      </c>
      <c r="H20" s="151" t="s">
        <v>33</v>
      </c>
      <c r="I20" s="151" t="s">
        <v>35</v>
      </c>
      <c r="J20" s="151" t="s">
        <v>91</v>
      </c>
      <c r="K20" s="106" t="s">
        <v>168</v>
      </c>
      <c r="L20" s="107">
        <v>2000000</v>
      </c>
      <c r="M20" s="116">
        <f>+L20/100*85</f>
        <v>1700000</v>
      </c>
      <c r="N20" s="44" t="s">
        <v>166</v>
      </c>
      <c r="O20" s="44" t="s">
        <v>167</v>
      </c>
      <c r="P20" s="45"/>
      <c r="Q20" s="46" t="s">
        <v>36</v>
      </c>
      <c r="R20" s="43" t="s">
        <v>303</v>
      </c>
      <c r="S20" s="153"/>
    </row>
    <row r="21" spans="1:19" s="1" customFormat="1" ht="57.6">
      <c r="A21" s="23">
        <v>18</v>
      </c>
      <c r="B21" s="599" t="s">
        <v>251</v>
      </c>
      <c r="C21" s="602" t="s">
        <v>65</v>
      </c>
      <c r="D21" s="602">
        <v>70983364</v>
      </c>
      <c r="E21" s="602">
        <v>107626144</v>
      </c>
      <c r="F21" s="602">
        <v>600137724</v>
      </c>
      <c r="G21" s="79" t="s">
        <v>92</v>
      </c>
      <c r="H21" s="42" t="s">
        <v>33</v>
      </c>
      <c r="I21" s="42" t="s">
        <v>35</v>
      </c>
      <c r="J21" s="42" t="s">
        <v>63</v>
      </c>
      <c r="K21" s="154" t="s">
        <v>169</v>
      </c>
      <c r="L21" s="155">
        <v>2650000</v>
      </c>
      <c r="M21" s="39">
        <f>+L21/100*85</f>
        <v>2252500</v>
      </c>
      <c r="N21" s="40" t="s">
        <v>259</v>
      </c>
      <c r="O21" s="215">
        <v>2027</v>
      </c>
      <c r="P21" s="41"/>
      <c r="Q21" s="215" t="s">
        <v>36</v>
      </c>
      <c r="R21" s="214" t="s">
        <v>38</v>
      </c>
      <c r="S21" s="152"/>
    </row>
    <row r="22" spans="1:19" s="1" customFormat="1" ht="50.25" customHeight="1">
      <c r="A22" s="26">
        <v>19</v>
      </c>
      <c r="B22" s="600"/>
      <c r="C22" s="603"/>
      <c r="D22" s="603"/>
      <c r="E22" s="603"/>
      <c r="F22" s="603"/>
      <c r="G22" s="64" t="s">
        <v>93</v>
      </c>
      <c r="H22" s="101" t="s">
        <v>33</v>
      </c>
      <c r="I22" s="101" t="s">
        <v>35</v>
      </c>
      <c r="J22" s="101" t="s">
        <v>63</v>
      </c>
      <c r="K22" s="66" t="s">
        <v>130</v>
      </c>
      <c r="L22" s="156">
        <v>1800000</v>
      </c>
      <c r="M22" s="157">
        <f>+L22/100*85</f>
        <v>1530000</v>
      </c>
      <c r="N22" s="292" t="s">
        <v>259</v>
      </c>
      <c r="O22" s="113">
        <v>2027</v>
      </c>
      <c r="P22" s="100"/>
      <c r="Q22" s="113" t="s">
        <v>36</v>
      </c>
      <c r="R22" s="66" t="s">
        <v>38</v>
      </c>
      <c r="S22" s="216"/>
    </row>
    <row r="23" spans="1:19" s="1" customFormat="1" ht="50.25" customHeight="1" thickBot="1">
      <c r="A23" s="217">
        <v>20</v>
      </c>
      <c r="B23" s="601"/>
      <c r="C23" s="562"/>
      <c r="D23" s="562"/>
      <c r="E23" s="562"/>
      <c r="F23" s="562"/>
      <c r="G23" s="240" t="s">
        <v>295</v>
      </c>
      <c r="H23" s="241" t="s">
        <v>33</v>
      </c>
      <c r="I23" s="241" t="s">
        <v>35</v>
      </c>
      <c r="J23" s="241" t="s">
        <v>63</v>
      </c>
      <c r="K23" s="242" t="s">
        <v>296</v>
      </c>
      <c r="L23" s="159">
        <v>220000000</v>
      </c>
      <c r="M23" s="157">
        <f>+L23/100*85</f>
        <v>187000000</v>
      </c>
      <c r="N23" s="484">
        <v>2027</v>
      </c>
      <c r="O23" s="484">
        <v>2028</v>
      </c>
      <c r="P23" s="133" t="s">
        <v>210</v>
      </c>
      <c r="Q23" s="243"/>
      <c r="R23" s="484" t="s">
        <v>421</v>
      </c>
      <c r="S23" s="153"/>
    </row>
    <row r="24" spans="1:19" s="1" customFormat="1" ht="63.6" customHeight="1" thickBot="1">
      <c r="A24" s="27">
        <v>21</v>
      </c>
      <c r="B24" s="550" t="s">
        <v>250</v>
      </c>
      <c r="C24" s="16" t="s">
        <v>34</v>
      </c>
      <c r="D24" s="16">
        <v>47998121</v>
      </c>
      <c r="E24" s="16">
        <v>181027607</v>
      </c>
      <c r="F24" s="16">
        <v>600137937</v>
      </c>
      <c r="G24" s="108" t="s">
        <v>44</v>
      </c>
      <c r="H24" s="109" t="s">
        <v>33</v>
      </c>
      <c r="I24" s="109" t="s">
        <v>35</v>
      </c>
      <c r="J24" s="109" t="s">
        <v>35</v>
      </c>
      <c r="K24" s="110" t="s">
        <v>138</v>
      </c>
      <c r="L24" s="49">
        <v>3000000</v>
      </c>
      <c r="M24" s="49">
        <v>2550000</v>
      </c>
      <c r="N24" s="382">
        <v>2026</v>
      </c>
      <c r="O24" s="382">
        <v>2027</v>
      </c>
      <c r="P24" s="50"/>
      <c r="Q24" s="50" t="s">
        <v>36</v>
      </c>
      <c r="R24" s="50" t="s">
        <v>38</v>
      </c>
      <c r="S24" s="51"/>
    </row>
    <row r="25" spans="1:19" s="1" customFormat="1" ht="56.25" customHeight="1">
      <c r="A25" s="23">
        <v>22</v>
      </c>
      <c r="B25" s="597" t="s">
        <v>252</v>
      </c>
      <c r="C25" s="565" t="s">
        <v>34</v>
      </c>
      <c r="D25" s="565">
        <v>70988633</v>
      </c>
      <c r="E25" s="565">
        <v>107625865</v>
      </c>
      <c r="F25" s="565">
        <v>674000218</v>
      </c>
      <c r="G25" s="320" t="s">
        <v>329</v>
      </c>
      <c r="H25" s="321" t="s">
        <v>33</v>
      </c>
      <c r="I25" s="321" t="s">
        <v>35</v>
      </c>
      <c r="J25" s="321" t="s">
        <v>35</v>
      </c>
      <c r="K25" s="309" t="s">
        <v>330</v>
      </c>
      <c r="L25" s="322">
        <v>5500000</v>
      </c>
      <c r="M25" s="158">
        <f>+L25/100*85</f>
        <v>4675000</v>
      </c>
      <c r="N25" s="227">
        <v>2025</v>
      </c>
      <c r="O25" s="40" t="s">
        <v>235</v>
      </c>
      <c r="P25" s="38"/>
      <c r="Q25" s="38" t="s">
        <v>36</v>
      </c>
      <c r="R25" s="466" t="s">
        <v>263</v>
      </c>
      <c r="S25" s="143"/>
    </row>
    <row r="26" spans="1:19" s="1" customFormat="1" ht="73.5" customHeight="1">
      <c r="A26" s="24">
        <v>23</v>
      </c>
      <c r="B26" s="600"/>
      <c r="C26" s="603"/>
      <c r="D26" s="603"/>
      <c r="E26" s="603"/>
      <c r="F26" s="603"/>
      <c r="G26" s="323" t="s">
        <v>331</v>
      </c>
      <c r="H26" s="136" t="s">
        <v>33</v>
      </c>
      <c r="I26" s="136" t="s">
        <v>35</v>
      </c>
      <c r="J26" s="136" t="s">
        <v>35</v>
      </c>
      <c r="K26" s="324" t="s">
        <v>332</v>
      </c>
      <c r="L26" s="159">
        <v>35000000</v>
      </c>
      <c r="M26" s="160">
        <f>+L26/100*85</f>
        <v>29750000</v>
      </c>
      <c r="N26" s="138">
        <v>2026</v>
      </c>
      <c r="O26" s="161" t="s">
        <v>167</v>
      </c>
      <c r="P26" s="138"/>
      <c r="Q26" s="138" t="s">
        <v>36</v>
      </c>
      <c r="R26" s="325" t="s">
        <v>399</v>
      </c>
      <c r="S26" s="139"/>
    </row>
    <row r="27" spans="1:19" s="1" customFormat="1" ht="67.5" customHeight="1">
      <c r="A27" s="24">
        <v>24</v>
      </c>
      <c r="B27" s="600"/>
      <c r="C27" s="603"/>
      <c r="D27" s="603"/>
      <c r="E27" s="603"/>
      <c r="F27" s="603"/>
      <c r="G27" s="135" t="s">
        <v>212</v>
      </c>
      <c r="H27" s="136" t="s">
        <v>33</v>
      </c>
      <c r="I27" s="136" t="s">
        <v>35</v>
      </c>
      <c r="J27" s="136" t="s">
        <v>35</v>
      </c>
      <c r="K27" s="136" t="s">
        <v>213</v>
      </c>
      <c r="L27" s="159">
        <v>4780000</v>
      </c>
      <c r="M27" s="160">
        <f>+L27/100*85</f>
        <v>4063000</v>
      </c>
      <c r="N27" s="138">
        <v>2022</v>
      </c>
      <c r="O27" s="161" t="s">
        <v>167</v>
      </c>
      <c r="P27" s="138"/>
      <c r="Q27" s="138" t="s">
        <v>36</v>
      </c>
      <c r="R27" s="324" t="s">
        <v>263</v>
      </c>
      <c r="S27" s="139"/>
    </row>
    <row r="28" spans="1:19" s="1" customFormat="1" ht="61.2" customHeight="1" thickBot="1">
      <c r="A28" s="24">
        <v>25</v>
      </c>
      <c r="B28" s="601"/>
      <c r="C28" s="562"/>
      <c r="D28" s="562"/>
      <c r="E28" s="562"/>
      <c r="F28" s="562"/>
      <c r="G28" s="314" t="s">
        <v>333</v>
      </c>
      <c r="H28" s="315" t="s">
        <v>33</v>
      </c>
      <c r="I28" s="315" t="s">
        <v>35</v>
      </c>
      <c r="J28" s="315" t="s">
        <v>35</v>
      </c>
      <c r="K28" s="239" t="s">
        <v>334</v>
      </c>
      <c r="L28" s="326">
        <v>40000000</v>
      </c>
      <c r="M28" s="252">
        <f>+L28/100*85</f>
        <v>34000000</v>
      </c>
      <c r="N28" s="239">
        <v>2026</v>
      </c>
      <c r="O28" s="253" t="s">
        <v>167</v>
      </c>
      <c r="P28" s="239"/>
      <c r="Q28" s="239" t="s">
        <v>36</v>
      </c>
      <c r="R28" s="239" t="s">
        <v>335</v>
      </c>
      <c r="S28" s="142"/>
    </row>
    <row r="29" spans="1:19" s="1" customFormat="1" ht="40.799999999999997" customHeight="1" thickBot="1">
      <c r="A29" s="24">
        <v>26</v>
      </c>
      <c r="B29" s="604" t="s">
        <v>429</v>
      </c>
      <c r="C29" s="602" t="s">
        <v>71</v>
      </c>
      <c r="D29" s="602">
        <v>7485018</v>
      </c>
      <c r="E29" s="602">
        <v>181110474</v>
      </c>
      <c r="F29" s="602">
        <v>691013233</v>
      </c>
      <c r="G29" s="468" t="s">
        <v>417</v>
      </c>
      <c r="H29" s="469" t="s">
        <v>33</v>
      </c>
      <c r="I29" s="469" t="s">
        <v>35</v>
      </c>
      <c r="J29" s="469" t="s">
        <v>63</v>
      </c>
      <c r="K29" s="467" t="s">
        <v>416</v>
      </c>
      <c r="L29" s="470">
        <v>20000000</v>
      </c>
      <c r="M29" s="471">
        <f t="shared" ref="M29" si="3">L29*0.85</f>
        <v>17000000</v>
      </c>
      <c r="N29" s="467">
        <v>2025</v>
      </c>
      <c r="O29" s="467">
        <v>2030</v>
      </c>
      <c r="P29" s="469"/>
      <c r="Q29" s="473" t="s">
        <v>36</v>
      </c>
      <c r="R29" s="472" t="s">
        <v>38</v>
      </c>
      <c r="S29" s="474" t="s">
        <v>124</v>
      </c>
    </row>
    <row r="30" spans="1:19" s="1" customFormat="1" ht="72.599999999999994" customHeight="1" thickBot="1">
      <c r="A30" s="217">
        <v>27</v>
      </c>
      <c r="B30" s="605"/>
      <c r="C30" s="562"/>
      <c r="D30" s="562"/>
      <c r="E30" s="562"/>
      <c r="F30" s="562"/>
      <c r="G30" s="108" t="s">
        <v>209</v>
      </c>
      <c r="H30" s="109" t="s">
        <v>33</v>
      </c>
      <c r="I30" s="109" t="s">
        <v>35</v>
      </c>
      <c r="J30" s="109" t="s">
        <v>63</v>
      </c>
      <c r="K30" s="162" t="s">
        <v>256</v>
      </c>
      <c r="L30" s="163">
        <v>10000000</v>
      </c>
      <c r="M30" s="164">
        <f t="shared" ref="M30:M35" si="4">+L30/100*85</f>
        <v>8500000</v>
      </c>
      <c r="N30" s="327">
        <v>2025</v>
      </c>
      <c r="O30" s="327">
        <v>2027</v>
      </c>
      <c r="P30" s="109" t="s">
        <v>210</v>
      </c>
      <c r="Q30" s="165"/>
      <c r="R30" s="166" t="s">
        <v>262</v>
      </c>
      <c r="S30" s="167" t="s">
        <v>124</v>
      </c>
    </row>
    <row r="31" spans="1:19" s="1" customFormat="1" ht="52.5" customHeight="1">
      <c r="A31" s="23">
        <v>28</v>
      </c>
      <c r="B31" s="594" t="s">
        <v>67</v>
      </c>
      <c r="C31" s="598" t="s">
        <v>68</v>
      </c>
      <c r="D31" s="598">
        <v>27782689</v>
      </c>
      <c r="E31" s="598">
        <v>174105894</v>
      </c>
      <c r="F31" s="598">
        <v>674105885</v>
      </c>
      <c r="G31" s="79" t="s">
        <v>163</v>
      </c>
      <c r="H31" s="42" t="s">
        <v>33</v>
      </c>
      <c r="I31" s="42" t="s">
        <v>35</v>
      </c>
      <c r="J31" s="42" t="s">
        <v>66</v>
      </c>
      <c r="K31" s="168" t="s">
        <v>160</v>
      </c>
      <c r="L31" s="105">
        <v>500000</v>
      </c>
      <c r="M31" s="158">
        <f t="shared" si="4"/>
        <v>425000</v>
      </c>
      <c r="N31" s="38">
        <v>2022</v>
      </c>
      <c r="O31" s="38">
        <v>2023</v>
      </c>
      <c r="P31" s="38"/>
      <c r="Q31" s="101" t="s">
        <v>36</v>
      </c>
      <c r="R31" s="38" t="s">
        <v>38</v>
      </c>
      <c r="S31" s="143" t="s">
        <v>124</v>
      </c>
    </row>
    <row r="32" spans="1:19" s="1" customFormat="1" ht="45" customHeight="1">
      <c r="A32" s="24">
        <v>29</v>
      </c>
      <c r="B32" s="595"/>
      <c r="C32" s="606"/>
      <c r="D32" s="606"/>
      <c r="E32" s="606"/>
      <c r="F32" s="606"/>
      <c r="G32" s="64" t="s">
        <v>69</v>
      </c>
      <c r="H32" s="101" t="s">
        <v>33</v>
      </c>
      <c r="I32" s="101" t="s">
        <v>35</v>
      </c>
      <c r="J32" s="101" t="s">
        <v>66</v>
      </c>
      <c r="K32" s="147" t="s">
        <v>161</v>
      </c>
      <c r="L32" s="160">
        <v>6000000</v>
      </c>
      <c r="M32" s="160">
        <f t="shared" si="4"/>
        <v>5100000</v>
      </c>
      <c r="N32" s="66">
        <v>2022</v>
      </c>
      <c r="O32" s="66">
        <v>2024</v>
      </c>
      <c r="P32" s="101" t="s">
        <v>36</v>
      </c>
      <c r="Q32" s="101" t="s">
        <v>36</v>
      </c>
      <c r="R32" s="66" t="s">
        <v>38</v>
      </c>
      <c r="S32" s="149" t="s">
        <v>124</v>
      </c>
    </row>
    <row r="33" spans="1:19" s="1" customFormat="1" ht="52.2" customHeight="1" thickBot="1">
      <c r="A33" s="5">
        <v>30</v>
      </c>
      <c r="B33" s="596"/>
      <c r="C33" s="607"/>
      <c r="D33" s="607"/>
      <c r="E33" s="607"/>
      <c r="F33" s="607"/>
      <c r="G33" s="169" t="s">
        <v>70</v>
      </c>
      <c r="H33" s="170" t="s">
        <v>33</v>
      </c>
      <c r="I33" s="170" t="s">
        <v>35</v>
      </c>
      <c r="J33" s="170" t="s">
        <v>66</v>
      </c>
      <c r="K33" s="141" t="s">
        <v>162</v>
      </c>
      <c r="L33" s="171">
        <v>1500000</v>
      </c>
      <c r="M33" s="171">
        <f t="shared" si="4"/>
        <v>1275000</v>
      </c>
      <c r="N33" s="172">
        <v>2022</v>
      </c>
      <c r="O33" s="172">
        <v>2024</v>
      </c>
      <c r="P33" s="173"/>
      <c r="Q33" s="170" t="s">
        <v>36</v>
      </c>
      <c r="R33" s="172" t="s">
        <v>38</v>
      </c>
      <c r="S33" s="174" t="s">
        <v>124</v>
      </c>
    </row>
    <row r="34" spans="1:19" ht="51.75" customHeight="1" thickBot="1">
      <c r="A34" s="362">
        <v>31</v>
      </c>
      <c r="B34" s="559" t="s">
        <v>180</v>
      </c>
      <c r="C34" s="561" t="s">
        <v>181</v>
      </c>
      <c r="D34" s="561">
        <v>70994781</v>
      </c>
      <c r="E34" s="561">
        <v>107625121</v>
      </c>
      <c r="F34" s="561">
        <v>600138020</v>
      </c>
      <c r="G34" s="108" t="s">
        <v>182</v>
      </c>
      <c r="H34" s="109" t="s">
        <v>33</v>
      </c>
      <c r="I34" s="109" t="s">
        <v>35</v>
      </c>
      <c r="J34" s="109" t="s">
        <v>98</v>
      </c>
      <c r="K34" s="50" t="s">
        <v>183</v>
      </c>
      <c r="L34" s="49">
        <v>500000</v>
      </c>
      <c r="M34" s="50">
        <f t="shared" si="4"/>
        <v>425000</v>
      </c>
      <c r="N34" s="383">
        <v>2025</v>
      </c>
      <c r="O34" s="383">
        <v>2027</v>
      </c>
      <c r="P34" s="50"/>
      <c r="Q34" s="50" t="s">
        <v>36</v>
      </c>
      <c r="R34" s="50" t="s">
        <v>38</v>
      </c>
      <c r="S34" s="51" t="s">
        <v>178</v>
      </c>
    </row>
    <row r="35" spans="1:19" ht="66.599999999999994" customHeight="1" thickBot="1">
      <c r="A35" s="545">
        <v>32</v>
      </c>
      <c r="B35" s="560"/>
      <c r="C35" s="562"/>
      <c r="D35" s="562"/>
      <c r="E35" s="562"/>
      <c r="F35" s="562"/>
      <c r="G35" s="140" t="s">
        <v>37</v>
      </c>
      <c r="H35" s="46" t="s">
        <v>33</v>
      </c>
      <c r="I35" s="46" t="s">
        <v>35</v>
      </c>
      <c r="J35" s="46" t="s">
        <v>98</v>
      </c>
      <c r="K35" s="43" t="s">
        <v>404</v>
      </c>
      <c r="L35" s="386">
        <v>500000</v>
      </c>
      <c r="M35" s="386">
        <f t="shared" si="4"/>
        <v>425000</v>
      </c>
      <c r="N35" s="384">
        <v>2025</v>
      </c>
      <c r="O35" s="384">
        <v>2027</v>
      </c>
      <c r="P35" s="385"/>
      <c r="Q35" s="43" t="s">
        <v>36</v>
      </c>
      <c r="R35" s="43" t="s">
        <v>38</v>
      </c>
      <c r="S35" s="142" t="s">
        <v>322</v>
      </c>
    </row>
    <row r="36" spans="1:19" ht="48.6" customHeight="1">
      <c r="A36" s="232">
        <v>33</v>
      </c>
      <c r="B36" s="551" t="s">
        <v>317</v>
      </c>
      <c r="C36" s="544" t="s">
        <v>318</v>
      </c>
      <c r="D36" s="232">
        <v>4625102</v>
      </c>
      <c r="E36" s="232">
        <v>181092735</v>
      </c>
      <c r="F36" s="232">
        <v>691011567</v>
      </c>
      <c r="G36" s="320" t="s">
        <v>319</v>
      </c>
      <c r="H36" s="321" t="s">
        <v>33</v>
      </c>
      <c r="I36" s="321" t="s">
        <v>35</v>
      </c>
      <c r="J36" s="321" t="s">
        <v>48</v>
      </c>
      <c r="K36" s="328" t="s">
        <v>320</v>
      </c>
      <c r="L36" s="322">
        <v>2500000</v>
      </c>
      <c r="M36" s="322">
        <f>+L36/100*85</f>
        <v>2125000</v>
      </c>
      <c r="N36" s="309">
        <v>2025</v>
      </c>
      <c r="O36" s="309">
        <v>2027</v>
      </c>
      <c r="P36" s="309" t="s">
        <v>36</v>
      </c>
      <c r="Q36" s="309"/>
      <c r="R36" s="309" t="s">
        <v>321</v>
      </c>
      <c r="S36" s="329" t="s">
        <v>322</v>
      </c>
    </row>
    <row r="37" spans="1:19" ht="19.8" customHeight="1"/>
    <row r="38" spans="1:19" ht="15" customHeight="1">
      <c r="B38" s="28"/>
    </row>
    <row r="39" spans="1:19" ht="33" customHeight="1">
      <c r="A39" s="22"/>
      <c r="B39" s="34" t="s">
        <v>438</v>
      </c>
      <c r="C39" s="293"/>
      <c r="D39" s="35"/>
      <c r="E39" s="35"/>
      <c r="F39" s="35"/>
      <c r="G39" s="35"/>
      <c r="H39" s="35"/>
      <c r="I39" s="35"/>
      <c r="J39" s="21"/>
      <c r="K39" s="21"/>
      <c r="L39" s="20"/>
      <c r="M39" s="20"/>
      <c r="N39" s="20"/>
      <c r="O39" s="20"/>
      <c r="P39" s="20"/>
      <c r="Q39" s="20"/>
      <c r="R39" s="20"/>
    </row>
    <row r="40" spans="1:19" ht="30" customHeight="1">
      <c r="A40" s="2"/>
      <c r="B40" t="s">
        <v>415</v>
      </c>
      <c r="E40" s="29"/>
      <c r="L40" s="22"/>
      <c r="M40" s="35"/>
      <c r="N40" s="35"/>
      <c r="O40" s="35" t="s">
        <v>292</v>
      </c>
      <c r="P40" s="35"/>
      <c r="Q40" s="35"/>
      <c r="R40" s="21"/>
    </row>
    <row r="41" spans="1:19" ht="34.5" customHeight="1">
      <c r="B41" s="387"/>
      <c r="M41" s="112" t="s">
        <v>313</v>
      </c>
      <c r="N41" s="112"/>
      <c r="O41" s="112"/>
      <c r="P41" s="112"/>
      <c r="Q41" s="112"/>
    </row>
    <row r="44" spans="1:19" ht="21" customHeight="1"/>
    <row r="45" spans="1:19">
      <c r="A45" s="2"/>
      <c r="B45" s="2"/>
      <c r="E45" s="2"/>
    </row>
    <row r="46" spans="1:19">
      <c r="A46" s="2"/>
      <c r="E46" s="2"/>
      <c r="F46" s="2"/>
    </row>
    <row r="47" spans="1:19">
      <c r="E47" s="2"/>
    </row>
    <row r="48" spans="1:19" s="4" customFormat="1">
      <c r="A48" s="3"/>
      <c r="E48"/>
      <c r="F48"/>
      <c r="G48"/>
      <c r="H48"/>
      <c r="I48"/>
      <c r="J48"/>
      <c r="K48"/>
      <c r="L48"/>
      <c r="M48"/>
      <c r="N48"/>
      <c r="O48"/>
    </row>
    <row r="49" spans="1:15">
      <c r="A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>
      <c r="E50" s="3"/>
    </row>
  </sheetData>
  <mergeCells count="62">
    <mergeCell ref="F19:F20"/>
    <mergeCell ref="B12:B18"/>
    <mergeCell ref="C12:C18"/>
    <mergeCell ref="D12:D18"/>
    <mergeCell ref="E12:E18"/>
    <mergeCell ref="F12:F18"/>
    <mergeCell ref="D31:D33"/>
    <mergeCell ref="C31:C33"/>
    <mergeCell ref="E19:E20"/>
    <mergeCell ref="F31:F33"/>
    <mergeCell ref="E31:E33"/>
    <mergeCell ref="D19:D20"/>
    <mergeCell ref="F21:F23"/>
    <mergeCell ref="F25:F28"/>
    <mergeCell ref="D21:D23"/>
    <mergeCell ref="E21:E23"/>
    <mergeCell ref="D25:D28"/>
    <mergeCell ref="E25:E28"/>
    <mergeCell ref="C29:C30"/>
    <mergeCell ref="D29:D30"/>
    <mergeCell ref="E29:E30"/>
    <mergeCell ref="F29:F30"/>
    <mergeCell ref="B31:B33"/>
    <mergeCell ref="B19:B20"/>
    <mergeCell ref="C19:C20"/>
    <mergeCell ref="B21:B23"/>
    <mergeCell ref="C21:C23"/>
    <mergeCell ref="B25:B28"/>
    <mergeCell ref="C25:C28"/>
    <mergeCell ref="B29:B30"/>
    <mergeCell ref="D8:D9"/>
    <mergeCell ref="D10:D11"/>
    <mergeCell ref="D4:D7"/>
    <mergeCell ref="E10:E11"/>
    <mergeCell ref="E8:E9"/>
    <mergeCell ref="E4:E7"/>
    <mergeCell ref="B10:B11"/>
    <mergeCell ref="B8:B9"/>
    <mergeCell ref="C10:C11"/>
    <mergeCell ref="C8:C9"/>
    <mergeCell ref="C4:C7"/>
    <mergeCell ref="F8:F9"/>
    <mergeCell ref="F4:F7"/>
    <mergeCell ref="F10:F11"/>
    <mergeCell ref="A1:S1"/>
    <mergeCell ref="A2:A3"/>
    <mergeCell ref="B2:F2"/>
    <mergeCell ref="G2:G3"/>
    <mergeCell ref="J2:J3"/>
    <mergeCell ref="P2:Q2"/>
    <mergeCell ref="R2:S2"/>
    <mergeCell ref="L2:M2"/>
    <mergeCell ref="H2:H3"/>
    <mergeCell ref="N2:O2"/>
    <mergeCell ref="I2:I3"/>
    <mergeCell ref="K2:K3"/>
    <mergeCell ref="B4:B7"/>
    <mergeCell ref="B34:B35"/>
    <mergeCell ref="C34:C35"/>
    <mergeCell ref="D34:D35"/>
    <mergeCell ref="E34:E35"/>
    <mergeCell ref="F34:F35"/>
  </mergeCells>
  <phoneticPr fontId="0" type="noConversion"/>
  <pageMargins left="0.17" right="0.17" top="0.24" bottom="0.28999999999999998" header="0.17" footer="0.14000000000000001"/>
  <pageSetup paperSize="8" scale="68" orientation="landscape" r:id="rId1"/>
  <headerFooter>
    <oddFooter>&amp;C&amp;14&amp;P/&amp;N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8"/>
  <sheetViews>
    <sheetView tabSelected="1" view="pageBreakPreview" zoomScale="60" zoomScaleNormal="60" workbookViewId="0">
      <pane ySplit="4" topLeftCell="A106" activePane="bottomLeft" state="frozen"/>
      <selection pane="bottomLeft" activeCell="O102" sqref="O102"/>
    </sheetView>
  </sheetViews>
  <sheetFormatPr defaultColWidth="9.33203125" defaultRowHeight="14.4"/>
  <cols>
    <col min="1" max="1" width="7" customWidth="1"/>
    <col min="2" max="2" width="25" customWidth="1"/>
    <col min="3" max="3" width="14.109375" customWidth="1"/>
    <col min="4" max="4" width="12.5546875" customWidth="1"/>
    <col min="5" max="5" width="12.6640625" customWidth="1"/>
    <col min="6" max="6" width="13.33203125" customWidth="1"/>
    <col min="7" max="7" width="25.44140625" customWidth="1"/>
    <col min="8" max="8" width="16.88671875" customWidth="1"/>
    <col min="9" max="9" width="13.33203125" customWidth="1"/>
    <col min="10" max="10" width="12.5546875" customWidth="1"/>
    <col min="11" max="11" width="56.77734375" customWidth="1"/>
    <col min="12" max="12" width="13.109375" customWidth="1"/>
    <col min="13" max="13" width="12.33203125" customWidth="1"/>
    <col min="14" max="14" width="10.5546875" bestFit="1" customWidth="1"/>
    <col min="15" max="15" width="10.33203125" customWidth="1"/>
    <col min="16" max="16" width="8.44140625" customWidth="1"/>
    <col min="17" max="19" width="10.44140625" customWidth="1"/>
    <col min="20" max="20" width="10.5546875" customWidth="1"/>
    <col min="21" max="21" width="11.5546875" customWidth="1"/>
    <col min="22" max="22" width="11.33203125" customWidth="1"/>
    <col min="23" max="23" width="10.6640625" customWidth="1"/>
    <col min="24" max="24" width="10.109375" customWidth="1"/>
    <col min="25" max="25" width="14.109375" customWidth="1"/>
    <col min="26" max="26" width="10.33203125" customWidth="1"/>
  </cols>
  <sheetData>
    <row r="1" spans="1:27" s="1" customFormat="1" ht="58.5" customHeight="1" thickBot="1">
      <c r="A1" s="675" t="s">
        <v>24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  <c r="Z1" s="677"/>
    </row>
    <row r="2" spans="1:27" s="1" customFormat="1" ht="54.75" customHeight="1" thickBot="1">
      <c r="A2" s="678" t="s">
        <v>1</v>
      </c>
      <c r="B2" s="619" t="s">
        <v>2</v>
      </c>
      <c r="C2" s="620"/>
      <c r="D2" s="620"/>
      <c r="E2" s="620"/>
      <c r="F2" s="621"/>
      <c r="G2" s="624" t="s">
        <v>3</v>
      </c>
      <c r="H2" s="678" t="s">
        <v>25</v>
      </c>
      <c r="I2" s="688" t="s">
        <v>30</v>
      </c>
      <c r="J2" s="678" t="s">
        <v>5</v>
      </c>
      <c r="K2" s="612" t="s">
        <v>6</v>
      </c>
      <c r="L2" s="682" t="s">
        <v>152</v>
      </c>
      <c r="M2" s="683"/>
      <c r="N2" s="631" t="s">
        <v>153</v>
      </c>
      <c r="O2" s="632"/>
      <c r="P2" s="619" t="s">
        <v>154</v>
      </c>
      <c r="Q2" s="620"/>
      <c r="R2" s="620"/>
      <c r="S2" s="620"/>
      <c r="T2" s="620"/>
      <c r="U2" s="620"/>
      <c r="V2" s="620"/>
      <c r="W2" s="686"/>
      <c r="X2" s="686"/>
      <c r="Y2" s="692" t="s">
        <v>10</v>
      </c>
      <c r="Z2" s="693"/>
    </row>
    <row r="3" spans="1:27" s="1" customFormat="1" ht="14.85" customHeight="1">
      <c r="A3" s="679"/>
      <c r="B3" s="624" t="s">
        <v>11</v>
      </c>
      <c r="C3" s="680" t="s">
        <v>12</v>
      </c>
      <c r="D3" s="680" t="s">
        <v>13</v>
      </c>
      <c r="E3" s="680" t="s">
        <v>14</v>
      </c>
      <c r="F3" s="684" t="s">
        <v>15</v>
      </c>
      <c r="G3" s="690"/>
      <c r="H3" s="679"/>
      <c r="I3" s="689"/>
      <c r="J3" s="679"/>
      <c r="K3" s="613"/>
      <c r="L3" s="633" t="s">
        <v>16</v>
      </c>
      <c r="M3" s="626" t="s">
        <v>155</v>
      </c>
      <c r="N3" s="633" t="s">
        <v>18</v>
      </c>
      <c r="O3" s="626" t="s">
        <v>19</v>
      </c>
      <c r="P3" s="628" t="s">
        <v>26</v>
      </c>
      <c r="Q3" s="629"/>
      <c r="R3" s="629"/>
      <c r="S3" s="630"/>
      <c r="T3" s="615" t="s">
        <v>27</v>
      </c>
      <c r="U3" s="635" t="s">
        <v>156</v>
      </c>
      <c r="V3" s="635" t="s">
        <v>32</v>
      </c>
      <c r="W3" s="615" t="s">
        <v>28</v>
      </c>
      <c r="X3" s="637" t="s">
        <v>31</v>
      </c>
      <c r="Y3" s="611" t="s">
        <v>22</v>
      </c>
      <c r="Z3" s="691" t="s">
        <v>23</v>
      </c>
    </row>
    <row r="4" spans="1:27" s="1" customFormat="1" ht="123.6" customHeight="1" thickBot="1">
      <c r="A4" s="679"/>
      <c r="B4" s="625"/>
      <c r="C4" s="681"/>
      <c r="D4" s="681"/>
      <c r="E4" s="681"/>
      <c r="F4" s="685"/>
      <c r="G4" s="625"/>
      <c r="H4" s="687"/>
      <c r="I4" s="689"/>
      <c r="J4" s="687"/>
      <c r="K4" s="614"/>
      <c r="L4" s="634"/>
      <c r="M4" s="627"/>
      <c r="N4" s="634"/>
      <c r="O4" s="627"/>
      <c r="P4" s="17" t="s">
        <v>29</v>
      </c>
      <c r="Q4" s="18" t="s">
        <v>157</v>
      </c>
      <c r="R4" s="18" t="s">
        <v>158</v>
      </c>
      <c r="S4" s="19" t="s">
        <v>159</v>
      </c>
      <c r="T4" s="616"/>
      <c r="U4" s="636"/>
      <c r="V4" s="636"/>
      <c r="W4" s="616"/>
      <c r="X4" s="638"/>
      <c r="Y4" s="611"/>
      <c r="Z4" s="691"/>
    </row>
    <row r="5" spans="1:27" s="1" customFormat="1" ht="51" customHeight="1">
      <c r="A5" s="290">
        <v>1</v>
      </c>
      <c r="B5" s="622" t="s">
        <v>248</v>
      </c>
      <c r="C5" s="617" t="s">
        <v>75</v>
      </c>
      <c r="D5" s="617">
        <v>64125912</v>
      </c>
      <c r="E5" s="617">
        <v>110023552</v>
      </c>
      <c r="F5" s="617">
        <v>600026507</v>
      </c>
      <c r="G5" s="117" t="s">
        <v>74</v>
      </c>
      <c r="H5" s="339" t="s">
        <v>33</v>
      </c>
      <c r="I5" s="53" t="s">
        <v>35</v>
      </c>
      <c r="J5" s="53" t="s">
        <v>35</v>
      </c>
      <c r="K5" s="37" t="s">
        <v>255</v>
      </c>
      <c r="L5" s="54">
        <v>19494000</v>
      </c>
      <c r="M5" s="55">
        <f>+L5/100*85</f>
        <v>16569900</v>
      </c>
      <c r="N5" s="56">
        <v>2022</v>
      </c>
      <c r="O5" s="298" t="s">
        <v>259</v>
      </c>
      <c r="P5" s="57" t="s">
        <v>36</v>
      </c>
      <c r="Q5" s="57" t="s">
        <v>36</v>
      </c>
      <c r="R5" s="57" t="s">
        <v>36</v>
      </c>
      <c r="S5" s="57" t="s">
        <v>36</v>
      </c>
      <c r="T5" s="57"/>
      <c r="U5" s="57" t="s">
        <v>36</v>
      </c>
      <c r="V5" s="57"/>
      <c r="W5" s="57"/>
      <c r="X5" s="58" t="s">
        <v>36</v>
      </c>
      <c r="Y5" s="58" t="s">
        <v>263</v>
      </c>
      <c r="Z5" s="59" t="s">
        <v>178</v>
      </c>
    </row>
    <row r="6" spans="1:27" s="1" customFormat="1" ht="42.6" customHeight="1" thickBot="1">
      <c r="A6" s="290">
        <v>2</v>
      </c>
      <c r="B6" s="623"/>
      <c r="C6" s="618"/>
      <c r="D6" s="618"/>
      <c r="E6" s="618"/>
      <c r="F6" s="618"/>
      <c r="G6" s="198" t="s">
        <v>76</v>
      </c>
      <c r="H6" s="340" t="s">
        <v>33</v>
      </c>
      <c r="I6" s="111" t="s">
        <v>35</v>
      </c>
      <c r="J6" s="111" t="s">
        <v>35</v>
      </c>
      <c r="K6" s="199" t="s">
        <v>76</v>
      </c>
      <c r="L6" s="200">
        <v>1900000</v>
      </c>
      <c r="M6" s="201">
        <f>+L6/100*85</f>
        <v>1615000</v>
      </c>
      <c r="N6" s="102">
        <v>2022</v>
      </c>
      <c r="O6" s="299" t="s">
        <v>259</v>
      </c>
      <c r="P6" s="97"/>
      <c r="Q6" s="97" t="s">
        <v>36</v>
      </c>
      <c r="R6" s="97" t="s">
        <v>36</v>
      </c>
      <c r="S6" s="97" t="s">
        <v>36</v>
      </c>
      <c r="T6" s="97"/>
      <c r="U6" s="97"/>
      <c r="V6" s="97" t="s">
        <v>36</v>
      </c>
      <c r="W6" s="97"/>
      <c r="X6" s="202"/>
      <c r="Y6" s="501" t="s">
        <v>263</v>
      </c>
      <c r="Z6" s="98"/>
    </row>
    <row r="7" spans="1:27" s="1" customFormat="1" ht="78" customHeight="1">
      <c r="A7" s="179">
        <v>3</v>
      </c>
      <c r="B7" s="674" t="s">
        <v>77</v>
      </c>
      <c r="C7" s="663" t="s">
        <v>78</v>
      </c>
      <c r="D7" s="663">
        <v>49588656</v>
      </c>
      <c r="E7" s="663">
        <v>108046184</v>
      </c>
      <c r="F7" s="663">
        <v>600001695</v>
      </c>
      <c r="G7" s="203" t="s">
        <v>79</v>
      </c>
      <c r="H7" s="42" t="s">
        <v>33</v>
      </c>
      <c r="I7" s="80" t="s">
        <v>35</v>
      </c>
      <c r="J7" s="80" t="s">
        <v>35</v>
      </c>
      <c r="K7" s="38" t="s">
        <v>214</v>
      </c>
      <c r="L7" s="115">
        <v>9500000</v>
      </c>
      <c r="M7" s="115">
        <f>L7*0.85</f>
        <v>8075000</v>
      </c>
      <c r="N7" s="58">
        <v>2022</v>
      </c>
      <c r="O7" s="58">
        <v>2026</v>
      </c>
      <c r="P7" s="58" t="s">
        <v>36</v>
      </c>
      <c r="Q7" s="58" t="s">
        <v>36</v>
      </c>
      <c r="R7" s="58" t="s">
        <v>36</v>
      </c>
      <c r="S7" s="58" t="s">
        <v>36</v>
      </c>
      <c r="T7" s="58"/>
      <c r="U7" s="58"/>
      <c r="V7" s="58" t="s">
        <v>36</v>
      </c>
      <c r="W7" s="58" t="s">
        <v>36</v>
      </c>
      <c r="X7" s="58"/>
      <c r="Y7" s="114" t="s">
        <v>263</v>
      </c>
      <c r="Z7" s="82" t="s">
        <v>125</v>
      </c>
    </row>
    <row r="8" spans="1:27" s="1" customFormat="1" ht="60" customHeight="1">
      <c r="A8" s="179">
        <v>4</v>
      </c>
      <c r="B8" s="664"/>
      <c r="C8" s="603"/>
      <c r="D8" s="603"/>
      <c r="E8" s="603"/>
      <c r="F8" s="603"/>
      <c r="G8" s="99" t="s">
        <v>215</v>
      </c>
      <c r="H8" s="101" t="s">
        <v>33</v>
      </c>
      <c r="I8" s="65" t="s">
        <v>35</v>
      </c>
      <c r="J8" s="65" t="s">
        <v>35</v>
      </c>
      <c r="K8" s="66" t="s">
        <v>216</v>
      </c>
      <c r="L8" s="67">
        <v>7000000</v>
      </c>
      <c r="M8" s="67">
        <f>L8*0.85</f>
        <v>5950000</v>
      </c>
      <c r="N8" s="68">
        <v>2022</v>
      </c>
      <c r="O8" s="68">
        <v>2026</v>
      </c>
      <c r="P8" s="68" t="s">
        <v>36</v>
      </c>
      <c r="Q8" s="68" t="s">
        <v>36</v>
      </c>
      <c r="R8" s="68" t="s">
        <v>36</v>
      </c>
      <c r="S8" s="68" t="s">
        <v>36</v>
      </c>
      <c r="T8" s="68"/>
      <c r="U8" s="68"/>
      <c r="V8" s="68" t="s">
        <v>36</v>
      </c>
      <c r="W8" s="68" t="s">
        <v>36</v>
      </c>
      <c r="X8" s="68"/>
      <c r="Y8" s="68" t="s">
        <v>263</v>
      </c>
      <c r="Z8" s="69" t="s">
        <v>125</v>
      </c>
    </row>
    <row r="9" spans="1:27" s="1" customFormat="1" ht="59.4" customHeight="1">
      <c r="A9" s="179">
        <v>5</v>
      </c>
      <c r="B9" s="664"/>
      <c r="C9" s="603"/>
      <c r="D9" s="603"/>
      <c r="E9" s="603"/>
      <c r="F9" s="603"/>
      <c r="G9" s="388" t="s">
        <v>392</v>
      </c>
      <c r="H9" s="389" t="s">
        <v>33</v>
      </c>
      <c r="I9" s="390" t="s">
        <v>35</v>
      </c>
      <c r="J9" s="390" t="s">
        <v>35</v>
      </c>
      <c r="K9" s="391" t="s">
        <v>393</v>
      </c>
      <c r="L9" s="392">
        <v>4500000</v>
      </c>
      <c r="M9" s="392">
        <f>+L9/100*85</f>
        <v>3825000</v>
      </c>
      <c r="N9" s="393">
        <v>2025</v>
      </c>
      <c r="O9" s="393">
        <v>2028</v>
      </c>
      <c r="P9" s="394" t="s">
        <v>36</v>
      </c>
      <c r="Q9" s="394" t="s">
        <v>36</v>
      </c>
      <c r="R9" s="394" t="s">
        <v>36</v>
      </c>
      <c r="S9" s="394" t="s">
        <v>36</v>
      </c>
      <c r="T9" s="395"/>
      <c r="U9" s="390"/>
      <c r="V9" s="390" t="s">
        <v>36</v>
      </c>
      <c r="W9" s="393" t="s">
        <v>36</v>
      </c>
      <c r="X9" s="395"/>
      <c r="Y9" s="393" t="s">
        <v>217</v>
      </c>
      <c r="Z9" s="396" t="s">
        <v>124</v>
      </c>
      <c r="AA9" s="397"/>
    </row>
    <row r="10" spans="1:27" s="1" customFormat="1" ht="64.95" customHeight="1">
      <c r="A10" s="179">
        <v>6</v>
      </c>
      <c r="B10" s="664"/>
      <c r="C10" s="603"/>
      <c r="D10" s="603"/>
      <c r="E10" s="603"/>
      <c r="F10" s="603"/>
      <c r="G10" s="99" t="s">
        <v>80</v>
      </c>
      <c r="H10" s="101" t="s">
        <v>33</v>
      </c>
      <c r="I10" s="65" t="s">
        <v>35</v>
      </c>
      <c r="J10" s="65" t="s">
        <v>35</v>
      </c>
      <c r="K10" s="66" t="s">
        <v>218</v>
      </c>
      <c r="L10" s="67">
        <v>2800000</v>
      </c>
      <c r="M10" s="67">
        <f t="shared" ref="M10:M24" si="0">+L10/100*85</f>
        <v>2380000</v>
      </c>
      <c r="N10" s="68">
        <v>2023</v>
      </c>
      <c r="O10" s="68">
        <v>2027</v>
      </c>
      <c r="P10" s="68" t="s">
        <v>36</v>
      </c>
      <c r="Q10" s="68"/>
      <c r="R10" s="68" t="s">
        <v>36</v>
      </c>
      <c r="S10" s="68" t="s">
        <v>36</v>
      </c>
      <c r="T10" s="68"/>
      <c r="U10" s="68" t="s">
        <v>36</v>
      </c>
      <c r="V10" s="68" t="s">
        <v>36</v>
      </c>
      <c r="W10" s="68" t="s">
        <v>36</v>
      </c>
      <c r="X10" s="68"/>
      <c r="Y10" s="68" t="s">
        <v>217</v>
      </c>
      <c r="Z10" s="69" t="s">
        <v>125</v>
      </c>
    </row>
    <row r="11" spans="1:27" s="1" customFormat="1" ht="65.25" customHeight="1">
      <c r="A11" s="179">
        <v>7</v>
      </c>
      <c r="B11" s="664"/>
      <c r="C11" s="603"/>
      <c r="D11" s="603"/>
      <c r="E11" s="603"/>
      <c r="F11" s="603"/>
      <c r="G11" s="255" t="s">
        <v>219</v>
      </c>
      <c r="H11" s="170" t="s">
        <v>33</v>
      </c>
      <c r="I11" s="256" t="s">
        <v>35</v>
      </c>
      <c r="J11" s="256" t="s">
        <v>35</v>
      </c>
      <c r="K11" s="172" t="s">
        <v>220</v>
      </c>
      <c r="L11" s="257">
        <v>3800000</v>
      </c>
      <c r="M11" s="257">
        <f t="shared" si="0"/>
        <v>3230000</v>
      </c>
      <c r="N11" s="202">
        <v>2023</v>
      </c>
      <c r="O11" s="202">
        <v>2027</v>
      </c>
      <c r="P11" s="258"/>
      <c r="Q11" s="202" t="s">
        <v>36</v>
      </c>
      <c r="R11" s="258"/>
      <c r="S11" s="258"/>
      <c r="T11" s="258"/>
      <c r="U11" s="256" t="s">
        <v>36</v>
      </c>
      <c r="V11" s="256" t="s">
        <v>36</v>
      </c>
      <c r="W11" s="202" t="s">
        <v>36</v>
      </c>
      <c r="X11" s="258"/>
      <c r="Y11" s="68" t="s">
        <v>263</v>
      </c>
      <c r="Z11" s="69" t="s">
        <v>125</v>
      </c>
    </row>
    <row r="12" spans="1:27" s="1" customFormat="1" ht="60.6" customHeight="1">
      <c r="A12" s="179">
        <v>8</v>
      </c>
      <c r="B12" s="664"/>
      <c r="C12" s="603"/>
      <c r="D12" s="603"/>
      <c r="E12" s="603"/>
      <c r="F12" s="603"/>
      <c r="G12" s="99" t="s">
        <v>386</v>
      </c>
      <c r="H12" s="101" t="s">
        <v>33</v>
      </c>
      <c r="I12" s="65" t="s">
        <v>35</v>
      </c>
      <c r="J12" s="65" t="s">
        <v>35</v>
      </c>
      <c r="K12" s="66" t="s">
        <v>336</v>
      </c>
      <c r="L12" s="67">
        <v>9000000</v>
      </c>
      <c r="M12" s="67">
        <f t="shared" si="0"/>
        <v>7650000</v>
      </c>
      <c r="N12" s="68">
        <v>2025</v>
      </c>
      <c r="O12" s="68">
        <v>2029</v>
      </c>
      <c r="P12" s="68" t="s">
        <v>36</v>
      </c>
      <c r="Q12" s="68" t="s">
        <v>36</v>
      </c>
      <c r="R12" s="68" t="s">
        <v>36</v>
      </c>
      <c r="S12" s="295"/>
      <c r="T12" s="295"/>
      <c r="U12" s="65"/>
      <c r="V12" s="68" t="s">
        <v>36</v>
      </c>
      <c r="W12" s="68" t="s">
        <v>36</v>
      </c>
      <c r="X12" s="295"/>
      <c r="Y12" s="68" t="s">
        <v>217</v>
      </c>
      <c r="Z12" s="69" t="s">
        <v>124</v>
      </c>
    </row>
    <row r="13" spans="1:27" s="1" customFormat="1" ht="65.25" customHeight="1">
      <c r="A13" s="179">
        <v>9</v>
      </c>
      <c r="B13" s="664"/>
      <c r="C13" s="603"/>
      <c r="D13" s="603"/>
      <c r="E13" s="603"/>
      <c r="F13" s="603"/>
      <c r="G13" s="99" t="s">
        <v>337</v>
      </c>
      <c r="H13" s="101" t="s">
        <v>33</v>
      </c>
      <c r="I13" s="65" t="s">
        <v>35</v>
      </c>
      <c r="J13" s="65" t="s">
        <v>35</v>
      </c>
      <c r="K13" s="294" t="s">
        <v>338</v>
      </c>
      <c r="L13" s="67">
        <v>12000000</v>
      </c>
      <c r="M13" s="67">
        <f t="shared" si="0"/>
        <v>10200000</v>
      </c>
      <c r="N13" s="68">
        <v>2025</v>
      </c>
      <c r="O13" s="68">
        <v>2029</v>
      </c>
      <c r="P13" s="68" t="s">
        <v>36</v>
      </c>
      <c r="Q13" s="68" t="s">
        <v>36</v>
      </c>
      <c r="R13" s="68" t="s">
        <v>36</v>
      </c>
      <c r="S13" s="68" t="s">
        <v>36</v>
      </c>
      <c r="T13" s="295"/>
      <c r="U13" s="68" t="s">
        <v>36</v>
      </c>
      <c r="V13" s="68" t="s">
        <v>36</v>
      </c>
      <c r="W13" s="68" t="s">
        <v>36</v>
      </c>
      <c r="X13" s="295"/>
      <c r="Y13" s="68" t="s">
        <v>217</v>
      </c>
      <c r="Z13" s="69" t="s">
        <v>124</v>
      </c>
    </row>
    <row r="14" spans="1:27" s="1" customFormat="1" ht="52.95" customHeight="1">
      <c r="A14" s="179">
        <v>10</v>
      </c>
      <c r="B14" s="664"/>
      <c r="C14" s="603"/>
      <c r="D14" s="603"/>
      <c r="E14" s="603"/>
      <c r="F14" s="603"/>
      <c r="G14" s="99" t="s">
        <v>339</v>
      </c>
      <c r="H14" s="101" t="s">
        <v>33</v>
      </c>
      <c r="I14" s="65" t="s">
        <v>35</v>
      </c>
      <c r="J14" s="65" t="s">
        <v>35</v>
      </c>
      <c r="K14" s="294" t="s">
        <v>340</v>
      </c>
      <c r="L14" s="67">
        <v>21000000</v>
      </c>
      <c r="M14" s="67">
        <f t="shared" si="0"/>
        <v>17850000</v>
      </c>
      <c r="N14" s="68">
        <v>2025</v>
      </c>
      <c r="O14" s="68">
        <v>2029</v>
      </c>
      <c r="P14" s="68" t="s">
        <v>36</v>
      </c>
      <c r="Q14" s="68" t="s">
        <v>36</v>
      </c>
      <c r="R14" s="68" t="s">
        <v>36</v>
      </c>
      <c r="S14" s="68" t="s">
        <v>36</v>
      </c>
      <c r="T14" s="295"/>
      <c r="U14" s="68" t="s">
        <v>36</v>
      </c>
      <c r="V14" s="68" t="s">
        <v>36</v>
      </c>
      <c r="W14" s="68" t="s">
        <v>36</v>
      </c>
      <c r="X14" s="295"/>
      <c r="Y14" s="68" t="s">
        <v>217</v>
      </c>
      <c r="Z14" s="69" t="s">
        <v>124</v>
      </c>
    </row>
    <row r="15" spans="1:27" s="1" customFormat="1" ht="65.25" customHeight="1">
      <c r="A15" s="179">
        <v>11</v>
      </c>
      <c r="B15" s="664"/>
      <c r="C15" s="603"/>
      <c r="D15" s="603"/>
      <c r="E15" s="603"/>
      <c r="F15" s="603"/>
      <c r="G15" s="99" t="s">
        <v>341</v>
      </c>
      <c r="H15" s="101" t="s">
        <v>33</v>
      </c>
      <c r="I15" s="65" t="s">
        <v>35</v>
      </c>
      <c r="J15" s="65" t="s">
        <v>35</v>
      </c>
      <c r="K15" s="66" t="s">
        <v>342</v>
      </c>
      <c r="L15" s="67">
        <v>10500000</v>
      </c>
      <c r="M15" s="67">
        <f t="shared" si="0"/>
        <v>8925000</v>
      </c>
      <c r="N15" s="68">
        <v>2025</v>
      </c>
      <c r="O15" s="68">
        <v>2029</v>
      </c>
      <c r="P15" s="295"/>
      <c r="Q15" s="68" t="s">
        <v>36</v>
      </c>
      <c r="R15" s="295"/>
      <c r="S15" s="295"/>
      <c r="T15" s="295"/>
      <c r="U15" s="65"/>
      <c r="V15" s="65" t="s">
        <v>36</v>
      </c>
      <c r="W15" s="68" t="s">
        <v>36</v>
      </c>
      <c r="X15" s="295"/>
      <c r="Y15" s="68" t="s">
        <v>217</v>
      </c>
      <c r="Z15" s="69" t="s">
        <v>124</v>
      </c>
    </row>
    <row r="16" spans="1:27" s="1" customFormat="1" ht="65.25" customHeight="1">
      <c r="A16" s="179">
        <v>12</v>
      </c>
      <c r="B16" s="664"/>
      <c r="C16" s="603"/>
      <c r="D16" s="603"/>
      <c r="E16" s="603"/>
      <c r="F16" s="603"/>
      <c r="G16" s="99" t="s">
        <v>387</v>
      </c>
      <c r="H16" s="101" t="s">
        <v>33</v>
      </c>
      <c r="I16" s="65" t="s">
        <v>35</v>
      </c>
      <c r="J16" s="65" t="s">
        <v>35</v>
      </c>
      <c r="K16" s="66" t="s">
        <v>343</v>
      </c>
      <c r="L16" s="67">
        <v>3500000</v>
      </c>
      <c r="M16" s="67">
        <f t="shared" si="0"/>
        <v>2975000</v>
      </c>
      <c r="N16" s="68">
        <v>2025</v>
      </c>
      <c r="O16" s="68">
        <v>2029</v>
      </c>
      <c r="P16" s="295"/>
      <c r="Q16" s="68" t="s">
        <v>36</v>
      </c>
      <c r="R16" s="295"/>
      <c r="S16" s="295"/>
      <c r="T16" s="295"/>
      <c r="U16" s="65" t="s">
        <v>36</v>
      </c>
      <c r="V16" s="65" t="s">
        <v>36</v>
      </c>
      <c r="W16" s="68" t="s">
        <v>36</v>
      </c>
      <c r="X16" s="295"/>
      <c r="Y16" s="68" t="s">
        <v>217</v>
      </c>
      <c r="Z16" s="69" t="s">
        <v>124</v>
      </c>
    </row>
    <row r="17" spans="1:26" s="1" customFormat="1" ht="51" customHeight="1">
      <c r="A17" s="179">
        <v>13</v>
      </c>
      <c r="B17" s="664"/>
      <c r="C17" s="603"/>
      <c r="D17" s="603"/>
      <c r="E17" s="603"/>
      <c r="F17" s="603"/>
      <c r="G17" s="99" t="s">
        <v>344</v>
      </c>
      <c r="H17" s="101" t="s">
        <v>33</v>
      </c>
      <c r="I17" s="65" t="s">
        <v>35</v>
      </c>
      <c r="J17" s="65" t="s">
        <v>35</v>
      </c>
      <c r="K17" s="294" t="s">
        <v>344</v>
      </c>
      <c r="L17" s="67">
        <v>9000000</v>
      </c>
      <c r="M17" s="67">
        <f t="shared" si="0"/>
        <v>7650000</v>
      </c>
      <c r="N17" s="68">
        <v>2025</v>
      </c>
      <c r="O17" s="68">
        <v>2029</v>
      </c>
      <c r="P17" s="68" t="s">
        <v>36</v>
      </c>
      <c r="Q17" s="68" t="s">
        <v>36</v>
      </c>
      <c r="R17" s="68" t="s">
        <v>36</v>
      </c>
      <c r="S17" s="68" t="s">
        <v>36</v>
      </c>
      <c r="T17" s="295"/>
      <c r="U17" s="65"/>
      <c r="V17" s="65"/>
      <c r="W17" s="68"/>
      <c r="X17" s="295"/>
      <c r="Y17" s="68" t="s">
        <v>217</v>
      </c>
      <c r="Z17" s="69" t="s">
        <v>124</v>
      </c>
    </row>
    <row r="18" spans="1:26" s="1" customFormat="1" ht="50.4" customHeight="1" thickBot="1">
      <c r="A18" s="179">
        <v>14</v>
      </c>
      <c r="B18" s="665"/>
      <c r="C18" s="562"/>
      <c r="D18" s="562"/>
      <c r="E18" s="562"/>
      <c r="F18" s="562"/>
      <c r="G18" s="398" t="s">
        <v>389</v>
      </c>
      <c r="H18" s="399" t="s">
        <v>33</v>
      </c>
      <c r="I18" s="400" t="s">
        <v>35</v>
      </c>
      <c r="J18" s="400" t="s">
        <v>35</v>
      </c>
      <c r="K18" s="401" t="s">
        <v>390</v>
      </c>
      <c r="L18" s="402">
        <v>3000000</v>
      </c>
      <c r="M18" s="402">
        <f>+L18/100*85</f>
        <v>2550000</v>
      </c>
      <c r="N18" s="403">
        <v>2025</v>
      </c>
      <c r="O18" s="403">
        <v>2028</v>
      </c>
      <c r="P18" s="403" t="s">
        <v>36</v>
      </c>
      <c r="Q18" s="403" t="s">
        <v>36</v>
      </c>
      <c r="R18" s="403" t="s">
        <v>36</v>
      </c>
      <c r="S18" s="403" t="s">
        <v>36</v>
      </c>
      <c r="T18" s="402"/>
      <c r="U18" s="402"/>
      <c r="V18" s="400"/>
      <c r="W18" s="403" t="s">
        <v>36</v>
      </c>
      <c r="X18" s="403" t="s">
        <v>36</v>
      </c>
      <c r="Y18" s="403" t="s">
        <v>391</v>
      </c>
      <c r="Z18" s="404" t="s">
        <v>124</v>
      </c>
    </row>
    <row r="19" spans="1:26" s="226" customFormat="1" ht="55.5" customHeight="1">
      <c r="A19" s="290">
        <v>15</v>
      </c>
      <c r="B19" s="673" t="s">
        <v>258</v>
      </c>
      <c r="C19" s="645" t="s">
        <v>84</v>
      </c>
      <c r="D19" s="648">
        <v>70983038</v>
      </c>
      <c r="E19" s="648">
        <v>102232652</v>
      </c>
      <c r="F19" s="648">
        <v>600138631</v>
      </c>
      <c r="G19" s="48" t="s">
        <v>116</v>
      </c>
      <c r="H19" s="296" t="s">
        <v>33</v>
      </c>
      <c r="I19" s="86" t="s">
        <v>35</v>
      </c>
      <c r="J19" s="86" t="s">
        <v>117</v>
      </c>
      <c r="K19" s="47" t="s">
        <v>116</v>
      </c>
      <c r="L19" s="405">
        <v>3300000</v>
      </c>
      <c r="M19" s="405">
        <f t="shared" si="0"/>
        <v>2805000</v>
      </c>
      <c r="N19" s="406">
        <v>2023</v>
      </c>
      <c r="O19" s="406">
        <v>2027</v>
      </c>
      <c r="P19" s="87" t="s">
        <v>36</v>
      </c>
      <c r="Q19" s="87" t="s">
        <v>36</v>
      </c>
      <c r="R19" s="87" t="s">
        <v>36</v>
      </c>
      <c r="S19" s="87" t="s">
        <v>36</v>
      </c>
      <c r="T19" s="87"/>
      <c r="U19" s="87"/>
      <c r="V19" s="87"/>
      <c r="W19" s="87"/>
      <c r="X19" s="196"/>
      <c r="Y19" s="87" t="s">
        <v>118</v>
      </c>
      <c r="Z19" s="88"/>
    </row>
    <row r="20" spans="1:26" s="226" customFormat="1" ht="55.5" customHeight="1">
      <c r="A20" s="290">
        <v>16</v>
      </c>
      <c r="B20" s="664"/>
      <c r="C20" s="603"/>
      <c r="D20" s="603"/>
      <c r="E20" s="603"/>
      <c r="F20" s="603"/>
      <c r="G20" s="179" t="s">
        <v>311</v>
      </c>
      <c r="H20" s="341" t="s">
        <v>33</v>
      </c>
      <c r="I20" s="213" t="s">
        <v>35</v>
      </c>
      <c r="J20" s="213" t="s">
        <v>117</v>
      </c>
      <c r="K20" s="179" t="s">
        <v>312</v>
      </c>
      <c r="L20" s="407">
        <v>1500000</v>
      </c>
      <c r="M20" s="407">
        <f>+L20/100*85</f>
        <v>1275000</v>
      </c>
      <c r="N20" s="393">
        <v>2024</v>
      </c>
      <c r="O20" s="394">
        <v>2027</v>
      </c>
      <c r="P20" s="179" t="s">
        <v>36</v>
      </c>
      <c r="Q20" s="179" t="s">
        <v>36</v>
      </c>
      <c r="R20" s="179" t="s">
        <v>36</v>
      </c>
      <c r="S20" s="179" t="s">
        <v>36</v>
      </c>
      <c r="T20" s="179" t="s">
        <v>36</v>
      </c>
      <c r="U20" s="179"/>
      <c r="V20" s="179"/>
      <c r="W20" s="179"/>
      <c r="X20" s="179" t="s">
        <v>36</v>
      </c>
      <c r="Y20" s="179" t="s">
        <v>118</v>
      </c>
      <c r="Z20" s="88"/>
    </row>
    <row r="21" spans="1:26" s="226" customFormat="1" ht="49.95" customHeight="1">
      <c r="A21" s="290">
        <v>17</v>
      </c>
      <c r="B21" s="664"/>
      <c r="C21" s="603"/>
      <c r="D21" s="603"/>
      <c r="E21" s="603"/>
      <c r="F21" s="603"/>
      <c r="G21" s="64" t="s">
        <v>119</v>
      </c>
      <c r="H21" s="101" t="s">
        <v>33</v>
      </c>
      <c r="I21" s="65" t="s">
        <v>35</v>
      </c>
      <c r="J21" s="65" t="s">
        <v>117</v>
      </c>
      <c r="K21" s="66" t="s">
        <v>394</v>
      </c>
      <c r="L21" s="392">
        <v>55000000</v>
      </c>
      <c r="M21" s="392">
        <f t="shared" si="0"/>
        <v>46750000</v>
      </c>
      <c r="N21" s="393">
        <v>2024</v>
      </c>
      <c r="O21" s="393">
        <v>2027</v>
      </c>
      <c r="P21" s="68"/>
      <c r="Q21" s="68"/>
      <c r="R21" s="68" t="s">
        <v>36</v>
      </c>
      <c r="S21" s="68"/>
      <c r="T21" s="73"/>
      <c r="U21" s="73"/>
      <c r="V21" s="73"/>
      <c r="W21" s="73"/>
      <c r="X21" s="68"/>
      <c r="Y21" s="73" t="s">
        <v>118</v>
      </c>
      <c r="Z21" s="74"/>
    </row>
    <row r="22" spans="1:26" s="226" customFormat="1" ht="55.5" customHeight="1">
      <c r="A22" s="290">
        <v>18</v>
      </c>
      <c r="B22" s="664"/>
      <c r="C22" s="603"/>
      <c r="D22" s="603"/>
      <c r="E22" s="603"/>
      <c r="F22" s="603"/>
      <c r="G22" s="33" t="s">
        <v>120</v>
      </c>
      <c r="H22" s="297" t="s">
        <v>33</v>
      </c>
      <c r="I22" s="72" t="s">
        <v>35</v>
      </c>
      <c r="J22" s="72" t="s">
        <v>117</v>
      </c>
      <c r="K22" s="224" t="s">
        <v>149</v>
      </c>
      <c r="L22" s="71">
        <v>500000</v>
      </c>
      <c r="M22" s="71">
        <f t="shared" si="0"/>
        <v>425000</v>
      </c>
      <c r="N22" s="73">
        <v>2022</v>
      </c>
      <c r="O22" s="73">
        <v>2025</v>
      </c>
      <c r="P22" s="73"/>
      <c r="Q22" s="73"/>
      <c r="R22" s="73" t="s">
        <v>36</v>
      </c>
      <c r="S22" s="73" t="s">
        <v>36</v>
      </c>
      <c r="T22" s="73"/>
      <c r="U22" s="73"/>
      <c r="V22" s="73"/>
      <c r="W22" s="73"/>
      <c r="X22" s="68"/>
      <c r="Y22" s="68" t="s">
        <v>263</v>
      </c>
      <c r="Z22" s="74"/>
    </row>
    <row r="23" spans="1:26" s="226" customFormat="1" ht="55.5" customHeight="1" thickBot="1">
      <c r="A23" s="290">
        <v>19</v>
      </c>
      <c r="B23" s="665"/>
      <c r="C23" s="562"/>
      <c r="D23" s="562"/>
      <c r="E23" s="562"/>
      <c r="F23" s="562"/>
      <c r="G23" s="75" t="s">
        <v>121</v>
      </c>
      <c r="H23" s="342" t="s">
        <v>33</v>
      </c>
      <c r="I23" s="60" t="s">
        <v>35</v>
      </c>
      <c r="J23" s="60" t="s">
        <v>117</v>
      </c>
      <c r="K23" s="225" t="s">
        <v>150</v>
      </c>
      <c r="L23" s="76">
        <v>2000000</v>
      </c>
      <c r="M23" s="76">
        <f t="shared" si="0"/>
        <v>1700000</v>
      </c>
      <c r="N23" s="61">
        <v>2022</v>
      </c>
      <c r="O23" s="61">
        <v>2025</v>
      </c>
      <c r="P23" s="61" t="s">
        <v>36</v>
      </c>
      <c r="Q23" s="61" t="s">
        <v>36</v>
      </c>
      <c r="R23" s="61" t="s">
        <v>36</v>
      </c>
      <c r="S23" s="61" t="s">
        <v>36</v>
      </c>
      <c r="T23" s="61"/>
      <c r="U23" s="61"/>
      <c r="V23" s="61"/>
      <c r="W23" s="61" t="s">
        <v>36</v>
      </c>
      <c r="X23" s="62"/>
      <c r="Y23" s="62" t="s">
        <v>263</v>
      </c>
      <c r="Z23" s="63"/>
    </row>
    <row r="24" spans="1:26" s="10" customFormat="1" ht="66" customHeight="1">
      <c r="A24" s="290">
        <v>20</v>
      </c>
      <c r="B24" s="609" t="s">
        <v>408</v>
      </c>
      <c r="C24" s="669" t="s">
        <v>46</v>
      </c>
      <c r="D24" s="565">
        <v>60336293</v>
      </c>
      <c r="E24" s="565">
        <v>102244618</v>
      </c>
      <c r="F24" s="565">
        <v>600138283</v>
      </c>
      <c r="G24" s="52" t="s">
        <v>47</v>
      </c>
      <c r="H24" s="339" t="s">
        <v>33</v>
      </c>
      <c r="I24" s="53" t="s">
        <v>35</v>
      </c>
      <c r="J24" s="53" t="s">
        <v>48</v>
      </c>
      <c r="K24" s="70" t="s">
        <v>192</v>
      </c>
      <c r="L24" s="115">
        <v>25000000</v>
      </c>
      <c r="M24" s="115">
        <f t="shared" si="0"/>
        <v>21250000</v>
      </c>
      <c r="N24" s="305">
        <v>2024</v>
      </c>
      <c r="O24" s="305">
        <v>2024</v>
      </c>
      <c r="P24" s="57"/>
      <c r="Q24" s="57"/>
      <c r="R24" s="57"/>
      <c r="S24" s="57"/>
      <c r="T24" s="57"/>
      <c r="U24" s="57"/>
      <c r="V24" s="57"/>
      <c r="W24" s="57" t="s">
        <v>36</v>
      </c>
      <c r="X24" s="57"/>
      <c r="Y24" s="58" t="s">
        <v>223</v>
      </c>
      <c r="Z24" s="82" t="s">
        <v>125</v>
      </c>
    </row>
    <row r="25" spans="1:26" s="10" customFormat="1" ht="85.5" customHeight="1">
      <c r="A25" s="290">
        <v>21</v>
      </c>
      <c r="B25" s="664"/>
      <c r="C25" s="603"/>
      <c r="D25" s="603"/>
      <c r="E25" s="603"/>
      <c r="F25" s="603"/>
      <c r="G25" s="64" t="s">
        <v>299</v>
      </c>
      <c r="H25" s="185" t="s">
        <v>33</v>
      </c>
      <c r="I25" s="177" t="s">
        <v>35</v>
      </c>
      <c r="J25" s="177" t="s">
        <v>48</v>
      </c>
      <c r="K25" s="176" t="s">
        <v>300</v>
      </c>
      <c r="L25" s="175">
        <v>50000000</v>
      </c>
      <c r="M25" s="175">
        <f>+L25/100*85</f>
        <v>42500000</v>
      </c>
      <c r="N25" s="176">
        <v>2025</v>
      </c>
      <c r="O25" s="176">
        <v>2027</v>
      </c>
      <c r="P25" s="176" t="s">
        <v>36</v>
      </c>
      <c r="Q25" s="176" t="s">
        <v>36</v>
      </c>
      <c r="R25" s="176" t="s">
        <v>36</v>
      </c>
      <c r="S25" s="176"/>
      <c r="T25" s="176"/>
      <c r="U25" s="176" t="s">
        <v>36</v>
      </c>
      <c r="V25" s="176" t="s">
        <v>36</v>
      </c>
      <c r="W25" s="176" t="s">
        <v>36</v>
      </c>
      <c r="X25" s="103"/>
      <c r="Y25" s="176" t="s">
        <v>245</v>
      </c>
      <c r="Z25" s="231" t="s">
        <v>124</v>
      </c>
    </row>
    <row r="26" spans="1:26" s="10" customFormat="1" ht="114.6" customHeight="1">
      <c r="A26" s="290">
        <v>22</v>
      </c>
      <c r="B26" s="664"/>
      <c r="C26" s="603"/>
      <c r="D26" s="603"/>
      <c r="E26" s="603"/>
      <c r="F26" s="603"/>
      <c r="G26" s="96" t="s">
        <v>49</v>
      </c>
      <c r="H26" s="297" t="s">
        <v>33</v>
      </c>
      <c r="I26" s="72" t="s">
        <v>35</v>
      </c>
      <c r="J26" s="72" t="s">
        <v>48</v>
      </c>
      <c r="K26" s="218" t="s">
        <v>193</v>
      </c>
      <c r="L26" s="175">
        <v>2000000</v>
      </c>
      <c r="M26" s="67">
        <f t="shared" ref="M26:M36" si="1">+L26/100*85</f>
        <v>1700000</v>
      </c>
      <c r="N26" s="176">
        <v>2025</v>
      </c>
      <c r="O26" s="176">
        <v>2027</v>
      </c>
      <c r="P26" s="73"/>
      <c r="Q26" s="73" t="s">
        <v>36</v>
      </c>
      <c r="R26" s="73" t="s">
        <v>36</v>
      </c>
      <c r="S26" s="73" t="s">
        <v>36</v>
      </c>
      <c r="T26" s="73"/>
      <c r="U26" s="73"/>
      <c r="V26" s="73"/>
      <c r="W26" s="73"/>
      <c r="X26" s="73"/>
      <c r="Y26" s="176" t="s">
        <v>38</v>
      </c>
      <c r="Z26" s="73" t="s">
        <v>124</v>
      </c>
    </row>
    <row r="27" spans="1:26" s="10" customFormat="1" ht="66" customHeight="1">
      <c r="A27" s="290">
        <v>23</v>
      </c>
      <c r="B27" s="664"/>
      <c r="C27" s="603"/>
      <c r="D27" s="603"/>
      <c r="E27" s="603"/>
      <c r="F27" s="603"/>
      <c r="G27" s="96" t="s">
        <v>51</v>
      </c>
      <c r="H27" s="297" t="s">
        <v>33</v>
      </c>
      <c r="I27" s="72" t="s">
        <v>35</v>
      </c>
      <c r="J27" s="72" t="s">
        <v>48</v>
      </c>
      <c r="K27" s="218" t="s">
        <v>194</v>
      </c>
      <c r="L27" s="67">
        <v>2000000</v>
      </c>
      <c r="M27" s="67">
        <f t="shared" si="1"/>
        <v>1700000</v>
      </c>
      <c r="N27" s="83">
        <v>2025</v>
      </c>
      <c r="O27" s="77">
        <v>2027</v>
      </c>
      <c r="P27" s="73"/>
      <c r="Q27" s="73"/>
      <c r="R27" s="73" t="s">
        <v>36</v>
      </c>
      <c r="S27" s="73" t="s">
        <v>36</v>
      </c>
      <c r="T27" s="73"/>
      <c r="U27" s="73"/>
      <c r="V27" s="73"/>
      <c r="W27" s="73"/>
      <c r="X27" s="73"/>
      <c r="Y27" s="73" t="s">
        <v>38</v>
      </c>
      <c r="Z27" s="73" t="s">
        <v>124</v>
      </c>
    </row>
    <row r="28" spans="1:26" s="10" customFormat="1" ht="66" customHeight="1">
      <c r="A28" s="290">
        <v>24</v>
      </c>
      <c r="B28" s="664"/>
      <c r="C28" s="603"/>
      <c r="D28" s="603"/>
      <c r="E28" s="603"/>
      <c r="F28" s="603"/>
      <c r="G28" s="96" t="s">
        <v>52</v>
      </c>
      <c r="H28" s="297" t="s">
        <v>33</v>
      </c>
      <c r="I28" s="72" t="s">
        <v>35</v>
      </c>
      <c r="J28" s="72" t="s">
        <v>48</v>
      </c>
      <c r="K28" s="218" t="s">
        <v>195</v>
      </c>
      <c r="L28" s="67">
        <v>2000000</v>
      </c>
      <c r="M28" s="67">
        <f t="shared" si="1"/>
        <v>1700000</v>
      </c>
      <c r="N28" s="83">
        <v>2025</v>
      </c>
      <c r="O28" s="77">
        <v>2027</v>
      </c>
      <c r="P28" s="73"/>
      <c r="Q28" s="73"/>
      <c r="R28" s="73" t="s">
        <v>36</v>
      </c>
      <c r="S28" s="73"/>
      <c r="T28" s="73"/>
      <c r="U28" s="73"/>
      <c r="V28" s="73"/>
      <c r="W28" s="73"/>
      <c r="X28" s="73"/>
      <c r="Y28" s="73" t="s">
        <v>38</v>
      </c>
      <c r="Z28" s="73" t="s">
        <v>124</v>
      </c>
    </row>
    <row r="29" spans="1:26" s="10" customFormat="1" ht="57.6" customHeight="1">
      <c r="A29" s="290">
        <v>25</v>
      </c>
      <c r="B29" s="664"/>
      <c r="C29" s="603"/>
      <c r="D29" s="603"/>
      <c r="E29" s="603"/>
      <c r="F29" s="603"/>
      <c r="G29" s="96" t="s">
        <v>196</v>
      </c>
      <c r="H29" s="297" t="s">
        <v>33</v>
      </c>
      <c r="I29" s="72" t="s">
        <v>35</v>
      </c>
      <c r="J29" s="72" t="s">
        <v>48</v>
      </c>
      <c r="K29" s="218" t="s">
        <v>197</v>
      </c>
      <c r="L29" s="71">
        <v>2000000</v>
      </c>
      <c r="M29" s="71">
        <f t="shared" si="1"/>
        <v>1700000</v>
      </c>
      <c r="N29" s="83">
        <v>2025</v>
      </c>
      <c r="O29" s="77">
        <v>2027</v>
      </c>
      <c r="P29" s="73" t="s">
        <v>36</v>
      </c>
      <c r="Q29" s="73"/>
      <c r="R29" s="73" t="s">
        <v>36</v>
      </c>
      <c r="S29" s="73" t="s">
        <v>36</v>
      </c>
      <c r="T29" s="73"/>
      <c r="U29" s="73"/>
      <c r="V29" s="73"/>
      <c r="W29" s="73"/>
      <c r="X29" s="73"/>
      <c r="Y29" s="73" t="s">
        <v>38</v>
      </c>
      <c r="Z29" s="73" t="s">
        <v>124</v>
      </c>
    </row>
    <row r="30" spans="1:26" s="10" customFormat="1" ht="51" customHeight="1">
      <c r="A30" s="290">
        <v>26</v>
      </c>
      <c r="B30" s="664"/>
      <c r="C30" s="603"/>
      <c r="D30" s="603"/>
      <c r="E30" s="603"/>
      <c r="F30" s="603"/>
      <c r="G30" s="96" t="s">
        <v>198</v>
      </c>
      <c r="H30" s="297" t="s">
        <v>33</v>
      </c>
      <c r="I30" s="72" t="s">
        <v>35</v>
      </c>
      <c r="J30" s="72" t="s">
        <v>48</v>
      </c>
      <c r="K30" s="218" t="s">
        <v>199</v>
      </c>
      <c r="L30" s="71">
        <v>1000000</v>
      </c>
      <c r="M30" s="71">
        <f t="shared" si="1"/>
        <v>850000</v>
      </c>
      <c r="N30" s="83">
        <v>2025</v>
      </c>
      <c r="O30" s="77">
        <v>2027</v>
      </c>
      <c r="P30" s="73"/>
      <c r="Q30" s="73"/>
      <c r="R30" s="73"/>
      <c r="S30" s="73" t="s">
        <v>36</v>
      </c>
      <c r="T30" s="73"/>
      <c r="U30" s="73" t="s">
        <v>36</v>
      </c>
      <c r="V30" s="73"/>
      <c r="W30" s="73"/>
      <c r="X30" s="73"/>
      <c r="Y30" s="73" t="s">
        <v>38</v>
      </c>
      <c r="Z30" s="73" t="s">
        <v>124</v>
      </c>
    </row>
    <row r="31" spans="1:26" s="10" customFormat="1" ht="53.25" customHeight="1">
      <c r="A31" s="290">
        <v>27</v>
      </c>
      <c r="B31" s="664"/>
      <c r="C31" s="603"/>
      <c r="D31" s="603"/>
      <c r="E31" s="603"/>
      <c r="F31" s="603"/>
      <c r="G31" s="96" t="s">
        <v>200</v>
      </c>
      <c r="H31" s="297" t="s">
        <v>33</v>
      </c>
      <c r="I31" s="72" t="s">
        <v>35</v>
      </c>
      <c r="J31" s="72" t="s">
        <v>48</v>
      </c>
      <c r="K31" s="218" t="s">
        <v>201</v>
      </c>
      <c r="L31" s="67">
        <v>2000000</v>
      </c>
      <c r="M31" s="67">
        <f t="shared" si="1"/>
        <v>1700000</v>
      </c>
      <c r="N31" s="83">
        <v>2025</v>
      </c>
      <c r="O31" s="77">
        <v>2027</v>
      </c>
      <c r="P31" s="73"/>
      <c r="Q31" s="73" t="s">
        <v>36</v>
      </c>
      <c r="R31" s="73" t="s">
        <v>36</v>
      </c>
      <c r="S31" s="73" t="s">
        <v>36</v>
      </c>
      <c r="T31" s="73"/>
      <c r="U31" s="73"/>
      <c r="V31" s="73"/>
      <c r="W31" s="73" t="s">
        <v>36</v>
      </c>
      <c r="X31" s="73"/>
      <c r="Y31" s="73" t="s">
        <v>38</v>
      </c>
      <c r="Z31" s="73" t="s">
        <v>124</v>
      </c>
    </row>
    <row r="32" spans="1:26" s="10" customFormat="1" ht="73.2" customHeight="1">
      <c r="A32" s="290">
        <v>28</v>
      </c>
      <c r="B32" s="664"/>
      <c r="C32" s="603"/>
      <c r="D32" s="603"/>
      <c r="E32" s="603"/>
      <c r="F32" s="603"/>
      <c r="G32" s="33" t="s">
        <v>53</v>
      </c>
      <c r="H32" s="297" t="s">
        <v>33</v>
      </c>
      <c r="I32" s="72" t="s">
        <v>35</v>
      </c>
      <c r="J32" s="72" t="s">
        <v>48</v>
      </c>
      <c r="K32" s="218" t="s">
        <v>132</v>
      </c>
      <c r="L32" s="71">
        <v>2000000</v>
      </c>
      <c r="M32" s="71">
        <f t="shared" si="1"/>
        <v>1700000</v>
      </c>
      <c r="N32" s="83">
        <v>2025</v>
      </c>
      <c r="O32" s="176">
        <v>2027</v>
      </c>
      <c r="P32" s="73" t="s">
        <v>36</v>
      </c>
      <c r="Q32" s="73" t="s">
        <v>36</v>
      </c>
      <c r="R32" s="73" t="s">
        <v>36</v>
      </c>
      <c r="S32" s="73" t="s">
        <v>36</v>
      </c>
      <c r="T32" s="73"/>
      <c r="U32" s="73"/>
      <c r="V32" s="73"/>
      <c r="W32" s="73"/>
      <c r="X32" s="73"/>
      <c r="Y32" s="73" t="s">
        <v>38</v>
      </c>
      <c r="Z32" s="73" t="s">
        <v>124</v>
      </c>
    </row>
    <row r="33" spans="1:26" s="10" customFormat="1" ht="63.75" customHeight="1">
      <c r="A33" s="290">
        <v>29</v>
      </c>
      <c r="B33" s="664"/>
      <c r="C33" s="603"/>
      <c r="D33" s="603"/>
      <c r="E33" s="603"/>
      <c r="F33" s="603"/>
      <c r="G33" s="96" t="s">
        <v>202</v>
      </c>
      <c r="H33" s="297" t="s">
        <v>33</v>
      </c>
      <c r="I33" s="72" t="s">
        <v>35</v>
      </c>
      <c r="J33" s="72" t="s">
        <v>48</v>
      </c>
      <c r="K33" s="218" t="s">
        <v>203</v>
      </c>
      <c r="L33" s="67">
        <v>2000000</v>
      </c>
      <c r="M33" s="67">
        <f t="shared" si="1"/>
        <v>1700000</v>
      </c>
      <c r="N33" s="83">
        <v>2025</v>
      </c>
      <c r="O33" s="77">
        <v>2027</v>
      </c>
      <c r="P33" s="73"/>
      <c r="Q33" s="73" t="s">
        <v>36</v>
      </c>
      <c r="R33" s="73"/>
      <c r="S33" s="73" t="s">
        <v>36</v>
      </c>
      <c r="T33" s="73"/>
      <c r="U33" s="73"/>
      <c r="V33" s="73"/>
      <c r="W33" s="73"/>
      <c r="X33" s="73"/>
      <c r="Y33" s="73" t="s">
        <v>38</v>
      </c>
      <c r="Z33" s="73" t="s">
        <v>124</v>
      </c>
    </row>
    <row r="34" spans="1:26" s="10" customFormat="1" ht="81" customHeight="1">
      <c r="A34" s="290">
        <v>30</v>
      </c>
      <c r="B34" s="664"/>
      <c r="C34" s="603"/>
      <c r="D34" s="603"/>
      <c r="E34" s="603"/>
      <c r="F34" s="603"/>
      <c r="G34" s="96" t="s">
        <v>204</v>
      </c>
      <c r="H34" s="297" t="s">
        <v>33</v>
      </c>
      <c r="I34" s="72" t="s">
        <v>35</v>
      </c>
      <c r="J34" s="72" t="s">
        <v>48</v>
      </c>
      <c r="K34" s="218" t="s">
        <v>205</v>
      </c>
      <c r="L34" s="67">
        <v>2000000</v>
      </c>
      <c r="M34" s="67">
        <f t="shared" si="1"/>
        <v>1700000</v>
      </c>
      <c r="N34" s="83">
        <v>2025</v>
      </c>
      <c r="O34" s="77">
        <v>2027</v>
      </c>
      <c r="P34" s="73"/>
      <c r="Q34" s="73"/>
      <c r="R34" s="73"/>
      <c r="S34" s="73" t="s">
        <v>36</v>
      </c>
      <c r="T34" s="73"/>
      <c r="U34" s="73"/>
      <c r="V34" s="73" t="s">
        <v>36</v>
      </c>
      <c r="W34" s="73"/>
      <c r="X34" s="73"/>
      <c r="Y34" s="73" t="s">
        <v>38</v>
      </c>
      <c r="Z34" s="73" t="s">
        <v>124</v>
      </c>
    </row>
    <row r="35" spans="1:26" s="10" customFormat="1" ht="46.95" customHeight="1">
      <c r="A35" s="290">
        <v>31</v>
      </c>
      <c r="B35" s="664"/>
      <c r="C35" s="603"/>
      <c r="D35" s="603"/>
      <c r="E35" s="603"/>
      <c r="F35" s="603"/>
      <c r="G35" s="96" t="s">
        <v>54</v>
      </c>
      <c r="H35" s="297" t="s">
        <v>33</v>
      </c>
      <c r="I35" s="72" t="s">
        <v>35</v>
      </c>
      <c r="J35" s="72" t="s">
        <v>48</v>
      </c>
      <c r="K35" s="66" t="s">
        <v>206</v>
      </c>
      <c r="L35" s="67">
        <v>2000000</v>
      </c>
      <c r="M35" s="67">
        <f t="shared" si="1"/>
        <v>1700000</v>
      </c>
      <c r="N35" s="83">
        <v>2025</v>
      </c>
      <c r="O35" s="83">
        <v>2027</v>
      </c>
      <c r="P35" s="73"/>
      <c r="Q35" s="73"/>
      <c r="R35" s="73"/>
      <c r="S35" s="73" t="s">
        <v>36</v>
      </c>
      <c r="T35" s="73"/>
      <c r="U35" s="73"/>
      <c r="V35" s="73"/>
      <c r="W35" s="73" t="s">
        <v>36</v>
      </c>
      <c r="X35" s="73"/>
      <c r="Y35" s="73" t="s">
        <v>38</v>
      </c>
      <c r="Z35" s="73" t="s">
        <v>124</v>
      </c>
    </row>
    <row r="36" spans="1:26" s="10" customFormat="1" ht="55.95" customHeight="1">
      <c r="A36" s="290">
        <v>32</v>
      </c>
      <c r="B36" s="664"/>
      <c r="C36" s="603"/>
      <c r="D36" s="603"/>
      <c r="E36" s="603"/>
      <c r="F36" s="603"/>
      <c r="G36" s="33" t="s">
        <v>55</v>
      </c>
      <c r="H36" s="297" t="s">
        <v>33</v>
      </c>
      <c r="I36" s="72" t="s">
        <v>35</v>
      </c>
      <c r="J36" s="72" t="s">
        <v>48</v>
      </c>
      <c r="K36" s="66" t="s">
        <v>207</v>
      </c>
      <c r="L36" s="71">
        <v>2000000</v>
      </c>
      <c r="M36" s="71">
        <f t="shared" si="1"/>
        <v>1700000</v>
      </c>
      <c r="N36" s="83">
        <v>2025</v>
      </c>
      <c r="O36" s="77">
        <v>2027</v>
      </c>
      <c r="P36" s="73"/>
      <c r="Q36" s="73"/>
      <c r="R36" s="73"/>
      <c r="S36" s="73"/>
      <c r="T36" s="73"/>
      <c r="U36" s="73"/>
      <c r="V36" s="73"/>
      <c r="W36" s="73" t="s">
        <v>36</v>
      </c>
      <c r="X36" s="73"/>
      <c r="Y36" s="73" t="s">
        <v>38</v>
      </c>
      <c r="Z36" s="73" t="s">
        <v>124</v>
      </c>
    </row>
    <row r="37" spans="1:26" s="10" customFormat="1" ht="63" customHeight="1">
      <c r="A37" s="290">
        <v>33</v>
      </c>
      <c r="B37" s="664"/>
      <c r="C37" s="603"/>
      <c r="D37" s="603"/>
      <c r="E37" s="603"/>
      <c r="F37" s="603"/>
      <c r="G37" s="33" t="s">
        <v>56</v>
      </c>
      <c r="H37" s="297" t="s">
        <v>33</v>
      </c>
      <c r="I37" s="72" t="s">
        <v>35</v>
      </c>
      <c r="J37" s="72" t="s">
        <v>48</v>
      </c>
      <c r="K37" s="66" t="s">
        <v>208</v>
      </c>
      <c r="L37" s="67">
        <v>2000000</v>
      </c>
      <c r="M37" s="67">
        <f t="shared" ref="M37" si="2">+L37/100*85</f>
        <v>1700000</v>
      </c>
      <c r="N37" s="83">
        <v>2025</v>
      </c>
      <c r="O37" s="83">
        <v>2027</v>
      </c>
      <c r="P37" s="73"/>
      <c r="Q37" s="73"/>
      <c r="R37" s="73"/>
      <c r="S37" s="73" t="s">
        <v>36</v>
      </c>
      <c r="T37" s="73"/>
      <c r="U37" s="73"/>
      <c r="V37" s="73"/>
      <c r="W37" s="73"/>
      <c r="X37" s="73"/>
      <c r="Y37" s="73" t="s">
        <v>38</v>
      </c>
      <c r="Z37" s="73" t="s">
        <v>124</v>
      </c>
    </row>
    <row r="38" spans="1:26" s="10" customFormat="1" ht="100.95" customHeight="1" thickBot="1">
      <c r="A38" s="290">
        <v>34</v>
      </c>
      <c r="B38" s="665"/>
      <c r="C38" s="562"/>
      <c r="D38" s="562"/>
      <c r="E38" s="562"/>
      <c r="F38" s="562"/>
      <c r="G38" s="338" t="s">
        <v>88</v>
      </c>
      <c r="H38" s="185" t="s">
        <v>33</v>
      </c>
      <c r="I38" s="177" t="s">
        <v>35</v>
      </c>
      <c r="J38" s="177" t="s">
        <v>48</v>
      </c>
      <c r="K38" s="194" t="s">
        <v>264</v>
      </c>
      <c r="L38" s="178">
        <v>20000000</v>
      </c>
      <c r="M38" s="178">
        <f t="shared" ref="M38" si="3">+L38/100*85</f>
        <v>17000000</v>
      </c>
      <c r="N38" s="187">
        <v>2025</v>
      </c>
      <c r="O38" s="187">
        <v>2027</v>
      </c>
      <c r="P38" s="187"/>
      <c r="Q38" s="187"/>
      <c r="R38" s="187"/>
      <c r="S38" s="187"/>
      <c r="T38" s="187"/>
      <c r="U38" s="187"/>
      <c r="V38" s="187" t="s">
        <v>36</v>
      </c>
      <c r="W38" s="187"/>
      <c r="X38" s="187" t="s">
        <v>36</v>
      </c>
      <c r="Y38" s="187" t="s">
        <v>38</v>
      </c>
      <c r="Z38" s="187" t="s">
        <v>124</v>
      </c>
    </row>
    <row r="39" spans="1:26" s="10" customFormat="1" ht="118.5" customHeight="1">
      <c r="A39" s="73">
        <v>35</v>
      </c>
      <c r="B39" s="670" t="s">
        <v>249</v>
      </c>
      <c r="C39" s="666" t="s">
        <v>90</v>
      </c>
      <c r="D39" s="666">
        <v>75029367</v>
      </c>
      <c r="E39" s="666">
        <v>102244391</v>
      </c>
      <c r="F39" s="666">
        <v>600138500</v>
      </c>
      <c r="G39" s="118" t="s">
        <v>164</v>
      </c>
      <c r="H39" s="335" t="s">
        <v>33</v>
      </c>
      <c r="I39" s="204" t="s">
        <v>35</v>
      </c>
      <c r="J39" s="204" t="s">
        <v>91</v>
      </c>
      <c r="K39" s="119" t="s">
        <v>165</v>
      </c>
      <c r="L39" s="205">
        <v>3750000</v>
      </c>
      <c r="M39" s="206">
        <f t="shared" ref="M39:M44" si="4">+L39/100*85</f>
        <v>3187500</v>
      </c>
      <c r="N39" s="207">
        <v>2022</v>
      </c>
      <c r="O39" s="208">
        <v>2027</v>
      </c>
      <c r="P39" s="209" t="s">
        <v>36</v>
      </c>
      <c r="Q39" s="209" t="s">
        <v>36</v>
      </c>
      <c r="R39" s="209" t="s">
        <v>36</v>
      </c>
      <c r="S39" s="209" t="s">
        <v>36</v>
      </c>
      <c r="T39" s="209"/>
      <c r="U39" s="209"/>
      <c r="V39" s="209"/>
      <c r="W39" s="209"/>
      <c r="X39" s="209" t="s">
        <v>36</v>
      </c>
      <c r="Y39" s="237" t="s">
        <v>263</v>
      </c>
      <c r="Z39" s="197"/>
    </row>
    <row r="40" spans="1:26" s="10" customFormat="1" ht="65.25" customHeight="1">
      <c r="A40" s="290">
        <v>36</v>
      </c>
      <c r="B40" s="671"/>
      <c r="C40" s="667"/>
      <c r="D40" s="667"/>
      <c r="E40" s="667"/>
      <c r="F40" s="667"/>
      <c r="G40" s="64" t="s">
        <v>85</v>
      </c>
      <c r="H40" s="101" t="s">
        <v>33</v>
      </c>
      <c r="I40" s="65" t="s">
        <v>35</v>
      </c>
      <c r="J40" s="65" t="s">
        <v>91</v>
      </c>
      <c r="K40" s="66" t="s">
        <v>127</v>
      </c>
      <c r="L40" s="67">
        <v>10000000</v>
      </c>
      <c r="M40" s="67">
        <f t="shared" si="4"/>
        <v>8500000</v>
      </c>
      <c r="N40" s="84" t="s">
        <v>166</v>
      </c>
      <c r="O40" s="83">
        <v>2027</v>
      </c>
      <c r="P40" s="68"/>
      <c r="Q40" s="68" t="s">
        <v>36</v>
      </c>
      <c r="R40" s="68"/>
      <c r="S40" s="68"/>
      <c r="T40" s="68"/>
      <c r="U40" s="68"/>
      <c r="V40" s="68"/>
      <c r="W40" s="68" t="s">
        <v>36</v>
      </c>
      <c r="X40" s="68"/>
      <c r="Y40" s="179" t="s">
        <v>245</v>
      </c>
      <c r="Z40" s="69" t="s">
        <v>125</v>
      </c>
    </row>
    <row r="41" spans="1:26" s="10" customFormat="1" ht="114" customHeight="1">
      <c r="A41" s="290">
        <v>37</v>
      </c>
      <c r="B41" s="671"/>
      <c r="C41" s="667"/>
      <c r="D41" s="667"/>
      <c r="E41" s="667"/>
      <c r="F41" s="667"/>
      <c r="G41" s="64" t="s">
        <v>88</v>
      </c>
      <c r="H41" s="101" t="s">
        <v>33</v>
      </c>
      <c r="I41" s="65" t="s">
        <v>35</v>
      </c>
      <c r="J41" s="65" t="s">
        <v>91</v>
      </c>
      <c r="K41" s="66" t="s">
        <v>128</v>
      </c>
      <c r="L41" s="67">
        <v>2500000</v>
      </c>
      <c r="M41" s="67">
        <f t="shared" si="4"/>
        <v>2125000</v>
      </c>
      <c r="N41" s="84" t="s">
        <v>166</v>
      </c>
      <c r="O41" s="84" t="s">
        <v>167</v>
      </c>
      <c r="P41" s="68"/>
      <c r="Q41" s="68"/>
      <c r="R41" s="68"/>
      <c r="S41" s="68"/>
      <c r="T41" s="68"/>
      <c r="U41" s="68"/>
      <c r="V41" s="68" t="s">
        <v>36</v>
      </c>
      <c r="W41" s="68" t="s">
        <v>36</v>
      </c>
      <c r="X41" s="68"/>
      <c r="Y41" s="502" t="s">
        <v>423</v>
      </c>
      <c r="Z41" s="69"/>
    </row>
    <row r="42" spans="1:26" s="10" customFormat="1" ht="66.75" customHeight="1" thickBot="1">
      <c r="A42" s="290">
        <v>38</v>
      </c>
      <c r="B42" s="672"/>
      <c r="C42" s="668"/>
      <c r="D42" s="668"/>
      <c r="E42" s="668"/>
      <c r="F42" s="668"/>
      <c r="G42" s="543" t="s">
        <v>89</v>
      </c>
      <c r="H42" s="151" t="s">
        <v>33</v>
      </c>
      <c r="I42" s="546" t="s">
        <v>35</v>
      </c>
      <c r="J42" s="546" t="s">
        <v>91</v>
      </c>
      <c r="K42" s="90" t="s">
        <v>129</v>
      </c>
      <c r="L42" s="547">
        <v>2500000</v>
      </c>
      <c r="M42" s="91">
        <f t="shared" si="4"/>
        <v>2125000</v>
      </c>
      <c r="N42" s="548" t="s">
        <v>166</v>
      </c>
      <c r="O42" s="549" t="s">
        <v>167</v>
      </c>
      <c r="P42" s="62"/>
      <c r="Q42" s="62" t="s">
        <v>36</v>
      </c>
      <c r="R42" s="62"/>
      <c r="S42" s="62"/>
      <c r="T42" s="62"/>
      <c r="U42" s="62"/>
      <c r="V42" s="62"/>
      <c r="W42" s="62" t="s">
        <v>36</v>
      </c>
      <c r="X42" s="62"/>
      <c r="Y42" s="62" t="s">
        <v>38</v>
      </c>
      <c r="Z42" s="92"/>
    </row>
    <row r="43" spans="1:26" s="10" customFormat="1" ht="153.6" customHeight="1">
      <c r="A43" s="290">
        <v>39</v>
      </c>
      <c r="B43" s="698" t="s">
        <v>426</v>
      </c>
      <c r="C43" s="565" t="s">
        <v>65</v>
      </c>
      <c r="D43" s="565">
        <v>70983356</v>
      </c>
      <c r="E43" s="565">
        <v>102832501</v>
      </c>
      <c r="F43" s="565">
        <v>600138658</v>
      </c>
      <c r="G43" s="48" t="s">
        <v>62</v>
      </c>
      <c r="H43" s="508" t="s">
        <v>33</v>
      </c>
      <c r="I43" s="86" t="s">
        <v>35</v>
      </c>
      <c r="J43" s="86" t="s">
        <v>63</v>
      </c>
      <c r="K43" s="47" t="s">
        <v>221</v>
      </c>
      <c r="L43" s="78">
        <v>25000000</v>
      </c>
      <c r="M43" s="78">
        <f t="shared" si="4"/>
        <v>21250000</v>
      </c>
      <c r="N43" s="210">
        <v>2020</v>
      </c>
      <c r="O43" s="210">
        <v>2023</v>
      </c>
      <c r="P43" s="87"/>
      <c r="Q43" s="87" t="s">
        <v>36</v>
      </c>
      <c r="R43" s="87"/>
      <c r="S43" s="87"/>
      <c r="T43" s="87"/>
      <c r="U43" s="87"/>
      <c r="V43" s="87"/>
      <c r="W43" s="87"/>
      <c r="X43" s="87"/>
      <c r="Y43" s="360" t="s">
        <v>267</v>
      </c>
      <c r="Z43" s="88" t="s">
        <v>125</v>
      </c>
    </row>
    <row r="44" spans="1:26" s="10" customFormat="1" ht="46.5" customHeight="1">
      <c r="A44" s="290">
        <v>40</v>
      </c>
      <c r="B44" s="699"/>
      <c r="C44" s="603"/>
      <c r="D44" s="603"/>
      <c r="E44" s="603"/>
      <c r="F44" s="603"/>
      <c r="G44" s="176" t="s">
        <v>265</v>
      </c>
      <c r="H44" s="185" t="s">
        <v>33</v>
      </c>
      <c r="I44" s="177" t="s">
        <v>35</v>
      </c>
      <c r="J44" s="177" t="s">
        <v>63</v>
      </c>
      <c r="K44" s="176" t="s">
        <v>266</v>
      </c>
      <c r="L44" s="175">
        <v>3000000</v>
      </c>
      <c r="M44" s="175">
        <f t="shared" si="4"/>
        <v>2550000</v>
      </c>
      <c r="N44" s="176">
        <v>2024</v>
      </c>
      <c r="O44" s="176">
        <v>2027</v>
      </c>
      <c r="P44" s="176"/>
      <c r="Q44" s="176" t="s">
        <v>36</v>
      </c>
      <c r="R44" s="176" t="s">
        <v>36</v>
      </c>
      <c r="S44" s="176" t="s">
        <v>36</v>
      </c>
      <c r="T44" s="103"/>
      <c r="U44" s="103"/>
      <c r="V44" s="103"/>
      <c r="W44" s="103"/>
      <c r="X44" s="103"/>
      <c r="Y44" s="176" t="s">
        <v>38</v>
      </c>
      <c r="Z44" s="74"/>
    </row>
    <row r="45" spans="1:26" s="10" customFormat="1" ht="53.4" customHeight="1">
      <c r="A45" s="290">
        <v>41</v>
      </c>
      <c r="B45" s="699"/>
      <c r="C45" s="603"/>
      <c r="D45" s="603"/>
      <c r="E45" s="603"/>
      <c r="F45" s="603"/>
      <c r="G45" s="33" t="s">
        <v>64</v>
      </c>
      <c r="H45" s="297" t="s">
        <v>33</v>
      </c>
      <c r="I45" s="72" t="s">
        <v>35</v>
      </c>
      <c r="J45" s="72" t="s">
        <v>63</v>
      </c>
      <c r="K45" s="32" t="s">
        <v>222</v>
      </c>
      <c r="L45" s="71">
        <v>530000</v>
      </c>
      <c r="M45" s="71">
        <f t="shared" ref="M45:M49" si="5">+L45/100*85</f>
        <v>450500</v>
      </c>
      <c r="N45" s="83">
        <v>2021</v>
      </c>
      <c r="O45" s="83">
        <v>2022</v>
      </c>
      <c r="P45" s="68" t="s">
        <v>36</v>
      </c>
      <c r="Q45" s="73" t="s">
        <v>36</v>
      </c>
      <c r="R45" s="73" t="s">
        <v>36</v>
      </c>
      <c r="S45" s="73" t="s">
        <v>36</v>
      </c>
      <c r="T45" s="73"/>
      <c r="U45" s="73"/>
      <c r="V45" s="73"/>
      <c r="W45" s="73"/>
      <c r="X45" s="73"/>
      <c r="Y45" s="176" t="s">
        <v>267</v>
      </c>
      <c r="Z45" s="74"/>
    </row>
    <row r="46" spans="1:26" s="10" customFormat="1" ht="46.5" customHeight="1">
      <c r="A46" s="290">
        <v>42</v>
      </c>
      <c r="B46" s="699"/>
      <c r="C46" s="603"/>
      <c r="D46" s="603"/>
      <c r="E46" s="603"/>
      <c r="F46" s="603"/>
      <c r="G46" s="193" t="s">
        <v>268</v>
      </c>
      <c r="H46" s="185" t="s">
        <v>33</v>
      </c>
      <c r="I46" s="177" t="s">
        <v>35</v>
      </c>
      <c r="J46" s="177" t="s">
        <v>63</v>
      </c>
      <c r="K46" s="180" t="s">
        <v>269</v>
      </c>
      <c r="L46" s="175">
        <v>10000000</v>
      </c>
      <c r="M46" s="175">
        <f t="shared" si="5"/>
        <v>8500000</v>
      </c>
      <c r="N46" s="176">
        <v>2024</v>
      </c>
      <c r="O46" s="176">
        <v>2027</v>
      </c>
      <c r="P46" s="182"/>
      <c r="Q46" s="176" t="s">
        <v>36</v>
      </c>
      <c r="R46" s="176" t="s">
        <v>36</v>
      </c>
      <c r="S46" s="176" t="s">
        <v>36</v>
      </c>
      <c r="T46" s="182"/>
      <c r="U46" s="183"/>
      <c r="V46" s="183"/>
      <c r="W46" s="183" t="s">
        <v>36</v>
      </c>
      <c r="X46" s="183" t="s">
        <v>36</v>
      </c>
      <c r="Y46" s="176" t="s">
        <v>38</v>
      </c>
      <c r="Z46" s="74"/>
    </row>
    <row r="47" spans="1:26" s="10" customFormat="1" ht="42" customHeight="1">
      <c r="A47" s="290">
        <v>43</v>
      </c>
      <c r="B47" s="699"/>
      <c r="C47" s="603"/>
      <c r="D47" s="603"/>
      <c r="E47" s="603"/>
      <c r="F47" s="603"/>
      <c r="G47" s="193" t="s">
        <v>270</v>
      </c>
      <c r="H47" s="185" t="s">
        <v>33</v>
      </c>
      <c r="I47" s="177" t="s">
        <v>35</v>
      </c>
      <c r="J47" s="177" t="s">
        <v>63</v>
      </c>
      <c r="K47" s="180" t="s">
        <v>271</v>
      </c>
      <c r="L47" s="175">
        <v>1500000</v>
      </c>
      <c r="M47" s="175">
        <f t="shared" si="5"/>
        <v>1275000</v>
      </c>
      <c r="N47" s="176">
        <v>2024</v>
      </c>
      <c r="O47" s="181">
        <v>2027</v>
      </c>
      <c r="P47" s="184"/>
      <c r="Q47" s="184"/>
      <c r="R47" s="184" t="s">
        <v>36</v>
      </c>
      <c r="S47" s="184"/>
      <c r="T47" s="184"/>
      <c r="U47" s="184"/>
      <c r="V47" s="184" t="s">
        <v>36</v>
      </c>
      <c r="W47" s="184" t="s">
        <v>36</v>
      </c>
      <c r="X47" s="184"/>
      <c r="Y47" s="176" t="s">
        <v>38</v>
      </c>
      <c r="Z47" s="74"/>
    </row>
    <row r="48" spans="1:26" s="10" customFormat="1" ht="46.5" customHeight="1">
      <c r="A48" s="290">
        <v>44</v>
      </c>
      <c r="B48" s="699"/>
      <c r="C48" s="603"/>
      <c r="D48" s="603"/>
      <c r="E48" s="603"/>
      <c r="F48" s="603"/>
      <c r="G48" s="193" t="s">
        <v>272</v>
      </c>
      <c r="H48" s="185" t="s">
        <v>33</v>
      </c>
      <c r="I48" s="177" t="s">
        <v>35</v>
      </c>
      <c r="J48" s="177" t="s">
        <v>63</v>
      </c>
      <c r="K48" s="180" t="s">
        <v>273</v>
      </c>
      <c r="L48" s="175">
        <v>3000000</v>
      </c>
      <c r="M48" s="175">
        <f t="shared" si="5"/>
        <v>2550000</v>
      </c>
      <c r="N48" s="176">
        <v>2024</v>
      </c>
      <c r="O48" s="181">
        <v>2027</v>
      </c>
      <c r="P48" s="185" t="s">
        <v>36</v>
      </c>
      <c r="Q48" s="176" t="s">
        <v>36</v>
      </c>
      <c r="R48" s="176" t="s">
        <v>36</v>
      </c>
      <c r="S48" s="176" t="s">
        <v>36</v>
      </c>
      <c r="T48" s="182"/>
      <c r="U48" s="182"/>
      <c r="V48" s="183"/>
      <c r="W48" s="183"/>
      <c r="X48" s="183" t="s">
        <v>36</v>
      </c>
      <c r="Y48" s="176" t="s">
        <v>38</v>
      </c>
      <c r="Z48" s="74"/>
    </row>
    <row r="49" spans="1:26" s="10" customFormat="1" ht="46.5" customHeight="1">
      <c r="A49" s="290">
        <v>45</v>
      </c>
      <c r="B49" s="699"/>
      <c r="C49" s="603"/>
      <c r="D49" s="603"/>
      <c r="E49" s="603"/>
      <c r="F49" s="603"/>
      <c r="G49" s="193" t="s">
        <v>274</v>
      </c>
      <c r="H49" s="185" t="s">
        <v>33</v>
      </c>
      <c r="I49" s="177" t="s">
        <v>35</v>
      </c>
      <c r="J49" s="177" t="s">
        <v>63</v>
      </c>
      <c r="K49" s="180" t="s">
        <v>275</v>
      </c>
      <c r="L49" s="175">
        <v>3000000</v>
      </c>
      <c r="M49" s="175">
        <f t="shared" si="5"/>
        <v>2550000</v>
      </c>
      <c r="N49" s="176">
        <v>2024</v>
      </c>
      <c r="O49" s="181">
        <v>2027</v>
      </c>
      <c r="P49" s="183" t="s">
        <v>36</v>
      </c>
      <c r="Q49" s="176" t="s">
        <v>36</v>
      </c>
      <c r="R49" s="176" t="s">
        <v>36</v>
      </c>
      <c r="S49" s="176" t="s">
        <v>36</v>
      </c>
      <c r="T49" s="183"/>
      <c r="U49" s="183"/>
      <c r="V49" s="183"/>
      <c r="W49" s="183"/>
      <c r="X49" s="183" t="s">
        <v>36</v>
      </c>
      <c r="Y49" s="176" t="s">
        <v>38</v>
      </c>
      <c r="Z49" s="74"/>
    </row>
    <row r="50" spans="1:26" s="10" customFormat="1" ht="46.5" customHeight="1">
      <c r="A50" s="290">
        <v>46</v>
      </c>
      <c r="B50" s="699"/>
      <c r="C50" s="603"/>
      <c r="D50" s="603"/>
      <c r="E50" s="603"/>
      <c r="F50" s="603"/>
      <c r="G50" s="193" t="s">
        <v>276</v>
      </c>
      <c r="H50" s="185" t="s">
        <v>33</v>
      </c>
      <c r="I50" s="177" t="s">
        <v>35</v>
      </c>
      <c r="J50" s="177" t="s">
        <v>63</v>
      </c>
      <c r="K50" s="183" t="s">
        <v>277</v>
      </c>
      <c r="L50" s="175">
        <v>3000000</v>
      </c>
      <c r="M50" s="175">
        <f t="shared" ref="M50" si="6">+L50/100*85</f>
        <v>2550000</v>
      </c>
      <c r="N50" s="176">
        <v>2024</v>
      </c>
      <c r="O50" s="176">
        <v>2027</v>
      </c>
      <c r="P50" s="183" t="s">
        <v>36</v>
      </c>
      <c r="Q50" s="183"/>
      <c r="R50" s="183"/>
      <c r="S50" s="183" t="s">
        <v>36</v>
      </c>
      <c r="T50" s="267"/>
      <c r="U50" s="267"/>
      <c r="V50" s="267"/>
      <c r="W50" s="267"/>
      <c r="X50" s="183" t="s">
        <v>36</v>
      </c>
      <c r="Y50" s="176" t="s">
        <v>38</v>
      </c>
      <c r="Z50" s="98"/>
    </row>
    <row r="51" spans="1:26" s="10" customFormat="1" ht="103.2" customHeight="1" thickBot="1">
      <c r="A51" s="290">
        <v>47</v>
      </c>
      <c r="B51" s="700"/>
      <c r="C51" s="562"/>
      <c r="D51" s="562"/>
      <c r="E51" s="562"/>
      <c r="F51" s="562"/>
      <c r="G51" s="520" t="s">
        <v>430</v>
      </c>
      <c r="H51" s="509" t="s">
        <v>33</v>
      </c>
      <c r="I51" s="510" t="s">
        <v>35</v>
      </c>
      <c r="J51" s="510" t="s">
        <v>63</v>
      </c>
      <c r="K51" s="517" t="s">
        <v>431</v>
      </c>
      <c r="L51" s="518">
        <v>8000000</v>
      </c>
      <c r="M51" s="518">
        <f>L51*0.85</f>
        <v>6800000</v>
      </c>
      <c r="N51" s="519">
        <v>2025</v>
      </c>
      <c r="O51" s="519">
        <v>2027</v>
      </c>
      <c r="P51" s="519" t="s">
        <v>36</v>
      </c>
      <c r="Q51" s="519" t="s">
        <v>36</v>
      </c>
      <c r="R51" s="519"/>
      <c r="S51" s="519" t="s">
        <v>36</v>
      </c>
      <c r="T51" s="519"/>
      <c r="U51" s="519"/>
      <c r="V51" s="519"/>
      <c r="W51" s="519"/>
      <c r="X51" s="519" t="s">
        <v>36</v>
      </c>
      <c r="Y51" s="516" t="s">
        <v>38</v>
      </c>
      <c r="Z51" s="63"/>
    </row>
    <row r="52" spans="1:26" s="10" customFormat="1" ht="56.4" customHeight="1">
      <c r="A52" s="290">
        <v>48</v>
      </c>
      <c r="B52" s="604" t="s">
        <v>94</v>
      </c>
      <c r="C52" s="565" t="s">
        <v>65</v>
      </c>
      <c r="D52" s="565">
        <v>47657707</v>
      </c>
      <c r="E52" s="565">
        <v>102244456</v>
      </c>
      <c r="F52" s="565">
        <v>600138194</v>
      </c>
      <c r="G52" s="138" t="s">
        <v>95</v>
      </c>
      <c r="H52" s="136" t="s">
        <v>33</v>
      </c>
      <c r="I52" s="195" t="s">
        <v>35</v>
      </c>
      <c r="J52" s="195" t="s">
        <v>63</v>
      </c>
      <c r="K52" s="138" t="s">
        <v>224</v>
      </c>
      <c r="L52" s="81">
        <v>12000000</v>
      </c>
      <c r="M52" s="81">
        <f t="shared" ref="M52:M60" si="7">+L52/100*85</f>
        <v>10200000</v>
      </c>
      <c r="N52" s="261">
        <v>2024</v>
      </c>
      <c r="O52" s="261">
        <v>2024</v>
      </c>
      <c r="P52" s="196"/>
      <c r="Q52" s="196" t="s">
        <v>36</v>
      </c>
      <c r="R52" s="196" t="s">
        <v>36</v>
      </c>
      <c r="S52" s="196"/>
      <c r="T52" s="196"/>
      <c r="U52" s="196"/>
      <c r="V52" s="196" t="s">
        <v>36</v>
      </c>
      <c r="W52" s="196" t="s">
        <v>225</v>
      </c>
      <c r="X52" s="196"/>
      <c r="Y52" s="359" t="s">
        <v>303</v>
      </c>
      <c r="Z52" s="82" t="s">
        <v>125</v>
      </c>
    </row>
    <row r="53" spans="1:26" s="10" customFormat="1" ht="49.2" customHeight="1">
      <c r="A53" s="290">
        <v>49</v>
      </c>
      <c r="B53" s="600"/>
      <c r="C53" s="603"/>
      <c r="D53" s="603"/>
      <c r="E53" s="603"/>
      <c r="F53" s="603"/>
      <c r="G53" s="259" t="s">
        <v>301</v>
      </c>
      <c r="H53" s="341" t="s">
        <v>33</v>
      </c>
      <c r="I53" s="213" t="s">
        <v>35</v>
      </c>
      <c r="J53" s="213" t="s">
        <v>63</v>
      </c>
      <c r="K53" s="259" t="s">
        <v>302</v>
      </c>
      <c r="L53" s="260">
        <v>3500000</v>
      </c>
      <c r="M53" s="67">
        <f t="shared" si="7"/>
        <v>2975000</v>
      </c>
      <c r="N53" s="521">
        <v>2026</v>
      </c>
      <c r="O53" s="521">
        <v>2028</v>
      </c>
      <c r="P53" s="259" t="s">
        <v>36</v>
      </c>
      <c r="Q53" s="259" t="s">
        <v>36</v>
      </c>
      <c r="R53" s="259"/>
      <c r="S53" s="259" t="s">
        <v>36</v>
      </c>
      <c r="T53" s="259"/>
      <c r="U53" s="259"/>
      <c r="V53" s="179" t="s">
        <v>36</v>
      </c>
      <c r="W53" s="179"/>
      <c r="X53" s="179" t="s">
        <v>226</v>
      </c>
      <c r="Y53" s="179" t="s">
        <v>38</v>
      </c>
      <c r="Z53" s="220"/>
    </row>
    <row r="54" spans="1:26" s="10" customFormat="1" ht="78" customHeight="1">
      <c r="A54" s="290">
        <v>50</v>
      </c>
      <c r="B54" s="600"/>
      <c r="C54" s="603"/>
      <c r="D54" s="603"/>
      <c r="E54" s="603"/>
      <c r="F54" s="603"/>
      <c r="G54" s="73" t="s">
        <v>96</v>
      </c>
      <c r="H54" s="297" t="s">
        <v>33</v>
      </c>
      <c r="I54" s="72" t="s">
        <v>35</v>
      </c>
      <c r="J54" s="72" t="s">
        <v>63</v>
      </c>
      <c r="K54" s="32" t="s">
        <v>227</v>
      </c>
      <c r="L54" s="71">
        <v>1000000</v>
      </c>
      <c r="M54" s="71">
        <f t="shared" si="7"/>
        <v>850000</v>
      </c>
      <c r="N54" s="77">
        <v>2022</v>
      </c>
      <c r="O54" s="77">
        <v>2027</v>
      </c>
      <c r="P54" s="73" t="s">
        <v>36</v>
      </c>
      <c r="Q54" s="73" t="s">
        <v>36</v>
      </c>
      <c r="R54" s="73" t="s">
        <v>36</v>
      </c>
      <c r="S54" s="73" t="s">
        <v>36</v>
      </c>
      <c r="T54" s="73"/>
      <c r="U54" s="73"/>
      <c r="V54" s="87" t="s">
        <v>226</v>
      </c>
      <c r="W54" s="87"/>
      <c r="X54" s="87" t="s">
        <v>226</v>
      </c>
      <c r="Y54" s="73" t="s">
        <v>38</v>
      </c>
      <c r="Z54" s="74"/>
    </row>
    <row r="55" spans="1:26" s="10" customFormat="1" ht="73.95" customHeight="1">
      <c r="A55" s="290">
        <v>51</v>
      </c>
      <c r="B55" s="600"/>
      <c r="C55" s="603"/>
      <c r="D55" s="603"/>
      <c r="E55" s="603"/>
      <c r="F55" s="603"/>
      <c r="G55" s="73" t="s">
        <v>97</v>
      </c>
      <c r="H55" s="297" t="s">
        <v>33</v>
      </c>
      <c r="I55" s="72" t="s">
        <v>35</v>
      </c>
      <c r="J55" s="72" t="s">
        <v>63</v>
      </c>
      <c r="K55" s="251" t="s">
        <v>228</v>
      </c>
      <c r="L55" s="71">
        <v>100000000</v>
      </c>
      <c r="M55" s="71">
        <f t="shared" si="7"/>
        <v>85000000</v>
      </c>
      <c r="N55" s="522">
        <v>2026</v>
      </c>
      <c r="O55" s="77">
        <v>2030</v>
      </c>
      <c r="P55" s="73" t="s">
        <v>36</v>
      </c>
      <c r="Q55" s="73" t="s">
        <v>36</v>
      </c>
      <c r="R55" s="73" t="s">
        <v>36</v>
      </c>
      <c r="S55" s="73" t="s">
        <v>36</v>
      </c>
      <c r="T55" s="73"/>
      <c r="U55" s="73"/>
      <c r="V55" s="73" t="s">
        <v>226</v>
      </c>
      <c r="W55" s="73"/>
      <c r="X55" s="73"/>
      <c r="Y55" s="73" t="s">
        <v>38</v>
      </c>
      <c r="Z55" s="74"/>
    </row>
    <row r="56" spans="1:26" s="10" customFormat="1" ht="43.95" customHeight="1">
      <c r="A56" s="290">
        <v>52</v>
      </c>
      <c r="B56" s="600"/>
      <c r="C56" s="603"/>
      <c r="D56" s="603"/>
      <c r="E56" s="603"/>
      <c r="F56" s="603"/>
      <c r="G56" s="337" t="s">
        <v>278</v>
      </c>
      <c r="H56" s="343" t="s">
        <v>33</v>
      </c>
      <c r="I56" s="262" t="s">
        <v>35</v>
      </c>
      <c r="J56" s="262" t="s">
        <v>63</v>
      </c>
      <c r="K56" s="263" t="s">
        <v>279</v>
      </c>
      <c r="L56" s="260">
        <v>6000000</v>
      </c>
      <c r="M56" s="260">
        <f t="shared" si="7"/>
        <v>5100000</v>
      </c>
      <c r="N56" s="264">
        <v>2023</v>
      </c>
      <c r="O56" s="264">
        <v>2024</v>
      </c>
      <c r="P56" s="265"/>
      <c r="Q56" s="264" t="s">
        <v>36</v>
      </c>
      <c r="R56" s="265"/>
      <c r="S56" s="264" t="s">
        <v>36</v>
      </c>
      <c r="T56" s="266"/>
      <c r="U56" s="267"/>
      <c r="V56" s="268"/>
      <c r="W56" s="268"/>
      <c r="X56" s="268"/>
      <c r="Y56" s="304" t="s">
        <v>345</v>
      </c>
      <c r="Z56" s="74"/>
    </row>
    <row r="57" spans="1:26" s="10" customFormat="1" ht="79.8" customHeight="1">
      <c r="A57" s="290">
        <v>53</v>
      </c>
      <c r="B57" s="600"/>
      <c r="C57" s="603"/>
      <c r="D57" s="603"/>
      <c r="E57" s="603"/>
      <c r="F57" s="603"/>
      <c r="G57" s="513" t="s">
        <v>346</v>
      </c>
      <c r="H57" s="185" t="s">
        <v>33</v>
      </c>
      <c r="I57" s="177" t="s">
        <v>35</v>
      </c>
      <c r="J57" s="177" t="s">
        <v>63</v>
      </c>
      <c r="K57" s="176" t="s">
        <v>347</v>
      </c>
      <c r="L57" s="175">
        <v>5000000</v>
      </c>
      <c r="M57" s="175">
        <f t="shared" ref="M57:M58" si="8">+L57/100*85</f>
        <v>4250000</v>
      </c>
      <c r="N57" s="103">
        <v>2026</v>
      </c>
      <c r="O57" s="176">
        <v>2026</v>
      </c>
      <c r="P57" s="176" t="s">
        <v>36</v>
      </c>
      <c r="Q57" s="176" t="s">
        <v>36</v>
      </c>
      <c r="R57" s="176" t="s">
        <v>36</v>
      </c>
      <c r="S57" s="176" t="s">
        <v>36</v>
      </c>
      <c r="T57" s="182"/>
      <c r="U57" s="183"/>
      <c r="V57" s="183" t="s">
        <v>210</v>
      </c>
      <c r="W57" s="512"/>
      <c r="X57" s="183" t="s">
        <v>210</v>
      </c>
      <c r="Y57" s="304" t="s">
        <v>38</v>
      </c>
      <c r="Z57" s="74"/>
    </row>
    <row r="58" spans="1:26" s="10" customFormat="1" ht="134.4" customHeight="1" thickBot="1">
      <c r="A58" s="290">
        <v>54</v>
      </c>
      <c r="B58" s="601"/>
      <c r="C58" s="562"/>
      <c r="D58" s="562"/>
      <c r="E58" s="562"/>
      <c r="F58" s="562"/>
      <c r="G58" s="523" t="s">
        <v>432</v>
      </c>
      <c r="H58" s="509" t="s">
        <v>33</v>
      </c>
      <c r="I58" s="510" t="s">
        <v>35</v>
      </c>
      <c r="J58" s="534" t="s">
        <v>63</v>
      </c>
      <c r="K58" s="533" t="s">
        <v>433</v>
      </c>
      <c r="L58" s="524">
        <v>5000000</v>
      </c>
      <c r="M58" s="530">
        <f t="shared" si="8"/>
        <v>4250000</v>
      </c>
      <c r="N58" s="527">
        <v>2025</v>
      </c>
      <c r="O58" s="529">
        <v>2027</v>
      </c>
      <c r="P58" s="526"/>
      <c r="Q58" s="526"/>
      <c r="R58" s="526"/>
      <c r="S58" s="526" t="s">
        <v>36</v>
      </c>
      <c r="T58" s="531"/>
      <c r="U58" s="519"/>
      <c r="V58" s="532" t="s">
        <v>210</v>
      </c>
      <c r="W58" s="528"/>
      <c r="X58" s="519" t="s">
        <v>210</v>
      </c>
      <c r="Y58" s="527" t="s">
        <v>38</v>
      </c>
      <c r="Z58" s="95"/>
    </row>
    <row r="59" spans="1:26" s="10" customFormat="1" ht="81" customHeight="1">
      <c r="A59" s="290">
        <v>55</v>
      </c>
      <c r="B59" s="609" t="s">
        <v>253</v>
      </c>
      <c r="C59" s="565" t="s">
        <v>34</v>
      </c>
      <c r="D59" s="565">
        <v>70988650</v>
      </c>
      <c r="E59" s="565">
        <v>102232571</v>
      </c>
      <c r="F59" s="565">
        <v>600138011</v>
      </c>
      <c r="G59" s="48" t="s">
        <v>100</v>
      </c>
      <c r="H59" s="296" t="s">
        <v>33</v>
      </c>
      <c r="I59" s="86" t="s">
        <v>35</v>
      </c>
      <c r="J59" s="86" t="s">
        <v>35</v>
      </c>
      <c r="K59" s="89" t="s">
        <v>229</v>
      </c>
      <c r="L59" s="485">
        <v>30000000</v>
      </c>
      <c r="M59" s="485">
        <f t="shared" si="7"/>
        <v>25500000</v>
      </c>
      <c r="N59" s="300">
        <v>2027</v>
      </c>
      <c r="O59" s="300">
        <v>2028</v>
      </c>
      <c r="P59" s="87" t="s">
        <v>36</v>
      </c>
      <c r="Q59" s="87" t="s">
        <v>36</v>
      </c>
      <c r="R59" s="87" t="s">
        <v>36</v>
      </c>
      <c r="S59" s="87" t="s">
        <v>36</v>
      </c>
      <c r="T59" s="360" t="s">
        <v>36</v>
      </c>
      <c r="U59" s="360" t="s">
        <v>36</v>
      </c>
      <c r="V59" s="360" t="s">
        <v>36</v>
      </c>
      <c r="W59" s="360" t="s">
        <v>36</v>
      </c>
      <c r="X59" s="87"/>
      <c r="Y59" s="87" t="s">
        <v>38</v>
      </c>
      <c r="Z59" s="88"/>
    </row>
    <row r="60" spans="1:26" s="10" customFormat="1" ht="72.599999999999994" customHeight="1">
      <c r="A60" s="290">
        <v>56</v>
      </c>
      <c r="B60" s="664"/>
      <c r="C60" s="603"/>
      <c r="D60" s="603"/>
      <c r="E60" s="603"/>
      <c r="F60" s="603"/>
      <c r="G60" s="33" t="s">
        <v>101</v>
      </c>
      <c r="H60" s="297" t="s">
        <v>33</v>
      </c>
      <c r="I60" s="72" t="s">
        <v>35</v>
      </c>
      <c r="J60" s="72" t="s">
        <v>35</v>
      </c>
      <c r="K60" s="31" t="s">
        <v>230</v>
      </c>
      <c r="L60" s="486">
        <v>3000000</v>
      </c>
      <c r="M60" s="486">
        <f t="shared" si="7"/>
        <v>2550000</v>
      </c>
      <c r="N60" s="487">
        <v>2025</v>
      </c>
      <c r="O60" s="487">
        <v>2028</v>
      </c>
      <c r="P60" s="73" t="s">
        <v>36</v>
      </c>
      <c r="Q60" s="73"/>
      <c r="R60" s="73"/>
      <c r="S60" s="73" t="s">
        <v>36</v>
      </c>
      <c r="T60" s="73" t="s">
        <v>36</v>
      </c>
      <c r="U60" s="73"/>
      <c r="V60" s="73"/>
      <c r="W60" s="73"/>
      <c r="X60" s="73"/>
      <c r="Y60" s="73" t="s">
        <v>50</v>
      </c>
      <c r="Z60" s="74"/>
    </row>
    <row r="61" spans="1:26" s="10" customFormat="1" ht="72.599999999999994" customHeight="1">
      <c r="A61" s="290">
        <v>57</v>
      </c>
      <c r="B61" s="664"/>
      <c r="C61" s="603"/>
      <c r="D61" s="603"/>
      <c r="E61" s="603"/>
      <c r="F61" s="603"/>
      <c r="G61" s="73" t="s">
        <v>231</v>
      </c>
      <c r="H61" s="297" t="s">
        <v>33</v>
      </c>
      <c r="I61" s="72" t="s">
        <v>35</v>
      </c>
      <c r="J61" s="72" t="s">
        <v>35</v>
      </c>
      <c r="K61" s="31" t="s">
        <v>232</v>
      </c>
      <c r="L61" s="71">
        <v>530000</v>
      </c>
      <c r="M61" s="71">
        <v>503500</v>
      </c>
      <c r="N61" s="188">
        <v>2022</v>
      </c>
      <c r="O61" s="188">
        <v>2022</v>
      </c>
      <c r="P61" s="73"/>
      <c r="Q61" s="73" t="s">
        <v>36</v>
      </c>
      <c r="R61" s="73" t="s">
        <v>36</v>
      </c>
      <c r="S61" s="73" t="s">
        <v>36</v>
      </c>
      <c r="T61" s="73"/>
      <c r="U61" s="73"/>
      <c r="V61" s="73"/>
      <c r="W61" s="73"/>
      <c r="X61" s="73"/>
      <c r="Y61" s="68" t="s">
        <v>267</v>
      </c>
      <c r="Z61" s="74"/>
    </row>
    <row r="62" spans="1:26" s="10" customFormat="1" ht="102" customHeight="1">
      <c r="A62" s="290">
        <v>58</v>
      </c>
      <c r="B62" s="664"/>
      <c r="C62" s="603"/>
      <c r="D62" s="603"/>
      <c r="E62" s="603"/>
      <c r="F62" s="603"/>
      <c r="G62" s="336" t="s">
        <v>293</v>
      </c>
      <c r="H62" s="246" t="s">
        <v>33</v>
      </c>
      <c r="I62" s="246" t="s">
        <v>35</v>
      </c>
      <c r="J62" s="246" t="s">
        <v>35</v>
      </c>
      <c r="K62" s="247" t="s">
        <v>294</v>
      </c>
      <c r="L62" s="248">
        <v>3500000</v>
      </c>
      <c r="M62" s="248">
        <f>L62*0.85</f>
        <v>2975000</v>
      </c>
      <c r="N62" s="249">
        <v>2023</v>
      </c>
      <c r="O62" s="249">
        <v>2024</v>
      </c>
      <c r="P62" s="250" t="s">
        <v>36</v>
      </c>
      <c r="Q62" s="250" t="s">
        <v>36</v>
      </c>
      <c r="R62" s="250" t="s">
        <v>36</v>
      </c>
      <c r="S62" s="250" t="s">
        <v>36</v>
      </c>
      <c r="T62" s="244"/>
      <c r="U62" s="244"/>
      <c r="V62" s="244"/>
      <c r="W62" s="244"/>
      <c r="X62" s="250" t="s">
        <v>36</v>
      </c>
      <c r="Y62" s="250" t="s">
        <v>327</v>
      </c>
      <c r="Z62" s="245" t="s">
        <v>124</v>
      </c>
    </row>
    <row r="63" spans="1:26" s="10" customFormat="1" ht="79.2" customHeight="1" thickBot="1">
      <c r="A63" s="290">
        <v>59</v>
      </c>
      <c r="B63" s="665"/>
      <c r="C63" s="562"/>
      <c r="D63" s="562"/>
      <c r="E63" s="562"/>
      <c r="F63" s="562"/>
      <c r="G63" s="276" t="s">
        <v>272</v>
      </c>
      <c r="H63" s="301" t="s">
        <v>33</v>
      </c>
      <c r="I63" s="301" t="s">
        <v>35</v>
      </c>
      <c r="J63" s="301" t="s">
        <v>35</v>
      </c>
      <c r="K63" s="302" t="s">
        <v>328</v>
      </c>
      <c r="L63" s="303">
        <v>4000000</v>
      </c>
      <c r="M63" s="303">
        <f>L63*0.85</f>
        <v>3400000</v>
      </c>
      <c r="N63" s="276">
        <v>2024</v>
      </c>
      <c r="O63" s="276">
        <v>2027</v>
      </c>
      <c r="P63" s="276"/>
      <c r="Q63" s="276" t="s">
        <v>36</v>
      </c>
      <c r="R63" s="276"/>
      <c r="S63" s="276"/>
      <c r="T63" s="276"/>
      <c r="U63" s="276"/>
      <c r="V63" s="276" t="s">
        <v>36</v>
      </c>
      <c r="W63" s="276" t="s">
        <v>36</v>
      </c>
      <c r="X63" s="276"/>
      <c r="Y63" s="276" t="s">
        <v>38</v>
      </c>
      <c r="Z63" s="277" t="s">
        <v>124</v>
      </c>
    </row>
    <row r="64" spans="1:26" s="10" customFormat="1" ht="31.2">
      <c r="A64" s="290">
        <v>60</v>
      </c>
      <c r="B64" s="694" t="s">
        <v>102</v>
      </c>
      <c r="C64" s="565" t="s">
        <v>34</v>
      </c>
      <c r="D64" s="565">
        <v>64125866</v>
      </c>
      <c r="E64" s="565">
        <v>102244243</v>
      </c>
      <c r="F64" s="565">
        <v>600138178</v>
      </c>
      <c r="G64" s="87" t="s">
        <v>103</v>
      </c>
      <c r="H64" s="296" t="s">
        <v>33</v>
      </c>
      <c r="I64" s="86" t="s">
        <v>35</v>
      </c>
      <c r="J64" s="86" t="s">
        <v>35</v>
      </c>
      <c r="K64" s="47" t="s">
        <v>170</v>
      </c>
      <c r="L64" s="81">
        <v>2000000</v>
      </c>
      <c r="M64" s="81">
        <f t="shared" ref="M64:M75" si="9">+L64/100*85</f>
        <v>1700000</v>
      </c>
      <c r="N64" s="210">
        <v>2022</v>
      </c>
      <c r="O64" s="210">
        <v>2027</v>
      </c>
      <c r="P64" s="87" t="s">
        <v>36</v>
      </c>
      <c r="Q64" s="87"/>
      <c r="R64" s="87"/>
      <c r="S64" s="87" t="s">
        <v>36</v>
      </c>
      <c r="T64" s="87"/>
      <c r="U64" s="87"/>
      <c r="V64" s="87"/>
      <c r="W64" s="87"/>
      <c r="X64" s="87"/>
      <c r="Y64" s="87" t="s">
        <v>38</v>
      </c>
      <c r="Z64" s="59"/>
    </row>
    <row r="65" spans="1:26" s="10" customFormat="1" ht="31.2">
      <c r="A65" s="290">
        <v>61</v>
      </c>
      <c r="B65" s="695"/>
      <c r="C65" s="603"/>
      <c r="D65" s="603"/>
      <c r="E65" s="603"/>
      <c r="F65" s="603"/>
      <c r="G65" s="73" t="s">
        <v>104</v>
      </c>
      <c r="H65" s="297" t="s">
        <v>33</v>
      </c>
      <c r="I65" s="72" t="s">
        <v>35</v>
      </c>
      <c r="J65" s="72" t="s">
        <v>35</v>
      </c>
      <c r="K65" s="218" t="s">
        <v>171</v>
      </c>
      <c r="L65" s="67">
        <v>2000000</v>
      </c>
      <c r="M65" s="68">
        <f t="shared" si="9"/>
        <v>1700000</v>
      </c>
      <c r="N65" s="77">
        <v>2022</v>
      </c>
      <c r="O65" s="83">
        <v>2027</v>
      </c>
      <c r="P65" s="73"/>
      <c r="Q65" s="73" t="s">
        <v>36</v>
      </c>
      <c r="R65" s="73"/>
      <c r="S65" s="73" t="s">
        <v>36</v>
      </c>
      <c r="T65" s="73"/>
      <c r="U65" s="73"/>
      <c r="V65" s="73"/>
      <c r="W65" s="73"/>
      <c r="X65" s="73"/>
      <c r="Y65" s="73" t="s">
        <v>38</v>
      </c>
      <c r="Z65" s="74"/>
    </row>
    <row r="66" spans="1:26" s="10" customFormat="1" ht="41.25" customHeight="1">
      <c r="A66" s="290">
        <v>62</v>
      </c>
      <c r="B66" s="695"/>
      <c r="C66" s="603"/>
      <c r="D66" s="603"/>
      <c r="E66" s="603"/>
      <c r="F66" s="603"/>
      <c r="G66" s="73" t="s">
        <v>105</v>
      </c>
      <c r="H66" s="297" t="s">
        <v>33</v>
      </c>
      <c r="I66" s="72" t="s">
        <v>35</v>
      </c>
      <c r="J66" s="72" t="s">
        <v>35</v>
      </c>
      <c r="K66" s="218" t="s">
        <v>172</v>
      </c>
      <c r="L66" s="67">
        <v>3000000</v>
      </c>
      <c r="M66" s="68">
        <f t="shared" si="9"/>
        <v>2550000</v>
      </c>
      <c r="N66" s="77">
        <v>2022</v>
      </c>
      <c r="O66" s="77">
        <v>2027</v>
      </c>
      <c r="P66" s="73" t="s">
        <v>36</v>
      </c>
      <c r="Q66" s="73" t="s">
        <v>36</v>
      </c>
      <c r="R66" s="73" t="s">
        <v>36</v>
      </c>
      <c r="S66" s="73" t="s">
        <v>36</v>
      </c>
      <c r="T66" s="73"/>
      <c r="U66" s="73"/>
      <c r="V66" s="73"/>
      <c r="W66" s="73"/>
      <c r="X66" s="73"/>
      <c r="Y66" s="73" t="s">
        <v>38</v>
      </c>
      <c r="Z66" s="74"/>
    </row>
    <row r="67" spans="1:26" s="10" customFormat="1" ht="36.6" customHeight="1">
      <c r="A67" s="290">
        <v>63</v>
      </c>
      <c r="B67" s="695"/>
      <c r="C67" s="603"/>
      <c r="D67" s="603"/>
      <c r="E67" s="603"/>
      <c r="F67" s="603"/>
      <c r="G67" s="73" t="s">
        <v>173</v>
      </c>
      <c r="H67" s="297" t="s">
        <v>33</v>
      </c>
      <c r="I67" s="72" t="s">
        <v>35</v>
      </c>
      <c r="J67" s="72" t="s">
        <v>35</v>
      </c>
      <c r="K67" s="218" t="s">
        <v>174</v>
      </c>
      <c r="L67" s="67">
        <v>3000000</v>
      </c>
      <c r="M67" s="67">
        <f t="shared" si="9"/>
        <v>2550000</v>
      </c>
      <c r="N67" s="77">
        <v>2022</v>
      </c>
      <c r="O67" s="408">
        <v>2027</v>
      </c>
      <c r="P67" s="73"/>
      <c r="Q67" s="73"/>
      <c r="R67" s="73" t="s">
        <v>36</v>
      </c>
      <c r="S67" s="73" t="s">
        <v>36</v>
      </c>
      <c r="T67" s="73"/>
      <c r="U67" s="73"/>
      <c r="V67" s="73"/>
      <c r="W67" s="73"/>
      <c r="X67" s="73"/>
      <c r="Y67" s="73" t="s">
        <v>38</v>
      </c>
      <c r="Z67" s="74"/>
    </row>
    <row r="68" spans="1:26" s="10" customFormat="1" ht="34.5" customHeight="1">
      <c r="A68" s="290">
        <v>64</v>
      </c>
      <c r="B68" s="695"/>
      <c r="C68" s="603"/>
      <c r="D68" s="603"/>
      <c r="E68" s="603"/>
      <c r="F68" s="603"/>
      <c r="G68" s="73" t="s">
        <v>106</v>
      </c>
      <c r="H68" s="297" t="s">
        <v>33</v>
      </c>
      <c r="I68" s="72" t="s">
        <v>35</v>
      </c>
      <c r="J68" s="72" t="s">
        <v>35</v>
      </c>
      <c r="K68" s="218" t="s">
        <v>175</v>
      </c>
      <c r="L68" s="71">
        <v>2000000</v>
      </c>
      <c r="M68" s="71">
        <f t="shared" si="9"/>
        <v>1700000</v>
      </c>
      <c r="N68" s="77">
        <v>2022</v>
      </c>
      <c r="O68" s="77">
        <v>2027</v>
      </c>
      <c r="P68" s="73"/>
      <c r="Q68" s="73"/>
      <c r="R68" s="73"/>
      <c r="S68" s="73" t="s">
        <v>36</v>
      </c>
      <c r="T68" s="73"/>
      <c r="U68" s="73"/>
      <c r="V68" s="73"/>
      <c r="W68" s="73"/>
      <c r="X68" s="73"/>
      <c r="Y68" s="73" t="s">
        <v>38</v>
      </c>
      <c r="Z68" s="74"/>
    </row>
    <row r="69" spans="1:26" s="10" customFormat="1" ht="61.2" customHeight="1" thickBot="1">
      <c r="A69" s="290">
        <v>65</v>
      </c>
      <c r="B69" s="696"/>
      <c r="C69" s="562"/>
      <c r="D69" s="562"/>
      <c r="E69" s="562"/>
      <c r="F69" s="562"/>
      <c r="G69" s="61" t="s">
        <v>107</v>
      </c>
      <c r="H69" s="342" t="s">
        <v>33</v>
      </c>
      <c r="I69" s="60" t="s">
        <v>35</v>
      </c>
      <c r="J69" s="60" t="s">
        <v>35</v>
      </c>
      <c r="K69" s="219" t="s">
        <v>176</v>
      </c>
      <c r="L69" s="76">
        <v>500000</v>
      </c>
      <c r="M69" s="76">
        <f t="shared" si="9"/>
        <v>425000</v>
      </c>
      <c r="N69" s="85">
        <v>2021</v>
      </c>
      <c r="O69" s="85">
        <v>2023</v>
      </c>
      <c r="P69" s="61" t="s">
        <v>36</v>
      </c>
      <c r="Q69" s="61" t="s">
        <v>36</v>
      </c>
      <c r="R69" s="61" t="s">
        <v>36</v>
      </c>
      <c r="S69" s="61" t="s">
        <v>36</v>
      </c>
      <c r="T69" s="61"/>
      <c r="U69" s="61"/>
      <c r="V69" s="61"/>
      <c r="W69" s="61"/>
      <c r="X69" s="61"/>
      <c r="Y69" s="403" t="s">
        <v>267</v>
      </c>
      <c r="Z69" s="63"/>
    </row>
    <row r="70" spans="1:26" s="11" customFormat="1" ht="57.75" customHeight="1">
      <c r="A70" s="290">
        <v>66</v>
      </c>
      <c r="B70" s="661" t="s">
        <v>250</v>
      </c>
      <c r="C70" s="662" t="s">
        <v>34</v>
      </c>
      <c r="D70" s="662">
        <v>47998121</v>
      </c>
      <c r="E70" s="662">
        <v>102113378</v>
      </c>
      <c r="F70" s="662">
        <v>600137937</v>
      </c>
      <c r="G70" s="196" t="s">
        <v>37</v>
      </c>
      <c r="H70" s="136" t="s">
        <v>33</v>
      </c>
      <c r="I70" s="195" t="s">
        <v>35</v>
      </c>
      <c r="J70" s="195" t="s">
        <v>35</v>
      </c>
      <c r="K70" s="138" t="s">
        <v>131</v>
      </c>
      <c r="L70" s="409">
        <v>2700000</v>
      </c>
      <c r="M70" s="410">
        <f t="shared" si="9"/>
        <v>2295000</v>
      </c>
      <c r="N70" s="411">
        <v>2026</v>
      </c>
      <c r="O70" s="411">
        <v>2027</v>
      </c>
      <c r="P70" s="196" t="s">
        <v>36</v>
      </c>
      <c r="Q70" s="196" t="s">
        <v>36</v>
      </c>
      <c r="R70" s="196"/>
      <c r="S70" s="196" t="s">
        <v>36</v>
      </c>
      <c r="T70" s="196"/>
      <c r="U70" s="196"/>
      <c r="V70" s="196"/>
      <c r="W70" s="196"/>
      <c r="X70" s="196"/>
      <c r="Y70" s="196" t="s">
        <v>38</v>
      </c>
      <c r="Z70" s="69"/>
    </row>
    <row r="71" spans="1:26" s="10" customFormat="1" ht="70.5" customHeight="1">
      <c r="A71" s="290">
        <v>67</v>
      </c>
      <c r="B71" s="650"/>
      <c r="C71" s="603"/>
      <c r="D71" s="603"/>
      <c r="E71" s="603"/>
      <c r="F71" s="603"/>
      <c r="G71" s="68" t="s">
        <v>39</v>
      </c>
      <c r="H71" s="101" t="s">
        <v>33</v>
      </c>
      <c r="I71" s="65" t="s">
        <v>35</v>
      </c>
      <c r="J71" s="65" t="s">
        <v>35</v>
      </c>
      <c r="K71" s="66" t="s">
        <v>132</v>
      </c>
      <c r="L71" s="407">
        <v>2000000</v>
      </c>
      <c r="M71" s="392">
        <f t="shared" si="9"/>
        <v>1700000</v>
      </c>
      <c r="N71" s="408">
        <v>2022</v>
      </c>
      <c r="O71" s="408">
        <v>2023</v>
      </c>
      <c r="P71" s="68" t="s">
        <v>36</v>
      </c>
      <c r="Q71" s="68"/>
      <c r="R71" s="68" t="s">
        <v>36</v>
      </c>
      <c r="S71" s="68" t="s">
        <v>36</v>
      </c>
      <c r="T71" s="68"/>
      <c r="U71" s="68"/>
      <c r="V71" s="68"/>
      <c r="W71" s="68"/>
      <c r="X71" s="68"/>
      <c r="Y71" s="254" t="s">
        <v>303</v>
      </c>
      <c r="Z71" s="69"/>
    </row>
    <row r="72" spans="1:26" s="10" customFormat="1" ht="45" customHeight="1">
      <c r="A72" s="290">
        <v>68</v>
      </c>
      <c r="B72" s="650"/>
      <c r="C72" s="603"/>
      <c r="D72" s="603"/>
      <c r="E72" s="603"/>
      <c r="F72" s="603"/>
      <c r="G72" s="68" t="s">
        <v>40</v>
      </c>
      <c r="H72" s="101" t="s">
        <v>33</v>
      </c>
      <c r="I72" s="65" t="s">
        <v>35</v>
      </c>
      <c r="J72" s="65" t="s">
        <v>35</v>
      </c>
      <c r="K72" s="66" t="s">
        <v>133</v>
      </c>
      <c r="L72" s="409">
        <v>1100000</v>
      </c>
      <c r="M72" s="405">
        <f t="shared" si="9"/>
        <v>935000</v>
      </c>
      <c r="N72" s="411">
        <v>2026</v>
      </c>
      <c r="O72" s="411">
        <v>2027</v>
      </c>
      <c r="P72" s="68"/>
      <c r="Q72" s="68"/>
      <c r="R72" s="68" t="s">
        <v>36</v>
      </c>
      <c r="S72" s="68" t="s">
        <v>36</v>
      </c>
      <c r="T72" s="68"/>
      <c r="U72" s="68"/>
      <c r="V72" s="68"/>
      <c r="W72" s="68"/>
      <c r="X72" s="68"/>
      <c r="Y72" s="68" t="s">
        <v>38</v>
      </c>
      <c r="Z72" s="69"/>
    </row>
    <row r="73" spans="1:26" s="10" customFormat="1" ht="52.5" customHeight="1">
      <c r="A73" s="290">
        <v>69</v>
      </c>
      <c r="B73" s="650"/>
      <c r="C73" s="603"/>
      <c r="D73" s="603"/>
      <c r="E73" s="603"/>
      <c r="F73" s="603"/>
      <c r="G73" s="68" t="s">
        <v>41</v>
      </c>
      <c r="H73" s="101" t="s">
        <v>33</v>
      </c>
      <c r="I73" s="65" t="s">
        <v>35</v>
      </c>
      <c r="J73" s="65" t="s">
        <v>35</v>
      </c>
      <c r="K73" s="66" t="s">
        <v>135</v>
      </c>
      <c r="L73" s="409">
        <v>6000000</v>
      </c>
      <c r="M73" s="412">
        <f t="shared" si="9"/>
        <v>5100000</v>
      </c>
      <c r="N73" s="394">
        <v>2026</v>
      </c>
      <c r="O73" s="394">
        <v>2027</v>
      </c>
      <c r="P73" s="68"/>
      <c r="Q73" s="68"/>
      <c r="R73" s="68"/>
      <c r="S73" s="68"/>
      <c r="T73" s="68"/>
      <c r="U73" s="68"/>
      <c r="V73" s="68" t="s">
        <v>36</v>
      </c>
      <c r="W73" s="68"/>
      <c r="X73" s="68"/>
      <c r="Y73" s="68" t="s">
        <v>38</v>
      </c>
      <c r="Z73" s="69"/>
    </row>
    <row r="74" spans="1:26" s="10" customFormat="1" ht="48" customHeight="1">
      <c r="A74" s="290">
        <v>70</v>
      </c>
      <c r="B74" s="650"/>
      <c r="C74" s="603"/>
      <c r="D74" s="603"/>
      <c r="E74" s="603"/>
      <c r="F74" s="603"/>
      <c r="G74" s="179" t="s">
        <v>288</v>
      </c>
      <c r="H74" s="101" t="s">
        <v>33</v>
      </c>
      <c r="I74" s="65" t="s">
        <v>35</v>
      </c>
      <c r="J74" s="65" t="s">
        <v>35</v>
      </c>
      <c r="K74" s="66" t="s">
        <v>134</v>
      </c>
      <c r="L74" s="407">
        <v>1500000</v>
      </c>
      <c r="M74" s="410">
        <f t="shared" si="9"/>
        <v>1275000</v>
      </c>
      <c r="N74" s="411">
        <v>2023</v>
      </c>
      <c r="O74" s="408">
        <v>2024</v>
      </c>
      <c r="P74" s="68"/>
      <c r="Q74" s="68"/>
      <c r="R74" s="68" t="s">
        <v>36</v>
      </c>
      <c r="S74" s="68"/>
      <c r="T74" s="68"/>
      <c r="U74" s="68"/>
      <c r="V74" s="68" t="s">
        <v>36</v>
      </c>
      <c r="W74" s="68" t="s">
        <v>36</v>
      </c>
      <c r="X74" s="68"/>
      <c r="Y74" s="254" t="s">
        <v>303</v>
      </c>
      <c r="Z74" s="69"/>
    </row>
    <row r="75" spans="1:26" s="10" customFormat="1" ht="55.2" customHeight="1">
      <c r="A75" s="290">
        <v>71</v>
      </c>
      <c r="B75" s="650"/>
      <c r="C75" s="603"/>
      <c r="D75" s="603"/>
      <c r="E75" s="603"/>
      <c r="F75" s="603"/>
      <c r="G75" s="68" t="s">
        <v>42</v>
      </c>
      <c r="H75" s="101" t="s">
        <v>33</v>
      </c>
      <c r="I75" s="65" t="s">
        <v>35</v>
      </c>
      <c r="J75" s="65" t="s">
        <v>35</v>
      </c>
      <c r="K75" s="66" t="s">
        <v>136</v>
      </c>
      <c r="L75" s="409">
        <v>7500000</v>
      </c>
      <c r="M75" s="412">
        <f t="shared" si="9"/>
        <v>6375000</v>
      </c>
      <c r="N75" s="394">
        <v>2026</v>
      </c>
      <c r="O75" s="411">
        <v>2027</v>
      </c>
      <c r="P75" s="68"/>
      <c r="Q75" s="68" t="s">
        <v>36</v>
      </c>
      <c r="R75" s="68"/>
      <c r="S75" s="68"/>
      <c r="T75" s="68"/>
      <c r="U75" s="68"/>
      <c r="V75" s="68" t="s">
        <v>36</v>
      </c>
      <c r="W75" s="68" t="s">
        <v>36</v>
      </c>
      <c r="X75" s="68"/>
      <c r="Y75" s="68" t="s">
        <v>38</v>
      </c>
      <c r="Z75" s="69"/>
    </row>
    <row r="76" spans="1:26" s="10" customFormat="1" ht="71.25" customHeight="1">
      <c r="A76" s="290">
        <v>72</v>
      </c>
      <c r="B76" s="650"/>
      <c r="C76" s="603"/>
      <c r="D76" s="603"/>
      <c r="E76" s="603"/>
      <c r="F76" s="603"/>
      <c r="G76" s="68" t="s">
        <v>43</v>
      </c>
      <c r="H76" s="101" t="s">
        <v>33</v>
      </c>
      <c r="I76" s="65" t="s">
        <v>35</v>
      </c>
      <c r="J76" s="65" t="s">
        <v>35</v>
      </c>
      <c r="K76" s="66" t="s">
        <v>137</v>
      </c>
      <c r="L76" s="67">
        <v>530000</v>
      </c>
      <c r="M76" s="67">
        <f t="shared" ref="M76" si="10">+L76/100*85</f>
        <v>450500</v>
      </c>
      <c r="N76" s="83">
        <v>2021</v>
      </c>
      <c r="O76" s="83">
        <v>2022</v>
      </c>
      <c r="P76" s="68" t="s">
        <v>36</v>
      </c>
      <c r="Q76" s="68" t="s">
        <v>36</v>
      </c>
      <c r="R76" s="68" t="s">
        <v>36</v>
      </c>
      <c r="S76" s="68" t="s">
        <v>36</v>
      </c>
      <c r="T76" s="68"/>
      <c r="U76" s="68"/>
      <c r="V76" s="68"/>
      <c r="W76" s="68"/>
      <c r="X76" s="68"/>
      <c r="Y76" s="68" t="s">
        <v>267</v>
      </c>
      <c r="Z76" s="69"/>
    </row>
    <row r="77" spans="1:26" s="10" customFormat="1" ht="109.95" customHeight="1" thickBot="1">
      <c r="A77" s="290">
        <v>73</v>
      </c>
      <c r="B77" s="650"/>
      <c r="C77" s="603"/>
      <c r="D77" s="603"/>
      <c r="E77" s="603"/>
      <c r="F77" s="603"/>
      <c r="G77" s="336" t="s">
        <v>348</v>
      </c>
      <c r="H77" s="341" t="s">
        <v>33</v>
      </c>
      <c r="I77" s="213" t="s">
        <v>35</v>
      </c>
      <c r="J77" s="213" t="s">
        <v>35</v>
      </c>
      <c r="K77" s="179" t="s">
        <v>349</v>
      </c>
      <c r="L77" s="308">
        <v>5000000</v>
      </c>
      <c r="M77" s="183">
        <f t="shared" ref="M77:M79" si="11">+L77/100*85</f>
        <v>4250000</v>
      </c>
      <c r="N77" s="413">
        <v>2026</v>
      </c>
      <c r="O77" s="413">
        <v>2027</v>
      </c>
      <c r="P77" s="306"/>
      <c r="Q77" s="183" t="s">
        <v>36</v>
      </c>
      <c r="R77" s="183" t="s">
        <v>36</v>
      </c>
      <c r="S77" s="183"/>
      <c r="T77" s="183"/>
      <c r="U77" s="183"/>
      <c r="V77" s="183" t="s">
        <v>36</v>
      </c>
      <c r="W77" s="183" t="s">
        <v>36</v>
      </c>
      <c r="X77" s="68"/>
      <c r="Y77" s="62" t="s">
        <v>38</v>
      </c>
      <c r="Z77" s="307"/>
    </row>
    <row r="78" spans="1:26" s="10" customFormat="1" ht="66.599999999999994" customHeight="1">
      <c r="A78" s="290">
        <v>74</v>
      </c>
      <c r="B78" s="650"/>
      <c r="C78" s="603"/>
      <c r="D78" s="603"/>
      <c r="E78" s="603"/>
      <c r="F78" s="603"/>
      <c r="G78" s="414" t="s">
        <v>395</v>
      </c>
      <c r="H78" s="415" t="s">
        <v>33</v>
      </c>
      <c r="I78" s="416" t="s">
        <v>35</v>
      </c>
      <c r="J78" s="416" t="s">
        <v>35</v>
      </c>
      <c r="K78" s="417" t="s">
        <v>396</v>
      </c>
      <c r="L78" s="418">
        <v>2800000</v>
      </c>
      <c r="M78" s="418">
        <f t="shared" si="11"/>
        <v>2380000</v>
      </c>
      <c r="N78" s="418">
        <v>2026</v>
      </c>
      <c r="O78" s="418">
        <v>2027</v>
      </c>
      <c r="P78" s="418" t="s">
        <v>36</v>
      </c>
      <c r="Q78" s="418"/>
      <c r="R78" s="418"/>
      <c r="S78" s="418" t="s">
        <v>36</v>
      </c>
      <c r="T78" s="418"/>
      <c r="U78" s="418"/>
      <c r="V78" s="418"/>
      <c r="W78" s="418"/>
      <c r="X78" s="418"/>
      <c r="Y78" s="419" t="s">
        <v>38</v>
      </c>
      <c r="Z78" s="307"/>
    </row>
    <row r="79" spans="1:26" s="10" customFormat="1" ht="71.400000000000006" customHeight="1" thickBot="1">
      <c r="A79" s="290">
        <v>75</v>
      </c>
      <c r="B79" s="651"/>
      <c r="C79" s="562"/>
      <c r="D79" s="562"/>
      <c r="E79" s="562"/>
      <c r="F79" s="562"/>
      <c r="G79" s="420" t="s">
        <v>397</v>
      </c>
      <c r="H79" s="421" t="s">
        <v>33</v>
      </c>
      <c r="I79" s="422" t="s">
        <v>35</v>
      </c>
      <c r="J79" s="422" t="s">
        <v>35</v>
      </c>
      <c r="K79" s="420" t="s">
        <v>398</v>
      </c>
      <c r="L79" s="423">
        <v>2800000</v>
      </c>
      <c r="M79" s="423">
        <f t="shared" si="11"/>
        <v>2380000</v>
      </c>
      <c r="N79" s="423">
        <v>2026</v>
      </c>
      <c r="O79" s="423">
        <v>2027</v>
      </c>
      <c r="P79" s="423" t="s">
        <v>36</v>
      </c>
      <c r="Q79" s="423"/>
      <c r="R79" s="423" t="s">
        <v>36</v>
      </c>
      <c r="S79" s="423" t="s">
        <v>36</v>
      </c>
      <c r="T79" s="423"/>
      <c r="U79" s="423"/>
      <c r="V79" s="423"/>
      <c r="W79" s="423"/>
      <c r="X79" s="423"/>
      <c r="Y79" s="424" t="s">
        <v>38</v>
      </c>
      <c r="Z79" s="92"/>
    </row>
    <row r="80" spans="1:26" s="10" customFormat="1" ht="58.5" customHeight="1">
      <c r="A80" s="290">
        <v>76</v>
      </c>
      <c r="B80" s="609" t="s">
        <v>108</v>
      </c>
      <c r="C80" s="565" t="s">
        <v>34</v>
      </c>
      <c r="D80" s="565">
        <v>64125874</v>
      </c>
      <c r="E80" s="565">
        <v>102244201</v>
      </c>
      <c r="F80" s="565">
        <v>600138470</v>
      </c>
      <c r="G80" s="48" t="s">
        <v>139</v>
      </c>
      <c r="H80" s="296" t="s">
        <v>33</v>
      </c>
      <c r="I80" s="86" t="s">
        <v>35</v>
      </c>
      <c r="J80" s="86" t="s">
        <v>35</v>
      </c>
      <c r="K80" s="47" t="s">
        <v>140</v>
      </c>
      <c r="L80" s="190">
        <v>4000000</v>
      </c>
      <c r="M80" s="190">
        <f>+L80/100*85</f>
        <v>3400000</v>
      </c>
      <c r="N80" s="211">
        <v>2022</v>
      </c>
      <c r="O80" s="333">
        <v>2027</v>
      </c>
      <c r="P80" s="87"/>
      <c r="Q80" s="87" t="s">
        <v>36</v>
      </c>
      <c r="R80" s="87" t="s">
        <v>36</v>
      </c>
      <c r="S80" s="87" t="s">
        <v>36</v>
      </c>
      <c r="T80" s="87"/>
      <c r="U80" s="87"/>
      <c r="V80" s="87"/>
      <c r="W80" s="87"/>
      <c r="X80" s="87"/>
      <c r="Y80" s="87" t="s">
        <v>38</v>
      </c>
      <c r="Z80" s="88"/>
    </row>
    <row r="81" spans="1:26" s="10" customFormat="1" ht="51.75" customHeight="1">
      <c r="A81" s="290">
        <v>77</v>
      </c>
      <c r="B81" s="610"/>
      <c r="C81" s="608"/>
      <c r="D81" s="608"/>
      <c r="E81" s="608"/>
      <c r="F81" s="608"/>
      <c r="G81" s="33" t="s">
        <v>233</v>
      </c>
      <c r="H81" s="297" t="s">
        <v>33</v>
      </c>
      <c r="I81" s="72" t="s">
        <v>35</v>
      </c>
      <c r="J81" s="72" t="s">
        <v>35</v>
      </c>
      <c r="K81" s="32" t="s">
        <v>234</v>
      </c>
      <c r="L81" s="189">
        <v>4500000</v>
      </c>
      <c r="M81" s="189">
        <f>+L81/100*85</f>
        <v>3825000</v>
      </c>
      <c r="N81" s="93">
        <v>2022</v>
      </c>
      <c r="O81" s="84" t="s">
        <v>167</v>
      </c>
      <c r="P81" s="73"/>
      <c r="Q81" s="73"/>
      <c r="R81" s="73" t="s">
        <v>36</v>
      </c>
      <c r="S81" s="73" t="s">
        <v>36</v>
      </c>
      <c r="T81" s="73"/>
      <c r="U81" s="73"/>
      <c r="V81" s="73"/>
      <c r="W81" s="73"/>
      <c r="X81" s="73"/>
      <c r="Y81" s="73" t="s">
        <v>38</v>
      </c>
      <c r="Z81" s="74"/>
    </row>
    <row r="82" spans="1:26" s="10" customFormat="1" ht="63.75" customHeight="1" thickBot="1">
      <c r="A82" s="290">
        <v>78</v>
      </c>
      <c r="B82" s="610"/>
      <c r="C82" s="608"/>
      <c r="D82" s="608"/>
      <c r="E82" s="608"/>
      <c r="F82" s="608"/>
      <c r="G82" s="33" t="s">
        <v>141</v>
      </c>
      <c r="H82" s="297" t="s">
        <v>33</v>
      </c>
      <c r="I82" s="72" t="s">
        <v>35</v>
      </c>
      <c r="J82" s="72" t="s">
        <v>35</v>
      </c>
      <c r="K82" s="32" t="s">
        <v>142</v>
      </c>
      <c r="L82" s="67">
        <v>3000000</v>
      </c>
      <c r="M82" s="67">
        <f>+L82/100*85</f>
        <v>2550000</v>
      </c>
      <c r="N82" s="94">
        <v>2022</v>
      </c>
      <c r="O82" s="425">
        <v>2027</v>
      </c>
      <c r="P82" s="73"/>
      <c r="Q82" s="73" t="s">
        <v>36</v>
      </c>
      <c r="R82" s="73" t="s">
        <v>36</v>
      </c>
      <c r="S82" s="73" t="s">
        <v>36</v>
      </c>
      <c r="T82" s="73"/>
      <c r="U82" s="73"/>
      <c r="V82" s="73"/>
      <c r="W82" s="73"/>
      <c r="X82" s="73"/>
      <c r="Y82" s="73" t="s">
        <v>38</v>
      </c>
      <c r="Z82" s="74"/>
    </row>
    <row r="83" spans="1:26" s="10" customFormat="1" ht="70.95" customHeight="1" thickBot="1">
      <c r="A83" s="290">
        <v>79</v>
      </c>
      <c r="B83" s="610"/>
      <c r="C83" s="608"/>
      <c r="D83" s="608"/>
      <c r="E83" s="608"/>
      <c r="F83" s="608"/>
      <c r="G83" s="33" t="s">
        <v>109</v>
      </c>
      <c r="H83" s="297" t="s">
        <v>33</v>
      </c>
      <c r="I83" s="72" t="s">
        <v>35</v>
      </c>
      <c r="J83" s="72" t="s">
        <v>35</v>
      </c>
      <c r="K83" s="32" t="s">
        <v>236</v>
      </c>
      <c r="L83" s="67">
        <v>530000</v>
      </c>
      <c r="M83" s="67">
        <f>+L83/100*85</f>
        <v>450500</v>
      </c>
      <c r="N83" s="77">
        <v>2021</v>
      </c>
      <c r="O83" s="77">
        <v>2022</v>
      </c>
      <c r="P83" s="73" t="s">
        <v>36</v>
      </c>
      <c r="Q83" s="73" t="s">
        <v>36</v>
      </c>
      <c r="R83" s="73" t="s">
        <v>36</v>
      </c>
      <c r="S83" s="73" t="s">
        <v>36</v>
      </c>
      <c r="T83" s="73"/>
      <c r="U83" s="73"/>
      <c r="V83" s="73"/>
      <c r="W83" s="73"/>
      <c r="X83" s="73"/>
      <c r="Y83" s="233" t="s">
        <v>267</v>
      </c>
      <c r="Z83" s="74"/>
    </row>
    <row r="84" spans="1:26" s="10" customFormat="1" ht="54" customHeight="1">
      <c r="A84" s="290">
        <v>80</v>
      </c>
      <c r="B84" s="610"/>
      <c r="C84" s="608"/>
      <c r="D84" s="608"/>
      <c r="E84" s="608"/>
      <c r="F84" s="608"/>
      <c r="G84" s="33" t="s">
        <v>237</v>
      </c>
      <c r="H84" s="297" t="s">
        <v>33</v>
      </c>
      <c r="I84" s="72" t="s">
        <v>35</v>
      </c>
      <c r="J84" s="72" t="s">
        <v>35</v>
      </c>
      <c r="K84" s="251" t="s">
        <v>238</v>
      </c>
      <c r="L84" s="189">
        <v>4000000</v>
      </c>
      <c r="M84" s="67">
        <f>+L84/100*85</f>
        <v>3400000</v>
      </c>
      <c r="N84" s="83">
        <v>2023</v>
      </c>
      <c r="O84" s="83">
        <v>2024</v>
      </c>
      <c r="P84" s="73" t="s">
        <v>36</v>
      </c>
      <c r="Q84" s="73" t="s">
        <v>36</v>
      </c>
      <c r="R84" s="73" t="s">
        <v>36</v>
      </c>
      <c r="S84" s="73" t="s">
        <v>36</v>
      </c>
      <c r="T84" s="73"/>
      <c r="U84" s="73"/>
      <c r="V84" s="73"/>
      <c r="W84" s="73"/>
      <c r="X84" s="73" t="s">
        <v>36</v>
      </c>
      <c r="Y84" s="233" t="s">
        <v>267</v>
      </c>
      <c r="Z84" s="74"/>
    </row>
    <row r="85" spans="1:26" s="10" customFormat="1" ht="97.2" customHeight="1">
      <c r="A85" s="290">
        <v>81</v>
      </c>
      <c r="B85" s="701" t="s">
        <v>388</v>
      </c>
      <c r="C85" s="702" t="s">
        <v>34</v>
      </c>
      <c r="D85" s="697">
        <v>848310</v>
      </c>
      <c r="E85" s="697">
        <v>102244162</v>
      </c>
      <c r="F85" s="697">
        <v>600138259</v>
      </c>
      <c r="G85" s="48" t="s">
        <v>110</v>
      </c>
      <c r="H85" s="505" t="s">
        <v>33</v>
      </c>
      <c r="I85" s="86" t="s">
        <v>35</v>
      </c>
      <c r="J85" s="86" t="s">
        <v>35</v>
      </c>
      <c r="K85" s="47" t="s">
        <v>143</v>
      </c>
      <c r="L85" s="78">
        <v>26000000</v>
      </c>
      <c r="M85" s="514">
        <f t="shared" ref="M85:M89" si="12">+L85/100*85</f>
        <v>22100000</v>
      </c>
      <c r="N85" s="86">
        <v>2021</v>
      </c>
      <c r="O85" s="86">
        <v>2022</v>
      </c>
      <c r="P85" s="87"/>
      <c r="Q85" s="87"/>
      <c r="R85" s="87" t="s">
        <v>36</v>
      </c>
      <c r="S85" s="87"/>
      <c r="T85" s="87"/>
      <c r="U85" s="87"/>
      <c r="V85" s="87"/>
      <c r="W85" s="87"/>
      <c r="X85" s="87"/>
      <c r="Y85" s="515" t="s">
        <v>267</v>
      </c>
      <c r="Z85" s="88"/>
    </row>
    <row r="86" spans="1:26" s="10" customFormat="1" ht="127.95" customHeight="1">
      <c r="A86" s="290">
        <v>82</v>
      </c>
      <c r="B86" s="650"/>
      <c r="C86" s="603"/>
      <c r="D86" s="603"/>
      <c r="E86" s="603"/>
      <c r="F86" s="603"/>
      <c r="G86" s="96" t="s">
        <v>239</v>
      </c>
      <c r="H86" s="297" t="s">
        <v>33</v>
      </c>
      <c r="I86" s="72" t="s">
        <v>35</v>
      </c>
      <c r="J86" s="72" t="s">
        <v>35</v>
      </c>
      <c r="K86" s="32" t="s">
        <v>240</v>
      </c>
      <c r="L86" s="407">
        <v>275000</v>
      </c>
      <c r="M86" s="407">
        <f t="shared" si="12"/>
        <v>233750</v>
      </c>
      <c r="N86" s="426">
        <v>2022</v>
      </c>
      <c r="O86" s="426">
        <v>2024</v>
      </c>
      <c r="P86" s="393"/>
      <c r="Q86" s="393"/>
      <c r="R86" s="393" t="s">
        <v>36</v>
      </c>
      <c r="S86" s="393" t="s">
        <v>36</v>
      </c>
      <c r="T86" s="393"/>
      <c r="U86" s="393"/>
      <c r="V86" s="393"/>
      <c r="W86" s="393"/>
      <c r="X86" s="393"/>
      <c r="Y86" s="427" t="s">
        <v>267</v>
      </c>
      <c r="Z86" s="428" t="s">
        <v>125</v>
      </c>
    </row>
    <row r="87" spans="1:26" s="10" customFormat="1" ht="83.4" customHeight="1">
      <c r="A87" s="290">
        <v>83</v>
      </c>
      <c r="B87" s="649" t="s">
        <v>388</v>
      </c>
      <c r="C87" s="645" t="s">
        <v>34</v>
      </c>
      <c r="D87" s="648">
        <v>848310</v>
      </c>
      <c r="E87" s="648">
        <v>102244162</v>
      </c>
      <c r="F87" s="648">
        <v>600138259</v>
      </c>
      <c r="G87" s="96" t="s">
        <v>111</v>
      </c>
      <c r="H87" s="297" t="s">
        <v>33</v>
      </c>
      <c r="I87" s="72" t="s">
        <v>35</v>
      </c>
      <c r="J87" s="72" t="s">
        <v>35</v>
      </c>
      <c r="K87" s="68" t="s">
        <v>304</v>
      </c>
      <c r="L87" s="407">
        <v>1800000</v>
      </c>
      <c r="M87" s="407">
        <f t="shared" si="12"/>
        <v>1530000</v>
      </c>
      <c r="N87" s="426">
        <v>2022</v>
      </c>
      <c r="O87" s="426">
        <v>2024</v>
      </c>
      <c r="P87" s="429" t="s">
        <v>36</v>
      </c>
      <c r="Q87" s="429" t="s">
        <v>36</v>
      </c>
      <c r="R87" s="429" t="s">
        <v>36</v>
      </c>
      <c r="S87" s="429" t="s">
        <v>36</v>
      </c>
      <c r="T87" s="429"/>
      <c r="U87" s="429"/>
      <c r="V87" s="429"/>
      <c r="W87" s="429"/>
      <c r="X87" s="430" t="s">
        <v>36</v>
      </c>
      <c r="Y87" s="429" t="s">
        <v>267</v>
      </c>
      <c r="Z87" s="428" t="s">
        <v>125</v>
      </c>
    </row>
    <row r="88" spans="1:26" s="10" customFormat="1" ht="85.2" customHeight="1">
      <c r="A88" s="290">
        <v>84</v>
      </c>
      <c r="B88" s="650"/>
      <c r="C88" s="603"/>
      <c r="D88" s="603"/>
      <c r="E88" s="603"/>
      <c r="F88" s="603"/>
      <c r="G88" s="96" t="s">
        <v>112</v>
      </c>
      <c r="H88" s="297" t="s">
        <v>33</v>
      </c>
      <c r="I88" s="72" t="s">
        <v>35</v>
      </c>
      <c r="J88" s="72" t="s">
        <v>35</v>
      </c>
      <c r="K88" s="66" t="s">
        <v>144</v>
      </c>
      <c r="L88" s="67">
        <v>530000</v>
      </c>
      <c r="M88" s="67">
        <f t="shared" si="12"/>
        <v>450500</v>
      </c>
      <c r="N88" s="65">
        <v>2021</v>
      </c>
      <c r="O88" s="65">
        <v>2022</v>
      </c>
      <c r="P88" s="68" t="s">
        <v>36</v>
      </c>
      <c r="Q88" s="68" t="s">
        <v>36</v>
      </c>
      <c r="R88" s="68" t="s">
        <v>36</v>
      </c>
      <c r="S88" s="202" t="s">
        <v>36</v>
      </c>
      <c r="T88" s="202"/>
      <c r="U88" s="202"/>
      <c r="V88" s="202"/>
      <c r="W88" s="202"/>
      <c r="X88" s="202"/>
      <c r="Y88" s="202" t="s">
        <v>267</v>
      </c>
      <c r="Z88" s="98"/>
    </row>
    <row r="89" spans="1:26" s="10" customFormat="1" ht="86.4" customHeight="1">
      <c r="A89" s="290">
        <v>85</v>
      </c>
      <c r="B89" s="659"/>
      <c r="C89" s="646"/>
      <c r="D89" s="646"/>
      <c r="E89" s="646"/>
      <c r="F89" s="646"/>
      <c r="G89" s="99" t="s">
        <v>241</v>
      </c>
      <c r="H89" s="101" t="s">
        <v>33</v>
      </c>
      <c r="I89" s="65" t="s">
        <v>35</v>
      </c>
      <c r="J89" s="65" t="s">
        <v>35</v>
      </c>
      <c r="K89" s="66" t="s">
        <v>242</v>
      </c>
      <c r="L89" s="189">
        <v>3600000</v>
      </c>
      <c r="M89" s="189">
        <f t="shared" si="12"/>
        <v>3060000</v>
      </c>
      <c r="N89" s="177">
        <v>2022</v>
      </c>
      <c r="O89" s="177">
        <v>2023</v>
      </c>
      <c r="P89" s="179" t="s">
        <v>36</v>
      </c>
      <c r="Q89" s="179" t="s">
        <v>36</v>
      </c>
      <c r="R89" s="179" t="s">
        <v>36</v>
      </c>
      <c r="S89" s="179" t="s">
        <v>36</v>
      </c>
      <c r="T89" s="221"/>
      <c r="U89" s="221"/>
      <c r="V89" s="221"/>
      <c r="W89" s="221"/>
      <c r="X89" s="185" t="s">
        <v>36</v>
      </c>
      <c r="Y89" s="202" t="s">
        <v>267</v>
      </c>
      <c r="Z89" s="222"/>
    </row>
    <row r="90" spans="1:26" s="10" customFormat="1" ht="201" customHeight="1">
      <c r="A90" s="290">
        <v>86</v>
      </c>
      <c r="B90" s="659"/>
      <c r="C90" s="646"/>
      <c r="D90" s="646"/>
      <c r="E90" s="646"/>
      <c r="F90" s="646"/>
      <c r="G90" s="99" t="s">
        <v>243</v>
      </c>
      <c r="H90" s="101" t="s">
        <v>33</v>
      </c>
      <c r="I90" s="65" t="s">
        <v>35</v>
      </c>
      <c r="J90" s="65" t="s">
        <v>35</v>
      </c>
      <c r="K90" s="429" t="s">
        <v>400</v>
      </c>
      <c r="L90" s="392">
        <v>6000000</v>
      </c>
      <c r="M90" s="392">
        <f t="shared" ref="M90:M92" si="13">+L90/100*85</f>
        <v>5100000</v>
      </c>
      <c r="N90" s="390">
        <v>2022</v>
      </c>
      <c r="O90" s="426">
        <v>2026</v>
      </c>
      <c r="P90" s="393" t="s">
        <v>36</v>
      </c>
      <c r="Q90" s="393" t="s">
        <v>36</v>
      </c>
      <c r="R90" s="393" t="s">
        <v>36</v>
      </c>
      <c r="S90" s="68" t="s">
        <v>36</v>
      </c>
      <c r="T90" s="100"/>
      <c r="U90" s="100"/>
      <c r="V90" s="100"/>
      <c r="W90" s="100"/>
      <c r="X90" s="100"/>
      <c r="Y90" s="68" t="s">
        <v>38</v>
      </c>
      <c r="Z90" s="223"/>
    </row>
    <row r="91" spans="1:26" s="10" customFormat="1" ht="177" customHeight="1">
      <c r="A91" s="290">
        <v>87</v>
      </c>
      <c r="B91" s="659"/>
      <c r="C91" s="646"/>
      <c r="D91" s="646"/>
      <c r="E91" s="646"/>
      <c r="F91" s="646"/>
      <c r="G91" s="479" t="s">
        <v>305</v>
      </c>
      <c r="H91" s="344" t="s">
        <v>33</v>
      </c>
      <c r="I91" s="234" t="s">
        <v>35</v>
      </c>
      <c r="J91" s="234" t="s">
        <v>35</v>
      </c>
      <c r="K91" s="431" t="s">
        <v>306</v>
      </c>
      <c r="L91" s="410">
        <v>4000000</v>
      </c>
      <c r="M91" s="410">
        <f t="shared" si="13"/>
        <v>3400000</v>
      </c>
      <c r="N91" s="432">
        <v>2023</v>
      </c>
      <c r="O91" s="432">
        <v>2026</v>
      </c>
      <c r="P91" s="235" t="s">
        <v>36</v>
      </c>
      <c r="Q91" s="235" t="s">
        <v>36</v>
      </c>
      <c r="R91" s="235" t="s">
        <v>36</v>
      </c>
      <c r="S91" s="235" t="s">
        <v>36</v>
      </c>
      <c r="T91" s="236"/>
      <c r="U91" s="236"/>
      <c r="V91" s="235" t="s">
        <v>36</v>
      </c>
      <c r="W91" s="236"/>
      <c r="X91" s="236"/>
      <c r="Y91" s="235" t="s">
        <v>38</v>
      </c>
      <c r="Z91" s="223"/>
    </row>
    <row r="92" spans="1:26" s="10" customFormat="1" ht="169.8" customHeight="1" thickBot="1">
      <c r="A92" s="482">
        <v>88</v>
      </c>
      <c r="B92" s="660"/>
      <c r="C92" s="647"/>
      <c r="D92" s="647"/>
      <c r="E92" s="647"/>
      <c r="F92" s="647"/>
      <c r="G92" s="480" t="s">
        <v>401</v>
      </c>
      <c r="H92" s="345" t="s">
        <v>33</v>
      </c>
      <c r="I92" s="192" t="s">
        <v>35</v>
      </c>
      <c r="J92" s="192" t="s">
        <v>35</v>
      </c>
      <c r="K92" s="433" t="s">
        <v>427</v>
      </c>
      <c r="L92" s="478">
        <v>13275000</v>
      </c>
      <c r="M92" s="478">
        <f t="shared" si="13"/>
        <v>11283750</v>
      </c>
      <c r="N92" s="400">
        <v>2025</v>
      </c>
      <c r="O92" s="422">
        <v>2026</v>
      </c>
      <c r="P92" s="358" t="s">
        <v>36</v>
      </c>
      <c r="Q92" s="358" t="s">
        <v>36</v>
      </c>
      <c r="R92" s="358" t="s">
        <v>36</v>
      </c>
      <c r="S92" s="358" t="s">
        <v>36</v>
      </c>
      <c r="T92" s="334"/>
      <c r="U92" s="334"/>
      <c r="V92" s="334"/>
      <c r="W92" s="334"/>
      <c r="X92" s="334"/>
      <c r="Y92" s="269" t="s">
        <v>420</v>
      </c>
      <c r="Z92" s="434" t="s">
        <v>124</v>
      </c>
    </row>
    <row r="93" spans="1:26" s="10" customFormat="1" ht="64.95" customHeight="1">
      <c r="A93" s="481">
        <v>89</v>
      </c>
      <c r="B93" s="649" t="s">
        <v>254</v>
      </c>
      <c r="C93" s="652" t="s">
        <v>34</v>
      </c>
      <c r="D93" s="652">
        <v>70988641</v>
      </c>
      <c r="E93" s="652">
        <v>102113386</v>
      </c>
      <c r="F93" s="652">
        <v>600138305</v>
      </c>
      <c r="G93" s="503" t="s">
        <v>113</v>
      </c>
      <c r="H93" s="296" t="s">
        <v>33</v>
      </c>
      <c r="I93" s="86" t="s">
        <v>35</v>
      </c>
      <c r="J93" s="86" t="s">
        <v>35</v>
      </c>
      <c r="K93" s="47" t="s">
        <v>244</v>
      </c>
      <c r="L93" s="78">
        <v>2500000</v>
      </c>
      <c r="M93" s="78">
        <f t="shared" ref="M93:M99" si="14">+L93/100*85</f>
        <v>2125000</v>
      </c>
      <c r="N93" s="507" t="s">
        <v>425</v>
      </c>
      <c r="O93" s="507" t="s">
        <v>422</v>
      </c>
      <c r="P93" s="87"/>
      <c r="Q93" s="87" t="s">
        <v>36</v>
      </c>
      <c r="R93" s="87" t="s">
        <v>36</v>
      </c>
      <c r="S93" s="87" t="s">
        <v>36</v>
      </c>
      <c r="T93" s="87"/>
      <c r="U93" s="87"/>
      <c r="V93" s="87"/>
      <c r="W93" s="87"/>
      <c r="X93" s="87"/>
      <c r="Y93" s="87" t="s">
        <v>38</v>
      </c>
      <c r="Z93" s="88"/>
    </row>
    <row r="94" spans="1:26" s="10" customFormat="1" ht="84.6" customHeight="1">
      <c r="A94" s="290">
        <v>90</v>
      </c>
      <c r="B94" s="650"/>
      <c r="C94" s="603"/>
      <c r="D94" s="603"/>
      <c r="E94" s="603"/>
      <c r="F94" s="603"/>
      <c r="G94" s="504" t="s">
        <v>114</v>
      </c>
      <c r="H94" s="297" t="s">
        <v>33</v>
      </c>
      <c r="I94" s="72" t="s">
        <v>35</v>
      </c>
      <c r="J94" s="72" t="s">
        <v>35</v>
      </c>
      <c r="K94" s="32" t="s">
        <v>145</v>
      </c>
      <c r="L94" s="71">
        <v>2000000</v>
      </c>
      <c r="M94" s="71">
        <f t="shared" si="14"/>
        <v>1700000</v>
      </c>
      <c r="N94" s="507" t="s">
        <v>425</v>
      </c>
      <c r="O94" s="507" t="s">
        <v>422</v>
      </c>
      <c r="P94" s="73"/>
      <c r="Q94" s="73" t="s">
        <v>36</v>
      </c>
      <c r="R94" s="73" t="s">
        <v>36</v>
      </c>
      <c r="S94" s="73"/>
      <c r="T94" s="73"/>
      <c r="U94" s="73"/>
      <c r="V94" s="73" t="s">
        <v>36</v>
      </c>
      <c r="W94" s="73"/>
      <c r="X94" s="73"/>
      <c r="Y94" s="73" t="s">
        <v>38</v>
      </c>
      <c r="Z94" s="74"/>
    </row>
    <row r="95" spans="1:26" s="10" customFormat="1" ht="64.8" customHeight="1">
      <c r="A95" s="290">
        <v>91</v>
      </c>
      <c r="B95" s="650"/>
      <c r="C95" s="603"/>
      <c r="D95" s="603"/>
      <c r="E95" s="603"/>
      <c r="F95" s="603"/>
      <c r="G95" s="435" t="s">
        <v>146</v>
      </c>
      <c r="H95" s="436" t="s">
        <v>33</v>
      </c>
      <c r="I95" s="437" t="s">
        <v>35</v>
      </c>
      <c r="J95" s="437" t="s">
        <v>35</v>
      </c>
      <c r="K95" s="438" t="s">
        <v>147</v>
      </c>
      <c r="L95" s="439">
        <v>2000000</v>
      </c>
      <c r="M95" s="392">
        <f t="shared" si="14"/>
        <v>1700000</v>
      </c>
      <c r="N95" s="440" t="s">
        <v>259</v>
      </c>
      <c r="O95" s="440">
        <v>2025</v>
      </c>
      <c r="P95" s="441"/>
      <c r="Q95" s="441"/>
      <c r="R95" s="441" t="s">
        <v>36</v>
      </c>
      <c r="S95" s="441" t="s">
        <v>36</v>
      </c>
      <c r="T95" s="441"/>
      <c r="U95" s="441"/>
      <c r="V95" s="441"/>
      <c r="W95" s="441" t="s">
        <v>36</v>
      </c>
      <c r="X95" s="441"/>
      <c r="Y95" s="103" t="s">
        <v>424</v>
      </c>
      <c r="Z95" s="442" t="s">
        <v>124</v>
      </c>
    </row>
    <row r="96" spans="1:26" s="10" customFormat="1" ht="67.8" customHeight="1">
      <c r="A96" s="290">
        <v>92</v>
      </c>
      <c r="B96" s="650"/>
      <c r="C96" s="603"/>
      <c r="D96" s="603"/>
      <c r="E96" s="603"/>
      <c r="F96" s="603"/>
      <c r="G96" s="388" t="s">
        <v>115</v>
      </c>
      <c r="H96" s="389" t="s">
        <v>33</v>
      </c>
      <c r="I96" s="390" t="s">
        <v>35</v>
      </c>
      <c r="J96" s="390" t="s">
        <v>35</v>
      </c>
      <c r="K96" s="391" t="s">
        <v>148</v>
      </c>
      <c r="L96" s="392">
        <v>2000000</v>
      </c>
      <c r="M96" s="392">
        <f t="shared" ref="M96:M97" si="15">+L96/100*85</f>
        <v>1700000</v>
      </c>
      <c r="N96" s="535" t="s">
        <v>425</v>
      </c>
      <c r="O96" s="535" t="s">
        <v>422</v>
      </c>
      <c r="P96" s="393" t="s">
        <v>36</v>
      </c>
      <c r="Q96" s="393" t="s">
        <v>36</v>
      </c>
      <c r="R96" s="393" t="s">
        <v>36</v>
      </c>
      <c r="S96" s="393" t="s">
        <v>36</v>
      </c>
      <c r="T96" s="393"/>
      <c r="U96" s="393"/>
      <c r="V96" s="393"/>
      <c r="W96" s="393"/>
      <c r="X96" s="393"/>
      <c r="Y96" s="406" t="s">
        <v>38</v>
      </c>
      <c r="Z96" s="396"/>
    </row>
    <row r="97" spans="1:27" s="10" customFormat="1" ht="86.4" customHeight="1" thickBot="1">
      <c r="A97" s="290">
        <v>93</v>
      </c>
      <c r="B97" s="651"/>
      <c r="C97" s="562"/>
      <c r="D97" s="562"/>
      <c r="E97" s="562"/>
      <c r="F97" s="562"/>
      <c r="G97" s="477" t="s">
        <v>402</v>
      </c>
      <c r="H97" s="399" t="s">
        <v>33</v>
      </c>
      <c r="I97" s="400" t="s">
        <v>35</v>
      </c>
      <c r="J97" s="400" t="s">
        <v>35</v>
      </c>
      <c r="K97" s="444" t="s">
        <v>403</v>
      </c>
      <c r="L97" s="445">
        <v>2500000</v>
      </c>
      <c r="M97" s="402">
        <f t="shared" si="15"/>
        <v>2125000</v>
      </c>
      <c r="N97" s="443">
        <v>2025</v>
      </c>
      <c r="O97" s="443">
        <v>2026</v>
      </c>
      <c r="P97" s="443"/>
      <c r="Q97" s="443"/>
      <c r="R97" s="443"/>
      <c r="S97" s="443" t="s">
        <v>36</v>
      </c>
      <c r="T97" s="443"/>
      <c r="U97" s="443"/>
      <c r="V97" s="443"/>
      <c r="W97" s="443"/>
      <c r="X97" s="443" t="s">
        <v>36</v>
      </c>
      <c r="Y97" s="506" t="s">
        <v>424</v>
      </c>
      <c r="Z97" s="446" t="s">
        <v>124</v>
      </c>
    </row>
    <row r="98" spans="1:27" s="10" customFormat="1" ht="59.4" customHeight="1">
      <c r="A98" s="290">
        <v>94</v>
      </c>
      <c r="B98" s="604" t="s">
        <v>180</v>
      </c>
      <c r="C98" s="653" t="s">
        <v>99</v>
      </c>
      <c r="D98" s="656">
        <v>70994781</v>
      </c>
      <c r="E98" s="656">
        <v>102232580</v>
      </c>
      <c r="F98" s="656">
        <v>600138020</v>
      </c>
      <c r="G98" s="57" t="s">
        <v>179</v>
      </c>
      <c r="H98" s="339" t="s">
        <v>33</v>
      </c>
      <c r="I98" s="53" t="s">
        <v>35</v>
      </c>
      <c r="J98" s="53" t="s">
        <v>98</v>
      </c>
      <c r="K98" s="70" t="s">
        <v>177</v>
      </c>
      <c r="L98" s="54">
        <v>600000</v>
      </c>
      <c r="M98" s="55">
        <f t="shared" si="14"/>
        <v>510000</v>
      </c>
      <c r="N98" s="305">
        <v>2025</v>
      </c>
      <c r="O98" s="305">
        <v>2027</v>
      </c>
      <c r="P98" s="57" t="s">
        <v>36</v>
      </c>
      <c r="Q98" s="57" t="s">
        <v>36</v>
      </c>
      <c r="R98" s="57" t="s">
        <v>36</v>
      </c>
      <c r="S98" s="57" t="s">
        <v>36</v>
      </c>
      <c r="T98" s="57"/>
      <c r="U98" s="57" t="s">
        <v>36</v>
      </c>
      <c r="V98" s="57" t="s">
        <v>36</v>
      </c>
      <c r="W98" s="57" t="s">
        <v>36</v>
      </c>
      <c r="X98" s="58" t="s">
        <v>36</v>
      </c>
      <c r="Y98" s="57" t="s">
        <v>38</v>
      </c>
      <c r="Z98" s="59" t="s">
        <v>178</v>
      </c>
    </row>
    <row r="99" spans="1:27" s="10" customFormat="1" ht="126" customHeight="1">
      <c r="A99" s="290">
        <v>95</v>
      </c>
      <c r="B99" s="600"/>
      <c r="C99" s="654"/>
      <c r="D99" s="603"/>
      <c r="E99" s="603"/>
      <c r="F99" s="603"/>
      <c r="G99" s="393" t="s">
        <v>96</v>
      </c>
      <c r="H99" s="389" t="s">
        <v>33</v>
      </c>
      <c r="I99" s="390" t="s">
        <v>35</v>
      </c>
      <c r="J99" s="390" t="s">
        <v>98</v>
      </c>
      <c r="K99" s="447" t="s">
        <v>428</v>
      </c>
      <c r="L99" s="448">
        <v>2500000</v>
      </c>
      <c r="M99" s="449">
        <f t="shared" si="14"/>
        <v>2125000</v>
      </c>
      <c r="N99" s="408">
        <v>2025</v>
      </c>
      <c r="O99" s="408">
        <v>2027</v>
      </c>
      <c r="P99" s="393" t="s">
        <v>36</v>
      </c>
      <c r="Q99" s="393" t="s">
        <v>36</v>
      </c>
      <c r="R99" s="393" t="s">
        <v>36</v>
      </c>
      <c r="S99" s="393" t="s">
        <v>36</v>
      </c>
      <c r="T99" s="393"/>
      <c r="U99" s="393" t="s">
        <v>36</v>
      </c>
      <c r="V99" s="393" t="s">
        <v>36</v>
      </c>
      <c r="W99" s="393" t="s">
        <v>36</v>
      </c>
      <c r="X99" s="393" t="s">
        <v>36</v>
      </c>
      <c r="Y99" s="393" t="s">
        <v>405</v>
      </c>
      <c r="Z99" s="396" t="s">
        <v>178</v>
      </c>
      <c r="AA99" s="450"/>
    </row>
    <row r="100" spans="1:27" s="10" customFormat="1" ht="79.2" customHeight="1">
      <c r="A100" s="290">
        <v>96</v>
      </c>
      <c r="B100" s="600"/>
      <c r="C100" s="654"/>
      <c r="D100" s="603"/>
      <c r="E100" s="603"/>
      <c r="F100" s="603"/>
      <c r="G100" s="451" t="s">
        <v>406</v>
      </c>
      <c r="H100" s="389" t="s">
        <v>33</v>
      </c>
      <c r="I100" s="390" t="s">
        <v>35</v>
      </c>
      <c r="J100" s="390" t="s">
        <v>98</v>
      </c>
      <c r="K100" s="451" t="s">
        <v>407</v>
      </c>
      <c r="L100" s="452">
        <v>5000000</v>
      </c>
      <c r="M100" s="453">
        <f>+L100/100*85</f>
        <v>4250000</v>
      </c>
      <c r="N100" s="454">
        <v>2025</v>
      </c>
      <c r="O100" s="408">
        <v>2027</v>
      </c>
      <c r="P100" s="393" t="s">
        <v>36</v>
      </c>
      <c r="Q100" s="393" t="s">
        <v>36</v>
      </c>
      <c r="R100" s="393" t="s">
        <v>36</v>
      </c>
      <c r="S100" s="393" t="s">
        <v>36</v>
      </c>
      <c r="T100" s="393"/>
      <c r="U100" s="393"/>
      <c r="V100" s="393" t="s">
        <v>36</v>
      </c>
      <c r="W100" s="393" t="s">
        <v>36</v>
      </c>
      <c r="X100" s="393" t="s">
        <v>36</v>
      </c>
      <c r="Y100" s="393" t="s">
        <v>405</v>
      </c>
      <c r="Z100" s="396" t="s">
        <v>178</v>
      </c>
      <c r="AA100" s="450"/>
    </row>
    <row r="101" spans="1:27" s="10" customFormat="1" ht="73.95" customHeight="1" thickBot="1">
      <c r="A101" s="290">
        <v>97</v>
      </c>
      <c r="B101" s="601"/>
      <c r="C101" s="655"/>
      <c r="D101" s="562"/>
      <c r="E101" s="562"/>
      <c r="F101" s="562"/>
      <c r="G101" s="403" t="s">
        <v>112</v>
      </c>
      <c r="H101" s="399" t="s">
        <v>33</v>
      </c>
      <c r="I101" s="400" t="s">
        <v>35</v>
      </c>
      <c r="J101" s="400" t="s">
        <v>98</v>
      </c>
      <c r="K101" s="403" t="s">
        <v>137</v>
      </c>
      <c r="L101" s="455">
        <v>4000000</v>
      </c>
      <c r="M101" s="456">
        <f t="shared" ref="M101" si="16">+L101/100*85</f>
        <v>3400000</v>
      </c>
      <c r="N101" s="457">
        <v>2025</v>
      </c>
      <c r="O101" s="457">
        <v>2027</v>
      </c>
      <c r="P101" s="403" t="s">
        <v>36</v>
      </c>
      <c r="Q101" s="403" t="s">
        <v>36</v>
      </c>
      <c r="R101" s="403" t="s">
        <v>36</v>
      </c>
      <c r="S101" s="403" t="s">
        <v>36</v>
      </c>
      <c r="T101" s="403"/>
      <c r="U101" s="403"/>
      <c r="V101" s="403" t="s">
        <v>36</v>
      </c>
      <c r="W101" s="403" t="s">
        <v>36</v>
      </c>
      <c r="X101" s="403" t="s">
        <v>36</v>
      </c>
      <c r="Y101" s="403" t="s">
        <v>405</v>
      </c>
      <c r="Z101" s="404" t="s">
        <v>322</v>
      </c>
      <c r="AA101" s="450"/>
    </row>
    <row r="102" spans="1:27" s="10" customFormat="1" ht="48" customHeight="1">
      <c r="A102" s="290">
        <v>98</v>
      </c>
      <c r="B102" s="604" t="s">
        <v>429</v>
      </c>
      <c r="C102" s="565" t="s">
        <v>71</v>
      </c>
      <c r="D102" s="565">
        <v>7485018</v>
      </c>
      <c r="E102" s="565">
        <v>181104105</v>
      </c>
      <c r="F102" s="565">
        <v>691013233</v>
      </c>
      <c r="G102" s="488" t="s">
        <v>417</v>
      </c>
      <c r="H102" s="489" t="s">
        <v>33</v>
      </c>
      <c r="I102" s="489" t="s">
        <v>35</v>
      </c>
      <c r="J102" s="489" t="s">
        <v>63</v>
      </c>
      <c r="K102" s="490" t="s">
        <v>418</v>
      </c>
      <c r="L102" s="491">
        <v>20000000</v>
      </c>
      <c r="M102" s="491">
        <f t="shared" ref="M102" si="17">L102*0.85</f>
        <v>17000000</v>
      </c>
      <c r="N102" s="492">
        <v>2025</v>
      </c>
      <c r="O102" s="492">
        <v>2030</v>
      </c>
      <c r="P102" s="490" t="s">
        <v>36</v>
      </c>
      <c r="Q102" s="490" t="s">
        <v>36</v>
      </c>
      <c r="R102" s="490" t="s">
        <v>36</v>
      </c>
      <c r="S102" s="490" t="s">
        <v>36</v>
      </c>
      <c r="T102" s="490"/>
      <c r="U102" s="490"/>
      <c r="V102" s="490" t="s">
        <v>36</v>
      </c>
      <c r="W102" s="490" t="s">
        <v>36</v>
      </c>
      <c r="X102" s="490" t="s">
        <v>36</v>
      </c>
      <c r="Y102" s="492" t="s">
        <v>38</v>
      </c>
      <c r="Z102" s="493" t="s">
        <v>124</v>
      </c>
      <c r="AA102" s="450"/>
    </row>
    <row r="103" spans="1:27" s="10" customFormat="1" ht="107.4" customHeight="1" thickBot="1">
      <c r="A103" s="290">
        <v>99</v>
      </c>
      <c r="B103" s="605"/>
      <c r="C103" s="658"/>
      <c r="D103" s="647"/>
      <c r="E103" s="647"/>
      <c r="F103" s="647"/>
      <c r="G103" s="61" t="s">
        <v>211</v>
      </c>
      <c r="H103" s="381" t="s">
        <v>33</v>
      </c>
      <c r="I103" s="60" t="s">
        <v>35</v>
      </c>
      <c r="J103" s="60" t="s">
        <v>63</v>
      </c>
      <c r="K103" s="61" t="s">
        <v>257</v>
      </c>
      <c r="L103" s="191">
        <v>20000000</v>
      </c>
      <c r="M103" s="191">
        <f>L103*0.85</f>
        <v>17000000</v>
      </c>
      <c r="N103" s="494">
        <v>2025</v>
      </c>
      <c r="O103" s="494">
        <v>2027</v>
      </c>
      <c r="P103" s="61" t="s">
        <v>36</v>
      </c>
      <c r="Q103" s="61" t="s">
        <v>36</v>
      </c>
      <c r="R103" s="61" t="s">
        <v>36</v>
      </c>
      <c r="S103" s="61" t="s">
        <v>36</v>
      </c>
      <c r="T103" s="61"/>
      <c r="U103" s="61" t="s">
        <v>36</v>
      </c>
      <c r="V103" s="61" t="s">
        <v>36</v>
      </c>
      <c r="W103" s="61" t="s">
        <v>36</v>
      </c>
      <c r="X103" s="61" t="s">
        <v>36</v>
      </c>
      <c r="Y103" s="495" t="s">
        <v>287</v>
      </c>
      <c r="Z103" s="496" t="s">
        <v>124</v>
      </c>
    </row>
    <row r="104" spans="1:27" s="10" customFormat="1" ht="47.25" customHeight="1">
      <c r="A104" s="290">
        <v>100</v>
      </c>
      <c r="B104" s="604" t="s">
        <v>280</v>
      </c>
      <c r="C104" s="657" t="s">
        <v>281</v>
      </c>
      <c r="D104" s="657">
        <v>73184594</v>
      </c>
      <c r="E104" s="657">
        <v>108022030</v>
      </c>
      <c r="F104" s="657">
        <v>600138674</v>
      </c>
      <c r="G104" s="233" t="s">
        <v>282</v>
      </c>
      <c r="H104" s="353" t="s">
        <v>33</v>
      </c>
      <c r="I104" s="354" t="s">
        <v>35</v>
      </c>
      <c r="J104" s="354" t="s">
        <v>283</v>
      </c>
      <c r="K104" s="233" t="s">
        <v>286</v>
      </c>
      <c r="L104" s="355">
        <v>5000000</v>
      </c>
      <c r="M104" s="355">
        <f>L104*0.85</f>
        <v>4250000</v>
      </c>
      <c r="N104" s="233">
        <v>2023</v>
      </c>
      <c r="O104" s="356">
        <v>2026</v>
      </c>
      <c r="P104" s="233" t="s">
        <v>36</v>
      </c>
      <c r="Q104" s="233" t="s">
        <v>36</v>
      </c>
      <c r="R104" s="233" t="s">
        <v>36</v>
      </c>
      <c r="S104" s="233" t="s">
        <v>36</v>
      </c>
      <c r="T104" s="233" t="s">
        <v>36</v>
      </c>
      <c r="U104" s="233"/>
      <c r="V104" s="233"/>
      <c r="W104" s="233"/>
      <c r="X104" s="233"/>
      <c r="Y104" s="458" t="s">
        <v>263</v>
      </c>
      <c r="Z104" s="357" t="s">
        <v>125</v>
      </c>
    </row>
    <row r="105" spans="1:27" s="10" customFormat="1" ht="47.25" customHeight="1">
      <c r="A105" s="290">
        <v>101</v>
      </c>
      <c r="B105" s="600"/>
      <c r="C105" s="603"/>
      <c r="D105" s="603"/>
      <c r="E105" s="603"/>
      <c r="F105" s="603"/>
      <c r="G105" s="179" t="s">
        <v>274</v>
      </c>
      <c r="H105" s="341" t="s">
        <v>33</v>
      </c>
      <c r="I105" s="213" t="s">
        <v>35</v>
      </c>
      <c r="J105" s="213" t="s">
        <v>283</v>
      </c>
      <c r="K105" s="179" t="s">
        <v>284</v>
      </c>
      <c r="L105" s="189">
        <v>8000000</v>
      </c>
      <c r="M105" s="189">
        <f>L105*0.85</f>
        <v>6800000</v>
      </c>
      <c r="N105" s="179">
        <v>2023</v>
      </c>
      <c r="O105" s="212">
        <v>2026</v>
      </c>
      <c r="P105" s="179" t="s">
        <v>36</v>
      </c>
      <c r="Q105" s="179" t="s">
        <v>36</v>
      </c>
      <c r="R105" s="179" t="s">
        <v>36</v>
      </c>
      <c r="S105" s="179" t="s">
        <v>36</v>
      </c>
      <c r="T105" s="179" t="s">
        <v>36</v>
      </c>
      <c r="U105" s="179"/>
      <c r="V105" s="179"/>
      <c r="W105" s="179"/>
      <c r="X105" s="179" t="s">
        <v>36</v>
      </c>
      <c r="Y105" s="179" t="s">
        <v>263</v>
      </c>
      <c r="Z105" s="238" t="s">
        <v>125</v>
      </c>
    </row>
    <row r="106" spans="1:27" s="10" customFormat="1" ht="47.25" customHeight="1">
      <c r="A106" s="290">
        <v>102</v>
      </c>
      <c r="B106" s="600"/>
      <c r="C106" s="603"/>
      <c r="D106" s="603"/>
      <c r="E106" s="603"/>
      <c r="F106" s="603"/>
      <c r="G106" s="179" t="s">
        <v>307</v>
      </c>
      <c r="H106" s="341" t="s">
        <v>33</v>
      </c>
      <c r="I106" s="213" t="s">
        <v>35</v>
      </c>
      <c r="J106" s="213" t="s">
        <v>283</v>
      </c>
      <c r="K106" s="179" t="s">
        <v>308</v>
      </c>
      <c r="L106" s="189">
        <v>25000000</v>
      </c>
      <c r="M106" s="189">
        <f>L106*0.85</f>
        <v>21250000</v>
      </c>
      <c r="N106" s="179">
        <v>2026</v>
      </c>
      <c r="O106" s="188">
        <v>2028</v>
      </c>
      <c r="P106" s="179" t="s">
        <v>36</v>
      </c>
      <c r="Q106" s="179" t="s">
        <v>36</v>
      </c>
      <c r="R106" s="179" t="s">
        <v>36</v>
      </c>
      <c r="S106" s="179" t="s">
        <v>36</v>
      </c>
      <c r="T106" s="179" t="s">
        <v>36</v>
      </c>
      <c r="U106" s="179"/>
      <c r="V106" s="179"/>
      <c r="W106" s="179"/>
      <c r="X106" s="179"/>
      <c r="Y106" s="179" t="s">
        <v>38</v>
      </c>
      <c r="Z106" s="238" t="s">
        <v>124</v>
      </c>
    </row>
    <row r="107" spans="1:27" s="10" customFormat="1" ht="47.25" customHeight="1">
      <c r="A107" s="290">
        <v>103</v>
      </c>
      <c r="B107" s="600"/>
      <c r="C107" s="603"/>
      <c r="D107" s="603"/>
      <c r="E107" s="603"/>
      <c r="F107" s="603"/>
      <c r="G107" s="179" t="s">
        <v>309</v>
      </c>
      <c r="H107" s="341" t="s">
        <v>33</v>
      </c>
      <c r="I107" s="213" t="s">
        <v>35</v>
      </c>
      <c r="J107" s="213" t="s">
        <v>283</v>
      </c>
      <c r="K107" s="179" t="s">
        <v>310</v>
      </c>
      <c r="L107" s="189">
        <v>2000000</v>
      </c>
      <c r="M107" s="189">
        <f>L107*0.85</f>
        <v>1700000</v>
      </c>
      <c r="N107" s="179">
        <v>2026</v>
      </c>
      <c r="O107" s="188">
        <v>2028</v>
      </c>
      <c r="P107" s="179" t="s">
        <v>36</v>
      </c>
      <c r="Q107" s="179" t="s">
        <v>36</v>
      </c>
      <c r="R107" s="179" t="s">
        <v>36</v>
      </c>
      <c r="S107" s="179" t="s">
        <v>36</v>
      </c>
      <c r="T107" s="179" t="s">
        <v>36</v>
      </c>
      <c r="U107" s="179"/>
      <c r="V107" s="179" t="s">
        <v>36</v>
      </c>
      <c r="W107" s="179" t="s">
        <v>36</v>
      </c>
      <c r="X107" s="179"/>
      <c r="Y107" s="179" t="s">
        <v>38</v>
      </c>
      <c r="Z107" s="238" t="s">
        <v>124</v>
      </c>
    </row>
    <row r="108" spans="1:27" s="10" customFormat="1" ht="47.25" customHeight="1">
      <c r="A108" s="290">
        <v>104</v>
      </c>
      <c r="B108" s="600"/>
      <c r="C108" s="603"/>
      <c r="D108" s="603"/>
      <c r="E108" s="603"/>
      <c r="F108" s="603"/>
      <c r="G108" s="179" t="s">
        <v>323</v>
      </c>
      <c r="H108" s="341" t="s">
        <v>33</v>
      </c>
      <c r="I108" s="213" t="s">
        <v>35</v>
      </c>
      <c r="J108" s="213" t="s">
        <v>283</v>
      </c>
      <c r="K108" s="179" t="s">
        <v>324</v>
      </c>
      <c r="L108" s="189">
        <v>4000000</v>
      </c>
      <c r="M108" s="189">
        <f>+L108*0.85</f>
        <v>3400000</v>
      </c>
      <c r="N108" s="179">
        <v>2025</v>
      </c>
      <c r="O108" s="188">
        <v>2027</v>
      </c>
      <c r="P108" s="179" t="s">
        <v>36</v>
      </c>
      <c r="Q108" s="179" t="s">
        <v>36</v>
      </c>
      <c r="R108" s="179" t="s">
        <v>36</v>
      </c>
      <c r="S108" s="179" t="s">
        <v>36</v>
      </c>
      <c r="T108" s="179"/>
      <c r="U108" s="179"/>
      <c r="V108" s="179"/>
      <c r="W108" s="179" t="s">
        <v>36</v>
      </c>
      <c r="X108" s="179" t="s">
        <v>36</v>
      </c>
      <c r="Y108" s="179" t="s">
        <v>38</v>
      </c>
      <c r="Z108" s="238" t="s">
        <v>124</v>
      </c>
    </row>
    <row r="109" spans="1:27" s="10" customFormat="1" ht="47.25" customHeight="1">
      <c r="A109" s="290">
        <v>105</v>
      </c>
      <c r="B109" s="600"/>
      <c r="C109" s="603"/>
      <c r="D109" s="603"/>
      <c r="E109" s="603"/>
      <c r="F109" s="603"/>
      <c r="G109" s="536" t="s">
        <v>278</v>
      </c>
      <c r="H109" s="537" t="s">
        <v>33</v>
      </c>
      <c r="I109" s="537" t="s">
        <v>35</v>
      </c>
      <c r="J109" s="537" t="s">
        <v>283</v>
      </c>
      <c r="K109" s="538" t="s">
        <v>434</v>
      </c>
      <c r="L109" s="539">
        <v>5000000</v>
      </c>
      <c r="M109" s="540">
        <v>3500000</v>
      </c>
      <c r="N109" s="538">
        <v>2026</v>
      </c>
      <c r="O109" s="538">
        <v>2027</v>
      </c>
      <c r="P109" s="103" t="s">
        <v>36</v>
      </c>
      <c r="Q109" s="103" t="s">
        <v>36</v>
      </c>
      <c r="R109" s="103" t="s">
        <v>36</v>
      </c>
      <c r="S109" s="103" t="s">
        <v>36</v>
      </c>
      <c r="T109" s="103"/>
      <c r="U109" s="538"/>
      <c r="V109" s="538"/>
      <c r="W109" s="538"/>
      <c r="X109" s="538" t="s">
        <v>36</v>
      </c>
      <c r="Y109" s="538" t="s">
        <v>38</v>
      </c>
      <c r="Z109" s="541" t="s">
        <v>124</v>
      </c>
    </row>
    <row r="110" spans="1:27" ht="62.4" customHeight="1" thickBot="1">
      <c r="A110" s="291">
        <v>106</v>
      </c>
      <c r="B110" s="601"/>
      <c r="C110" s="562"/>
      <c r="D110" s="562"/>
      <c r="E110" s="562"/>
      <c r="F110" s="562"/>
      <c r="G110" s="542" t="s">
        <v>435</v>
      </c>
      <c r="H110" s="534" t="s">
        <v>33</v>
      </c>
      <c r="I110" s="534" t="s">
        <v>35</v>
      </c>
      <c r="J110" s="534" t="s">
        <v>283</v>
      </c>
      <c r="K110" s="526" t="s">
        <v>436</v>
      </c>
      <c r="L110" s="530">
        <v>25000000</v>
      </c>
      <c r="M110" s="511">
        <v>18000000</v>
      </c>
      <c r="N110" s="526">
        <v>2027</v>
      </c>
      <c r="O110" s="526">
        <v>2029</v>
      </c>
      <c r="P110" s="506"/>
      <c r="Q110" s="506"/>
      <c r="R110" s="506" t="s">
        <v>36</v>
      </c>
      <c r="S110" s="506"/>
      <c r="T110" s="506" t="s">
        <v>36</v>
      </c>
      <c r="U110" s="526"/>
      <c r="V110" s="526" t="s">
        <v>36</v>
      </c>
      <c r="W110" s="526" t="s">
        <v>36</v>
      </c>
      <c r="X110" s="526" t="s">
        <v>36</v>
      </c>
      <c r="Y110" s="526" t="s">
        <v>437</v>
      </c>
      <c r="Z110" s="525" t="s">
        <v>124</v>
      </c>
    </row>
    <row r="111" spans="1:27" ht="86.4" customHeight="1">
      <c r="A111" s="291">
        <v>107</v>
      </c>
      <c r="B111" s="639" t="s">
        <v>409</v>
      </c>
      <c r="C111" s="642" t="s">
        <v>75</v>
      </c>
      <c r="D111" s="642">
        <v>62330390</v>
      </c>
      <c r="E111" s="642">
        <v>102113467</v>
      </c>
      <c r="F111" s="642">
        <v>600026485</v>
      </c>
      <c r="G111" s="406" t="s">
        <v>410</v>
      </c>
      <c r="H111" s="459" t="s">
        <v>33</v>
      </c>
      <c r="I111" s="460" t="s">
        <v>35</v>
      </c>
      <c r="J111" s="460" t="s">
        <v>35</v>
      </c>
      <c r="K111" s="461" t="s">
        <v>411</v>
      </c>
      <c r="L111" s="405">
        <v>6000000</v>
      </c>
      <c r="M111" s="405">
        <v>5100000</v>
      </c>
      <c r="N111" s="406">
        <v>2025</v>
      </c>
      <c r="O111" s="406">
        <v>2027</v>
      </c>
      <c r="P111" s="406" t="s">
        <v>36</v>
      </c>
      <c r="Q111" s="406" t="s">
        <v>36</v>
      </c>
      <c r="R111" s="406" t="s">
        <v>36</v>
      </c>
      <c r="S111" s="406" t="s">
        <v>36</v>
      </c>
      <c r="T111" s="406"/>
      <c r="U111" s="406"/>
      <c r="V111" s="406"/>
      <c r="W111" s="406"/>
      <c r="X111" s="406" t="s">
        <v>36</v>
      </c>
      <c r="Y111" s="406" t="s">
        <v>38</v>
      </c>
      <c r="Z111" s="462" t="s">
        <v>124</v>
      </c>
    </row>
    <row r="112" spans="1:27" ht="72.599999999999994" customHeight="1">
      <c r="A112" s="291">
        <v>108</v>
      </c>
      <c r="B112" s="640"/>
      <c r="C112" s="643"/>
      <c r="D112" s="643"/>
      <c r="E112" s="643"/>
      <c r="F112" s="643"/>
      <c r="G112" s="406" t="s">
        <v>389</v>
      </c>
      <c r="H112" s="459" t="s">
        <v>33</v>
      </c>
      <c r="I112" s="460" t="s">
        <v>35</v>
      </c>
      <c r="J112" s="460" t="s">
        <v>35</v>
      </c>
      <c r="K112" s="461" t="s">
        <v>412</v>
      </c>
      <c r="L112" s="405">
        <v>3500000</v>
      </c>
      <c r="M112" s="405">
        <f>L112*0.85</f>
        <v>2975000</v>
      </c>
      <c r="N112" s="406">
        <v>2025</v>
      </c>
      <c r="O112" s="406">
        <v>2027</v>
      </c>
      <c r="P112" s="406" t="s">
        <v>36</v>
      </c>
      <c r="Q112" s="406" t="s">
        <v>36</v>
      </c>
      <c r="R112" s="406" t="s">
        <v>36</v>
      </c>
      <c r="S112" s="406" t="s">
        <v>36</v>
      </c>
      <c r="T112" s="406"/>
      <c r="U112" s="406"/>
      <c r="V112" s="406"/>
      <c r="W112" s="406"/>
      <c r="X112" s="406" t="s">
        <v>36</v>
      </c>
      <c r="Y112" s="406" t="s">
        <v>38</v>
      </c>
      <c r="Z112" s="463" t="s">
        <v>124</v>
      </c>
    </row>
    <row r="113" spans="1:26" ht="63.6" customHeight="1" thickBot="1">
      <c r="A113" s="291">
        <v>109</v>
      </c>
      <c r="B113" s="641"/>
      <c r="C113" s="644"/>
      <c r="D113" s="644"/>
      <c r="E113" s="644"/>
      <c r="F113" s="644"/>
      <c r="G113" s="420" t="s">
        <v>413</v>
      </c>
      <c r="H113" s="421" t="s">
        <v>33</v>
      </c>
      <c r="I113" s="422" t="s">
        <v>35</v>
      </c>
      <c r="J113" s="422" t="s">
        <v>35</v>
      </c>
      <c r="K113" s="464" t="s">
        <v>414</v>
      </c>
      <c r="L113" s="465">
        <v>5000000</v>
      </c>
      <c r="M113" s="465">
        <f>+L113/100*85</f>
        <v>4250000</v>
      </c>
      <c r="N113" s="444">
        <v>2025</v>
      </c>
      <c r="O113" s="444">
        <v>2027</v>
      </c>
      <c r="P113" s="420" t="s">
        <v>36</v>
      </c>
      <c r="Q113" s="420" t="s">
        <v>36</v>
      </c>
      <c r="R113" s="420" t="s">
        <v>36</v>
      </c>
      <c r="S113" s="420" t="s">
        <v>36</v>
      </c>
      <c r="T113" s="420"/>
      <c r="U113" s="420"/>
      <c r="V113" s="420"/>
      <c r="W113" s="420" t="s">
        <v>36</v>
      </c>
      <c r="X113" s="420" t="s">
        <v>36</v>
      </c>
      <c r="Y113" s="420" t="s">
        <v>38</v>
      </c>
      <c r="Z113" s="446" t="s">
        <v>124</v>
      </c>
    </row>
    <row r="114" spans="1:26" ht="60.6" customHeight="1">
      <c r="A114" s="346"/>
      <c r="B114" s="475"/>
      <c r="C114" s="347"/>
      <c r="D114" s="347"/>
      <c r="E114" s="347"/>
      <c r="F114" s="347"/>
      <c r="G114" s="348"/>
      <c r="H114" s="349"/>
      <c r="I114" s="350"/>
      <c r="J114" s="350"/>
      <c r="K114" s="348"/>
      <c r="L114" s="351"/>
      <c r="M114" s="351"/>
      <c r="N114" s="348"/>
      <c r="O114" s="352"/>
      <c r="P114" s="348"/>
      <c r="Q114" s="348"/>
      <c r="R114" s="348"/>
      <c r="S114" s="348"/>
      <c r="T114" s="348"/>
      <c r="U114" s="348"/>
      <c r="V114" s="348"/>
      <c r="W114" s="348"/>
      <c r="X114" s="348"/>
      <c r="Y114" s="348"/>
      <c r="Z114" s="348"/>
    </row>
    <row r="115" spans="1:26" ht="34.950000000000003" customHeight="1">
      <c r="A115" s="34" t="s">
        <v>438</v>
      </c>
      <c r="B115" s="35"/>
      <c r="C115" s="293"/>
      <c r="D115" s="35"/>
      <c r="E115" s="35"/>
      <c r="F115" s="35"/>
      <c r="G115" s="35"/>
      <c r="H115" s="35"/>
      <c r="I115" s="35"/>
      <c r="J115" s="22"/>
      <c r="K115" s="22"/>
      <c r="L115" s="22"/>
      <c r="M115" s="21"/>
      <c r="N115" s="21"/>
      <c r="O115" s="21"/>
      <c r="P115" s="21"/>
      <c r="Q115" s="21"/>
      <c r="R115" s="21"/>
      <c r="S115" s="21"/>
    </row>
    <row r="116" spans="1:26" ht="39" customHeight="1">
      <c r="A116" s="22"/>
      <c r="B116" s="22"/>
      <c r="C116" s="22"/>
      <c r="D116" s="22"/>
      <c r="E116" s="22" t="s">
        <v>298</v>
      </c>
      <c r="F116" s="22"/>
      <c r="G116" s="21"/>
      <c r="H116" s="21"/>
      <c r="I116" s="21"/>
      <c r="J116" s="21"/>
      <c r="K116" s="21"/>
      <c r="N116" s="35"/>
      <c r="O116" s="35"/>
      <c r="P116" s="35"/>
      <c r="Q116" s="35" t="s">
        <v>292</v>
      </c>
      <c r="R116" s="35"/>
      <c r="S116" s="35"/>
      <c r="T116" s="36"/>
      <c r="U116" s="21"/>
    </row>
    <row r="117" spans="1:26" ht="35.4" customHeight="1">
      <c r="C117" s="2"/>
      <c r="D117" s="2"/>
      <c r="E117" s="2"/>
      <c r="F117" s="2"/>
      <c r="N117" s="30"/>
      <c r="O117" s="112" t="s">
        <v>313</v>
      </c>
      <c r="P117" s="112"/>
      <c r="Q117" s="112"/>
      <c r="R117" s="112"/>
      <c r="S117" s="112"/>
      <c r="T117" s="112"/>
    </row>
    <row r="118" spans="1:26" ht="78.75" customHeight="1">
      <c r="C118" s="2"/>
      <c r="D118" s="2"/>
      <c r="E118" s="2"/>
      <c r="F118" s="2"/>
      <c r="O118" s="30"/>
      <c r="P118" s="30"/>
      <c r="Q118" s="30"/>
      <c r="R118" s="30"/>
      <c r="S118" s="30"/>
    </row>
  </sheetData>
  <autoFilter ref="A1:Z10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119">
    <mergeCell ref="E102:E103"/>
    <mergeCell ref="B64:B69"/>
    <mergeCell ref="C64:C69"/>
    <mergeCell ref="F102:F103"/>
    <mergeCell ref="F93:F97"/>
    <mergeCell ref="F85:F86"/>
    <mergeCell ref="B43:B51"/>
    <mergeCell ref="C43:C51"/>
    <mergeCell ref="D43:D51"/>
    <mergeCell ref="E43:E51"/>
    <mergeCell ref="F43:F51"/>
    <mergeCell ref="F59:F63"/>
    <mergeCell ref="D64:D69"/>
    <mergeCell ref="B59:B63"/>
    <mergeCell ref="E64:E69"/>
    <mergeCell ref="F64:F69"/>
    <mergeCell ref="D93:D97"/>
    <mergeCell ref="E93:E97"/>
    <mergeCell ref="B85:B86"/>
    <mergeCell ref="C85:C86"/>
    <mergeCell ref="D85:D86"/>
    <mergeCell ref="E85:E86"/>
    <mergeCell ref="C59:C63"/>
    <mergeCell ref="D59:D63"/>
    <mergeCell ref="A1:Z1"/>
    <mergeCell ref="A2:A4"/>
    <mergeCell ref="C3:C4"/>
    <mergeCell ref="D3:D4"/>
    <mergeCell ref="E3:E4"/>
    <mergeCell ref="L2:M2"/>
    <mergeCell ref="N3:N4"/>
    <mergeCell ref="F3:F4"/>
    <mergeCell ref="P2:X2"/>
    <mergeCell ref="H2:H4"/>
    <mergeCell ref="V3:V4"/>
    <mergeCell ref="I2:I4"/>
    <mergeCell ref="G2:G4"/>
    <mergeCell ref="Z3:Z4"/>
    <mergeCell ref="M3:M4"/>
    <mergeCell ref="J2:J4"/>
    <mergeCell ref="Y2:Z2"/>
    <mergeCell ref="F7:F18"/>
    <mergeCell ref="B24:B38"/>
    <mergeCell ref="C19:C23"/>
    <mergeCell ref="D19:D23"/>
    <mergeCell ref="E19:E23"/>
    <mergeCell ref="F19:F23"/>
    <mergeCell ref="F24:F38"/>
    <mergeCell ref="C39:C42"/>
    <mergeCell ref="D39:D42"/>
    <mergeCell ref="C24:C38"/>
    <mergeCell ref="E39:E42"/>
    <mergeCell ref="B39:B42"/>
    <mergeCell ref="B19:B23"/>
    <mergeCell ref="F39:F42"/>
    <mergeCell ref="D7:D18"/>
    <mergeCell ref="E7:E18"/>
    <mergeCell ref="D24:D38"/>
    <mergeCell ref="E24:E38"/>
    <mergeCell ref="B7:B18"/>
    <mergeCell ref="C7:C18"/>
    <mergeCell ref="E59:E63"/>
    <mergeCell ref="B87:B92"/>
    <mergeCell ref="C80:C84"/>
    <mergeCell ref="D80:D84"/>
    <mergeCell ref="B70:B79"/>
    <mergeCell ref="C70:C79"/>
    <mergeCell ref="D70:D79"/>
    <mergeCell ref="E70:E79"/>
    <mergeCell ref="F70:F79"/>
    <mergeCell ref="E80:E84"/>
    <mergeCell ref="B111:B113"/>
    <mergeCell ref="C111:C113"/>
    <mergeCell ref="D111:D113"/>
    <mergeCell ref="E111:E113"/>
    <mergeCell ref="F111:F113"/>
    <mergeCell ref="C87:C92"/>
    <mergeCell ref="D87:D92"/>
    <mergeCell ref="E87:E92"/>
    <mergeCell ref="F87:F92"/>
    <mergeCell ref="B93:B97"/>
    <mergeCell ref="C93:C97"/>
    <mergeCell ref="B98:B101"/>
    <mergeCell ref="C98:C101"/>
    <mergeCell ref="D98:D101"/>
    <mergeCell ref="E98:E101"/>
    <mergeCell ref="F98:F101"/>
    <mergeCell ref="B104:B110"/>
    <mergeCell ref="C104:C110"/>
    <mergeCell ref="D104:D110"/>
    <mergeCell ref="E104:E110"/>
    <mergeCell ref="F104:F110"/>
    <mergeCell ref="B102:B103"/>
    <mergeCell ref="C102:C103"/>
    <mergeCell ref="D102:D103"/>
    <mergeCell ref="B52:B58"/>
    <mergeCell ref="C52:C58"/>
    <mergeCell ref="D52:D58"/>
    <mergeCell ref="E52:E58"/>
    <mergeCell ref="F52:F58"/>
    <mergeCell ref="F80:F84"/>
    <mergeCell ref="B80:B84"/>
    <mergeCell ref="Y3:Y4"/>
    <mergeCell ref="K2:K4"/>
    <mergeCell ref="W3:W4"/>
    <mergeCell ref="E5:E6"/>
    <mergeCell ref="B2:F2"/>
    <mergeCell ref="B5:B6"/>
    <mergeCell ref="D5:D6"/>
    <mergeCell ref="B3:B4"/>
    <mergeCell ref="C5:C6"/>
    <mergeCell ref="F5:F6"/>
    <mergeCell ref="O3:O4"/>
    <mergeCell ref="P3:S3"/>
    <mergeCell ref="N2:O2"/>
    <mergeCell ref="L3:L4"/>
    <mergeCell ref="U3:U4"/>
    <mergeCell ref="X3:X4"/>
    <mergeCell ref="T3:T4"/>
  </mergeCells>
  <phoneticPr fontId="0" type="noConversion"/>
  <pageMargins left="0.17" right="0.16" top="0.36" bottom="0.41" header="0.3" footer="0.3"/>
  <pageSetup paperSize="8" scale="52" orientation="landscape" r:id="rId1"/>
  <headerFooter>
    <oddFooter>&amp;C&amp;20&amp;P/&amp;N</oddFooter>
  </headerFooter>
  <rowBreaks count="2" manualBreakCount="2">
    <brk id="88" max="25" man="1"/>
    <brk id="1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opLeftCell="E10" zoomScale="60" zoomScaleNormal="60" workbookViewId="0">
      <selection activeCell="V7" sqref="V7"/>
    </sheetView>
  </sheetViews>
  <sheetFormatPr defaultColWidth="8.6640625" defaultRowHeight="14.4"/>
  <cols>
    <col min="1" max="1" width="14.33203125" hidden="1" customWidth="1"/>
    <col min="2" max="2" width="7.33203125" customWidth="1"/>
    <col min="3" max="3" width="24.6640625" customWidth="1"/>
    <col min="4" max="4" width="15.6640625" customWidth="1"/>
    <col min="5" max="5" width="12.5546875" customWidth="1"/>
    <col min="6" max="6" width="20.5546875" customWidth="1"/>
    <col min="7" max="7" width="12.6640625" customWidth="1"/>
    <col min="8" max="8" width="13.6640625" customWidth="1"/>
    <col min="9" max="9" width="14.88671875" customWidth="1"/>
    <col min="10" max="10" width="43.33203125" customWidth="1"/>
    <col min="11" max="11" width="13.44140625" customWidth="1"/>
    <col min="12" max="12" width="16.109375" customWidth="1"/>
    <col min="13" max="14" width="10.33203125" customWidth="1"/>
    <col min="15" max="18" width="11.109375" customWidth="1"/>
    <col min="19" max="19" width="13.33203125" customWidth="1"/>
    <col min="20" max="20" width="10.5546875" customWidth="1"/>
  </cols>
  <sheetData>
    <row r="1" spans="1:20" ht="50.25" customHeight="1">
      <c r="A1" s="727" t="s">
        <v>350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9"/>
    </row>
    <row r="2" spans="1:20" ht="50.25" customHeight="1" thickBot="1">
      <c r="A2" s="730" t="s">
        <v>351</v>
      </c>
      <c r="B2" s="721" t="s">
        <v>1</v>
      </c>
      <c r="C2" s="735" t="s">
        <v>352</v>
      </c>
      <c r="D2" s="734"/>
      <c r="E2" s="734"/>
      <c r="F2" s="736" t="s">
        <v>3</v>
      </c>
      <c r="G2" s="738" t="s">
        <v>25</v>
      </c>
      <c r="H2" s="740" t="s">
        <v>30</v>
      </c>
      <c r="I2" s="738" t="s">
        <v>5</v>
      </c>
      <c r="J2" s="742" t="s">
        <v>6</v>
      </c>
      <c r="K2" s="744" t="s">
        <v>353</v>
      </c>
      <c r="L2" s="745"/>
      <c r="M2" s="748" t="s">
        <v>153</v>
      </c>
      <c r="N2" s="749"/>
      <c r="O2" s="750" t="s">
        <v>354</v>
      </c>
      <c r="P2" s="751"/>
      <c r="Q2" s="751"/>
      <c r="R2" s="751"/>
      <c r="S2" s="748" t="s">
        <v>10</v>
      </c>
      <c r="T2" s="749"/>
    </row>
    <row r="3" spans="1:20" ht="22.35" customHeight="1" thickBot="1">
      <c r="A3" s="731"/>
      <c r="B3" s="733"/>
      <c r="C3" s="752" t="s">
        <v>355</v>
      </c>
      <c r="D3" s="721" t="s">
        <v>356</v>
      </c>
      <c r="E3" s="721" t="s">
        <v>357</v>
      </c>
      <c r="F3" s="736"/>
      <c r="G3" s="738"/>
      <c r="H3" s="740"/>
      <c r="I3" s="738"/>
      <c r="J3" s="742"/>
      <c r="K3" s="723" t="s">
        <v>358</v>
      </c>
      <c r="L3" s="723" t="s">
        <v>359</v>
      </c>
      <c r="M3" s="723" t="s">
        <v>18</v>
      </c>
      <c r="N3" s="725" t="s">
        <v>19</v>
      </c>
      <c r="O3" s="709" t="s">
        <v>26</v>
      </c>
      <c r="P3" s="710"/>
      <c r="Q3" s="710"/>
      <c r="R3" s="710"/>
      <c r="S3" s="711" t="s">
        <v>360</v>
      </c>
      <c r="T3" s="746" t="s">
        <v>23</v>
      </c>
    </row>
    <row r="4" spans="1:20" ht="133.5" customHeight="1" thickBot="1">
      <c r="A4" s="732"/>
      <c r="B4" s="734"/>
      <c r="C4" s="753"/>
      <c r="D4" s="722"/>
      <c r="E4" s="722"/>
      <c r="F4" s="737"/>
      <c r="G4" s="739"/>
      <c r="H4" s="741"/>
      <c r="I4" s="739"/>
      <c r="J4" s="743"/>
      <c r="K4" s="724"/>
      <c r="L4" s="724"/>
      <c r="M4" s="724"/>
      <c r="N4" s="726"/>
      <c r="O4" s="270" t="s">
        <v>29</v>
      </c>
      <c r="P4" s="271" t="s">
        <v>157</v>
      </c>
      <c r="Q4" s="271" t="s">
        <v>158</v>
      </c>
      <c r="R4" s="272" t="s">
        <v>361</v>
      </c>
      <c r="S4" s="712"/>
      <c r="T4" s="747"/>
    </row>
    <row r="5" spans="1:20" ht="84" customHeight="1">
      <c r="A5" s="557"/>
      <c r="B5" s="363">
        <v>1</v>
      </c>
      <c r="C5" s="713" t="s">
        <v>362</v>
      </c>
      <c r="D5" s="716" t="s">
        <v>363</v>
      </c>
      <c r="E5" s="705">
        <v>75088398</v>
      </c>
      <c r="F5" s="203" t="s">
        <v>364</v>
      </c>
      <c r="G5" s="227" t="s">
        <v>365</v>
      </c>
      <c r="H5" s="227" t="s">
        <v>35</v>
      </c>
      <c r="I5" s="227" t="s">
        <v>63</v>
      </c>
      <c r="J5" s="227" t="s">
        <v>366</v>
      </c>
      <c r="K5" s="498">
        <v>150000000</v>
      </c>
      <c r="L5" s="499">
        <f>+K5/100*85</f>
        <v>127500000</v>
      </c>
      <c r="M5" s="500">
        <v>2028</v>
      </c>
      <c r="N5" s="500">
        <v>2030</v>
      </c>
      <c r="O5" s="330" t="s">
        <v>210</v>
      </c>
      <c r="P5" s="330" t="s">
        <v>210</v>
      </c>
      <c r="Q5" s="330" t="s">
        <v>210</v>
      </c>
      <c r="R5" s="330" t="s">
        <v>210</v>
      </c>
      <c r="S5" s="330" t="s">
        <v>38</v>
      </c>
      <c r="T5" s="331" t="s">
        <v>124</v>
      </c>
    </row>
    <row r="6" spans="1:20" ht="60" customHeight="1" thickBot="1">
      <c r="A6" s="557"/>
      <c r="B6" s="363">
        <v>2</v>
      </c>
      <c r="C6" s="714"/>
      <c r="D6" s="717"/>
      <c r="E6" s="719"/>
      <c r="F6" s="99" t="s">
        <v>367</v>
      </c>
      <c r="G6" s="66" t="s">
        <v>365</v>
      </c>
      <c r="H6" s="332" t="s">
        <v>35</v>
      </c>
      <c r="I6" s="332" t="s">
        <v>63</v>
      </c>
      <c r="J6" s="66" t="s">
        <v>368</v>
      </c>
      <c r="K6" s="67">
        <v>3000000</v>
      </c>
      <c r="L6" s="176">
        <f>+K6/100*85</f>
        <v>2550000</v>
      </c>
      <c r="M6" s="176">
        <v>2025</v>
      </c>
      <c r="N6" s="176">
        <v>2028</v>
      </c>
      <c r="O6" s="176" t="s">
        <v>36</v>
      </c>
      <c r="P6" s="176" t="s">
        <v>36</v>
      </c>
      <c r="Q6" s="176" t="s">
        <v>36</v>
      </c>
      <c r="R6" s="176" t="s">
        <v>36</v>
      </c>
      <c r="S6" s="176" t="s">
        <v>38</v>
      </c>
      <c r="T6" s="231" t="s">
        <v>124</v>
      </c>
    </row>
    <row r="7" spans="1:20" ht="153" customHeight="1" thickBot="1">
      <c r="A7" s="545">
        <v>1</v>
      </c>
      <c r="B7" s="364">
        <v>3</v>
      </c>
      <c r="C7" s="715"/>
      <c r="D7" s="718"/>
      <c r="E7" s="720"/>
      <c r="F7" s="273" t="s">
        <v>369</v>
      </c>
      <c r="G7" s="274" t="s">
        <v>365</v>
      </c>
      <c r="H7" s="274" t="s">
        <v>35</v>
      </c>
      <c r="I7" s="274" t="s">
        <v>63</v>
      </c>
      <c r="J7" s="274" t="s">
        <v>370</v>
      </c>
      <c r="K7" s="275">
        <v>30000000</v>
      </c>
      <c r="L7" s="276">
        <f>+K7/100*85</f>
        <v>25500000</v>
      </c>
      <c r="M7" s="276">
        <v>2027</v>
      </c>
      <c r="N7" s="276">
        <v>2028</v>
      </c>
      <c r="O7" s="276" t="s">
        <v>210</v>
      </c>
      <c r="P7" s="276" t="s">
        <v>210</v>
      </c>
      <c r="Q7" s="276" t="s">
        <v>210</v>
      </c>
      <c r="R7" s="276" t="s">
        <v>210</v>
      </c>
      <c r="S7" s="276" t="s">
        <v>38</v>
      </c>
      <c r="T7" s="277" t="s">
        <v>124</v>
      </c>
    </row>
    <row r="8" spans="1:20" ht="138" customHeight="1">
      <c r="A8" s="558"/>
      <c r="B8" s="365">
        <v>4</v>
      </c>
      <c r="C8" s="703" t="s">
        <v>371</v>
      </c>
      <c r="D8" s="705" t="s">
        <v>65</v>
      </c>
      <c r="E8" s="707">
        <v>25390562</v>
      </c>
      <c r="F8" s="552" t="s">
        <v>372</v>
      </c>
      <c r="G8" s="278" t="s">
        <v>365</v>
      </c>
      <c r="H8" s="278" t="s">
        <v>35</v>
      </c>
      <c r="I8" s="278" t="s">
        <v>63</v>
      </c>
      <c r="J8" s="278" t="s">
        <v>373</v>
      </c>
      <c r="K8" s="279">
        <v>3000000</v>
      </c>
      <c r="L8" s="280">
        <f>K8*0.85</f>
        <v>2550000</v>
      </c>
      <c r="M8" s="281">
        <v>2022</v>
      </c>
      <c r="N8" s="281">
        <v>2027</v>
      </c>
      <c r="O8" s="281" t="s">
        <v>36</v>
      </c>
      <c r="P8" s="281" t="s">
        <v>36</v>
      </c>
      <c r="Q8" s="281" t="s">
        <v>36</v>
      </c>
      <c r="R8" s="281" t="s">
        <v>36</v>
      </c>
      <c r="S8" s="281" t="s">
        <v>245</v>
      </c>
      <c r="T8" s="282" t="s">
        <v>374</v>
      </c>
    </row>
    <row r="9" spans="1:20" s="366" customFormat="1" ht="159.6" customHeight="1" thickBot="1">
      <c r="A9" s="367"/>
      <c r="B9" s="555">
        <v>5</v>
      </c>
      <c r="C9" s="704"/>
      <c r="D9" s="706"/>
      <c r="E9" s="708"/>
      <c r="F9" s="368" t="s">
        <v>375</v>
      </c>
      <c r="G9" s="553" t="s">
        <v>365</v>
      </c>
      <c r="H9" s="553" t="s">
        <v>35</v>
      </c>
      <c r="I9" s="553" t="s">
        <v>63</v>
      </c>
      <c r="J9" s="553" t="s">
        <v>376</v>
      </c>
      <c r="K9" s="76">
        <v>500000</v>
      </c>
      <c r="L9" s="369">
        <f>K9*0.85</f>
        <v>425000</v>
      </c>
      <c r="M9" s="370">
        <v>2022</v>
      </c>
      <c r="N9" s="370">
        <v>2027</v>
      </c>
      <c r="O9" s="370" t="s">
        <v>36</v>
      </c>
      <c r="P9" s="370" t="s">
        <v>36</v>
      </c>
      <c r="Q9" s="370" t="s">
        <v>36</v>
      </c>
      <c r="R9" s="370" t="s">
        <v>36</v>
      </c>
      <c r="S9" s="370" t="s">
        <v>245</v>
      </c>
      <c r="T9" s="554" t="s">
        <v>374</v>
      </c>
    </row>
    <row r="10" spans="1:20" s="366" customFormat="1" ht="242.25" customHeight="1">
      <c r="A10" s="367"/>
      <c r="B10" s="267">
        <v>6</v>
      </c>
      <c r="C10" s="556" t="s">
        <v>380</v>
      </c>
      <c r="D10" s="374" t="s">
        <v>34</v>
      </c>
      <c r="E10" s="375">
        <v>298077</v>
      </c>
      <c r="F10" s="376" t="s">
        <v>377</v>
      </c>
      <c r="G10" s="377" t="s">
        <v>365</v>
      </c>
      <c r="H10" s="377" t="s">
        <v>35</v>
      </c>
      <c r="I10" s="375" t="s">
        <v>35</v>
      </c>
      <c r="J10" s="378" t="s">
        <v>378</v>
      </c>
      <c r="K10" s="476">
        <v>250000000</v>
      </c>
      <c r="L10" s="476">
        <f>K10*0.85</f>
        <v>212500000</v>
      </c>
      <c r="M10" s="375">
        <v>2025</v>
      </c>
      <c r="N10" s="375">
        <v>2028</v>
      </c>
      <c r="O10" s="375" t="s">
        <v>36</v>
      </c>
      <c r="P10" s="375" t="s">
        <v>36</v>
      </c>
      <c r="Q10" s="375" t="s">
        <v>36</v>
      </c>
      <c r="R10" s="375" t="s">
        <v>36</v>
      </c>
      <c r="S10" s="378" t="s">
        <v>419</v>
      </c>
      <c r="T10" s="379" t="s">
        <v>322</v>
      </c>
    </row>
    <row r="11" spans="1:20" ht="183" customHeight="1" thickBot="1">
      <c r="A11" s="283"/>
      <c r="B11" s="186">
        <v>7</v>
      </c>
      <c r="C11" s="543" t="s">
        <v>379</v>
      </c>
      <c r="D11" s="90" t="s">
        <v>380</v>
      </c>
      <c r="E11" s="90">
        <v>73929182</v>
      </c>
      <c r="F11" s="543" t="s">
        <v>381</v>
      </c>
      <c r="G11" s="90" t="s">
        <v>365</v>
      </c>
      <c r="H11" s="90" t="s">
        <v>35</v>
      </c>
      <c r="I11" s="90" t="s">
        <v>35</v>
      </c>
      <c r="J11" s="90" t="s">
        <v>382</v>
      </c>
      <c r="K11" s="91">
        <v>10000000</v>
      </c>
      <c r="L11" s="187">
        <f>+K11/100*85</f>
        <v>8500000</v>
      </c>
      <c r="M11" s="187">
        <v>2024</v>
      </c>
      <c r="N11" s="187">
        <v>2027</v>
      </c>
      <c r="O11" s="187" t="s">
        <v>210</v>
      </c>
      <c r="P11" s="187" t="s">
        <v>210</v>
      </c>
      <c r="Q11" s="187" t="s">
        <v>210</v>
      </c>
      <c r="R11" s="187" t="s">
        <v>210</v>
      </c>
      <c r="S11" s="187" t="s">
        <v>38</v>
      </c>
      <c r="T11" s="380" t="s">
        <v>124</v>
      </c>
    </row>
    <row r="12" spans="1:20" ht="93" customHeight="1">
      <c r="A12" s="21"/>
      <c r="B12" s="21"/>
      <c r="C12" s="284"/>
      <c r="D12" s="284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25.8">
      <c r="A13" s="21"/>
      <c r="B13" s="285"/>
      <c r="C13" s="34" t="s">
        <v>438</v>
      </c>
      <c r="D13" s="35"/>
      <c r="E13" s="35"/>
      <c r="F13" s="35"/>
      <c r="G13" s="35"/>
      <c r="H13" s="35"/>
      <c r="I13" s="35"/>
      <c r="J13" s="35"/>
      <c r="K13" s="22"/>
      <c r="L13" s="22"/>
      <c r="M13" s="22"/>
      <c r="N13" s="21"/>
      <c r="O13" s="21"/>
      <c r="P13" s="21"/>
      <c r="Q13" s="21"/>
      <c r="R13" s="21"/>
      <c r="S13" s="21"/>
      <c r="T13" s="21"/>
    </row>
    <row r="14" spans="1:20" ht="55.5" customHeight="1">
      <c r="A14" s="21"/>
      <c r="B14" s="285"/>
      <c r="C14" s="34"/>
      <c r="D14" s="35"/>
      <c r="E14" s="35"/>
      <c r="F14" s="35"/>
      <c r="G14" s="35"/>
      <c r="H14" s="35"/>
      <c r="I14" s="35"/>
      <c r="J14" s="35"/>
      <c r="K14" s="22"/>
      <c r="L14" s="22"/>
      <c r="M14" s="286"/>
      <c r="N14" s="287"/>
      <c r="O14" s="287"/>
      <c r="P14" s="287"/>
      <c r="Q14" s="287"/>
      <c r="R14" s="21"/>
      <c r="S14" s="21"/>
      <c r="T14" s="21"/>
    </row>
    <row r="15" spans="1:20" ht="25.8">
      <c r="A15" s="21"/>
      <c r="B15" s="285"/>
      <c r="C15" s="34"/>
      <c r="D15" s="35"/>
      <c r="E15" s="35"/>
      <c r="F15" s="35"/>
      <c r="G15" s="35"/>
      <c r="H15" s="35"/>
      <c r="I15" s="35"/>
      <c r="J15" s="35"/>
      <c r="K15" s="22"/>
      <c r="L15" s="35"/>
      <c r="M15" s="35"/>
      <c r="N15" s="35"/>
      <c r="O15" s="35" t="s">
        <v>292</v>
      </c>
      <c r="P15" s="35"/>
      <c r="Q15" s="35"/>
      <c r="R15" s="36"/>
      <c r="S15" s="21"/>
      <c r="T15" s="21"/>
    </row>
    <row r="16" spans="1:20" ht="25.8">
      <c r="A16" s="21"/>
      <c r="B16" s="285"/>
      <c r="C16" s="34"/>
      <c r="D16" s="35"/>
      <c r="E16" s="35"/>
      <c r="F16" s="35"/>
      <c r="G16" s="35"/>
      <c r="H16" s="35"/>
      <c r="I16" s="35"/>
      <c r="J16" s="35"/>
      <c r="K16" s="22"/>
      <c r="L16" s="30"/>
      <c r="M16" s="30" t="s">
        <v>313</v>
      </c>
      <c r="N16" s="30"/>
      <c r="O16" s="30"/>
      <c r="P16" s="30"/>
      <c r="Q16" s="30"/>
      <c r="R16" s="30"/>
      <c r="T16" s="21"/>
    </row>
    <row r="17" spans="1:20" ht="25.8">
      <c r="A17" s="21"/>
      <c r="B17" s="285"/>
      <c r="C17" s="34"/>
      <c r="D17" s="35"/>
      <c r="E17" s="35"/>
      <c r="F17" s="35"/>
      <c r="G17" s="35"/>
      <c r="H17" s="35"/>
      <c r="I17" s="35"/>
      <c r="J17" s="35"/>
      <c r="K17" s="22"/>
      <c r="L17" s="30"/>
      <c r="M17" s="30"/>
      <c r="N17" s="30"/>
      <c r="O17" s="30"/>
      <c r="P17" s="30"/>
      <c r="Q17" s="30"/>
      <c r="R17" s="30"/>
      <c r="T17" s="21"/>
    </row>
    <row r="18" spans="1:20" ht="25.8">
      <c r="A18" s="21"/>
      <c r="B18" s="285"/>
      <c r="C18" s="34"/>
      <c r="D18" s="35"/>
      <c r="E18" s="35"/>
      <c r="F18" s="35"/>
      <c r="G18" s="35"/>
      <c r="H18" s="35"/>
      <c r="I18" s="35"/>
      <c r="J18" s="35"/>
      <c r="K18" s="22"/>
      <c r="L18" s="30"/>
      <c r="M18" s="30"/>
      <c r="N18" s="30"/>
      <c r="O18" s="30"/>
      <c r="P18" s="30"/>
      <c r="Q18" s="30"/>
      <c r="R18" s="30"/>
      <c r="T18" s="21"/>
    </row>
    <row r="19" spans="1:20" ht="25.8">
      <c r="A19" s="21"/>
      <c r="B19" s="285"/>
      <c r="C19" s="34"/>
      <c r="D19" s="35"/>
      <c r="E19" s="35"/>
      <c r="F19" s="35"/>
      <c r="G19" s="35"/>
      <c r="H19" s="35"/>
      <c r="I19" s="35"/>
      <c r="J19" s="35"/>
      <c r="K19" s="22"/>
      <c r="L19" s="30"/>
      <c r="M19" s="30"/>
      <c r="N19" s="30"/>
      <c r="O19" s="30"/>
      <c r="P19" s="30"/>
      <c r="Q19" s="30"/>
      <c r="R19" s="30"/>
      <c r="T19" s="21"/>
    </row>
    <row r="20" spans="1:20" ht="25.8">
      <c r="A20" s="21"/>
      <c r="B20" s="22"/>
      <c r="C20" s="284"/>
      <c r="D20" s="284"/>
      <c r="E20" s="22"/>
      <c r="F20" s="22"/>
      <c r="G20" s="22"/>
      <c r="H20" s="21"/>
      <c r="I20" s="21"/>
      <c r="J20" s="21"/>
      <c r="K20" s="21"/>
      <c r="L20" s="21"/>
      <c r="M20" s="22"/>
      <c r="N20" s="22"/>
      <c r="O20" s="22"/>
      <c r="P20" s="22"/>
      <c r="Q20" s="22"/>
      <c r="R20" s="22"/>
      <c r="S20" s="21"/>
      <c r="T20" s="21"/>
    </row>
    <row r="21" spans="1:20" ht="25.8">
      <c r="A21" s="21"/>
      <c r="B21" s="22"/>
      <c r="C21" s="284"/>
      <c r="D21" s="284"/>
      <c r="E21" s="22"/>
      <c r="F21" s="22"/>
      <c r="G21" s="22"/>
      <c r="H21" s="21"/>
      <c r="I21" s="21"/>
      <c r="J21" s="21"/>
      <c r="K21" s="21"/>
      <c r="L21" s="21"/>
      <c r="M21" s="22"/>
      <c r="N21" s="22"/>
      <c r="O21" s="22"/>
      <c r="P21" s="22"/>
      <c r="Q21" s="22"/>
      <c r="R21" s="22"/>
      <c r="S21" s="21"/>
      <c r="T21" s="21"/>
    </row>
    <row r="22" spans="1:20" ht="25.8">
      <c r="A22" s="21"/>
      <c r="B22" s="22"/>
      <c r="C22" s="284"/>
      <c r="D22" s="284"/>
      <c r="E22" s="22"/>
      <c r="F22" s="22"/>
      <c r="G22" s="22"/>
      <c r="H22" s="21"/>
      <c r="I22" s="21"/>
      <c r="J22" s="21"/>
      <c r="K22" s="21"/>
      <c r="L22" s="21"/>
      <c r="M22" s="22"/>
      <c r="N22" s="22"/>
      <c r="O22" s="22"/>
      <c r="P22" s="22"/>
      <c r="Q22" s="22"/>
      <c r="R22" s="22"/>
      <c r="S22" s="21"/>
      <c r="T22" s="21"/>
    </row>
    <row r="23" spans="1:20" ht="26.25" customHeight="1">
      <c r="A23" t="s">
        <v>383</v>
      </c>
      <c r="J23" s="288"/>
    </row>
    <row r="24" spans="1:20" ht="35.25" customHeight="1"/>
    <row r="25" spans="1:20" ht="15.9" customHeight="1"/>
    <row r="31" spans="1:20">
      <c r="A31" s="289" t="s">
        <v>384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0">
      <c r="A32" s="289" t="s">
        <v>385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28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28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28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28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28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28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28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28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5.9" customHeight="1"/>
  </sheetData>
  <mergeCells count="29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T3:T4"/>
    <mergeCell ref="S2:T2"/>
    <mergeCell ref="M2:N2"/>
    <mergeCell ref="O2:R2"/>
    <mergeCell ref="C3:C4"/>
    <mergeCell ref="D3:D4"/>
    <mergeCell ref="C8:C9"/>
    <mergeCell ref="D8:D9"/>
    <mergeCell ref="E8:E9"/>
    <mergeCell ref="O3:R3"/>
    <mergeCell ref="S3:S4"/>
    <mergeCell ref="C5:C7"/>
    <mergeCell ref="D5:D7"/>
    <mergeCell ref="E5:E7"/>
    <mergeCell ref="E3:E4"/>
    <mergeCell ref="K3:K4"/>
    <mergeCell ref="L3:L4"/>
    <mergeCell ref="M3:M4"/>
    <mergeCell ref="N3:N4"/>
  </mergeCells>
  <pageMargins left="0.7" right="0.7" top="0.78740157499999996" bottom="0.78740157499999996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neformální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admin</cp:lastModifiedBy>
  <cp:revision/>
  <cp:lastPrinted>2025-11-13T10:08:12Z</cp:lastPrinted>
  <dcterms:created xsi:type="dcterms:W3CDTF">2020-07-22T07:46:04Z</dcterms:created>
  <dcterms:modified xsi:type="dcterms:W3CDTF">2025-12-03T07:58:22Z</dcterms:modified>
</cp:coreProperties>
</file>