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záloha\1RAP OK\8RAP OK_spec školy\7_schválení v RSK OK 17_9_2024\"/>
    </mc:Choice>
  </mc:AlternateContent>
  <xr:revisionPtr revIDLastSave="0" documentId="13_ncr:1_{2E7BDCAB-6F64-4468-8EE7-EFE4B57B1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 škol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7" l="1"/>
  <c r="L7" i="7"/>
  <c r="L11" i="7"/>
  <c r="L6" i="7"/>
  <c r="L9" i="7"/>
  <c r="L10" i="7" l="1"/>
  <c r="L16" i="7" s="1"/>
</calcChain>
</file>

<file path=xl/sharedStrings.xml><?xml version="1.0" encoding="utf-8"?>
<sst xmlns="http://schemas.openxmlformats.org/spreadsheetml/2006/main" count="117" uniqueCount="83">
  <si>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</si>
  <si>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</si>
  <si>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</si>
  <si>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</si>
  <si>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</si>
  <si>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</si>
  <si>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</si>
  <si>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Naplňování indikátorů</t>
  </si>
  <si>
    <t>stručný popis, např. zpracovaná PD, zajištěné výkupy, výběr dodavatele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</si>
  <si>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</si>
  <si>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</si>
  <si>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</si>
  <si>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</si>
  <si>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</si>
  <si>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</si>
  <si>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</si>
  <si>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</si>
  <si>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</si>
  <si>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</si>
  <si>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</si>
  <si>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 xml:space="preserve">Souhrnný rámec pro investice do infrastruktury školských poradenských zařízení a vzdělávání ve školách a třídách zřízených dle § 16 odst. 9 školského zákona 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</si>
  <si>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</si>
  <si>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</si>
  <si>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</si>
  <si>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t>Olomouc</t>
  </si>
  <si>
    <t>Olomoucký kraj</t>
  </si>
  <si>
    <t>Střední škola, Základní škola a Mateřská škola prof. V. Vejdovského Olomouc - Hejčín</t>
  </si>
  <si>
    <t>00601691</t>
  </si>
  <si>
    <t xml:space="preserve">Základní škola Uničov, Šternberská 456 </t>
  </si>
  <si>
    <t xml:space="preserve">61989762 </t>
  </si>
  <si>
    <t>Uničov</t>
  </si>
  <si>
    <t>49558978</t>
  </si>
  <si>
    <t>Střední škola, základní škola a mateřská škola pro sluchově postižené, Olomouc, Kosmonautů 4</t>
  </si>
  <si>
    <t>MŠMT (00022985)</t>
  </si>
  <si>
    <t>00844071</t>
  </si>
  <si>
    <t>Střední odborná škola Hranice, školská právnická osoba</t>
  </si>
  <si>
    <t>Vzdělávací středisko Hranice, s.r.o., IČ 04697308, Pharm Partners s.r.o., IČ 29254582, Mgr. Petr Flajšar</t>
  </si>
  <si>
    <t>Samostatný způsob života - cvičný byt</t>
  </si>
  <si>
    <t>Hranice</t>
  </si>
  <si>
    <t>Investice spočívá v zakoupení bytu 2 + kk včetně jeho základního vybavení do majetku SOŠ Hranice a jeho využití jako cvičného bytu pro klienty SPC za účelem jejich přípravy k samostatnému způsobu života.</t>
  </si>
  <si>
    <t>zpracovaná PD, smlouva o budoucí kupní smlouvě, zkolaudováno 12/2023</t>
  </si>
  <si>
    <t xml:space="preserve">ANO </t>
  </si>
  <si>
    <t>zpracovává se projekt</t>
  </si>
  <si>
    <t>NE</t>
  </si>
  <si>
    <t>V rámci projektu budou realizovány investice do učeben informatiky za účelem uzpůsobení těchto prostor pro výuku nové informatiky a pro rozvoj digitální gramotnosti žáků s ohledem na jejich specifické vzdělávací potřeby s cílem jejich přípravy pro případné směřování do hlavního vzdělávacího proudu, součastí bude i nezbytná vnitřní konektivita a zabezpeční kvalitního připojení k internetu.</t>
  </si>
  <si>
    <t>Není nutný PD, je zpracován audit a návrh řešení (projekt)</t>
  </si>
  <si>
    <t>není nutné</t>
  </si>
  <si>
    <t>PD</t>
  </si>
  <si>
    <t>PPP a SPC Olomouckého kraje, U sportovní haly 544/1a, Olomouc</t>
  </si>
  <si>
    <t>Prostějov</t>
  </si>
  <si>
    <t>Zpracovává se projekt</t>
  </si>
  <si>
    <t>Mateřská škola Olomouc, Blanická 16</t>
  </si>
  <si>
    <t>zpracovává se PD</t>
  </si>
  <si>
    <t>SŠ, ZŠ a MŠ Prostějov, Komenského 10</t>
  </si>
  <si>
    <t>Odborné učiliště a Základní škola, Křenovice</t>
  </si>
  <si>
    <t>00842800</t>
  </si>
  <si>
    <t>Křenovice</t>
  </si>
  <si>
    <t>příslušná dokumentace</t>
  </si>
  <si>
    <t>Investice do zkvalitnění vzdělávací infrastruktury školy usnadňující vzdělávání žáků dle jejich speciálních vzděláváních potřeb a pro přípravu na samostatný způsob života</t>
  </si>
  <si>
    <t>V rámci projektu bude realizována investice do výukových prostor školy pro zajištění aktivizačních opatření a realizaci tranzitních programů. Konkrétně bude investováno do cvičné prádelny, cvičného pracoviště pro práci s digitálními technologiemi a do rekonstrukce výtahové plošiny pro zajištění bezbariérovosti.</t>
  </si>
  <si>
    <t xml:space="preserve">500 002; 509 041; 509 051
</t>
  </si>
  <si>
    <t>1;2;1</t>
  </si>
  <si>
    <t>Výběr administrátora projektu, připraven rozpočet, příprava studie proveditelnosti, harmonogramu realizace, příprava příloh dle specifických pravidel IROP výzvy č. 95.</t>
  </si>
  <si>
    <t>Nerelevantní
Projekt bude realizován v režimu udržovacích prací dle stavebního zákona bez nutnosti získat stavební povolení.</t>
  </si>
  <si>
    <t>100% alokace EFRR pro Olomoucký kraj
58 828 113,13 Kč</t>
  </si>
  <si>
    <t>130% alokace EFRR pro Olomoucký kraj
76 476 547,06 Kč</t>
  </si>
  <si>
    <t>Zkvalitnění vzdělávací infrastruktury školy na Gorazdově náměstí se zaměřením na zlepšení kvality rovného přístupu k inkluzivnímu vzdělávání</t>
  </si>
  <si>
    <t>Rekonstrukce a vybavení učeben informatiky, včetně konektivity v budově na ulici Tomkova 42 v rámci zkvalitnění výuky a přípravy na samostatný způsob života</t>
  </si>
  <si>
    <t>Venkovní multismyslová učebna</t>
  </si>
  <si>
    <t>Zkvalitnění výuky v oblasti smyslové výchovy. Nově vznikne /včetně dodávky založení, osazení, montáže, kotvení, finální povrchové úpravy a kompletace/ venkovní multismyslová učebna. Bude vybavena venkovním nábytkem, hrabalištěm, zvonkohrou a pomůckami pro rozvoj sluchu, vizuální panely a pomůcky pro rozvoj zraku atd.</t>
  </si>
  <si>
    <t>Zvýšení kvality a kapacity centra v Prostějově</t>
  </si>
  <si>
    <t xml:space="preserve">Zkvalitnění vzdělávacích potřeb formou vybudování relaxačních, multismyslových a rehabilitačních učeben </t>
  </si>
  <si>
    <t xml:space="preserve">Příprava na samostatný způsob žívota - rekonstrukce cvičných kuchyní </t>
  </si>
  <si>
    <t>Vybudování odborné učebny informatiky, multisenzorické učebny a dílny pro ergoterapii s cílem individualizace a modernizace výuky za účelem vzdělávání žáků se specifickými potřebami a jejich směřování do hlavního vzdělávací proudu a to v rámci výstavby nové budovy pro potřebu základní školy, základní školy speciální, praktické školy dvouleté a praktické školy jednoleté, tohoto času umístěné v budově ZŠ a MŠ Olomouc, Svatoplukova 11, která je v majetku města a vlastník ji potřebuje pro svou běžnou ZŠ. Dále na vybudování bezbarierového wc a výtahu zajišťující rovné příležitosti pro žáky se specifickými potřebami.</t>
  </si>
  <si>
    <t xml:space="preserve">Rekonstrukce dvou pater budovy na ulici Vrchlického v Prostějově pro potřebu zvyšení kvality služeb PPP a SPC Olomouckého kraje na detašovaném pracovišti v Prostějově, kdy budou upraveny stávající prostory a současně se přestěhuje kompletní pracoviště z nevyhovujících prostor na ulici Fanderlíkova. Součástí modernizace bude zázemí pro pracovníky, dále nezbytné zázemí modernizovaných pracovišť, tj. čekárny, hygienické zázemí, sklady apod. Bude zvýšena enrgetická účinnost budovy, bezbariérovost a zajištěna nutná konektivita.  </t>
  </si>
  <si>
    <t>Zvýšení kvality vzdělávání vybudováním učeben pro ergoterapii a bezbarierových komponent</t>
  </si>
  <si>
    <t>Zvýšení kapacity mateřské školy s cílem zajištění moderních prostor zaměřených na vytvoření moderního zázemí pro vzdělávání a výchovu dětí s PAS za účelem jejich přípravy pro případné začlenění do běžného vzdělávacího proudu, přičemž dotace bude využita pro vybudování 4 místnosti pro terapii, potřebné inženýrské sítě,  bezbarierového wc a výtahu zajišťující bezbariérovost celého objektu.</t>
  </si>
  <si>
    <t>Cílem je komplexní rekonstrukce kuchyní, tj. výměna podlahy, zrušení střední příčky, výměna dveří, odizolování stěn, nové omítky, změna dispozičního řešení a vybavení novým technologickým zařízením. Škola naváže spolupráci se sociální službou. Aktualizovaná cena na rok 2025 na základě aktualizovaných cenových nabídek.</t>
  </si>
  <si>
    <t xml:space="preserve">Učebna pro ergoterapii a multismyslovou výchovu </t>
  </si>
  <si>
    <t xml:space="preserve">Stávající prostory sportovního sálku budou stavebně upraveny  na samostatnou učebnu s bezbariérovým přístupem a zázemím. Učebna bude vybavena mobiliářem a pomůckami pro ergoterapii a multismyslovou výchovu pro práci s žáky se speciálně vzdělávacími potřebami. </t>
  </si>
  <si>
    <t>Rekonstrukce stávajícího pavilonu mateřské školy, která zajistí zvýšení kapacity mateřské školky. Současně  v rámci rekonstrukce vznikne rehabilitační, smyslová a relaxační místnost, budou modernizovány související inženýrské sítě, toalety včetně bezbariérového wc.</t>
  </si>
  <si>
    <t>Priorita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</si>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</sst>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9" fillId="0" borderId="0">
      <alignment wrapText="1"/>
    </xf>
  </cellStyleXfs>
  <cellXfs count="109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0" fillId="0" borderId="17" xfId="0" applyFont="1" applyBorder="1" applyAlignment="1" applyProtection="1">
      <alignment vertical="center" wrapText="1"/>
      <protection locked="0"/>
    </xf>
    <xf numFmtId="49" fontId="0" fillId="0" borderId="18" xfId="0" applyNumberFormat="1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 wrapText="1"/>
      <protection locked="0"/>
    </xf>
    <xf numFmtId="0" fontId="0" fillId="2" borderId="18" xfId="0" applyFont="1" applyFill="1" applyBorder="1" applyAlignment="1" applyProtection="1">
      <alignment vertical="center"/>
      <protection locked="0"/>
    </xf>
    <xf numFmtId="49" fontId="0" fillId="2" borderId="18" xfId="0" applyNumberFormat="1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3" fontId="8" fillId="0" borderId="19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 applyProtection="1">
      <alignment vertical="center" wrapText="1"/>
      <protection locked="0"/>
    </xf>
    <xf numFmtId="0" fontId="0" fillId="0" borderId="18" xfId="0" applyFont="1" applyFill="1" applyBorder="1" applyAlignment="1" applyProtection="1">
      <alignment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vertical="center"/>
      <protection locked="0"/>
    </xf>
    <xf numFmtId="49" fontId="0" fillId="0" borderId="28" xfId="0" applyNumberFormat="1" applyFont="1" applyBorder="1" applyAlignment="1" applyProtection="1">
      <alignment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30" xfId="0" applyFont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 applyProtection="1">
      <alignment vertical="center" wrapTex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0" fillId="0" borderId="21" xfId="0" applyFont="1" applyBorder="1" applyAlignment="1" applyProtection="1">
      <alignment vertical="center"/>
      <protection locked="0"/>
    </xf>
    <xf numFmtId="0" fontId="8" fillId="0" borderId="32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right" vertical="center"/>
    </xf>
    <xf numFmtId="0" fontId="11" fillId="0" borderId="33" xfId="0" applyFont="1" applyBorder="1" applyAlignment="1">
      <alignment wrapText="1"/>
    </xf>
    <xf numFmtId="0" fontId="8" fillId="0" borderId="22" xfId="0" applyFont="1" applyFill="1" applyBorder="1" applyAlignment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3" fontId="0" fillId="0" borderId="20" xfId="0" applyNumberFormat="1" applyBorder="1" applyAlignment="1">
      <alignment horizontal="right" vertical="center"/>
    </xf>
    <xf numFmtId="0" fontId="0" fillId="0" borderId="22" xfId="0" applyBorder="1" applyProtection="1">
      <protection locked="0"/>
    </xf>
    <xf numFmtId="0" fontId="0" fillId="0" borderId="20" xfId="0" applyBorder="1" applyProtection="1">
      <protection locked="0"/>
    </xf>
    <xf numFmtId="3" fontId="8" fillId="0" borderId="12" xfId="0" applyNumberFormat="1" applyFont="1" applyBorder="1" applyAlignment="1">
      <alignment horizontal="right" vertical="center"/>
    </xf>
    <xf numFmtId="3" fontId="8" fillId="2" borderId="12" xfId="0" applyNumberFormat="1" applyFon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0" fontId="0" fillId="2" borderId="18" xfId="0" applyFill="1" applyBorder="1" applyAlignment="1">
      <alignment horizontal="center" vertical="center"/>
    </xf>
    <xf numFmtId="3" fontId="13" fillId="2" borderId="18" xfId="0" applyNumberFormat="1" applyFont="1" applyFill="1" applyBorder="1" applyAlignment="1">
      <alignment horizontal="right" vertical="center"/>
    </xf>
    <xf numFmtId="3" fontId="12" fillId="2" borderId="18" xfId="3" applyNumberFormat="1" applyFont="1" applyFill="1" applyBorder="1" applyAlignment="1">
      <alignment horizontal="right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5" xfId="3" xr:uid="{26D7CC76-02C4-4279-8681-A4BD13243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"/>
  <sheetViews>
    <sheetView tabSelected="1" topLeftCell="A13" zoomScale="90" zoomScaleNormal="90" workbookViewId="0">
      <selection activeCell="G22" sqref="G22"/>
    </sheetView>
  </sheetViews>
  <sheetFormatPr defaultRowHeight="15" x14ac:dyDescent="0.25"/>
  <cols>
    <col min="1" max="1" width="3.7109375" customWidth="1"/>
    <col min="2" max="2" width="16" customWidth="1"/>
    <col min="3" max="4" width="15.42578125" customWidth="1"/>
    <col min="5" max="5" width="10.7109375" customWidth="1"/>
    <col min="6" max="6" width="11.85546875" customWidth="1"/>
    <col min="7" max="7" width="12.140625" customWidth="1"/>
    <col min="8" max="8" width="31.85546875" customWidth="1"/>
    <col min="9" max="9" width="12" customWidth="1"/>
    <col min="10" max="10" width="48.42578125" customWidth="1"/>
    <col min="11" max="11" width="11.7109375" customWidth="1"/>
    <col min="12" max="12" width="12" customWidth="1"/>
    <col min="13" max="13" width="9" customWidth="1"/>
    <col min="15" max="15" width="10.28515625" customWidth="1"/>
    <col min="16" max="16" width="9.5703125" customWidth="1"/>
    <col min="17" max="17" width="20.5703125" customWidth="1"/>
    <col min="18" max="18" width="16.28515625" customWidth="1"/>
    <col min="19" max="19" width="22" customWidth="1"/>
  </cols>
  <sheetData>
    <row r="1" spans="1:19" s="2" customFormat="1" ht="25.5" customHeight="1" thickBot="1" x14ac:dyDescent="0.3">
      <c r="A1" s="90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</row>
    <row r="2" spans="1:19" ht="27.6" customHeight="1" x14ac:dyDescent="0.25">
      <c r="A2" s="93" t="s">
        <v>81</v>
      </c>
      <c r="B2" s="96" t="s">
        <v>9</v>
      </c>
      <c r="C2" s="99" t="s">
        <v>10</v>
      </c>
      <c r="D2" s="100"/>
      <c r="E2" s="100"/>
      <c r="F2" s="100"/>
      <c r="G2" s="101"/>
      <c r="H2" s="102" t="s">
        <v>0</v>
      </c>
      <c r="I2" s="102" t="s">
        <v>11</v>
      </c>
      <c r="J2" s="102" t="s">
        <v>12</v>
      </c>
      <c r="K2" s="104" t="s">
        <v>21</v>
      </c>
      <c r="L2" s="105"/>
      <c r="M2" s="99" t="s">
        <v>22</v>
      </c>
      <c r="N2" s="101"/>
      <c r="O2" s="106" t="s">
        <v>7</v>
      </c>
      <c r="P2" s="107"/>
      <c r="Q2" s="99" t="s">
        <v>1</v>
      </c>
      <c r="R2" s="101"/>
    </row>
    <row r="3" spans="1:19" ht="22.35" customHeight="1" x14ac:dyDescent="0.25">
      <c r="A3" s="94"/>
      <c r="B3" s="97"/>
      <c r="C3" s="108" t="s">
        <v>13</v>
      </c>
      <c r="D3" s="77" t="s">
        <v>14</v>
      </c>
      <c r="E3" s="77" t="s">
        <v>15</v>
      </c>
      <c r="F3" s="77" t="s">
        <v>16</v>
      </c>
      <c r="G3" s="79" t="s">
        <v>17</v>
      </c>
      <c r="H3" s="97"/>
      <c r="I3" s="97"/>
      <c r="J3" s="103"/>
      <c r="K3" s="85" t="s">
        <v>18</v>
      </c>
      <c r="L3" s="86" t="s">
        <v>23</v>
      </c>
      <c r="M3" s="88" t="s">
        <v>2</v>
      </c>
      <c r="N3" s="83" t="s">
        <v>3</v>
      </c>
      <c r="O3" s="81" t="s">
        <v>4</v>
      </c>
      <c r="P3" s="83" t="s">
        <v>5</v>
      </c>
      <c r="Q3" s="81" t="s">
        <v>8</v>
      </c>
      <c r="R3" s="83" t="s">
        <v>6</v>
      </c>
    </row>
    <row r="4" spans="1:19" ht="45" customHeight="1" thickBot="1" x14ac:dyDescent="0.3">
      <c r="A4" s="95"/>
      <c r="B4" s="98"/>
      <c r="C4" s="78"/>
      <c r="D4" s="78"/>
      <c r="E4" s="78"/>
      <c r="F4" s="78"/>
      <c r="G4" s="80"/>
      <c r="H4" s="97"/>
      <c r="I4" s="97"/>
      <c r="J4" s="103"/>
      <c r="K4" s="81"/>
      <c r="L4" s="87"/>
      <c r="M4" s="89"/>
      <c r="N4" s="84"/>
      <c r="O4" s="82"/>
      <c r="P4" s="84"/>
      <c r="Q4" s="82"/>
      <c r="R4" s="84"/>
    </row>
    <row r="5" spans="1:19" ht="195.75" thickBot="1" x14ac:dyDescent="0.3">
      <c r="A5" s="24">
        <v>1</v>
      </c>
      <c r="B5" s="17" t="s">
        <v>25</v>
      </c>
      <c r="C5" s="20" t="s">
        <v>26</v>
      </c>
      <c r="D5" s="19" t="s">
        <v>25</v>
      </c>
      <c r="E5" s="18" t="s">
        <v>27</v>
      </c>
      <c r="F5" s="19"/>
      <c r="G5" s="44"/>
      <c r="H5" s="59" t="s">
        <v>66</v>
      </c>
      <c r="I5" s="60" t="s">
        <v>24</v>
      </c>
      <c r="J5" s="73" t="s">
        <v>73</v>
      </c>
      <c r="K5" s="61">
        <v>20000000</v>
      </c>
      <c r="L5" s="62">
        <v>17000000</v>
      </c>
      <c r="M5" s="12">
        <v>2026</v>
      </c>
      <c r="N5" s="10">
        <v>2028</v>
      </c>
      <c r="O5" s="63"/>
      <c r="P5" s="64"/>
      <c r="Q5" s="71" t="s">
        <v>42</v>
      </c>
      <c r="R5" s="72" t="s">
        <v>43</v>
      </c>
    </row>
    <row r="6" spans="1:19" ht="105.75" thickBot="1" x14ac:dyDescent="0.3">
      <c r="A6" s="25">
        <v>2</v>
      </c>
      <c r="B6" s="17" t="s">
        <v>25</v>
      </c>
      <c r="C6" s="20" t="s">
        <v>28</v>
      </c>
      <c r="D6" s="19" t="s">
        <v>25</v>
      </c>
      <c r="E6" s="18" t="s">
        <v>29</v>
      </c>
      <c r="F6" s="9"/>
      <c r="G6" s="13"/>
      <c r="H6" s="8" t="s">
        <v>68</v>
      </c>
      <c r="I6" s="8" t="s">
        <v>30</v>
      </c>
      <c r="J6" s="11" t="s">
        <v>69</v>
      </c>
      <c r="K6" s="65">
        <v>9557000</v>
      </c>
      <c r="L6" s="62">
        <f>(0.85*K6)</f>
        <v>8123450</v>
      </c>
      <c r="M6" s="12">
        <v>2024</v>
      </c>
      <c r="N6" s="10">
        <v>2025</v>
      </c>
      <c r="O6" s="12"/>
      <c r="P6" s="13"/>
      <c r="Q6" s="16" t="s">
        <v>47</v>
      </c>
      <c r="R6" s="72" t="s">
        <v>41</v>
      </c>
    </row>
    <row r="7" spans="1:19" ht="172.5" customHeight="1" thickBot="1" x14ac:dyDescent="0.3">
      <c r="A7" s="25">
        <v>3</v>
      </c>
      <c r="B7" s="17" t="s">
        <v>25</v>
      </c>
      <c r="C7" s="20" t="s">
        <v>48</v>
      </c>
      <c r="D7" s="19" t="s">
        <v>25</v>
      </c>
      <c r="E7" s="18" t="s">
        <v>31</v>
      </c>
      <c r="F7" s="9"/>
      <c r="G7" s="13"/>
      <c r="H7" s="8" t="s">
        <v>70</v>
      </c>
      <c r="I7" s="8" t="s">
        <v>49</v>
      </c>
      <c r="J7" s="11" t="s">
        <v>74</v>
      </c>
      <c r="K7" s="65">
        <v>18000000</v>
      </c>
      <c r="L7" s="62">
        <f>(0.85*K7)</f>
        <v>15300000</v>
      </c>
      <c r="M7" s="12">
        <v>2025</v>
      </c>
      <c r="N7" s="10">
        <v>2026</v>
      </c>
      <c r="O7" s="12"/>
      <c r="P7" s="13"/>
      <c r="Q7" s="16" t="s">
        <v>50</v>
      </c>
      <c r="R7" s="72" t="s">
        <v>43</v>
      </c>
    </row>
    <row r="8" spans="1:19" ht="120.75" thickBot="1" x14ac:dyDescent="0.3">
      <c r="A8" s="26">
        <v>4</v>
      </c>
      <c r="B8" s="43" t="s">
        <v>25</v>
      </c>
      <c r="C8" s="40" t="s">
        <v>51</v>
      </c>
      <c r="D8" s="21" t="s">
        <v>25</v>
      </c>
      <c r="E8" s="22">
        <v>66181500</v>
      </c>
      <c r="F8" s="23"/>
      <c r="G8" s="46"/>
      <c r="H8" s="8" t="s">
        <v>75</v>
      </c>
      <c r="I8" s="8" t="s">
        <v>24</v>
      </c>
      <c r="J8" s="11" t="s">
        <v>76</v>
      </c>
      <c r="K8" s="66">
        <v>4000000</v>
      </c>
      <c r="L8" s="67">
        <v>3400000</v>
      </c>
      <c r="M8" s="68">
        <v>2025</v>
      </c>
      <c r="N8" s="10">
        <v>2026</v>
      </c>
      <c r="O8" s="69"/>
      <c r="P8" s="70"/>
      <c r="Q8" s="16" t="s">
        <v>52</v>
      </c>
      <c r="R8" s="72" t="s">
        <v>43</v>
      </c>
    </row>
    <row r="9" spans="1:19" ht="121.15" customHeight="1" thickBot="1" x14ac:dyDescent="0.3">
      <c r="A9" s="34">
        <v>5</v>
      </c>
      <c r="B9" s="42" t="s">
        <v>25</v>
      </c>
      <c r="C9" s="39" t="s">
        <v>26</v>
      </c>
      <c r="D9" s="35" t="s">
        <v>25</v>
      </c>
      <c r="E9" s="36" t="s">
        <v>27</v>
      </c>
      <c r="F9" s="37"/>
      <c r="G9" s="45"/>
      <c r="H9" s="74" t="s">
        <v>67</v>
      </c>
      <c r="I9" s="8" t="s">
        <v>24</v>
      </c>
      <c r="J9" s="11" t="s">
        <v>44</v>
      </c>
      <c r="K9" s="65">
        <v>4800000</v>
      </c>
      <c r="L9" s="62">
        <f t="shared" ref="L9" si="0">(0.85*K9)</f>
        <v>4080000</v>
      </c>
      <c r="M9" s="12">
        <v>2024</v>
      </c>
      <c r="N9" s="10">
        <v>2025</v>
      </c>
      <c r="O9" s="12"/>
      <c r="P9" s="13"/>
      <c r="Q9" s="16" t="s">
        <v>45</v>
      </c>
      <c r="R9" s="72" t="s">
        <v>46</v>
      </c>
    </row>
    <row r="10" spans="1:19" ht="158.25" customHeight="1" thickBot="1" x14ac:dyDescent="0.3">
      <c r="A10" s="38">
        <v>6</v>
      </c>
      <c r="B10" s="30" t="s">
        <v>32</v>
      </c>
      <c r="C10" s="41" t="s">
        <v>32</v>
      </c>
      <c r="D10" s="31" t="s">
        <v>33</v>
      </c>
      <c r="E10" s="32" t="s">
        <v>34</v>
      </c>
      <c r="F10" s="4">
        <v>18100890</v>
      </c>
      <c r="G10" s="47">
        <v>600026621</v>
      </c>
      <c r="H10" s="3" t="s">
        <v>58</v>
      </c>
      <c r="I10" s="50" t="s">
        <v>24</v>
      </c>
      <c r="J10" s="5" t="s">
        <v>59</v>
      </c>
      <c r="K10" s="51">
        <v>4000000</v>
      </c>
      <c r="L10" s="53">
        <f>K10*0.85</f>
        <v>3400000</v>
      </c>
      <c r="M10" s="6">
        <v>2024</v>
      </c>
      <c r="N10" s="10">
        <v>2026</v>
      </c>
      <c r="O10" s="29" t="s">
        <v>60</v>
      </c>
      <c r="P10" s="55" t="s">
        <v>61</v>
      </c>
      <c r="Q10" s="58" t="s">
        <v>62</v>
      </c>
      <c r="R10" s="28" t="s">
        <v>63</v>
      </c>
    </row>
    <row r="11" spans="1:19" ht="90.75" thickBot="1" x14ac:dyDescent="0.3">
      <c r="A11" s="34">
        <v>7</v>
      </c>
      <c r="B11" s="42" t="s">
        <v>25</v>
      </c>
      <c r="C11" s="39" t="s">
        <v>28</v>
      </c>
      <c r="D11" s="35" t="s">
        <v>25</v>
      </c>
      <c r="E11" s="36" t="s">
        <v>29</v>
      </c>
      <c r="F11" s="37"/>
      <c r="G11" s="45"/>
      <c r="H11" s="8" t="s">
        <v>78</v>
      </c>
      <c r="I11" s="8" t="s">
        <v>30</v>
      </c>
      <c r="J11" s="11" t="s">
        <v>79</v>
      </c>
      <c r="K11" s="65">
        <v>5333000</v>
      </c>
      <c r="L11" s="62">
        <f>(0.85*K11)</f>
        <v>4533050</v>
      </c>
      <c r="M11" s="12">
        <v>2024</v>
      </c>
      <c r="N11" s="10">
        <v>2025</v>
      </c>
      <c r="O11" s="12"/>
      <c r="P11" s="13"/>
      <c r="Q11" s="16" t="s">
        <v>47</v>
      </c>
      <c r="R11" s="72" t="s">
        <v>41</v>
      </c>
    </row>
    <row r="12" spans="1:19" ht="94.9" customHeight="1" thickBot="1" x14ac:dyDescent="0.3">
      <c r="A12" s="26">
        <v>8</v>
      </c>
      <c r="B12" s="43" t="s">
        <v>25</v>
      </c>
      <c r="C12" s="40" t="s">
        <v>53</v>
      </c>
      <c r="D12" s="21" t="s">
        <v>25</v>
      </c>
      <c r="E12" s="22">
        <v>47921374</v>
      </c>
      <c r="F12" s="23"/>
      <c r="G12" s="46"/>
      <c r="H12" s="8" t="s">
        <v>71</v>
      </c>
      <c r="I12" s="8" t="s">
        <v>49</v>
      </c>
      <c r="J12" s="11" t="s">
        <v>80</v>
      </c>
      <c r="K12" s="66">
        <v>4000000</v>
      </c>
      <c r="L12" s="67">
        <v>3400000</v>
      </c>
      <c r="M12" s="68">
        <v>2025</v>
      </c>
      <c r="N12" s="10">
        <v>2026</v>
      </c>
      <c r="O12" s="69"/>
      <c r="P12" s="70"/>
      <c r="Q12" s="16" t="s">
        <v>52</v>
      </c>
      <c r="R12" s="72" t="s">
        <v>43</v>
      </c>
    </row>
    <row r="13" spans="1:19" ht="112.15" customHeight="1" thickBot="1" x14ac:dyDescent="0.3">
      <c r="A13" s="26">
        <v>9</v>
      </c>
      <c r="B13" s="75" t="s">
        <v>54</v>
      </c>
      <c r="C13" s="40" t="s">
        <v>54</v>
      </c>
      <c r="D13" s="21" t="s">
        <v>25</v>
      </c>
      <c r="E13" s="76" t="s">
        <v>55</v>
      </c>
      <c r="F13" s="23"/>
      <c r="G13" s="46"/>
      <c r="H13" s="8" t="s">
        <v>72</v>
      </c>
      <c r="I13" s="8" t="s">
        <v>56</v>
      </c>
      <c r="J13" s="11" t="s">
        <v>77</v>
      </c>
      <c r="K13" s="66">
        <v>2388000</v>
      </c>
      <c r="L13" s="67">
        <f t="shared" ref="L13" si="1">(0.85*K13)</f>
        <v>2029800</v>
      </c>
      <c r="M13" s="68">
        <v>2025</v>
      </c>
      <c r="N13" s="10">
        <v>2025</v>
      </c>
      <c r="O13" s="69"/>
      <c r="P13" s="70"/>
      <c r="Q13" s="16" t="s">
        <v>57</v>
      </c>
      <c r="R13" s="72" t="s">
        <v>46</v>
      </c>
    </row>
    <row r="14" spans="1:19" ht="127.15" customHeight="1" thickBot="1" x14ac:dyDescent="0.3">
      <c r="A14" s="7">
        <v>10</v>
      </c>
      <c r="B14" s="11" t="s">
        <v>35</v>
      </c>
      <c r="C14" s="16" t="s">
        <v>35</v>
      </c>
      <c r="D14" s="33" t="s">
        <v>36</v>
      </c>
      <c r="E14" s="15">
        <v>25375300</v>
      </c>
      <c r="F14" s="15">
        <v>48729906</v>
      </c>
      <c r="G14" s="48">
        <v>600017931</v>
      </c>
      <c r="H14" s="8" t="s">
        <v>37</v>
      </c>
      <c r="I14" s="49" t="s">
        <v>38</v>
      </c>
      <c r="J14" s="11" t="s">
        <v>39</v>
      </c>
      <c r="K14" s="52">
        <v>3800000</v>
      </c>
      <c r="L14" s="56">
        <v>3230000</v>
      </c>
      <c r="M14" s="12">
        <v>2024</v>
      </c>
      <c r="N14" s="10">
        <v>2025</v>
      </c>
      <c r="O14" s="12"/>
      <c r="P14" s="54"/>
      <c r="Q14" s="33" t="s">
        <v>40</v>
      </c>
      <c r="R14" s="27" t="s">
        <v>41</v>
      </c>
    </row>
    <row r="15" spans="1:19" ht="52.15" customHeight="1" thickBot="1" x14ac:dyDescent="0.3">
      <c r="A15" s="14"/>
      <c r="B15" s="11"/>
      <c r="C15" s="16"/>
      <c r="D15" s="33"/>
      <c r="E15" s="15"/>
      <c r="F15" s="15"/>
      <c r="G15" s="48"/>
      <c r="H15" s="8"/>
      <c r="I15" s="49"/>
      <c r="J15" s="11"/>
      <c r="K15" s="52"/>
      <c r="L15" s="56"/>
      <c r="M15" s="12"/>
      <c r="N15" s="10"/>
      <c r="O15" s="12"/>
      <c r="P15" s="54"/>
      <c r="Q15" s="33"/>
      <c r="R15" s="27"/>
      <c r="S15" s="57" t="s">
        <v>64</v>
      </c>
    </row>
    <row r="16" spans="1:19" ht="52.15" customHeight="1" thickBot="1" x14ac:dyDescent="0.3">
      <c r="A16" s="14"/>
      <c r="B16" s="11"/>
      <c r="C16" s="16"/>
      <c r="D16" s="33"/>
      <c r="E16" s="15"/>
      <c r="F16" s="15"/>
      <c r="G16" s="48"/>
      <c r="H16" s="8"/>
      <c r="I16" s="49"/>
      <c r="J16" s="11" t="s">
        <v>82</v>
      </c>
      <c r="K16" s="52"/>
      <c r="L16" s="56">
        <f>SUM(L5:L15)</f>
        <v>64496300</v>
      </c>
      <c r="M16" s="12"/>
      <c r="N16" s="10"/>
      <c r="O16" s="12"/>
      <c r="P16" s="54"/>
      <c r="Q16" s="33"/>
      <c r="R16" s="27"/>
      <c r="S16" s="57" t="s">
        <v>65</v>
      </c>
    </row>
    <row r="17" spans="1:1" x14ac:dyDescent="0.25">
      <c r="A17" s="1"/>
    </row>
    <row r="18" spans="1:1" x14ac:dyDescent="0.25">
      <c r="A18" t="s">
        <v>19</v>
      </c>
    </row>
  </sheetData>
  <mergeCells count="24"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  <mergeCell ref="Q3:Q4"/>
    <mergeCell ref="R3:R4"/>
    <mergeCell ref="Q2:R2"/>
    <mergeCell ref="E3:E4"/>
    <mergeCell ref="F3:F4"/>
    <mergeCell ref="G3:G4"/>
    <mergeCell ref="O3:O4"/>
    <mergeCell ref="P3:P4"/>
    <mergeCell ref="K3:K4"/>
    <mergeCell ref="L3:L4"/>
    <mergeCell ref="M3:M4"/>
    <mergeCell ref="N3:N4"/>
  </mergeCells>
  <pageMargins left="0.31496062992125984" right="0.31496062992125984" top="0.39370078740157483" bottom="0.39370078740157483" header="0.31496062992125984" footer="0.31496062992125984"/>
  <pageSetup paperSize="8" scale="68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 školy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Valovičová Leona</cp:lastModifiedBy>
  <cp:revision/>
  <cp:lastPrinted>2024-08-30T09:07:12Z</cp:lastPrinted>
  <dcterms:created xsi:type="dcterms:W3CDTF">2020-05-27T13:32:17Z</dcterms:created>
  <dcterms:modified xsi:type="dcterms:W3CDTF">2024-09-03T13:02:35Z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