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PC1\Desktop\MAP III Novoměstsko\Řídící výbor\2022_12_01_Jednani_02\Nove_Mesto_nad_Metuji_Strategicky_ramec_20221201_02\"/>
    </mc:Choice>
  </mc:AlternateContent>
  <xr:revisionPtr revIDLastSave="0" documentId="13_ncr:1_{D5AB556C-11CB-4943-8AA5-6A481205C55D}" xr6:coauthVersionLast="47" xr6:coauthVersionMax="47" xr10:uidLastSave="{00000000-0000-0000-0000-000000000000}"/>
  <bookViews>
    <workbookView xWindow="-120" yWindow="-120" windowWidth="29040" windowHeight="15720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externalReferences>
    <externalReference r:id="rId5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7" l="1"/>
  <c r="N12" i="7"/>
  <c r="O12" i="7"/>
  <c r="Z11" i="7"/>
  <c r="N11" i="7"/>
  <c r="O11" i="7"/>
  <c r="M11" i="7"/>
  <c r="M18" i="7"/>
  <c r="M17" i="7"/>
  <c r="M30" i="7"/>
  <c r="M31" i="7"/>
  <c r="M32" i="7"/>
  <c r="M28" i="7"/>
  <c r="M29" i="7"/>
  <c r="M27" i="7"/>
  <c r="M26" i="7"/>
  <c r="L5" i="8"/>
  <c r="M6" i="7"/>
  <c r="M7" i="7"/>
  <c r="M8" i="7"/>
  <c r="M9" i="7"/>
  <c r="M10" i="7"/>
  <c r="M13" i="7"/>
  <c r="M14" i="7"/>
  <c r="M15" i="7"/>
  <c r="M16" i="7"/>
  <c r="M19" i="7"/>
  <c r="M20" i="7"/>
  <c r="M21" i="7"/>
  <c r="M22" i="7"/>
  <c r="M23" i="7"/>
  <c r="M24" i="7"/>
  <c r="M25" i="7"/>
  <c r="M5" i="7"/>
  <c r="M5" i="6"/>
  <c r="M6" i="6"/>
  <c r="M7" i="6"/>
  <c r="M8" i="6"/>
  <c r="M9" i="6"/>
  <c r="M4" i="6"/>
</calcChain>
</file>

<file path=xl/sharedStrings.xml><?xml version="1.0" encoding="utf-8"?>
<sst xmlns="http://schemas.openxmlformats.org/spreadsheetml/2006/main" count="583" uniqueCount="242">
  <si>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</si>
  <si>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</si>
  <si>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</si>
  <si>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</si>
  <si>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</si>
  <si>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</si>
  <si>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</si>
  <si>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</si>
  <si>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</si>
  <si>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</si>
  <si>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</si>
  <si>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</si>
  <si>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</si>
  <si>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</si>
  <si>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</si>
  <si>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</si>
  <si>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</si>
  <si>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</si>
  <si>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</si>
  <si>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</si>
  <si>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</si>
  <si>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</si>
  <si>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</si>
  <si>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</si>
  <si>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</si>
  <si>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</si>
  <si>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</si>
  <si>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</si>
  <si>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</si>
  <si>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</si>
  <si>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</si>
  <si>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</si>
  <si>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</si>
  <si>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</si>
  <si>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</si>
  <si>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</si>
  <si>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</si>
  <si>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</si>
  <si>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</si>
  <si>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</si>
  <si>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</si>
  <si>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</si>
  <si>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</si>
  <si>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</si>
  <si>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</si>
  <si>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</si>
  <si>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</si>
  <si>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</si>
  <si>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</si>
  <si>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</si>
  <si>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</si>
  <si>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</si>
  <si>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</si>
  <si>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</si>
  <si>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</si>
  <si>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</si>
  <si>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</si>
  <si>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</si>
  <si>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</si>
  <si>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</si>
  <si>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</si>
  <si>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</si>
  <si>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</si>
  <si>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</si>
  <si>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</si>
  <si>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</si>
  <si>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</si>
  <si>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</si>
  <si>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</si>
  <si>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</si>
  <si>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</si>
  <si>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</si>
  <si>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</si>
  <si>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</si>
  <si>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</si>
  <si>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</si>
  <si>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</si>
  <si>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</si>
  <si>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</si>
  <si>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</si>
  <si>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</si>
  <si>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</si>
  <si>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</si>
  <si>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</si>
  <si>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</si>
  <si>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</si>
  <si>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</si>
  <si>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</si>
  <si>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</si>
  <si>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</si>
  <si>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</si>
  <si>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</si>
  <si>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1.</t>
  </si>
  <si>
    <t>Nové Město nad Metují</t>
  </si>
  <si>
    <t>ne</t>
  </si>
  <si>
    <t>2.</t>
  </si>
  <si>
    <t>3.</t>
  </si>
  <si>
    <t>4.</t>
  </si>
  <si>
    <t>Základní škola a Mateřská škola Krčín</t>
  </si>
  <si>
    <t>zadání PD</t>
  </si>
  <si>
    <t>Mateřská škola, Nové Město nad Metují, Na Františku 845</t>
  </si>
  <si>
    <t>Sociální zařízení pro zaměstnance školy</t>
  </si>
  <si>
    <t>Venkovní polytechnická dílna</t>
  </si>
  <si>
    <t>5.</t>
  </si>
  <si>
    <t>6.</t>
  </si>
  <si>
    <t>Základní škola a Mateřská škola Provodov-Šonov, okres Náchod</t>
  </si>
  <si>
    <t>Obec Provodov - Šonov</t>
  </si>
  <si>
    <t>x</t>
  </si>
  <si>
    <t>zadání projektové studie</t>
  </si>
  <si>
    <t>Dům dětí a mládeže Stonožka, Nové Město nad Metují, Malecí 588</t>
  </si>
  <si>
    <t>Úpravy a využití zahrady</t>
  </si>
  <si>
    <t xml:space="preserve">x </t>
  </si>
  <si>
    <t>8.</t>
  </si>
  <si>
    <t>Základní škola Nové Město nad Metují, Komenského 15, okres Náchod</t>
  </si>
  <si>
    <t>Rekonstrukce sociálního zázemí</t>
  </si>
  <si>
    <t>2022+</t>
  </si>
  <si>
    <t>9.</t>
  </si>
  <si>
    <t>Zateplení celého objektu školy</t>
  </si>
  <si>
    <t>10.</t>
  </si>
  <si>
    <t>Rekonstrukce střechy nad hlavní budovou</t>
  </si>
  <si>
    <t>11.</t>
  </si>
  <si>
    <t>7.</t>
  </si>
  <si>
    <t>Podpora rozvoje klíčových kompetencí</t>
  </si>
  <si>
    <t>Základní škola Nové Město nad Metují, Školní 1000, okres Náchod</t>
  </si>
  <si>
    <t>   102718491</t>
  </si>
  <si>
    <t xml:space="preserve">Zkvalitnění a rekonstrukce odborných učeben vč. zázemí školní družiny </t>
  </si>
  <si>
    <t xml:space="preserve">Modernizace a rekonstrukce školní jídelny a školní kuchyně včetně vybavení </t>
  </si>
  <si>
    <t>ICT vybavení včetně konektivity školy</t>
  </si>
  <si>
    <t xml:space="preserve">Zateplení, výměna oken </t>
  </si>
  <si>
    <t xml:space="preserve">Energické úspory budovy tělocvičny a školní kuchyně a jídelny </t>
  </si>
  <si>
    <t xml:space="preserve">Úpravy venkovních prostor zahrady </t>
  </si>
  <si>
    <t xml:space="preserve">Kompletní rekonstrukce rozvodů vody a elektřiny, rekonstrukce sociálních zařízení </t>
  </si>
  <si>
    <t xml:space="preserve">Rekonstrukce podlahy ve školních tělocvičnách </t>
  </si>
  <si>
    <t>Zabezpečení školy</t>
  </si>
  <si>
    <t>Bezpečnostní systém, oplocení areálu</t>
  </si>
  <si>
    <t>12.</t>
  </si>
  <si>
    <t>13.</t>
  </si>
  <si>
    <t>15.</t>
  </si>
  <si>
    <t>16.</t>
  </si>
  <si>
    <t>17.</t>
  </si>
  <si>
    <t>Zkvalitnění a vybudování zázemí (vč. venkovní učebny), rekonstrukce odborných učeben</t>
  </si>
  <si>
    <t>Podpora klíčových kompetencí, podpora vědeckého zkoumání, pozorování a bádání</t>
  </si>
  <si>
    <t xml:space="preserve"> Prostor a zázemí pro sportovní aktivity</t>
  </si>
  <si>
    <t>ICT vybavení</t>
  </si>
  <si>
    <t xml:space="preserve">ICT vybavení </t>
  </si>
  <si>
    <t>Podpora výuky cizích jazyků, přírodních věd moderními technologiemi, programování (doplnění vybavení, obnova)</t>
  </si>
  <si>
    <t>Zázemí pro stravování</t>
  </si>
  <si>
    <t xml:space="preserve">Rekonstrukce školní kuchyně včetně vybavení </t>
  </si>
  <si>
    <t xml:space="preserve">Revitalizace zahrady
</t>
  </si>
  <si>
    <t>Relaxační zóna a multifunkční sportoviště</t>
  </si>
  <si>
    <t>Úprava venkovních prostor a zahrady</t>
  </si>
  <si>
    <t>Interaktivní tabule</t>
  </si>
  <si>
    <t>Zlepšení výuky a podpora moderních technologií</t>
  </si>
  <si>
    <t>Podpora rozvoje klíčových kompetencí a zázemí pro ŠD</t>
  </si>
  <si>
    <t>2021+</t>
  </si>
  <si>
    <t>14.</t>
  </si>
  <si>
    <t>Modernizace původních sociálních zařízení z roku 1976 pro zaměstnance</t>
  </si>
  <si>
    <t>Zlepšení polytechnické výuky</t>
  </si>
  <si>
    <t>Vnitřní a venkovní sportovní aktivity školy (vč. sociálního zařízení)</t>
  </si>
  <si>
    <t> Rekonstrukce podkroví budovy školy na multifunkční učebnu</t>
  </si>
  <si>
    <t xml:space="preserve"> Strategický rámec MAP - seznam investičních priorit ZŠ (2021-2027)</t>
  </si>
  <si>
    <t xml:space="preserve">Mgr. Václav Kupka </t>
  </si>
  <si>
    <t>Ing. Olga Prázová</t>
  </si>
  <si>
    <t>stručný popis, např. zpracovaná PD, zajištěné výkupy, výběr dodavatele</t>
  </si>
  <si>
    <t>Podpora výuky žáků v polytechnické výchově, podpora inkluzivního klima- podpora rozvoje klíčových kompetencí žáků s cílem zlepšení kvality výuky v podporovaných oblastech</t>
  </si>
  <si>
    <t>Odborné učebny a zázemí pro ŠD (rekonstrukce budovy č. p. 14)</t>
  </si>
  <si>
    <t xml:space="preserve">Posílení výuky environmentální výchovy, relaxační zóny </t>
  </si>
  <si>
    <t xml:space="preserve"> Nové Město nad Metují - Krčín, Vrchoviny</t>
  </si>
  <si>
    <t>Obnova interaktivního panelu v rámci ICT</t>
  </si>
  <si>
    <t>Město Nové Město nad Metují</t>
  </si>
  <si>
    <t>Provodov - Šonov</t>
  </si>
  <si>
    <t>Královehradecký</t>
  </si>
  <si>
    <t>Královéhradecký</t>
  </si>
  <si>
    <t>příprava</t>
  </si>
  <si>
    <t xml:space="preserve">Revitalizace zahrady, vybavení zahrady - tělovýchovné prvky a námětové koutky (dětská kuchyňka, ponk,..). </t>
  </si>
  <si>
    <t>03/2022</t>
  </si>
  <si>
    <t>03/2024</t>
  </si>
  <si>
    <t>03/2026</t>
  </si>
  <si>
    <t xml:space="preserve">Schváleno v Novém Městě nad Metují dne 1. prosince 2022 Řídícím výborem MAP III Novoměstsko podpis: </t>
  </si>
  <si>
    <t>předseda ŘV MAP III Novoměstsko</t>
  </si>
  <si>
    <t>hlavní manažer projektu MAP III Novoměstsko</t>
  </si>
  <si>
    <t>*barevné rozlišení změn při aktualizaci dokumentu</t>
  </si>
  <si>
    <t>nový investiční záměr</t>
  </si>
  <si>
    <t>zrealizovaný investiční záměr</t>
  </si>
  <si>
    <r>
      <t xml:space="preserve">změna v investičním záměru (změna označena </t>
    </r>
    <r>
      <rPr>
        <b/>
        <i/>
        <sz val="11"/>
        <color rgb="FFFF0000"/>
        <rFont val="Calibri"/>
        <family val="2"/>
        <charset val="238"/>
        <scheme val="minor"/>
      </rPr>
      <t>červeným tučným písmem</t>
    </r>
    <r>
      <rPr>
        <i/>
        <sz val="11"/>
        <color theme="1"/>
        <rFont val="Calibri"/>
        <family val="2"/>
        <charset val="238"/>
        <scheme val="minor"/>
      </rPr>
      <t>)</t>
    </r>
  </si>
  <si>
    <t>18.</t>
  </si>
  <si>
    <t>  102718491</t>
  </si>
  <si>
    <t>19.</t>
  </si>
  <si>
    <t>Podpora inkluzivního vzdělávání a praktických činností</t>
  </si>
  <si>
    <t>Rekonstrukce a vybavení školního poradenského pracoviště, rekonstrukce zázemí pro přírodovědné předměty, konektivita pavilonu 1. stupně</t>
  </si>
  <si>
    <t>06/2024</t>
  </si>
  <si>
    <t>08/2024</t>
  </si>
  <si>
    <t xml:space="preserve">v přípravě </t>
  </si>
  <si>
    <t>Rekonstrukce zázemí pro školní družinu a školní klub</t>
  </si>
  <si>
    <t>20.</t>
  </si>
  <si>
    <t>21.</t>
  </si>
  <si>
    <t>Hronov</t>
  </si>
  <si>
    <t>ano</t>
  </si>
  <si>
    <t>Propojení budovy školy s budovou učeben pro nácvik samostatného života (keramická dílna, dílna na práci se dřevem, cvičná kuchyň, dílna na tkaní, praní, žehlení, cvičný byt).  Propojení obou objektů střechou a zdmi, vyhloubení základu pro propojení, zateplení a nová okna, topení, voda, odpady v dílnách</t>
  </si>
  <si>
    <t>Přestavba půdních prostor na dílny (keramickou, ergoterapeutickou, cvičnou kuchyň, dílnu na tkaní, žehlení a praní, cvičný byt, prostory na uskladnění pracovního materiálu pro dílny) - výměna střešní krytiny, okapových svodů, odvoz sutě pro odlehčení stropů, vlastní vestavba, zhotovení nového evakuačního výtahu, zavedení vody, odpadů, topení + nákup tepelných čerpadel,  vytvoření cvičné cukrárny, kavárny, kde bude probíhat nácvik pracovních povinností (obsluha, vaření, pečení, počítání financí, aj.)</t>
  </si>
  <si>
    <t>Mateřská škola a Základní škola speciální NONA, o.p.s.</t>
  </si>
  <si>
    <t>05/2023</t>
  </si>
  <si>
    <t>08/2023</t>
  </si>
  <si>
    <t>09/2023</t>
  </si>
  <si>
    <t>09/2026</t>
  </si>
  <si>
    <t>NONA 92, o.p.s.</t>
  </si>
  <si>
    <t>22.</t>
  </si>
  <si>
    <t>23.</t>
  </si>
  <si>
    <t>24.</t>
  </si>
  <si>
    <t>Obec Nahořany</t>
  </si>
  <si>
    <t>Zkvalitnění a vybudování zázemí (vč.venkovní učebny)</t>
  </si>
  <si>
    <t xml:space="preserve">Nové Město nad Metují </t>
  </si>
  <si>
    <t>Nahořany</t>
  </si>
  <si>
    <t>záměr</t>
  </si>
  <si>
    <t xml:space="preserve">Všestranný rozvoj žáků </t>
  </si>
  <si>
    <t>Vybavení prostor pro sportovní aktivity</t>
  </si>
  <si>
    <t xml:space="preserve">Zázemí pro stravování </t>
  </si>
  <si>
    <t xml:space="preserve">Rekonstrukce kuchyně vč. vybavení </t>
  </si>
  <si>
    <t>Podpora klíčových kompetencí, pozorování a bádání</t>
  </si>
  <si>
    <t>územní rozhodnutí, stavební povolení, smlouva s městem o dofinancování projektu</t>
  </si>
  <si>
    <t>Základní škola a Mateřská škola, Nahořany, okres Náchod</t>
  </si>
  <si>
    <t>25.</t>
  </si>
  <si>
    <t>26.</t>
  </si>
  <si>
    <t>Vědou ke vzdělávání, uměním k lidskosti</t>
  </si>
  <si>
    <t>není nutné</t>
  </si>
  <si>
    <t>27.</t>
  </si>
  <si>
    <t>28.</t>
  </si>
  <si>
    <t>Úpravy půdního prostoru</t>
  </si>
  <si>
    <t>Zázemí pro školní poradenské pracoviště</t>
  </si>
  <si>
    <t>projekt zpracován</t>
  </si>
  <si>
    <t>v přípravě</t>
  </si>
  <si>
    <t>Rekonstrukce výdejny obědů pro ZŠ</t>
  </si>
  <si>
    <t>Úpravy výdejny školní jídelny</t>
  </si>
  <si>
    <t>zpracovaná projektová dokumentace, připravená pro územní řízení a stavební povolení, předfinancování předběžně vyjednáno v KB</t>
  </si>
  <si>
    <t xml:space="preserve"> projekt v přípravě, realizace bude na základě návrhu odborné firmy</t>
  </si>
  <si>
    <t>projekt v přípravě, realizace bude na základě návrhu odborné firmy</t>
  </si>
  <si>
    <t>Rekonstrukce cvičné kuchyňky pro využití kroužků školní družiny a školního klubu, podpora vzdělávací oblasti Člověk a svět práce</t>
  </si>
  <si>
    <t>Cesta k samostatnosti I.</t>
  </si>
  <si>
    <t>Cesta k samostatnosti II.</t>
  </si>
  <si>
    <t>Obnova vybavení oddělení školní družiny a školního klubu</t>
  </si>
  <si>
    <t>Obnova vybavení čtyř oddělení školní družiny a školního klubu v přístavbě školy</t>
  </si>
  <si>
    <t>Obnova vybavení  čtyř  odborných učeben školy, učebny se nacházejí v 1. a 2. patře školy - učebny přírodopisu, zeměpisu, hudební výchovy, výtvarné výchovy, projekt bude pokrývat kapitolu Člověk a příroda + Člověk a svět práce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</si>
</sst>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DD7EE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43" fontId="25" fillId="0" borderId="0" applyFont="0" applyFill="0" applyBorder="0" applyAlignment="0" applyProtection="0"/>
  </cellStyleXfs>
  <cellXfs count="310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4" fillId="2" borderId="33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20" fillId="0" borderId="0" xfId="1" applyFont="1"/>
    <xf numFmtId="0" fontId="21" fillId="0" borderId="0" xfId="0" applyFont="1"/>
    <xf numFmtId="0" fontId="0" fillId="2" borderId="0" xfId="0" applyFill="1"/>
    <xf numFmtId="0" fontId="14" fillId="0" borderId="0" xfId="0" applyFont="1" applyFill="1"/>
    <xf numFmtId="0" fontId="7" fillId="0" borderId="0" xfId="0" applyFont="1" applyFill="1"/>
    <xf numFmtId="0" fontId="0" fillId="0" borderId="0" xfId="0" applyFont="1" applyFill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3" fontId="0" fillId="0" borderId="23" xfId="0" applyNumberForma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3" fontId="0" fillId="0" borderId="36" xfId="0" applyNumberForma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3" fontId="14" fillId="0" borderId="17" xfId="0" applyNumberFormat="1" applyFont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5" xfId="0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3" fontId="0" fillId="0" borderId="36" xfId="0" applyNumberFormat="1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 wrapText="1"/>
    </xf>
    <xf numFmtId="0" fontId="0" fillId="0" borderId="46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14" fillId="0" borderId="47" xfId="0" applyFont="1" applyFill="1" applyBorder="1" applyAlignment="1">
      <alignment horizontal="center" vertical="center" wrapText="1"/>
    </xf>
    <xf numFmtId="0" fontId="0" fillId="0" borderId="43" xfId="0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3" fontId="0" fillId="0" borderId="17" xfId="0" applyNumberForma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40" xfId="0" applyFont="1" applyFill="1" applyBorder="1" applyAlignment="1">
      <alignment horizontal="center" vertical="center" wrapText="1"/>
    </xf>
    <xf numFmtId="3" fontId="14" fillId="0" borderId="23" xfId="0" applyNumberFormat="1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0" fillId="0" borderId="37" xfId="2" applyNumberFormat="1" applyFont="1" applyFill="1" applyBorder="1" applyAlignment="1">
      <alignment vertical="center" wrapText="1"/>
    </xf>
    <xf numFmtId="164" fontId="0" fillId="0" borderId="3" xfId="2" applyNumberFormat="1" applyFont="1" applyBorder="1" applyAlignment="1">
      <alignment horizontal="left" vertical="center" wrapText="1"/>
    </xf>
    <xf numFmtId="164" fontId="0" fillId="0" borderId="25" xfId="2" applyNumberFormat="1" applyFont="1" applyBorder="1" applyAlignment="1">
      <alignment horizontal="left" vertical="center" wrapText="1"/>
    </xf>
    <xf numFmtId="164" fontId="0" fillId="0" borderId="37" xfId="2" applyNumberFormat="1" applyFont="1" applyBorder="1" applyAlignment="1">
      <alignment horizontal="left" vertical="center" wrapText="1"/>
    </xf>
    <xf numFmtId="164" fontId="0" fillId="0" borderId="6" xfId="2" applyNumberFormat="1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3" fontId="0" fillId="0" borderId="48" xfId="0" applyNumberFormat="1" applyBorder="1" applyAlignment="1">
      <alignment horizontal="center" vertical="center" wrapText="1"/>
    </xf>
    <xf numFmtId="164" fontId="0" fillId="0" borderId="48" xfId="2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 wrapText="1"/>
    </xf>
    <xf numFmtId="49" fontId="0" fillId="0" borderId="25" xfId="0" applyNumberFormat="1" applyBorder="1" applyAlignment="1">
      <alignment horizontal="center" vertical="center" wrapText="1"/>
    </xf>
    <xf numFmtId="0" fontId="26" fillId="3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/>
    <xf numFmtId="0" fontId="26" fillId="6" borderId="0" xfId="0" applyFont="1" applyFill="1" applyAlignment="1">
      <alignment vertical="center"/>
    </xf>
    <xf numFmtId="0" fontId="0" fillId="6" borderId="23" xfId="0" applyFill="1" applyBorder="1" applyAlignment="1">
      <alignment horizontal="center" vertical="center" wrapText="1"/>
    </xf>
    <xf numFmtId="0" fontId="0" fillId="6" borderId="24" xfId="0" applyFill="1" applyBorder="1" applyAlignment="1">
      <alignment horizontal="center" vertical="center" wrapText="1"/>
    </xf>
    <xf numFmtId="0" fontId="0" fillId="6" borderId="24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 wrapText="1"/>
    </xf>
    <xf numFmtId="3" fontId="0" fillId="6" borderId="23" xfId="0" applyNumberFormat="1" applyFill="1" applyBorder="1" applyAlignment="1">
      <alignment horizontal="center" vertical="center" wrapText="1"/>
    </xf>
    <xf numFmtId="0" fontId="0" fillId="6" borderId="2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 wrapText="1"/>
    </xf>
    <xf numFmtId="49" fontId="14" fillId="6" borderId="23" xfId="0" applyNumberFormat="1" applyFont="1" applyFill="1" applyBorder="1" applyAlignment="1">
      <alignment horizontal="center" vertical="center" wrapText="1"/>
    </xf>
    <xf numFmtId="49" fontId="14" fillId="6" borderId="25" xfId="0" applyNumberFormat="1" applyFont="1" applyFill="1" applyBorder="1" applyAlignment="1">
      <alignment horizontal="center" vertical="center" wrapText="1"/>
    </xf>
    <xf numFmtId="0" fontId="14" fillId="0" borderId="51" xfId="0" applyFont="1" applyFill="1" applyBorder="1" applyAlignment="1">
      <alignment horizontal="center" vertical="center" wrapText="1"/>
    </xf>
    <xf numFmtId="164" fontId="0" fillId="0" borderId="3" xfId="2" applyNumberFormat="1" applyFont="1" applyFill="1" applyBorder="1" applyAlignment="1">
      <alignment vertical="center" wrapText="1"/>
    </xf>
    <xf numFmtId="164" fontId="0" fillId="0" borderId="52" xfId="2" applyNumberFormat="1" applyFont="1" applyFill="1" applyBorder="1" applyAlignment="1">
      <alignment vertical="center" wrapText="1"/>
    </xf>
    <xf numFmtId="164" fontId="0" fillId="6" borderId="25" xfId="2" applyNumberFormat="1" applyFont="1" applyFill="1" applyBorder="1" applyAlignment="1">
      <alignment vertical="center" wrapText="1"/>
    </xf>
    <xf numFmtId="164" fontId="0" fillId="6" borderId="6" xfId="2" applyNumberFormat="1" applyFont="1" applyFill="1" applyBorder="1" applyAlignment="1">
      <alignment vertical="center" wrapText="1"/>
    </xf>
    <xf numFmtId="0" fontId="0" fillId="0" borderId="53" xfId="0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0" fillId="0" borderId="47" xfId="0" applyFill="1" applyBorder="1" applyAlignment="1">
      <alignment horizontal="center" vertical="center" wrapText="1"/>
    </xf>
    <xf numFmtId="0" fontId="0" fillId="6" borderId="23" xfId="0" applyFill="1" applyBorder="1" applyAlignment="1">
      <alignment vertical="center"/>
    </xf>
    <xf numFmtId="0" fontId="0" fillId="6" borderId="25" xfId="0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 wrapText="1"/>
    </xf>
    <xf numFmtId="0" fontId="14" fillId="0" borderId="55" xfId="0" applyFont="1" applyFill="1" applyBorder="1" applyAlignment="1">
      <alignment horizontal="center" vertical="center" wrapText="1"/>
    </xf>
    <xf numFmtId="0" fontId="0" fillId="0" borderId="55" xfId="0" applyFill="1" applyBorder="1" applyAlignment="1">
      <alignment horizontal="center" vertical="center" wrapText="1"/>
    </xf>
    <xf numFmtId="0" fontId="0" fillId="6" borderId="51" xfId="0" applyFill="1" applyBorder="1" applyAlignment="1">
      <alignment vertical="center"/>
    </xf>
    <xf numFmtId="0" fontId="0" fillId="6" borderId="51" xfId="0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/>
    </xf>
    <xf numFmtId="0" fontId="0" fillId="6" borderId="51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6" borderId="56" xfId="0" applyFill="1" applyBorder="1" applyAlignment="1">
      <alignment horizontal="center" vertical="center" wrapText="1"/>
    </xf>
    <xf numFmtId="0" fontId="0" fillId="0" borderId="0" xfId="0"/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0" fillId="6" borderId="40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6" borderId="41" xfId="0" applyFill="1" applyBorder="1" applyAlignment="1">
      <alignment horizontal="center" vertical="center"/>
    </xf>
    <xf numFmtId="49" fontId="0" fillId="6" borderId="23" xfId="0" applyNumberFormat="1" applyFill="1" applyBorder="1" applyAlignment="1">
      <alignment horizontal="center" vertical="center" wrapText="1"/>
    </xf>
    <xf numFmtId="49" fontId="0" fillId="6" borderId="25" xfId="0" applyNumberFormat="1" applyFill="1" applyBorder="1" applyAlignment="1">
      <alignment horizontal="center" vertical="center" wrapText="1"/>
    </xf>
    <xf numFmtId="164" fontId="0" fillId="6" borderId="19" xfId="2" applyNumberFormat="1" applyFont="1" applyFill="1" applyBorder="1" applyAlignment="1">
      <alignment vertical="center" wrapText="1"/>
    </xf>
    <xf numFmtId="0" fontId="0" fillId="6" borderId="2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44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 wrapText="1"/>
    </xf>
    <xf numFmtId="0" fontId="0" fillId="6" borderId="56" xfId="0" applyFill="1" applyBorder="1" applyAlignment="1">
      <alignment horizontal="center" vertical="center"/>
    </xf>
    <xf numFmtId="0" fontId="14" fillId="0" borderId="51" xfId="0" applyFont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3" fontId="0" fillId="6" borderId="23" xfId="0" applyNumberFormat="1" applyFill="1" applyBorder="1" applyAlignment="1">
      <alignment horizontal="center" vertical="center"/>
    </xf>
    <xf numFmtId="3" fontId="0" fillId="6" borderId="4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4" fillId="6" borderId="31" xfId="0" applyFont="1" applyFill="1" applyBorder="1" applyAlignment="1">
      <alignment horizontal="center" vertical="center" wrapText="1"/>
    </xf>
    <xf numFmtId="0" fontId="14" fillId="6" borderId="55" xfId="0" applyFont="1" applyFill="1" applyBorder="1" applyAlignment="1">
      <alignment horizontal="center" vertical="center" wrapText="1"/>
    </xf>
    <xf numFmtId="0" fontId="14" fillId="6" borderId="43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6" borderId="57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3" fontId="14" fillId="0" borderId="23" xfId="0" applyNumberFormat="1" applyFont="1" applyBorder="1" applyAlignment="1">
      <alignment horizontal="center" vertical="center" wrapText="1"/>
    </xf>
    <xf numFmtId="164" fontId="0" fillId="0" borderId="25" xfId="2" applyNumberFormat="1" applyFont="1" applyFill="1" applyBorder="1" applyAlignment="1">
      <alignment vertical="center" wrapText="1"/>
    </xf>
    <xf numFmtId="3" fontId="0" fillId="0" borderId="58" xfId="0" applyNumberFormat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14" fillId="6" borderId="51" xfId="0" applyFont="1" applyFill="1" applyBorder="1" applyAlignment="1">
      <alignment horizontal="center" vertical="center" wrapText="1"/>
    </xf>
    <xf numFmtId="0" fontId="0" fillId="6" borderId="40" xfId="0" applyFill="1" applyBorder="1" applyAlignment="1">
      <alignment horizontal="center" vertical="center" wrapText="1"/>
    </xf>
    <xf numFmtId="0" fontId="0" fillId="6" borderId="45" xfId="0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 wrapText="1"/>
    </xf>
    <xf numFmtId="0" fontId="0" fillId="6" borderId="54" xfId="0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3" fontId="0" fillId="6" borderId="58" xfId="0" applyNumberFormat="1" applyFill="1" applyBorder="1" applyAlignment="1">
      <alignment horizontal="center" vertical="center" wrapText="1"/>
    </xf>
    <xf numFmtId="164" fontId="0" fillId="6" borderId="37" xfId="2" applyNumberFormat="1" applyFont="1" applyFill="1" applyBorder="1" applyAlignment="1">
      <alignment vertical="center" wrapText="1"/>
    </xf>
    <xf numFmtId="0" fontId="0" fillId="6" borderId="58" xfId="0" applyFill="1" applyBorder="1" applyAlignment="1">
      <alignment horizontal="center" vertical="center" wrapText="1"/>
    </xf>
    <xf numFmtId="0" fontId="0" fillId="6" borderId="52" xfId="0" applyFill="1" applyBorder="1" applyAlignment="1">
      <alignment horizontal="center" vertical="center" wrapText="1"/>
    </xf>
    <xf numFmtId="0" fontId="0" fillId="6" borderId="59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14" fillId="5" borderId="31" xfId="0" applyFont="1" applyFill="1" applyBorder="1" applyAlignment="1">
      <alignment horizontal="center" vertical="center" wrapText="1"/>
    </xf>
    <xf numFmtId="0" fontId="14" fillId="5" borderId="55" xfId="0" applyFont="1" applyFill="1" applyBorder="1" applyAlignment="1">
      <alignment horizontal="center" vertical="center" wrapText="1"/>
    </xf>
    <xf numFmtId="0" fontId="14" fillId="5" borderId="43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3" fontId="28" fillId="5" borderId="17" xfId="0" applyNumberFormat="1" applyFont="1" applyFill="1" applyBorder="1" applyAlignment="1">
      <alignment horizontal="center" vertical="center" wrapText="1"/>
    </xf>
    <xf numFmtId="164" fontId="28" fillId="5" borderId="52" xfId="2" applyNumberFormat="1" applyFont="1" applyFill="1" applyBorder="1" applyAlignment="1">
      <alignment vertical="center" wrapText="1"/>
    </xf>
    <xf numFmtId="0" fontId="26" fillId="5" borderId="0" xfId="0" applyFont="1" applyFill="1" applyAlignment="1">
      <alignment horizontal="left"/>
    </xf>
    <xf numFmtId="0" fontId="0" fillId="0" borderId="61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26" fillId="0" borderId="0" xfId="0" applyFont="1" applyFill="1" applyAlignment="1">
      <alignment horizontal="left"/>
    </xf>
    <xf numFmtId="0" fontId="14" fillId="0" borderId="16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12" fillId="0" borderId="27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26" fillId="4" borderId="0" xfId="0" applyFont="1" applyFill="1" applyAlignment="1">
      <alignment horizontal="left"/>
    </xf>
    <xf numFmtId="0" fontId="26" fillId="5" borderId="0" xfId="0" applyFont="1" applyFill="1" applyAlignment="1">
      <alignment horizontal="left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/>
    </xf>
    <xf numFmtId="0" fontId="1" fillId="0" borderId="42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top" wrapText="1"/>
    </xf>
    <xf numFmtId="0" fontId="3" fillId="0" borderId="35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0" borderId="62" xfId="0" applyBorder="1"/>
  </cellXfs>
  <cellStyles count="3">
    <cellStyle name="Čárka" xfId="2" builtinId="3"/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52;koly%20z&#225;m&#283;ry/ZS_Provodov_SR%20MAP-investice%2021+_pro_skol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yny, info"/>
      <sheetName val="MŠ"/>
      <sheetName val="ZŠ"/>
      <sheetName val="zajmové, neformalní, cel"/>
    </sheetNames>
    <sheetDataSet>
      <sheetData sheetId="0"/>
      <sheetData sheetId="1"/>
      <sheetData sheetId="2">
        <row r="5">
          <cell r="N5">
            <v>2023</v>
          </cell>
          <cell r="O5">
            <v>2024</v>
          </cell>
          <cell r="Z5" t="str">
            <v>ano</v>
          </cell>
        </row>
        <row r="6">
          <cell r="N6">
            <v>2023</v>
          </cell>
          <cell r="O6">
            <v>2025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9"/>
  <sheetViews>
    <sheetView workbookViewId="0">
      <selection activeCell="G10" sqref="G10"/>
    </sheetView>
  </sheetViews>
  <sheetFormatPr defaultRowHeight="15" x14ac:dyDescent="0.25"/>
  <sheetData>
    <row r="1" spans="1:1" ht="21" x14ac:dyDescent="0.35">
      <c r="A1" s="22" t="s">
        <v>0</v>
      </c>
    </row>
    <row r="2" spans="1:1" s="1" customFormat="1" ht="21" x14ac:dyDescent="0.35">
      <c r="A2" s="22"/>
    </row>
    <row r="3" spans="1:1" x14ac:dyDescent="0.25">
      <c r="A3" s="23" t="s">
        <v>1</v>
      </c>
    </row>
    <row r="4" spans="1:1" x14ac:dyDescent="0.25">
      <c r="A4" s="20" t="s">
        <v>2</v>
      </c>
    </row>
    <row r="5" spans="1:1" x14ac:dyDescent="0.25">
      <c r="A5" s="20" t="s">
        <v>3</v>
      </c>
    </row>
    <row r="6" spans="1:1" s="1" customFormat="1" x14ac:dyDescent="0.25">
      <c r="A6" s="20"/>
    </row>
    <row r="7" spans="1:1" s="1" customFormat="1" x14ac:dyDescent="0.25">
      <c r="A7" s="20"/>
    </row>
    <row r="8" spans="1:1" ht="130.69999999999999" customHeight="1" x14ac:dyDescent="0.25">
      <c r="A8" s="6"/>
    </row>
    <row r="9" spans="1:1" s="1" customFormat="1" ht="38.25" customHeight="1" x14ac:dyDescent="0.25">
      <c r="A9" s="6"/>
    </row>
    <row r="10" spans="1:1" x14ac:dyDescent="0.25">
      <c r="A10" s="21" t="s">
        <v>4</v>
      </c>
    </row>
    <row r="11" spans="1:1" x14ac:dyDescent="0.25">
      <c r="A11" s="1" t="s">
        <v>5</v>
      </c>
    </row>
    <row r="12" spans="1:1" x14ac:dyDescent="0.25">
      <c r="A12" s="1" t="s">
        <v>6</v>
      </c>
    </row>
    <row r="14" spans="1:1" x14ac:dyDescent="0.25">
      <c r="A14" s="21" t="s">
        <v>7</v>
      </c>
    </row>
    <row r="15" spans="1:1" x14ac:dyDescent="0.25">
      <c r="A15" s="1" t="s">
        <v>8</v>
      </c>
    </row>
    <row r="17" spans="1:1" x14ac:dyDescent="0.25">
      <c r="A17" s="23" t="s">
        <v>9</v>
      </c>
    </row>
    <row r="18" spans="1:1" x14ac:dyDescent="0.25">
      <c r="A18" s="20" t="s">
        <v>10</v>
      </c>
    </row>
    <row r="19" spans="1:1" x14ac:dyDescent="0.25">
      <c r="A19" s="24" t="s">
        <v>76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0"/>
  <sheetViews>
    <sheetView zoomScale="72" zoomScaleNormal="72" workbookViewId="0">
      <pane ySplit="3" topLeftCell="A5" activePane="bottomLeft" state="frozen"/>
      <selection pane="bottomLeft" activeCell="B14" sqref="B14:F14"/>
    </sheetView>
  </sheetViews>
  <sheetFormatPr defaultColWidth="9.28515625" defaultRowHeight="15" x14ac:dyDescent="0.25"/>
  <cols>
    <col min="1" max="1" width="7.28515625" style="1" customWidth="1"/>
    <col min="2" max="2" width="18.5703125" style="1" customWidth="1"/>
    <col min="3" max="3" width="12.140625" style="1" customWidth="1"/>
    <col min="4" max="4" width="15" style="1" customWidth="1"/>
    <col min="5" max="5" width="14.28515625" style="1" customWidth="1"/>
    <col min="6" max="6" width="16.140625" style="1" customWidth="1"/>
    <col min="7" max="7" width="21" style="1" customWidth="1"/>
    <col min="8" max="9" width="21.42578125" style="1" customWidth="1"/>
    <col min="10" max="10" width="22.42578125" style="1" customWidth="1"/>
    <col min="11" max="11" width="39.42578125" style="1" customWidth="1"/>
    <col min="12" max="12" width="11.28515625" style="1" customWidth="1"/>
    <col min="13" max="13" width="12.85546875" style="1" customWidth="1"/>
    <col min="14" max="14" width="10.7109375" style="1" customWidth="1"/>
    <col min="15" max="15" width="10.5703125" style="1" customWidth="1"/>
    <col min="16" max="16" width="13.7109375" style="1" customWidth="1"/>
    <col min="17" max="17" width="13.28515625" style="1" customWidth="1"/>
    <col min="18" max="18" width="28.28515625" style="1" customWidth="1"/>
    <col min="19" max="16384" width="9.28515625" style="1"/>
  </cols>
  <sheetData>
    <row r="1" spans="1:19" ht="19.5" thickBot="1" x14ac:dyDescent="0.35">
      <c r="A1" s="213" t="s">
        <v>11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5"/>
    </row>
    <row r="2" spans="1:19" ht="27.4" customHeight="1" x14ac:dyDescent="0.25">
      <c r="A2" s="216" t="s">
        <v>12</v>
      </c>
      <c r="B2" s="218" t="s">
        <v>13</v>
      </c>
      <c r="C2" s="219"/>
      <c r="D2" s="219"/>
      <c r="E2" s="219"/>
      <c r="F2" s="220"/>
      <c r="G2" s="216" t="s">
        <v>14</v>
      </c>
      <c r="H2" s="223" t="s">
        <v>15</v>
      </c>
      <c r="I2" s="225" t="s">
        <v>75</v>
      </c>
      <c r="J2" s="216" t="s">
        <v>16</v>
      </c>
      <c r="K2" s="216" t="s">
        <v>17</v>
      </c>
      <c r="L2" s="221" t="s">
        <v>18</v>
      </c>
      <c r="M2" s="222"/>
      <c r="N2" s="211" t="s">
        <v>19</v>
      </c>
      <c r="O2" s="212"/>
      <c r="P2" s="230" t="s">
        <v>20</v>
      </c>
      <c r="Q2" s="231"/>
      <c r="R2" s="211" t="s">
        <v>21</v>
      </c>
      <c r="S2" s="212"/>
    </row>
    <row r="3" spans="1:19" ht="92.25" thickBot="1" x14ac:dyDescent="0.3">
      <c r="A3" s="217"/>
      <c r="B3" s="10" t="s">
        <v>22</v>
      </c>
      <c r="C3" s="11" t="s">
        <v>23</v>
      </c>
      <c r="D3" s="11" t="s">
        <v>24</v>
      </c>
      <c r="E3" s="11" t="s">
        <v>25</v>
      </c>
      <c r="F3" s="12" t="s">
        <v>26</v>
      </c>
      <c r="G3" s="217"/>
      <c r="H3" s="224"/>
      <c r="I3" s="226"/>
      <c r="J3" s="217"/>
      <c r="K3" s="217"/>
      <c r="L3" s="91" t="s">
        <v>27</v>
      </c>
      <c r="M3" s="17" t="s">
        <v>28</v>
      </c>
      <c r="N3" s="91" t="s">
        <v>29</v>
      </c>
      <c r="O3" s="92" t="s">
        <v>30</v>
      </c>
      <c r="P3" s="7" t="s">
        <v>31</v>
      </c>
      <c r="Q3" s="15" t="s">
        <v>32</v>
      </c>
      <c r="R3" s="18" t="s">
        <v>33</v>
      </c>
      <c r="S3" s="92" t="s">
        <v>34</v>
      </c>
    </row>
    <row r="4" spans="1:19" ht="92.45" customHeight="1" x14ac:dyDescent="0.25">
      <c r="A4" s="205" t="s">
        <v>92</v>
      </c>
      <c r="B4" s="46" t="s">
        <v>98</v>
      </c>
      <c r="C4" s="47" t="s">
        <v>169</v>
      </c>
      <c r="D4" s="47">
        <v>72020865</v>
      </c>
      <c r="E4" s="47">
        <v>102254826</v>
      </c>
      <c r="F4" s="48">
        <v>691000573</v>
      </c>
      <c r="G4" s="45" t="s">
        <v>148</v>
      </c>
      <c r="H4" s="45" t="s">
        <v>171</v>
      </c>
      <c r="I4" s="45" t="s">
        <v>93</v>
      </c>
      <c r="J4" s="45" t="s">
        <v>167</v>
      </c>
      <c r="K4" s="32" t="s">
        <v>174</v>
      </c>
      <c r="L4" s="33">
        <v>2500000</v>
      </c>
      <c r="M4" s="87">
        <f>L4*85/100</f>
        <v>2125000</v>
      </c>
      <c r="N4" s="101" t="s">
        <v>175</v>
      </c>
      <c r="O4" s="102" t="s">
        <v>176</v>
      </c>
      <c r="P4" s="30"/>
      <c r="Q4" s="31"/>
      <c r="R4" s="32" t="s">
        <v>99</v>
      </c>
      <c r="S4" s="32" t="s">
        <v>94</v>
      </c>
    </row>
    <row r="5" spans="1:19" ht="100.15" customHeight="1" x14ac:dyDescent="0.25">
      <c r="A5" s="206" t="s">
        <v>95</v>
      </c>
      <c r="B5" s="38" t="s">
        <v>98</v>
      </c>
      <c r="C5" s="34" t="s">
        <v>169</v>
      </c>
      <c r="D5" s="34">
        <v>72020865</v>
      </c>
      <c r="E5" s="34">
        <v>102254826</v>
      </c>
      <c r="F5" s="37">
        <v>691000573</v>
      </c>
      <c r="G5" s="44" t="s">
        <v>143</v>
      </c>
      <c r="H5" s="35" t="s">
        <v>172</v>
      </c>
      <c r="I5" s="45" t="s">
        <v>93</v>
      </c>
      <c r="J5" s="45" t="s">
        <v>167</v>
      </c>
      <c r="K5" s="35" t="s">
        <v>168</v>
      </c>
      <c r="L5" s="36">
        <v>200000</v>
      </c>
      <c r="M5" s="88">
        <f t="shared" ref="M5:M9" si="0">L5*85/100</f>
        <v>170000</v>
      </c>
      <c r="N5" s="103" t="s">
        <v>176</v>
      </c>
      <c r="O5" s="104" t="s">
        <v>177</v>
      </c>
      <c r="P5" s="38"/>
      <c r="Q5" s="37"/>
      <c r="R5" s="56" t="s">
        <v>173</v>
      </c>
      <c r="S5" s="35" t="s">
        <v>94</v>
      </c>
    </row>
    <row r="6" spans="1:19" ht="120" customHeight="1" x14ac:dyDescent="0.25">
      <c r="A6" s="206" t="s">
        <v>96</v>
      </c>
      <c r="B6" s="83" t="s">
        <v>100</v>
      </c>
      <c r="C6" s="34" t="s">
        <v>169</v>
      </c>
      <c r="D6" s="34">
        <v>71010076</v>
      </c>
      <c r="E6" s="34">
        <v>107583712</v>
      </c>
      <c r="F6" s="37">
        <v>668000988</v>
      </c>
      <c r="G6" s="35" t="s">
        <v>149</v>
      </c>
      <c r="H6" s="35" t="s">
        <v>172</v>
      </c>
      <c r="I6" s="45" t="s">
        <v>93</v>
      </c>
      <c r="J6" s="35" t="s">
        <v>93</v>
      </c>
      <c r="K6" s="93" t="s">
        <v>150</v>
      </c>
      <c r="L6" s="50">
        <v>1000000</v>
      </c>
      <c r="M6" s="89">
        <f t="shared" si="0"/>
        <v>850000</v>
      </c>
      <c r="N6" s="46">
        <v>2022</v>
      </c>
      <c r="O6" s="48">
        <v>2023</v>
      </c>
      <c r="P6" s="46"/>
      <c r="Q6" s="48" t="s">
        <v>111</v>
      </c>
      <c r="R6" s="45" t="s">
        <v>173</v>
      </c>
      <c r="S6" s="45" t="s">
        <v>94</v>
      </c>
    </row>
    <row r="7" spans="1:19" ht="74.45" customHeight="1" x14ac:dyDescent="0.25">
      <c r="A7" s="206" t="s">
        <v>97</v>
      </c>
      <c r="B7" s="83" t="s">
        <v>100</v>
      </c>
      <c r="C7" s="34" t="s">
        <v>169</v>
      </c>
      <c r="D7" s="34">
        <v>71010076</v>
      </c>
      <c r="E7" s="34">
        <v>107583712</v>
      </c>
      <c r="F7" s="37">
        <v>668000988</v>
      </c>
      <c r="G7" s="35" t="s">
        <v>101</v>
      </c>
      <c r="H7" s="35" t="s">
        <v>172</v>
      </c>
      <c r="I7" s="45" t="s">
        <v>93</v>
      </c>
      <c r="J7" s="35" t="s">
        <v>93</v>
      </c>
      <c r="K7" s="35" t="s">
        <v>156</v>
      </c>
      <c r="L7" s="36">
        <v>2000000</v>
      </c>
      <c r="M7" s="89">
        <f t="shared" si="0"/>
        <v>1700000</v>
      </c>
      <c r="N7" s="38">
        <v>2023</v>
      </c>
      <c r="O7" s="37">
        <v>2024</v>
      </c>
      <c r="P7" s="38"/>
      <c r="Q7" s="37" t="s">
        <v>107</v>
      </c>
      <c r="R7" s="35" t="s">
        <v>94</v>
      </c>
      <c r="S7" s="35" t="s">
        <v>94</v>
      </c>
    </row>
    <row r="8" spans="1:19" ht="102" customHeight="1" x14ac:dyDescent="0.25">
      <c r="A8" s="206" t="s">
        <v>103</v>
      </c>
      <c r="B8" s="83" t="s">
        <v>100</v>
      </c>
      <c r="C8" s="47" t="s">
        <v>169</v>
      </c>
      <c r="D8" s="47">
        <v>71010076</v>
      </c>
      <c r="E8" s="47">
        <v>107583712</v>
      </c>
      <c r="F8" s="48">
        <v>668000988</v>
      </c>
      <c r="G8" s="35" t="s">
        <v>152</v>
      </c>
      <c r="H8" s="35" t="s">
        <v>172</v>
      </c>
      <c r="I8" s="45" t="s">
        <v>93</v>
      </c>
      <c r="J8" s="45" t="s">
        <v>93</v>
      </c>
      <c r="K8" s="66" t="s">
        <v>151</v>
      </c>
      <c r="L8" s="36">
        <v>100000</v>
      </c>
      <c r="M8" s="89">
        <f t="shared" si="0"/>
        <v>85000</v>
      </c>
      <c r="N8" s="38">
        <v>2022</v>
      </c>
      <c r="O8" s="37">
        <v>2022</v>
      </c>
      <c r="P8" s="38"/>
      <c r="Q8" s="37"/>
      <c r="R8" s="35" t="s">
        <v>94</v>
      </c>
      <c r="S8" s="35" t="s">
        <v>94</v>
      </c>
    </row>
    <row r="9" spans="1:19" ht="88.9" customHeight="1" thickBot="1" x14ac:dyDescent="0.3">
      <c r="A9" s="207" t="s">
        <v>104</v>
      </c>
      <c r="B9" s="43" t="s">
        <v>100</v>
      </c>
      <c r="C9" s="39" t="s">
        <v>169</v>
      </c>
      <c r="D9" s="39">
        <v>71010076</v>
      </c>
      <c r="E9" s="39">
        <v>107583712</v>
      </c>
      <c r="F9" s="42">
        <v>668000988</v>
      </c>
      <c r="G9" s="40" t="s">
        <v>102</v>
      </c>
      <c r="H9" s="40" t="s">
        <v>172</v>
      </c>
      <c r="I9" s="94" t="s">
        <v>93</v>
      </c>
      <c r="J9" s="94" t="s">
        <v>93</v>
      </c>
      <c r="K9" s="40" t="s">
        <v>157</v>
      </c>
      <c r="L9" s="41">
        <v>100000</v>
      </c>
      <c r="M9" s="90">
        <f t="shared" si="0"/>
        <v>85000</v>
      </c>
      <c r="N9" s="43">
        <v>2023</v>
      </c>
      <c r="O9" s="42">
        <v>2023</v>
      </c>
      <c r="P9" s="43"/>
      <c r="Q9" s="42"/>
      <c r="R9" s="40" t="s">
        <v>94</v>
      </c>
      <c r="S9" s="40" t="s">
        <v>94</v>
      </c>
    </row>
    <row r="11" spans="1:19" x14ac:dyDescent="0.25">
      <c r="B11" s="227" t="s">
        <v>181</v>
      </c>
      <c r="C11" s="227"/>
      <c r="D11" s="227"/>
    </row>
    <row r="12" spans="1:19" x14ac:dyDescent="0.25">
      <c r="B12" s="105" t="s">
        <v>182</v>
      </c>
      <c r="C12" s="106"/>
      <c r="D12" s="106"/>
    </row>
    <row r="13" spans="1:19" x14ac:dyDescent="0.25">
      <c r="B13" s="228" t="s">
        <v>183</v>
      </c>
      <c r="C13" s="228"/>
      <c r="D13" s="107"/>
    </row>
    <row r="14" spans="1:19" x14ac:dyDescent="0.25">
      <c r="A14" s="6"/>
      <c r="B14" s="229" t="s">
        <v>184</v>
      </c>
      <c r="C14" s="229"/>
      <c r="D14" s="229"/>
      <c r="E14" s="229"/>
      <c r="F14" s="229"/>
    </row>
    <row r="17" spans="1:10" x14ac:dyDescent="0.25">
      <c r="A17" s="9" t="s">
        <v>178</v>
      </c>
    </row>
    <row r="19" spans="1:10" x14ac:dyDescent="0.25">
      <c r="H19" s="1" t="s">
        <v>161</v>
      </c>
      <c r="J19" s="1" t="s">
        <v>162</v>
      </c>
    </row>
    <row r="20" spans="1:10" x14ac:dyDescent="0.25">
      <c r="H20" s="1" t="s">
        <v>179</v>
      </c>
      <c r="J20" s="1" t="s">
        <v>180</v>
      </c>
    </row>
    <row r="22" spans="1:10" x14ac:dyDescent="0.25">
      <c r="A22" s="9" t="s">
        <v>35</v>
      </c>
    </row>
    <row r="23" spans="1:10" x14ac:dyDescent="0.25">
      <c r="A23" s="9" t="s">
        <v>36</v>
      </c>
      <c r="B23" s="9"/>
    </row>
    <row r="24" spans="1:10" x14ac:dyDescent="0.25">
      <c r="A24" s="9" t="s">
        <v>37</v>
      </c>
    </row>
    <row r="26" spans="1:10" x14ac:dyDescent="0.25">
      <c r="A26" s="1" t="s">
        <v>38</v>
      </c>
    </row>
    <row r="28" spans="1:10" s="25" customFormat="1" x14ac:dyDescent="0.25">
      <c r="A28" s="20" t="s">
        <v>39</v>
      </c>
    </row>
    <row r="30" spans="1:10" x14ac:dyDescent="0.25">
      <c r="A30" s="20" t="s">
        <v>40</v>
      </c>
    </row>
  </sheetData>
  <mergeCells count="15">
    <mergeCell ref="B11:D11"/>
    <mergeCell ref="B13:C13"/>
    <mergeCell ref="B14:F14"/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24" type="noConversion"/>
  <pageMargins left="0.70866141732283472" right="0.70866141732283472" top="0.78740157480314965" bottom="0.78740157480314965" header="0.31496062992125984" footer="0.31496062992125984"/>
  <pageSetup paperSize="9" scale="41" orientation="landscape" r:id="rId1"/>
  <headerFooter>
    <oddFooter>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74"/>
  <sheetViews>
    <sheetView zoomScale="91" zoomScaleNormal="91" workbookViewId="0">
      <pane ySplit="4" topLeftCell="A30" activePane="bottomLeft" state="frozen"/>
      <selection pane="bottomLeft" activeCell="Y2" sqref="Y2:Z32"/>
    </sheetView>
  </sheetViews>
  <sheetFormatPr defaultColWidth="9.28515625" defaultRowHeight="15" x14ac:dyDescent="0.25"/>
  <cols>
    <col min="1" max="1" width="6.5703125" style="1" customWidth="1"/>
    <col min="2" max="2" width="18.42578125" style="1" customWidth="1"/>
    <col min="3" max="3" width="18.85546875" style="1" customWidth="1"/>
    <col min="4" max="4" width="17.42578125" style="1" customWidth="1"/>
    <col min="5" max="5" width="15.28515625" style="1" customWidth="1"/>
    <col min="6" max="6" width="14.7109375" style="1" customWidth="1"/>
    <col min="7" max="7" width="24.85546875" style="1" customWidth="1"/>
    <col min="8" max="8" width="25.7109375" style="1" customWidth="1"/>
    <col min="9" max="9" width="17.7109375" style="1" customWidth="1"/>
    <col min="10" max="10" width="16.5703125" style="1" customWidth="1"/>
    <col min="11" max="11" width="34" style="1" customWidth="1"/>
    <col min="12" max="12" width="11.28515625" style="1" customWidth="1"/>
    <col min="13" max="13" width="12.140625" style="1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5" width="18.28515625" style="1" customWidth="1"/>
    <col min="26" max="26" width="10.28515625" style="1" customWidth="1"/>
    <col min="27" max="16384" width="9.28515625" style="1"/>
  </cols>
  <sheetData>
    <row r="1" spans="1:26" ht="18" customHeight="1" thickBot="1" x14ac:dyDescent="0.35">
      <c r="A1" s="232" t="s">
        <v>160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4"/>
    </row>
    <row r="2" spans="1:26" s="3" customFormat="1" ht="29.1" customHeight="1" thickBot="1" x14ac:dyDescent="0.3">
      <c r="A2" s="235" t="s">
        <v>12</v>
      </c>
      <c r="B2" s="259" t="s">
        <v>13</v>
      </c>
      <c r="C2" s="260"/>
      <c r="D2" s="260"/>
      <c r="E2" s="260"/>
      <c r="F2" s="261"/>
      <c r="G2" s="242" t="s">
        <v>14</v>
      </c>
      <c r="H2" s="278" t="s">
        <v>41</v>
      </c>
      <c r="I2" s="281" t="s">
        <v>75</v>
      </c>
      <c r="J2" s="242" t="s">
        <v>16</v>
      </c>
      <c r="K2" s="256" t="s">
        <v>17</v>
      </c>
      <c r="L2" s="262" t="s">
        <v>42</v>
      </c>
      <c r="M2" s="263"/>
      <c r="N2" s="276" t="s">
        <v>19</v>
      </c>
      <c r="O2" s="277"/>
      <c r="P2" s="251" t="s">
        <v>43</v>
      </c>
      <c r="Q2" s="252"/>
      <c r="R2" s="252"/>
      <c r="S2" s="252"/>
      <c r="T2" s="252"/>
      <c r="U2" s="252"/>
      <c r="V2" s="252"/>
      <c r="W2" s="253"/>
      <c r="X2" s="253"/>
      <c r="Y2" s="211" t="s">
        <v>21</v>
      </c>
      <c r="Z2" s="212"/>
    </row>
    <row r="3" spans="1:26" ht="14.85" customHeight="1" x14ac:dyDescent="0.25">
      <c r="A3" s="236"/>
      <c r="B3" s="254" t="s">
        <v>22</v>
      </c>
      <c r="C3" s="238" t="s">
        <v>23</v>
      </c>
      <c r="D3" s="238" t="s">
        <v>24</v>
      </c>
      <c r="E3" s="238" t="s">
        <v>25</v>
      </c>
      <c r="F3" s="240" t="s">
        <v>26</v>
      </c>
      <c r="G3" s="243"/>
      <c r="H3" s="279"/>
      <c r="I3" s="282"/>
      <c r="J3" s="243"/>
      <c r="K3" s="257"/>
      <c r="L3" s="268" t="s">
        <v>27</v>
      </c>
      <c r="M3" s="270" t="s">
        <v>44</v>
      </c>
      <c r="N3" s="272" t="s">
        <v>29</v>
      </c>
      <c r="O3" s="273" t="s">
        <v>30</v>
      </c>
      <c r="P3" s="274" t="s">
        <v>45</v>
      </c>
      <c r="Q3" s="275"/>
      <c r="R3" s="275"/>
      <c r="S3" s="256"/>
      <c r="T3" s="245" t="s">
        <v>46</v>
      </c>
      <c r="U3" s="247" t="s">
        <v>90</v>
      </c>
      <c r="V3" s="247" t="s">
        <v>91</v>
      </c>
      <c r="W3" s="245" t="s">
        <v>47</v>
      </c>
      <c r="X3" s="249" t="s">
        <v>77</v>
      </c>
      <c r="Y3" s="264" t="s">
        <v>33</v>
      </c>
      <c r="Z3" s="266" t="s">
        <v>34</v>
      </c>
    </row>
    <row r="4" spans="1:26" ht="80.099999999999994" customHeight="1" thickBot="1" x14ac:dyDescent="0.3">
      <c r="A4" s="237"/>
      <c r="B4" s="255"/>
      <c r="C4" s="239"/>
      <c r="D4" s="239"/>
      <c r="E4" s="239"/>
      <c r="F4" s="241"/>
      <c r="G4" s="244"/>
      <c r="H4" s="280"/>
      <c r="I4" s="283"/>
      <c r="J4" s="244"/>
      <c r="K4" s="258"/>
      <c r="L4" s="269"/>
      <c r="M4" s="271"/>
      <c r="N4" s="269"/>
      <c r="O4" s="271"/>
      <c r="P4" s="144" t="s">
        <v>69</v>
      </c>
      <c r="Q4" s="145" t="s">
        <v>48</v>
      </c>
      <c r="R4" s="145" t="s">
        <v>49</v>
      </c>
      <c r="S4" s="146" t="s">
        <v>50</v>
      </c>
      <c r="T4" s="246"/>
      <c r="U4" s="248"/>
      <c r="V4" s="248"/>
      <c r="W4" s="246"/>
      <c r="X4" s="250"/>
      <c r="Y4" s="265"/>
      <c r="Z4" s="267"/>
    </row>
    <row r="5" spans="1:26" s="3" customFormat="1" ht="98.45" customHeight="1" x14ac:dyDescent="0.25">
      <c r="A5" s="164" t="s">
        <v>92</v>
      </c>
      <c r="B5" s="61" t="s">
        <v>98</v>
      </c>
      <c r="C5" s="140" t="s">
        <v>169</v>
      </c>
      <c r="D5" s="61">
        <v>72020865</v>
      </c>
      <c r="E5" s="140">
        <v>102254826</v>
      </c>
      <c r="F5" s="61">
        <v>69100573</v>
      </c>
      <c r="G5" s="130" t="s">
        <v>140</v>
      </c>
      <c r="H5" s="160" t="s">
        <v>172</v>
      </c>
      <c r="I5" s="140" t="s">
        <v>93</v>
      </c>
      <c r="J5" s="61" t="s">
        <v>93</v>
      </c>
      <c r="K5" s="130" t="s">
        <v>141</v>
      </c>
      <c r="L5" s="161">
        <v>3500000</v>
      </c>
      <c r="M5" s="120">
        <f>L5*85/100</f>
        <v>2975000</v>
      </c>
      <c r="N5" s="85">
        <v>2023</v>
      </c>
      <c r="O5" s="58">
        <v>2027</v>
      </c>
      <c r="P5" s="85" t="s">
        <v>107</v>
      </c>
      <c r="Q5" s="57" t="s">
        <v>107</v>
      </c>
      <c r="R5" s="57" t="s">
        <v>107</v>
      </c>
      <c r="S5" s="58" t="s">
        <v>107</v>
      </c>
      <c r="T5" s="140"/>
      <c r="U5" s="61"/>
      <c r="V5" s="140"/>
      <c r="W5" s="61"/>
      <c r="X5" s="140"/>
      <c r="Y5" s="61"/>
      <c r="Z5" s="141"/>
    </row>
    <row r="6" spans="1:26" ht="87.6" customHeight="1" x14ac:dyDescent="0.25">
      <c r="A6" s="170" t="s">
        <v>95</v>
      </c>
      <c r="B6" s="65" t="s">
        <v>98</v>
      </c>
      <c r="C6" s="157" t="s">
        <v>169</v>
      </c>
      <c r="D6" s="35">
        <v>72020865</v>
      </c>
      <c r="E6" s="131">
        <v>102254826</v>
      </c>
      <c r="F6" s="35">
        <v>69100573</v>
      </c>
      <c r="G6" s="131" t="s">
        <v>144</v>
      </c>
      <c r="H6" s="54" t="s">
        <v>172</v>
      </c>
      <c r="I6" s="132" t="s">
        <v>93</v>
      </c>
      <c r="J6" s="35" t="s">
        <v>93</v>
      </c>
      <c r="K6" s="131" t="s">
        <v>145</v>
      </c>
      <c r="L6" s="36">
        <v>2300000</v>
      </c>
      <c r="M6" s="86">
        <f t="shared" ref="M6:M32" si="0">L6*85/100</f>
        <v>1955000</v>
      </c>
      <c r="N6" s="38">
        <v>2023</v>
      </c>
      <c r="O6" s="37">
        <v>2027</v>
      </c>
      <c r="P6" s="38" t="s">
        <v>107</v>
      </c>
      <c r="Q6" s="34" t="s">
        <v>107</v>
      </c>
      <c r="R6" s="34"/>
      <c r="S6" s="37" t="s">
        <v>107</v>
      </c>
      <c r="T6" s="131"/>
      <c r="U6" s="35"/>
      <c r="V6" s="131"/>
      <c r="W6" s="35"/>
      <c r="X6" s="131"/>
      <c r="Y6" s="35"/>
      <c r="Z6" s="125"/>
    </row>
    <row r="7" spans="1:26" s="3" customFormat="1" ht="82.15" customHeight="1" x14ac:dyDescent="0.25">
      <c r="A7" s="171" t="s">
        <v>96</v>
      </c>
      <c r="B7" s="65" t="s">
        <v>98</v>
      </c>
      <c r="C7" s="157" t="s">
        <v>169</v>
      </c>
      <c r="D7" s="65">
        <v>72020865</v>
      </c>
      <c r="E7" s="157">
        <v>102254826</v>
      </c>
      <c r="F7" s="65">
        <v>69100573</v>
      </c>
      <c r="G7" s="157" t="s">
        <v>142</v>
      </c>
      <c r="H7" s="60" t="s">
        <v>172</v>
      </c>
      <c r="I7" s="157" t="s">
        <v>93</v>
      </c>
      <c r="J7" s="65" t="s">
        <v>93</v>
      </c>
      <c r="K7" s="130" t="s">
        <v>158</v>
      </c>
      <c r="L7" s="62">
        <v>5000000</v>
      </c>
      <c r="M7" s="86">
        <f t="shared" si="0"/>
        <v>4250000</v>
      </c>
      <c r="N7" s="84">
        <v>2023</v>
      </c>
      <c r="O7" s="63">
        <v>2027</v>
      </c>
      <c r="P7" s="84"/>
      <c r="Q7" s="64"/>
      <c r="R7" s="64"/>
      <c r="S7" s="63"/>
      <c r="T7" s="130"/>
      <c r="U7" s="59"/>
      <c r="V7" s="130" t="s">
        <v>107</v>
      </c>
      <c r="W7" s="59"/>
      <c r="X7" s="130"/>
      <c r="Y7" s="59"/>
      <c r="Z7" s="124"/>
    </row>
    <row r="8" spans="1:26" s="3" customFormat="1" ht="79.150000000000006" customHeight="1" x14ac:dyDescent="0.25">
      <c r="A8" s="170" t="s">
        <v>97</v>
      </c>
      <c r="B8" s="65" t="s">
        <v>98</v>
      </c>
      <c r="C8" s="157" t="s">
        <v>169</v>
      </c>
      <c r="D8" s="65">
        <v>72020865</v>
      </c>
      <c r="E8" s="157">
        <v>102254826</v>
      </c>
      <c r="F8" s="65">
        <v>69100573</v>
      </c>
      <c r="G8" s="157" t="s">
        <v>129</v>
      </c>
      <c r="H8" s="60" t="s">
        <v>172</v>
      </c>
      <c r="I8" s="157" t="s">
        <v>93</v>
      </c>
      <c r="J8" s="65" t="s">
        <v>93</v>
      </c>
      <c r="K8" s="130" t="s">
        <v>128</v>
      </c>
      <c r="L8" s="62">
        <v>10000000</v>
      </c>
      <c r="M8" s="86">
        <f t="shared" si="0"/>
        <v>8500000</v>
      </c>
      <c r="N8" s="84">
        <v>2023</v>
      </c>
      <c r="O8" s="63">
        <v>2027</v>
      </c>
      <c r="P8" s="84"/>
      <c r="Q8" s="64"/>
      <c r="R8" s="64"/>
      <c r="S8" s="63"/>
      <c r="T8" s="130"/>
      <c r="U8" s="59"/>
      <c r="V8" s="130"/>
      <c r="W8" s="59"/>
      <c r="X8" s="130"/>
      <c r="Y8" s="59"/>
      <c r="Z8" s="124"/>
    </row>
    <row r="9" spans="1:26" s="3" customFormat="1" ht="73.150000000000006" customHeight="1" x14ac:dyDescent="0.25">
      <c r="A9" s="171" t="s">
        <v>103</v>
      </c>
      <c r="B9" s="59" t="s">
        <v>98</v>
      </c>
      <c r="C9" s="130" t="s">
        <v>169</v>
      </c>
      <c r="D9" s="65">
        <v>72020865</v>
      </c>
      <c r="E9" s="157">
        <v>102254826</v>
      </c>
      <c r="F9" s="65">
        <v>69100573</v>
      </c>
      <c r="G9" s="157" t="s">
        <v>146</v>
      </c>
      <c r="H9" s="60" t="s">
        <v>172</v>
      </c>
      <c r="I9" s="157" t="s">
        <v>93</v>
      </c>
      <c r="J9" s="65" t="s">
        <v>93</v>
      </c>
      <c r="K9" s="130" t="s">
        <v>147</v>
      </c>
      <c r="L9" s="62">
        <v>3000000</v>
      </c>
      <c r="M9" s="86">
        <f t="shared" si="0"/>
        <v>2550000</v>
      </c>
      <c r="N9" s="84">
        <v>2023</v>
      </c>
      <c r="O9" s="63">
        <v>2027</v>
      </c>
      <c r="P9" s="84"/>
      <c r="Q9" s="64"/>
      <c r="R9" s="64"/>
      <c r="S9" s="63"/>
      <c r="T9" s="130"/>
      <c r="U9" s="59"/>
      <c r="V9" s="130"/>
      <c r="W9" s="59"/>
      <c r="X9" s="130"/>
      <c r="Y9" s="59"/>
      <c r="Z9" s="124"/>
    </row>
    <row r="10" spans="1:26" ht="102" customHeight="1" x14ac:dyDescent="0.25">
      <c r="A10" s="170" t="s">
        <v>104</v>
      </c>
      <c r="B10" s="168" t="s">
        <v>105</v>
      </c>
      <c r="C10" s="93" t="s">
        <v>106</v>
      </c>
      <c r="D10" s="168">
        <v>75016800</v>
      </c>
      <c r="E10" s="93">
        <v>102254320</v>
      </c>
      <c r="F10" s="168">
        <v>650044045</v>
      </c>
      <c r="G10" s="133" t="s">
        <v>159</v>
      </c>
      <c r="H10" s="54" t="s">
        <v>172</v>
      </c>
      <c r="I10" s="93" t="s">
        <v>93</v>
      </c>
      <c r="J10" s="168" t="s">
        <v>170</v>
      </c>
      <c r="K10" s="93" t="s">
        <v>164</v>
      </c>
      <c r="L10" s="174">
        <v>2500000</v>
      </c>
      <c r="M10" s="121">
        <f t="shared" si="0"/>
        <v>2125000</v>
      </c>
      <c r="N10" s="175">
        <v>2023</v>
      </c>
      <c r="O10" s="176">
        <v>2025</v>
      </c>
      <c r="P10" s="175" t="s">
        <v>107</v>
      </c>
      <c r="Q10" s="177" t="s">
        <v>107</v>
      </c>
      <c r="R10" s="177" t="s">
        <v>107</v>
      </c>
      <c r="S10" s="176" t="s">
        <v>107</v>
      </c>
      <c r="T10" s="93" t="s">
        <v>107</v>
      </c>
      <c r="U10" s="168" t="s">
        <v>107</v>
      </c>
      <c r="V10" s="93" t="s">
        <v>107</v>
      </c>
      <c r="W10" s="168"/>
      <c r="X10" s="93" t="s">
        <v>107</v>
      </c>
      <c r="Y10" s="168" t="s">
        <v>108</v>
      </c>
      <c r="Z10" s="178"/>
    </row>
    <row r="11" spans="1:26" s="143" customFormat="1" ht="102" customHeight="1" x14ac:dyDescent="0.25">
      <c r="A11" s="171" t="s">
        <v>121</v>
      </c>
      <c r="B11" s="112" t="s">
        <v>105</v>
      </c>
      <c r="C11" s="137" t="s">
        <v>106</v>
      </c>
      <c r="D11" s="112">
        <v>75016800</v>
      </c>
      <c r="E11" s="137">
        <v>102254320</v>
      </c>
      <c r="F11" s="112">
        <v>650044045</v>
      </c>
      <c r="G11" s="179" t="s">
        <v>227</v>
      </c>
      <c r="H11" s="165" t="s">
        <v>172</v>
      </c>
      <c r="I11" s="137" t="s">
        <v>93</v>
      </c>
      <c r="J11" s="112" t="s">
        <v>170</v>
      </c>
      <c r="K11" s="137" t="s">
        <v>228</v>
      </c>
      <c r="L11" s="113">
        <v>1000000</v>
      </c>
      <c r="M11" s="122">
        <f t="shared" si="0"/>
        <v>850000</v>
      </c>
      <c r="N11" s="109">
        <f>[1]ZŠ!N5</f>
        <v>2023</v>
      </c>
      <c r="O11" s="114">
        <f>[1]ZŠ!O5</f>
        <v>2024</v>
      </c>
      <c r="P11" s="109"/>
      <c r="Q11" s="110"/>
      <c r="R11" s="110"/>
      <c r="S11" s="114"/>
      <c r="T11" s="137"/>
      <c r="U11" s="112" t="s">
        <v>107</v>
      </c>
      <c r="V11" s="137"/>
      <c r="W11" s="112"/>
      <c r="X11" s="137"/>
      <c r="Y11" s="112" t="s">
        <v>229</v>
      </c>
      <c r="Z11" s="180" t="str">
        <f>[1]ZŠ!Z5</f>
        <v>ano</v>
      </c>
    </row>
    <row r="12" spans="1:26" s="143" customFormat="1" ht="102" customHeight="1" x14ac:dyDescent="0.25">
      <c r="A12" s="170" t="s">
        <v>112</v>
      </c>
      <c r="B12" s="181" t="s">
        <v>105</v>
      </c>
      <c r="C12" s="182" t="s">
        <v>106</v>
      </c>
      <c r="D12" s="183">
        <v>75016800</v>
      </c>
      <c r="E12" s="184">
        <v>102254320</v>
      </c>
      <c r="F12" s="112">
        <v>650044045</v>
      </c>
      <c r="G12" s="185" t="s">
        <v>232</v>
      </c>
      <c r="H12" s="186" t="s">
        <v>172</v>
      </c>
      <c r="I12" s="182" t="s">
        <v>93</v>
      </c>
      <c r="J12" s="183" t="s">
        <v>170</v>
      </c>
      <c r="K12" s="182" t="s">
        <v>231</v>
      </c>
      <c r="L12" s="187">
        <v>1000000</v>
      </c>
      <c r="M12" s="188">
        <f t="shared" si="0"/>
        <v>850000</v>
      </c>
      <c r="N12" s="189">
        <f>[1]ZŠ!N6</f>
        <v>2023</v>
      </c>
      <c r="O12" s="190">
        <f>[1]ZŠ!O6</f>
        <v>2025</v>
      </c>
      <c r="P12" s="189"/>
      <c r="Q12" s="191"/>
      <c r="R12" s="191"/>
      <c r="S12" s="190"/>
      <c r="T12" s="182"/>
      <c r="U12" s="183"/>
      <c r="V12" s="182"/>
      <c r="W12" s="183"/>
      <c r="X12" s="182"/>
      <c r="Y12" s="183" t="s">
        <v>230</v>
      </c>
      <c r="Z12" s="192" t="s">
        <v>94</v>
      </c>
    </row>
    <row r="13" spans="1:26" ht="82.15" customHeight="1" x14ac:dyDescent="0.25">
      <c r="A13" s="171" t="s">
        <v>116</v>
      </c>
      <c r="B13" s="49" t="s">
        <v>113</v>
      </c>
      <c r="C13" s="133" t="s">
        <v>169</v>
      </c>
      <c r="D13" s="54">
        <v>857688</v>
      </c>
      <c r="E13" s="159">
        <v>102254893</v>
      </c>
      <c r="F13" s="210">
        <v>600093972</v>
      </c>
      <c r="G13" s="133" t="s">
        <v>114</v>
      </c>
      <c r="H13" s="54" t="s">
        <v>172</v>
      </c>
      <c r="I13" s="133" t="s">
        <v>93</v>
      </c>
      <c r="J13" s="54" t="s">
        <v>93</v>
      </c>
      <c r="K13" s="133" t="s">
        <v>114</v>
      </c>
      <c r="L13" s="55">
        <v>1500000</v>
      </c>
      <c r="M13" s="86">
        <f t="shared" si="0"/>
        <v>1275000</v>
      </c>
      <c r="N13" s="51" t="s">
        <v>115</v>
      </c>
      <c r="O13" s="53">
        <v>2027</v>
      </c>
      <c r="P13" s="51"/>
      <c r="Q13" s="52"/>
      <c r="R13" s="52"/>
      <c r="S13" s="53"/>
      <c r="T13" s="133"/>
      <c r="U13" s="54"/>
      <c r="V13" s="133"/>
      <c r="W13" s="54"/>
      <c r="X13" s="133"/>
      <c r="Y13" s="54"/>
      <c r="Z13" s="126"/>
    </row>
    <row r="14" spans="1:26" ht="75.599999999999994" customHeight="1" x14ac:dyDescent="0.25">
      <c r="A14" s="170" t="s">
        <v>118</v>
      </c>
      <c r="B14" s="49" t="s">
        <v>113</v>
      </c>
      <c r="C14" s="133" t="s">
        <v>169</v>
      </c>
      <c r="D14" s="54">
        <v>857688</v>
      </c>
      <c r="E14" s="159">
        <v>102254893</v>
      </c>
      <c r="F14" s="54">
        <v>600093972</v>
      </c>
      <c r="G14" s="133" t="s">
        <v>117</v>
      </c>
      <c r="H14" s="54" t="s">
        <v>172</v>
      </c>
      <c r="I14" s="133" t="s">
        <v>93</v>
      </c>
      <c r="J14" s="54" t="s">
        <v>93</v>
      </c>
      <c r="K14" s="133" t="s">
        <v>117</v>
      </c>
      <c r="L14" s="55">
        <v>10000000</v>
      </c>
      <c r="M14" s="121">
        <f t="shared" si="0"/>
        <v>8500000</v>
      </c>
      <c r="N14" s="51" t="s">
        <v>115</v>
      </c>
      <c r="O14" s="53">
        <v>2027</v>
      </c>
      <c r="P14" s="51"/>
      <c r="Q14" s="52"/>
      <c r="R14" s="52"/>
      <c r="S14" s="53"/>
      <c r="T14" s="133"/>
      <c r="U14" s="54"/>
      <c r="V14" s="133"/>
      <c r="W14" s="54"/>
      <c r="X14" s="133"/>
      <c r="Y14" s="54"/>
      <c r="Z14" s="126"/>
    </row>
    <row r="15" spans="1:26" ht="72" customHeight="1" x14ac:dyDescent="0.25">
      <c r="A15" s="171" t="s">
        <v>120</v>
      </c>
      <c r="B15" s="49" t="s">
        <v>113</v>
      </c>
      <c r="C15" s="133" t="s">
        <v>169</v>
      </c>
      <c r="D15" s="54">
        <v>857688</v>
      </c>
      <c r="E15" s="159">
        <v>102254893</v>
      </c>
      <c r="F15" s="54">
        <v>600093972</v>
      </c>
      <c r="G15" s="133" t="s">
        <v>119</v>
      </c>
      <c r="H15" s="54" t="s">
        <v>172</v>
      </c>
      <c r="I15" s="133" t="s">
        <v>93</v>
      </c>
      <c r="J15" s="54" t="s">
        <v>93</v>
      </c>
      <c r="K15" s="133" t="s">
        <v>119</v>
      </c>
      <c r="L15" s="172">
        <v>2500000</v>
      </c>
      <c r="M15" s="173">
        <f t="shared" si="0"/>
        <v>2125000</v>
      </c>
      <c r="N15" s="51" t="s">
        <v>115</v>
      </c>
      <c r="O15" s="53">
        <v>2027</v>
      </c>
      <c r="P15" s="51"/>
      <c r="Q15" s="52"/>
      <c r="R15" s="52"/>
      <c r="S15" s="53"/>
      <c r="T15" s="133"/>
      <c r="U15" s="54"/>
      <c r="V15" s="133"/>
      <c r="W15" s="54"/>
      <c r="X15" s="133"/>
      <c r="Y15" s="54"/>
      <c r="Z15" s="126"/>
    </row>
    <row r="16" spans="1:26" ht="72.599999999999994" customHeight="1" x14ac:dyDescent="0.25">
      <c r="A16" s="170" t="s">
        <v>135</v>
      </c>
      <c r="B16" s="193" t="s">
        <v>113</v>
      </c>
      <c r="C16" s="194" t="s">
        <v>169</v>
      </c>
      <c r="D16" s="195">
        <v>857688</v>
      </c>
      <c r="E16" s="194">
        <v>102254893</v>
      </c>
      <c r="F16" s="195">
        <v>600093972</v>
      </c>
      <c r="G16" s="194" t="s">
        <v>165</v>
      </c>
      <c r="H16" s="195" t="s">
        <v>172</v>
      </c>
      <c r="I16" s="194" t="s">
        <v>93</v>
      </c>
      <c r="J16" s="195" t="s">
        <v>93</v>
      </c>
      <c r="K16" s="194" t="s">
        <v>153</v>
      </c>
      <c r="L16" s="200">
        <v>35000000</v>
      </c>
      <c r="M16" s="201">
        <f t="shared" si="0"/>
        <v>29750000</v>
      </c>
      <c r="N16" s="196" t="s">
        <v>115</v>
      </c>
      <c r="O16" s="197">
        <v>2027</v>
      </c>
      <c r="P16" s="196"/>
      <c r="Q16" s="198" t="s">
        <v>107</v>
      </c>
      <c r="R16" s="198" t="s">
        <v>107</v>
      </c>
      <c r="S16" s="197"/>
      <c r="T16" s="194"/>
      <c r="U16" s="195"/>
      <c r="V16" s="194"/>
      <c r="W16" s="195" t="s">
        <v>107</v>
      </c>
      <c r="X16" s="194"/>
      <c r="Y16" s="195"/>
      <c r="Z16" s="199"/>
    </row>
    <row r="17" spans="1:26" s="143" customFormat="1" ht="128.44999999999999" customHeight="1" x14ac:dyDescent="0.25">
      <c r="A17" s="171" t="s">
        <v>136</v>
      </c>
      <c r="B17" s="165" t="s">
        <v>113</v>
      </c>
      <c r="C17" s="166" t="s">
        <v>169</v>
      </c>
      <c r="D17" s="167">
        <v>857688</v>
      </c>
      <c r="E17" s="156">
        <v>102254893</v>
      </c>
      <c r="F17" s="138">
        <v>600093972</v>
      </c>
      <c r="G17" s="112" t="s">
        <v>223</v>
      </c>
      <c r="H17" s="167" t="s">
        <v>172</v>
      </c>
      <c r="I17" s="166" t="s">
        <v>93</v>
      </c>
      <c r="J17" s="167" t="s">
        <v>93</v>
      </c>
      <c r="K17" s="112" t="s">
        <v>241</v>
      </c>
      <c r="L17" s="162">
        <v>1800000</v>
      </c>
      <c r="M17" s="122">
        <f t="shared" si="0"/>
        <v>1530000</v>
      </c>
      <c r="N17" s="153">
        <v>2023</v>
      </c>
      <c r="O17" s="129">
        <v>2024</v>
      </c>
      <c r="P17" s="153"/>
      <c r="Q17" s="111" t="s">
        <v>107</v>
      </c>
      <c r="R17" s="111" t="s">
        <v>107</v>
      </c>
      <c r="S17" s="129" t="s">
        <v>107</v>
      </c>
      <c r="T17" s="138"/>
      <c r="U17" s="138"/>
      <c r="V17" s="138"/>
      <c r="W17" s="138"/>
      <c r="X17" s="138"/>
      <c r="Y17" s="109" t="s">
        <v>234</v>
      </c>
      <c r="Z17" s="114" t="s">
        <v>224</v>
      </c>
    </row>
    <row r="18" spans="1:26" s="143" customFormat="1" ht="175.15" customHeight="1" x14ac:dyDescent="0.25">
      <c r="A18" s="208" t="s">
        <v>155</v>
      </c>
      <c r="B18" s="165" t="s">
        <v>113</v>
      </c>
      <c r="C18" s="179" t="s">
        <v>169</v>
      </c>
      <c r="D18" s="165">
        <v>857688</v>
      </c>
      <c r="E18" s="169">
        <v>102254893</v>
      </c>
      <c r="F18" s="138">
        <v>600093972</v>
      </c>
      <c r="G18" s="112" t="s">
        <v>239</v>
      </c>
      <c r="H18" s="165" t="s">
        <v>172</v>
      </c>
      <c r="I18" s="179" t="s">
        <v>93</v>
      </c>
      <c r="J18" s="165" t="s">
        <v>93</v>
      </c>
      <c r="K18" s="112" t="s">
        <v>240</v>
      </c>
      <c r="L18" s="162">
        <v>1000000</v>
      </c>
      <c r="M18" s="122">
        <f t="shared" si="0"/>
        <v>850000</v>
      </c>
      <c r="N18" s="153">
        <v>2023</v>
      </c>
      <c r="O18" s="129">
        <v>2023</v>
      </c>
      <c r="P18" s="153"/>
      <c r="Q18" s="111"/>
      <c r="R18" s="111"/>
      <c r="S18" s="129"/>
      <c r="T18" s="138"/>
      <c r="U18" s="138"/>
      <c r="V18" s="138"/>
      <c r="W18" s="138" t="s">
        <v>107</v>
      </c>
      <c r="X18" s="138"/>
      <c r="Y18" s="109" t="s">
        <v>235</v>
      </c>
      <c r="Z18" s="114" t="s">
        <v>224</v>
      </c>
    </row>
    <row r="19" spans="1:26" s="3" customFormat="1" ht="85.15" customHeight="1" x14ac:dyDescent="0.25">
      <c r="A19" s="171" t="s">
        <v>137</v>
      </c>
      <c r="B19" s="65" t="s">
        <v>123</v>
      </c>
      <c r="C19" s="157" t="s">
        <v>169</v>
      </c>
      <c r="D19" s="82">
        <v>857858</v>
      </c>
      <c r="E19" s="119">
        <v>102718491</v>
      </c>
      <c r="F19" s="82">
        <v>600094049</v>
      </c>
      <c r="G19" s="119" t="s">
        <v>127</v>
      </c>
      <c r="H19" s="65" t="s">
        <v>172</v>
      </c>
      <c r="I19" s="157" t="s">
        <v>93</v>
      </c>
      <c r="J19" s="65" t="s">
        <v>93</v>
      </c>
      <c r="K19" s="119" t="s">
        <v>122</v>
      </c>
      <c r="L19" s="81">
        <v>2000000</v>
      </c>
      <c r="M19" s="173">
        <f t="shared" si="0"/>
        <v>1700000</v>
      </c>
      <c r="N19" s="78" t="s">
        <v>115</v>
      </c>
      <c r="O19" s="79"/>
      <c r="P19" s="78" t="s">
        <v>107</v>
      </c>
      <c r="Q19" s="69" t="s">
        <v>107</v>
      </c>
      <c r="R19" s="69" t="s">
        <v>107</v>
      </c>
      <c r="S19" s="79" t="s">
        <v>107</v>
      </c>
      <c r="T19" s="119"/>
      <c r="U19" s="82"/>
      <c r="V19" s="119"/>
      <c r="W19" s="82"/>
      <c r="X19" s="119" t="s">
        <v>107</v>
      </c>
      <c r="Y19" s="82"/>
      <c r="Z19" s="80"/>
    </row>
    <row r="20" spans="1:26" s="3" customFormat="1" ht="72" customHeight="1" x14ac:dyDescent="0.25">
      <c r="A20" s="170" t="s">
        <v>138</v>
      </c>
      <c r="B20" s="65" t="s">
        <v>123</v>
      </c>
      <c r="C20" s="135" t="s">
        <v>169</v>
      </c>
      <c r="D20" s="72">
        <v>857858</v>
      </c>
      <c r="E20" s="119" t="s">
        <v>124</v>
      </c>
      <c r="F20" s="72">
        <v>600094049</v>
      </c>
      <c r="G20" s="135" t="s">
        <v>125</v>
      </c>
      <c r="H20" s="72" t="s">
        <v>172</v>
      </c>
      <c r="I20" s="135" t="s">
        <v>93</v>
      </c>
      <c r="J20" s="72" t="s">
        <v>93</v>
      </c>
      <c r="K20" s="134" t="s">
        <v>122</v>
      </c>
      <c r="L20" s="77">
        <v>12000000</v>
      </c>
      <c r="M20" s="86">
        <f t="shared" si="0"/>
        <v>10200000</v>
      </c>
      <c r="N20" s="67" t="s">
        <v>115</v>
      </c>
      <c r="O20" s="74">
        <v>2027</v>
      </c>
      <c r="P20" s="67" t="s">
        <v>107</v>
      </c>
      <c r="Q20" s="68" t="s">
        <v>107</v>
      </c>
      <c r="R20" s="68" t="s">
        <v>107</v>
      </c>
      <c r="S20" s="70" t="s">
        <v>107</v>
      </c>
      <c r="T20" s="135"/>
      <c r="U20" s="72"/>
      <c r="V20" s="135" t="s">
        <v>107</v>
      </c>
      <c r="W20" s="72" t="s">
        <v>107</v>
      </c>
      <c r="X20" s="135" t="s">
        <v>107</v>
      </c>
      <c r="Y20" s="72"/>
      <c r="Z20" s="127"/>
    </row>
    <row r="21" spans="1:26" s="3" customFormat="1" ht="75" customHeight="1" x14ac:dyDescent="0.25">
      <c r="A21" s="171" t="s">
        <v>139</v>
      </c>
      <c r="B21" s="65" t="s">
        <v>123</v>
      </c>
      <c r="C21" s="135" t="s">
        <v>169</v>
      </c>
      <c r="D21" s="72">
        <v>857858</v>
      </c>
      <c r="E21" s="119" t="s">
        <v>124</v>
      </c>
      <c r="F21" s="72">
        <v>600094049</v>
      </c>
      <c r="G21" s="134" t="s">
        <v>126</v>
      </c>
      <c r="H21" s="72" t="s">
        <v>172</v>
      </c>
      <c r="I21" s="135" t="s">
        <v>93</v>
      </c>
      <c r="J21" s="72" t="s">
        <v>93</v>
      </c>
      <c r="K21" s="134" t="s">
        <v>126</v>
      </c>
      <c r="L21" s="73">
        <v>1500000</v>
      </c>
      <c r="M21" s="86">
        <f t="shared" si="0"/>
        <v>1275000</v>
      </c>
      <c r="N21" s="75" t="s">
        <v>115</v>
      </c>
      <c r="O21" s="74">
        <v>2027</v>
      </c>
      <c r="P21" s="75"/>
      <c r="Q21" s="76"/>
      <c r="R21" s="76"/>
      <c r="S21" s="74"/>
      <c r="T21" s="134"/>
      <c r="U21" s="60"/>
      <c r="V21" s="134"/>
      <c r="W21" s="60"/>
      <c r="X21" s="134"/>
      <c r="Y21" s="60"/>
      <c r="Z21" s="71"/>
    </row>
    <row r="22" spans="1:26" s="3" customFormat="1" ht="81" customHeight="1" x14ac:dyDescent="0.25">
      <c r="A22" s="171" t="s">
        <v>185</v>
      </c>
      <c r="B22" s="65" t="s">
        <v>123</v>
      </c>
      <c r="C22" s="135" t="s">
        <v>169</v>
      </c>
      <c r="D22" s="72">
        <v>857858</v>
      </c>
      <c r="E22" s="119" t="s">
        <v>124</v>
      </c>
      <c r="F22" s="72">
        <v>600094049</v>
      </c>
      <c r="G22" s="135" t="s">
        <v>130</v>
      </c>
      <c r="H22" s="72" t="s">
        <v>172</v>
      </c>
      <c r="I22" s="135" t="s">
        <v>93</v>
      </c>
      <c r="J22" s="72" t="s">
        <v>93</v>
      </c>
      <c r="K22" s="134" t="s">
        <v>166</v>
      </c>
      <c r="L22" s="73">
        <v>2000000</v>
      </c>
      <c r="M22" s="86">
        <f t="shared" si="0"/>
        <v>1700000</v>
      </c>
      <c r="N22" s="75" t="s">
        <v>115</v>
      </c>
      <c r="O22" s="74">
        <v>2027</v>
      </c>
      <c r="P22" s="75"/>
      <c r="Q22" s="76" t="s">
        <v>107</v>
      </c>
      <c r="R22" s="76"/>
      <c r="S22" s="74"/>
      <c r="T22" s="134"/>
      <c r="U22" s="60"/>
      <c r="V22" s="134" t="s">
        <v>107</v>
      </c>
      <c r="W22" s="60"/>
      <c r="X22" s="134"/>
      <c r="Y22" s="60"/>
      <c r="Z22" s="71"/>
    </row>
    <row r="23" spans="1:26" s="3" customFormat="1" ht="73.150000000000006" customHeight="1" x14ac:dyDescent="0.25">
      <c r="A23" s="203" t="s">
        <v>187</v>
      </c>
      <c r="B23" s="65" t="s">
        <v>123</v>
      </c>
      <c r="C23" s="135" t="s">
        <v>169</v>
      </c>
      <c r="D23" s="72">
        <v>857858</v>
      </c>
      <c r="E23" s="119" t="s">
        <v>124</v>
      </c>
      <c r="F23" s="72">
        <v>600094049</v>
      </c>
      <c r="G23" s="134" t="s">
        <v>131</v>
      </c>
      <c r="H23" s="72" t="s">
        <v>172</v>
      </c>
      <c r="I23" s="135" t="s">
        <v>93</v>
      </c>
      <c r="J23" s="72" t="s">
        <v>93</v>
      </c>
      <c r="K23" s="134" t="s">
        <v>131</v>
      </c>
      <c r="L23" s="73">
        <v>13500000</v>
      </c>
      <c r="M23" s="86">
        <f t="shared" si="0"/>
        <v>11475000</v>
      </c>
      <c r="N23" s="75" t="s">
        <v>115</v>
      </c>
      <c r="O23" s="74">
        <v>2027</v>
      </c>
      <c r="P23" s="75"/>
      <c r="Q23" s="76"/>
      <c r="R23" s="76"/>
      <c r="S23" s="74"/>
      <c r="T23" s="134"/>
      <c r="U23" s="60"/>
      <c r="V23" s="134"/>
      <c r="W23" s="60"/>
      <c r="X23" s="134"/>
      <c r="Y23" s="60"/>
      <c r="Z23" s="71"/>
    </row>
    <row r="24" spans="1:26" s="3" customFormat="1" ht="79.150000000000006" customHeight="1" x14ac:dyDescent="0.25">
      <c r="A24" s="170" t="s">
        <v>194</v>
      </c>
      <c r="B24" s="65" t="s">
        <v>123</v>
      </c>
      <c r="C24" s="157" t="s">
        <v>169</v>
      </c>
      <c r="D24" s="65">
        <v>857858</v>
      </c>
      <c r="E24" s="119" t="s">
        <v>124</v>
      </c>
      <c r="F24" s="65">
        <v>600094049</v>
      </c>
      <c r="G24" s="119" t="s">
        <v>132</v>
      </c>
      <c r="H24" s="65" t="s">
        <v>172</v>
      </c>
      <c r="I24" s="157" t="s">
        <v>93</v>
      </c>
      <c r="J24" s="65" t="s">
        <v>93</v>
      </c>
      <c r="K24" s="119" t="s">
        <v>132</v>
      </c>
      <c r="L24" s="81">
        <v>1500000</v>
      </c>
      <c r="M24" s="86">
        <f t="shared" si="0"/>
        <v>1275000</v>
      </c>
      <c r="N24" s="78" t="s">
        <v>115</v>
      </c>
      <c r="O24" s="79">
        <v>2027</v>
      </c>
      <c r="P24" s="78"/>
      <c r="Q24" s="69"/>
      <c r="R24" s="69"/>
      <c r="S24" s="79"/>
      <c r="T24" s="119"/>
      <c r="U24" s="82"/>
      <c r="V24" s="119"/>
      <c r="W24" s="82"/>
      <c r="X24" s="119"/>
      <c r="Y24" s="82"/>
      <c r="Z24" s="80"/>
    </row>
    <row r="25" spans="1:26" s="3" customFormat="1" ht="79.150000000000006" customHeight="1" x14ac:dyDescent="0.25">
      <c r="A25" s="171" t="s">
        <v>195</v>
      </c>
      <c r="B25" s="65" t="s">
        <v>123</v>
      </c>
      <c r="C25" s="157" t="s">
        <v>169</v>
      </c>
      <c r="D25" s="65">
        <v>857858</v>
      </c>
      <c r="E25" s="119" t="s">
        <v>124</v>
      </c>
      <c r="F25" s="65">
        <v>600094049</v>
      </c>
      <c r="G25" s="157" t="s">
        <v>133</v>
      </c>
      <c r="H25" s="65" t="s">
        <v>172</v>
      </c>
      <c r="I25" s="157" t="s">
        <v>93</v>
      </c>
      <c r="J25" s="65" t="s">
        <v>93</v>
      </c>
      <c r="K25" s="157" t="s">
        <v>134</v>
      </c>
      <c r="L25" s="77">
        <v>1000000</v>
      </c>
      <c r="M25" s="121">
        <f t="shared" si="0"/>
        <v>850000</v>
      </c>
      <c r="N25" s="75" t="s">
        <v>115</v>
      </c>
      <c r="O25" s="74">
        <v>2027</v>
      </c>
      <c r="P25" s="67"/>
      <c r="Q25" s="68"/>
      <c r="R25" s="68"/>
      <c r="S25" s="70"/>
      <c r="T25" s="135"/>
      <c r="U25" s="72"/>
      <c r="V25" s="135"/>
      <c r="W25" s="72"/>
      <c r="X25" s="135"/>
      <c r="Y25" s="72"/>
      <c r="Z25" s="127"/>
    </row>
    <row r="26" spans="1:26" ht="75.599999999999994" customHeight="1" x14ac:dyDescent="0.25">
      <c r="A26" s="170" t="s">
        <v>206</v>
      </c>
      <c r="B26" s="112" t="s">
        <v>123</v>
      </c>
      <c r="C26" s="137" t="s">
        <v>169</v>
      </c>
      <c r="D26" s="138">
        <v>857858</v>
      </c>
      <c r="E26" s="139" t="s">
        <v>186</v>
      </c>
      <c r="F26" s="138">
        <v>600094049</v>
      </c>
      <c r="G26" s="137" t="s">
        <v>188</v>
      </c>
      <c r="H26" s="112" t="s">
        <v>172</v>
      </c>
      <c r="I26" s="137" t="s">
        <v>93</v>
      </c>
      <c r="J26" s="112" t="s">
        <v>93</v>
      </c>
      <c r="K26" s="137" t="s">
        <v>189</v>
      </c>
      <c r="L26" s="113">
        <v>4350000</v>
      </c>
      <c r="M26" s="122">
        <f t="shared" si="0"/>
        <v>3697500</v>
      </c>
      <c r="N26" s="117" t="s">
        <v>190</v>
      </c>
      <c r="O26" s="118" t="s">
        <v>191</v>
      </c>
      <c r="P26" s="128"/>
      <c r="Q26" s="111" t="s">
        <v>107</v>
      </c>
      <c r="R26" s="111" t="s">
        <v>107</v>
      </c>
      <c r="S26" s="129" t="s">
        <v>107</v>
      </c>
      <c r="T26" s="136"/>
      <c r="U26" s="138" t="s">
        <v>107</v>
      </c>
      <c r="V26" s="136"/>
      <c r="W26" s="138" t="s">
        <v>107</v>
      </c>
      <c r="X26" s="139" t="s">
        <v>107</v>
      </c>
      <c r="Y26" s="138" t="s">
        <v>192</v>
      </c>
      <c r="Z26" s="147" t="s">
        <v>94</v>
      </c>
    </row>
    <row r="27" spans="1:26" ht="60" x14ac:dyDescent="0.25">
      <c r="A27" s="171" t="s">
        <v>207</v>
      </c>
      <c r="B27" s="112" t="s">
        <v>123</v>
      </c>
      <c r="C27" s="137" t="s">
        <v>169</v>
      </c>
      <c r="D27" s="138">
        <v>857858</v>
      </c>
      <c r="E27" s="139" t="s">
        <v>186</v>
      </c>
      <c r="F27" s="138">
        <v>600094049</v>
      </c>
      <c r="G27" s="137" t="s">
        <v>193</v>
      </c>
      <c r="H27" s="112" t="s">
        <v>172</v>
      </c>
      <c r="I27" s="137" t="s">
        <v>93</v>
      </c>
      <c r="J27" s="112" t="s">
        <v>93</v>
      </c>
      <c r="K27" s="137" t="s">
        <v>236</v>
      </c>
      <c r="L27" s="113">
        <v>1800000</v>
      </c>
      <c r="M27" s="122">
        <f t="shared" si="0"/>
        <v>1530000</v>
      </c>
      <c r="N27" s="117" t="s">
        <v>190</v>
      </c>
      <c r="O27" s="118" t="s">
        <v>191</v>
      </c>
      <c r="P27" s="109"/>
      <c r="Q27" s="110"/>
      <c r="R27" s="110" t="s">
        <v>107</v>
      </c>
      <c r="S27" s="114"/>
      <c r="T27" s="137"/>
      <c r="U27" s="112"/>
      <c r="V27" s="137"/>
      <c r="W27" s="112" t="s">
        <v>107</v>
      </c>
      <c r="X27" s="137"/>
      <c r="Y27" s="138" t="s">
        <v>192</v>
      </c>
      <c r="Z27" s="147" t="s">
        <v>94</v>
      </c>
    </row>
    <row r="28" spans="1:26" ht="152.44999999999999" customHeight="1" x14ac:dyDescent="0.25">
      <c r="A28" s="171" t="s">
        <v>208</v>
      </c>
      <c r="B28" s="112" t="s">
        <v>200</v>
      </c>
      <c r="C28" s="137" t="s">
        <v>205</v>
      </c>
      <c r="D28" s="112">
        <v>25299140</v>
      </c>
      <c r="E28" s="137">
        <v>110000021</v>
      </c>
      <c r="F28" s="112">
        <v>600024261</v>
      </c>
      <c r="G28" s="137" t="s">
        <v>237</v>
      </c>
      <c r="H28" s="112" t="s">
        <v>172</v>
      </c>
      <c r="I28" s="137" t="s">
        <v>196</v>
      </c>
      <c r="J28" s="112" t="s">
        <v>196</v>
      </c>
      <c r="K28" s="137" t="s">
        <v>198</v>
      </c>
      <c r="L28" s="113">
        <v>16000000</v>
      </c>
      <c r="M28" s="122">
        <f t="shared" si="0"/>
        <v>13600000</v>
      </c>
      <c r="N28" s="150" t="s">
        <v>201</v>
      </c>
      <c r="O28" s="151" t="s">
        <v>202</v>
      </c>
      <c r="P28" s="109"/>
      <c r="Q28" s="110"/>
      <c r="R28" s="110" t="s">
        <v>107</v>
      </c>
      <c r="S28" s="114"/>
      <c r="T28" s="137"/>
      <c r="U28" s="112"/>
      <c r="V28" s="137"/>
      <c r="W28" s="112" t="s">
        <v>107</v>
      </c>
      <c r="X28" s="137"/>
      <c r="Y28" s="112" t="s">
        <v>219</v>
      </c>
      <c r="Z28" s="180" t="s">
        <v>197</v>
      </c>
    </row>
    <row r="29" spans="1:26" ht="233.45" customHeight="1" x14ac:dyDescent="0.25">
      <c r="A29" s="203" t="s">
        <v>221</v>
      </c>
      <c r="B29" s="112" t="s">
        <v>200</v>
      </c>
      <c r="C29" s="137" t="s">
        <v>205</v>
      </c>
      <c r="D29" s="112">
        <v>25299140</v>
      </c>
      <c r="E29" s="137">
        <v>110000021</v>
      </c>
      <c r="F29" s="112">
        <v>600024261</v>
      </c>
      <c r="G29" s="137" t="s">
        <v>238</v>
      </c>
      <c r="H29" s="112" t="s">
        <v>172</v>
      </c>
      <c r="I29" s="137" t="s">
        <v>93</v>
      </c>
      <c r="J29" s="112" t="s">
        <v>93</v>
      </c>
      <c r="K29" s="137" t="s">
        <v>199</v>
      </c>
      <c r="L29" s="113">
        <v>31000000</v>
      </c>
      <c r="M29" s="122">
        <f t="shared" si="0"/>
        <v>26350000</v>
      </c>
      <c r="N29" s="150" t="s">
        <v>203</v>
      </c>
      <c r="O29" s="151" t="s">
        <v>204</v>
      </c>
      <c r="P29" s="109"/>
      <c r="Q29" s="110"/>
      <c r="R29" s="110" t="s">
        <v>107</v>
      </c>
      <c r="S29" s="114"/>
      <c r="T29" s="137"/>
      <c r="U29" s="112"/>
      <c r="V29" s="137"/>
      <c r="W29" s="112" t="s">
        <v>107</v>
      </c>
      <c r="X29" s="137"/>
      <c r="Y29" s="112" t="s">
        <v>233</v>
      </c>
      <c r="Z29" s="180" t="s">
        <v>94</v>
      </c>
    </row>
    <row r="30" spans="1:26" ht="60" x14ac:dyDescent="0.25">
      <c r="A30" s="170" t="s">
        <v>222</v>
      </c>
      <c r="B30" s="112" t="s">
        <v>220</v>
      </c>
      <c r="C30" s="139" t="s">
        <v>209</v>
      </c>
      <c r="D30" s="138">
        <v>70990824</v>
      </c>
      <c r="E30" s="139">
        <v>108024016</v>
      </c>
      <c r="F30" s="138">
        <v>650047338</v>
      </c>
      <c r="G30" s="137" t="s">
        <v>210</v>
      </c>
      <c r="H30" s="138" t="s">
        <v>172</v>
      </c>
      <c r="I30" s="137" t="s">
        <v>211</v>
      </c>
      <c r="J30" s="138" t="s">
        <v>212</v>
      </c>
      <c r="K30" s="137" t="s">
        <v>218</v>
      </c>
      <c r="L30" s="162">
        <v>1300000</v>
      </c>
      <c r="M30" s="152">
        <f t="shared" si="0"/>
        <v>1105000</v>
      </c>
      <c r="N30" s="153" t="s">
        <v>115</v>
      </c>
      <c r="O30" s="129"/>
      <c r="P30" s="153" t="s">
        <v>107</v>
      </c>
      <c r="Q30" s="111" t="s">
        <v>107</v>
      </c>
      <c r="R30" s="111" t="s">
        <v>107</v>
      </c>
      <c r="S30" s="129" t="s">
        <v>107</v>
      </c>
      <c r="T30" s="139" t="s">
        <v>107</v>
      </c>
      <c r="U30" s="138"/>
      <c r="V30" s="139"/>
      <c r="W30" s="138"/>
      <c r="X30" s="139" t="s">
        <v>107</v>
      </c>
      <c r="Y30" s="138" t="s">
        <v>213</v>
      </c>
      <c r="Z30" s="147" t="s">
        <v>94</v>
      </c>
    </row>
    <row r="31" spans="1:26" s="143" customFormat="1" ht="62.45" customHeight="1" x14ac:dyDescent="0.25">
      <c r="A31" s="171" t="s">
        <v>225</v>
      </c>
      <c r="B31" s="112" t="s">
        <v>220</v>
      </c>
      <c r="C31" s="139" t="s">
        <v>209</v>
      </c>
      <c r="D31" s="138">
        <v>70990824</v>
      </c>
      <c r="E31" s="139">
        <v>108024016</v>
      </c>
      <c r="F31" s="138">
        <v>650047338</v>
      </c>
      <c r="G31" s="137" t="s">
        <v>214</v>
      </c>
      <c r="H31" s="138" t="s">
        <v>172</v>
      </c>
      <c r="I31" s="137" t="s">
        <v>211</v>
      </c>
      <c r="J31" s="138" t="s">
        <v>212</v>
      </c>
      <c r="K31" s="137" t="s">
        <v>215</v>
      </c>
      <c r="L31" s="162">
        <v>100000</v>
      </c>
      <c r="M31" s="152">
        <f t="shared" si="0"/>
        <v>85000</v>
      </c>
      <c r="N31" s="153" t="s">
        <v>115</v>
      </c>
      <c r="O31" s="129"/>
      <c r="P31" s="153"/>
      <c r="Q31" s="111"/>
      <c r="R31" s="111"/>
      <c r="S31" s="129"/>
      <c r="T31" s="139"/>
      <c r="U31" s="138"/>
      <c r="V31" s="139" t="s">
        <v>107</v>
      </c>
      <c r="W31" s="138"/>
      <c r="X31" s="139"/>
      <c r="Y31" s="138" t="s">
        <v>213</v>
      </c>
      <c r="Z31" s="147" t="s">
        <v>94</v>
      </c>
    </row>
    <row r="32" spans="1:26" s="143" customFormat="1" ht="64.900000000000006" customHeight="1" thickBot="1" x14ac:dyDescent="0.3">
      <c r="A32" s="204" t="s">
        <v>226</v>
      </c>
      <c r="B32" s="116" t="s">
        <v>220</v>
      </c>
      <c r="C32" s="158" t="s">
        <v>209</v>
      </c>
      <c r="D32" s="148">
        <v>70990824</v>
      </c>
      <c r="E32" s="158">
        <v>108024016</v>
      </c>
      <c r="F32" s="148">
        <v>650047338</v>
      </c>
      <c r="G32" s="142" t="s">
        <v>216</v>
      </c>
      <c r="H32" s="148" t="s">
        <v>172</v>
      </c>
      <c r="I32" s="142" t="s">
        <v>211</v>
      </c>
      <c r="J32" s="148" t="s">
        <v>212</v>
      </c>
      <c r="K32" s="142" t="s">
        <v>217</v>
      </c>
      <c r="L32" s="163">
        <v>600000</v>
      </c>
      <c r="M32" s="123">
        <f t="shared" si="0"/>
        <v>510000</v>
      </c>
      <c r="N32" s="154" t="s">
        <v>115</v>
      </c>
      <c r="O32" s="155"/>
      <c r="P32" s="154"/>
      <c r="Q32" s="115"/>
      <c r="R32" s="115"/>
      <c r="S32" s="155"/>
      <c r="T32" s="158"/>
      <c r="U32" s="148"/>
      <c r="V32" s="158"/>
      <c r="W32" s="148"/>
      <c r="X32" s="158"/>
      <c r="Y32" s="148" t="s">
        <v>213</v>
      </c>
      <c r="Z32" s="149" t="s">
        <v>94</v>
      </c>
    </row>
    <row r="33" spans="1:10" s="143" customFormat="1" x14ac:dyDescent="0.25"/>
    <row r="34" spans="1:10" x14ac:dyDescent="0.25">
      <c r="B34" s="227" t="s">
        <v>181</v>
      </c>
      <c r="C34" s="227"/>
      <c r="D34" s="227"/>
    </row>
    <row r="35" spans="1:10" x14ac:dyDescent="0.25">
      <c r="B35" s="108" t="s">
        <v>182</v>
      </c>
      <c r="C35" s="106"/>
      <c r="D35" s="106"/>
    </row>
    <row r="36" spans="1:10" x14ac:dyDescent="0.25">
      <c r="B36" s="228" t="s">
        <v>183</v>
      </c>
      <c r="C36" s="228"/>
      <c r="D36" s="107"/>
    </row>
    <row r="37" spans="1:10" x14ac:dyDescent="0.25">
      <c r="B37" s="202" t="s">
        <v>184</v>
      </c>
      <c r="C37" s="202"/>
      <c r="D37" s="202"/>
      <c r="E37" s="202"/>
      <c r="F37" s="209"/>
    </row>
    <row r="38" spans="1:10" x14ac:dyDescent="0.25">
      <c r="C38" s="9"/>
      <c r="D38" s="9"/>
      <c r="E38" s="9"/>
      <c r="F38" s="9"/>
    </row>
    <row r="39" spans="1:10" x14ac:dyDescent="0.25">
      <c r="C39" s="9"/>
      <c r="D39" s="9"/>
      <c r="E39" s="9"/>
      <c r="F39" s="9"/>
    </row>
    <row r="40" spans="1:10" x14ac:dyDescent="0.25">
      <c r="A40" s="9" t="s">
        <v>178</v>
      </c>
      <c r="C40" s="9"/>
      <c r="D40" s="9"/>
      <c r="E40" s="9"/>
      <c r="F40" s="9"/>
    </row>
    <row r="41" spans="1:10" x14ac:dyDescent="0.25">
      <c r="C41" s="9"/>
      <c r="D41" s="9"/>
      <c r="E41" s="9"/>
      <c r="F41" s="9"/>
    </row>
    <row r="42" spans="1:10" x14ac:dyDescent="0.25">
      <c r="C42" s="9"/>
      <c r="D42" s="9"/>
      <c r="E42" s="9"/>
      <c r="F42" s="9"/>
      <c r="H42" s="1" t="s">
        <v>161</v>
      </c>
      <c r="J42" s="1" t="s">
        <v>162</v>
      </c>
    </row>
    <row r="43" spans="1:10" x14ac:dyDescent="0.25">
      <c r="C43" s="9"/>
      <c r="D43" s="9"/>
      <c r="E43" s="9"/>
      <c r="F43" s="9"/>
      <c r="H43" s="1" t="s">
        <v>179</v>
      </c>
      <c r="J43" s="1" t="s">
        <v>180</v>
      </c>
    </row>
    <row r="44" spans="1:10" x14ac:dyDescent="0.25">
      <c r="C44" s="9"/>
      <c r="D44" s="9"/>
      <c r="E44" s="9"/>
      <c r="F44" s="9"/>
    </row>
    <row r="45" spans="1:10" x14ac:dyDescent="0.25">
      <c r="A45" s="9" t="s">
        <v>35</v>
      </c>
      <c r="B45" s="9"/>
    </row>
    <row r="46" spans="1:10" x14ac:dyDescent="0.25">
      <c r="A46" s="13" t="s">
        <v>51</v>
      </c>
      <c r="B46" s="9"/>
    </row>
    <row r="47" spans="1:10" x14ac:dyDescent="0.25">
      <c r="A47" s="9" t="s">
        <v>36</v>
      </c>
      <c r="B47" s="9"/>
    </row>
    <row r="48" spans="1:10" x14ac:dyDescent="0.25">
      <c r="A48" s="9" t="s">
        <v>37</v>
      </c>
      <c r="B48" s="9"/>
    </row>
    <row r="50" spans="1:17" x14ac:dyDescent="0.25">
      <c r="A50" s="1" t="s">
        <v>52</v>
      </c>
      <c r="B50" s="9"/>
    </row>
    <row r="51" spans="1:17" x14ac:dyDescent="0.25">
      <c r="B51" s="9"/>
    </row>
    <row r="52" spans="1:17" x14ac:dyDescent="0.25">
      <c r="A52" s="27" t="s">
        <v>86</v>
      </c>
      <c r="B52" s="27"/>
      <c r="C52" s="27"/>
      <c r="D52" s="27"/>
      <c r="E52" s="27"/>
      <c r="F52" s="27"/>
      <c r="G52" s="27"/>
      <c r="H52" s="27"/>
    </row>
    <row r="53" spans="1:17" x14ac:dyDescent="0.25">
      <c r="A53" s="27" t="s">
        <v>82</v>
      </c>
      <c r="B53" s="27"/>
      <c r="C53" s="27"/>
      <c r="D53" s="27"/>
      <c r="E53" s="27"/>
      <c r="F53" s="27"/>
      <c r="G53" s="27"/>
      <c r="H53" s="27"/>
    </row>
    <row r="54" spans="1:17" x14ac:dyDescent="0.25">
      <c r="A54" s="27" t="s">
        <v>78</v>
      </c>
      <c r="B54" s="27"/>
      <c r="C54" s="27"/>
      <c r="D54" s="27"/>
      <c r="E54" s="27"/>
      <c r="F54" s="27"/>
      <c r="G54" s="27"/>
      <c r="H54" s="27"/>
    </row>
    <row r="55" spans="1:17" x14ac:dyDescent="0.25">
      <c r="A55" s="27" t="s">
        <v>79</v>
      </c>
      <c r="B55" s="27"/>
      <c r="C55" s="27"/>
      <c r="D55" s="27"/>
      <c r="E55" s="27"/>
      <c r="F55" s="27"/>
      <c r="G55" s="27"/>
      <c r="H55" s="27"/>
    </row>
    <row r="56" spans="1:17" x14ac:dyDescent="0.25">
      <c r="A56" s="27" t="s">
        <v>80</v>
      </c>
      <c r="B56" s="27"/>
      <c r="C56" s="27"/>
      <c r="D56" s="27"/>
      <c r="E56" s="27"/>
      <c r="F56" s="27"/>
      <c r="G56" s="27"/>
      <c r="H56" s="27"/>
    </row>
    <row r="57" spans="1:17" x14ac:dyDescent="0.25">
      <c r="A57" s="27" t="s">
        <v>81</v>
      </c>
      <c r="B57" s="27"/>
      <c r="C57" s="27"/>
      <c r="D57" s="27"/>
      <c r="E57" s="27"/>
      <c r="F57" s="27"/>
      <c r="G57" s="27"/>
      <c r="H57" s="27"/>
    </row>
    <row r="58" spans="1:17" x14ac:dyDescent="0.25">
      <c r="A58" s="27" t="s">
        <v>84</v>
      </c>
      <c r="B58" s="27"/>
      <c r="C58" s="27"/>
      <c r="D58" s="27"/>
      <c r="E58" s="27"/>
      <c r="F58" s="27"/>
      <c r="G58" s="27"/>
      <c r="H58" s="27"/>
    </row>
    <row r="59" spans="1:17" x14ac:dyDescent="0.25">
      <c r="A59" s="6" t="s">
        <v>83</v>
      </c>
      <c r="B59" s="6"/>
      <c r="C59" s="6"/>
      <c r="D59" s="6"/>
      <c r="E59" s="6"/>
    </row>
    <row r="60" spans="1:17" x14ac:dyDescent="0.25">
      <c r="A60" s="27" t="s">
        <v>85</v>
      </c>
      <c r="B60" s="27"/>
      <c r="C60" s="27"/>
      <c r="D60" s="27"/>
      <c r="E60" s="27"/>
      <c r="F60" s="27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17" x14ac:dyDescent="0.25">
      <c r="A61" s="27" t="s">
        <v>54</v>
      </c>
      <c r="B61" s="27"/>
      <c r="C61" s="27"/>
      <c r="D61" s="27"/>
      <c r="E61" s="27"/>
      <c r="F61" s="27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7" x14ac:dyDescent="0.25">
      <c r="A62" s="27"/>
      <c r="B62" s="27"/>
      <c r="C62" s="27"/>
      <c r="D62" s="27"/>
      <c r="E62" s="27"/>
      <c r="F62" s="27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7" x14ac:dyDescent="0.25">
      <c r="A63" s="27" t="s">
        <v>87</v>
      </c>
      <c r="B63" s="27"/>
      <c r="C63" s="27"/>
      <c r="D63" s="27"/>
      <c r="E63" s="27"/>
      <c r="F63" s="27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7" x14ac:dyDescent="0.25">
      <c r="A64" s="27" t="s">
        <v>74</v>
      </c>
      <c r="B64" s="27"/>
      <c r="C64" s="27"/>
      <c r="D64" s="27"/>
      <c r="E64" s="27"/>
      <c r="F64" s="27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6" spans="1:9" x14ac:dyDescent="0.25">
      <c r="A66" s="1" t="s">
        <v>55</v>
      </c>
    </row>
    <row r="67" spans="1:9" x14ac:dyDescent="0.25">
      <c r="A67" s="20" t="s">
        <v>56</v>
      </c>
    </row>
    <row r="68" spans="1:9" x14ac:dyDescent="0.25">
      <c r="A68" s="1" t="s">
        <v>57</v>
      </c>
    </row>
    <row r="70" spans="1:9" s="27" customFormat="1" x14ac:dyDescent="0.25"/>
    <row r="71" spans="1:9" s="27" customFormat="1" x14ac:dyDescent="0.25"/>
    <row r="72" spans="1:9" x14ac:dyDescent="0.25">
      <c r="A72" s="28"/>
      <c r="B72" s="29"/>
      <c r="C72" s="3"/>
      <c r="D72" s="3"/>
      <c r="E72" s="3"/>
      <c r="F72" s="3"/>
      <c r="G72" s="3"/>
      <c r="H72" s="3"/>
      <c r="I72" s="3"/>
    </row>
    <row r="73" spans="1:9" s="3" customFormat="1" x14ac:dyDescent="0.25"/>
    <row r="74" spans="1:9" s="26" customFormat="1" x14ac:dyDescent="0.25">
      <c r="A74" s="27"/>
      <c r="B74" s="27"/>
      <c r="C74" s="27"/>
      <c r="D74" s="27"/>
      <c r="E74" s="27"/>
      <c r="F74" s="27"/>
      <c r="G74" s="27"/>
      <c r="H74" s="27"/>
      <c r="I74" s="3"/>
    </row>
  </sheetData>
  <mergeCells count="31">
    <mergeCell ref="B34:D34"/>
    <mergeCell ref="B36:C36"/>
    <mergeCell ref="N2:O2"/>
    <mergeCell ref="H2:H4"/>
    <mergeCell ref="I2:I4"/>
    <mergeCell ref="Y2:Z2"/>
    <mergeCell ref="Y3:Y4"/>
    <mergeCell ref="Z3:Z4"/>
    <mergeCell ref="L3:L4"/>
    <mergeCell ref="M3:M4"/>
    <mergeCell ref="N3:N4"/>
    <mergeCell ref="O3:O4"/>
    <mergeCell ref="W3:W4"/>
    <mergeCell ref="U3:U4"/>
    <mergeCell ref="P3:S3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K2:K4"/>
    <mergeCell ref="B2:F2"/>
    <mergeCell ref="L2:M2"/>
  </mergeCells>
  <phoneticPr fontId="24" type="noConversion"/>
  <pageMargins left="0.70866141732283472" right="0.70866141732283472" top="0.78740157480314965" bottom="0.78740157480314965" header="0.31496062992125984" footer="0.31496062992125984"/>
  <pageSetup paperSize="9" scale="34" fitToHeight="0" orientation="landscape" r:id="rId1"/>
  <headerFooter>
    <oddFooter>Stránka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abSelected="1" topLeftCell="B1" zoomScale="70" zoomScaleNormal="70" workbookViewId="0">
      <pane ySplit="4" topLeftCell="A5" activePane="bottomLeft" state="frozen"/>
      <selection activeCell="B1" sqref="B1"/>
      <selection pane="bottomLeft" activeCell="T5" sqref="A1:T5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20.28515625" style="1" customWidth="1"/>
    <col min="5" max="5" width="13.85546875" style="1" customWidth="1"/>
    <col min="6" max="6" width="22.28515625" style="1" customWidth="1"/>
    <col min="7" max="7" width="19.28515625" style="1" customWidth="1"/>
    <col min="8" max="8" width="14.7109375" style="1" customWidth="1"/>
    <col min="9" max="9" width="18.28515625" style="1" customWidth="1"/>
    <col min="10" max="10" width="44.5703125" style="1" customWidth="1"/>
    <col min="11" max="11" width="10.42578125" style="1" customWidth="1"/>
    <col min="12" max="12" width="12.85546875" style="1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294" t="s">
        <v>58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6"/>
    </row>
    <row r="2" spans="1:20" ht="30" customHeight="1" thickBot="1" x14ac:dyDescent="0.3">
      <c r="A2" s="218" t="s">
        <v>59</v>
      </c>
      <c r="B2" s="216" t="s">
        <v>12</v>
      </c>
      <c r="C2" s="254" t="s">
        <v>60</v>
      </c>
      <c r="D2" s="238"/>
      <c r="E2" s="238"/>
      <c r="F2" s="299" t="s">
        <v>14</v>
      </c>
      <c r="G2" s="290" t="s">
        <v>41</v>
      </c>
      <c r="H2" s="225" t="s">
        <v>75</v>
      </c>
      <c r="I2" s="223" t="s">
        <v>16</v>
      </c>
      <c r="J2" s="299" t="s">
        <v>61</v>
      </c>
      <c r="K2" s="221" t="s">
        <v>62</v>
      </c>
      <c r="L2" s="222"/>
      <c r="M2" s="303" t="s">
        <v>19</v>
      </c>
      <c r="N2" s="304"/>
      <c r="O2" s="284" t="s">
        <v>63</v>
      </c>
      <c r="P2" s="285"/>
      <c r="Q2" s="285"/>
      <c r="R2" s="285"/>
      <c r="S2" s="303" t="s">
        <v>21</v>
      </c>
      <c r="T2" s="304"/>
    </row>
    <row r="3" spans="1:20" ht="22.35" customHeight="1" thickBot="1" x14ac:dyDescent="0.3">
      <c r="A3" s="297"/>
      <c r="B3" s="305"/>
      <c r="C3" s="306" t="s">
        <v>64</v>
      </c>
      <c r="D3" s="288" t="s">
        <v>65</v>
      </c>
      <c r="E3" s="288" t="s">
        <v>66</v>
      </c>
      <c r="F3" s="300"/>
      <c r="G3" s="291"/>
      <c r="H3" s="293"/>
      <c r="I3" s="302"/>
      <c r="J3" s="300"/>
      <c r="K3" s="264" t="s">
        <v>67</v>
      </c>
      <c r="L3" s="264" t="s">
        <v>68</v>
      </c>
      <c r="M3" s="264" t="s">
        <v>29</v>
      </c>
      <c r="N3" s="266" t="s">
        <v>30</v>
      </c>
      <c r="O3" s="286" t="s">
        <v>45</v>
      </c>
      <c r="P3" s="287"/>
      <c r="Q3" s="287"/>
      <c r="R3" s="287"/>
      <c r="S3" s="268" t="s">
        <v>163</v>
      </c>
      <c r="T3" s="270" t="s">
        <v>34</v>
      </c>
    </row>
    <row r="4" spans="1:20" ht="109.9" customHeight="1" thickBot="1" x14ac:dyDescent="0.3">
      <c r="A4" s="298"/>
      <c r="B4" s="217"/>
      <c r="C4" s="307"/>
      <c r="D4" s="289"/>
      <c r="E4" s="289"/>
      <c r="F4" s="301"/>
      <c r="G4" s="292"/>
      <c r="H4" s="226"/>
      <c r="I4" s="224"/>
      <c r="J4" s="301"/>
      <c r="K4" s="265"/>
      <c r="L4" s="265"/>
      <c r="M4" s="265"/>
      <c r="N4" s="267"/>
      <c r="O4" s="4" t="s">
        <v>69</v>
      </c>
      <c r="P4" s="5" t="s">
        <v>48</v>
      </c>
      <c r="Q4" s="8" t="s">
        <v>49</v>
      </c>
      <c r="R4" s="16" t="s">
        <v>70</v>
      </c>
      <c r="S4" s="269"/>
      <c r="T4" s="271"/>
    </row>
    <row r="5" spans="1:20" ht="60.75" thickBot="1" x14ac:dyDescent="0.3">
      <c r="A5" s="309">
        <v>1</v>
      </c>
      <c r="B5" s="308" t="s">
        <v>92</v>
      </c>
      <c r="C5" s="95" t="s">
        <v>109</v>
      </c>
      <c r="D5" s="96" t="s">
        <v>169</v>
      </c>
      <c r="E5" s="97">
        <v>71010106</v>
      </c>
      <c r="F5" s="98" t="s">
        <v>110</v>
      </c>
      <c r="G5" s="98" t="s">
        <v>172</v>
      </c>
      <c r="H5" s="98" t="s">
        <v>93</v>
      </c>
      <c r="I5" s="98" t="s">
        <v>93</v>
      </c>
      <c r="J5" s="98" t="s">
        <v>110</v>
      </c>
      <c r="K5" s="99">
        <v>1000000</v>
      </c>
      <c r="L5" s="100">
        <f>K5*85/100</f>
        <v>850000</v>
      </c>
      <c r="M5" s="95" t="s">
        <v>154</v>
      </c>
      <c r="N5" s="97"/>
      <c r="O5" s="95" t="s">
        <v>107</v>
      </c>
      <c r="P5" s="96" t="s">
        <v>107</v>
      </c>
      <c r="Q5" s="96" t="s">
        <v>107</v>
      </c>
      <c r="R5" s="97"/>
      <c r="S5" s="95"/>
      <c r="T5" s="97"/>
    </row>
    <row r="6" spans="1:20" x14ac:dyDescent="0.25">
      <c r="A6" s="2">
        <v>2</v>
      </c>
      <c r="B6" s="19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x14ac:dyDescent="0.25">
      <c r="A7" s="2">
        <v>3</v>
      </c>
      <c r="B7" s="19"/>
      <c r="C7" s="227" t="s">
        <v>181</v>
      </c>
      <c r="D7" s="227"/>
      <c r="E7" s="227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x14ac:dyDescent="0.25">
      <c r="A8" s="2"/>
      <c r="B8" s="19"/>
      <c r="C8" s="105" t="s">
        <v>182</v>
      </c>
      <c r="D8" s="106"/>
      <c r="E8" s="106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x14ac:dyDescent="0.25">
      <c r="A9" s="2"/>
      <c r="B9" s="19"/>
      <c r="C9" s="228" t="s">
        <v>183</v>
      </c>
      <c r="D9" s="228"/>
      <c r="E9" s="107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x14ac:dyDescent="0.25">
      <c r="A10" s="2"/>
      <c r="B10" s="19"/>
      <c r="C10" s="202" t="s">
        <v>184</v>
      </c>
      <c r="D10" s="202"/>
      <c r="E10" s="202"/>
      <c r="F10" s="202"/>
      <c r="G10" s="209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3" spans="1:20" x14ac:dyDescent="0.25">
      <c r="B13" s="1" t="s">
        <v>178</v>
      </c>
    </row>
    <row r="15" spans="1:20" x14ac:dyDescent="0.25">
      <c r="H15" s="1" t="s">
        <v>161</v>
      </c>
      <c r="J15" s="1" t="s">
        <v>162</v>
      </c>
    </row>
    <row r="16" spans="1:20" x14ac:dyDescent="0.25">
      <c r="A16" s="2" t="s">
        <v>71</v>
      </c>
      <c r="B16" s="2"/>
      <c r="H16" s="1" t="s">
        <v>179</v>
      </c>
      <c r="J16" s="1" t="s">
        <v>180</v>
      </c>
    </row>
    <row r="17" spans="1:12" x14ac:dyDescent="0.25">
      <c r="A17" s="2"/>
      <c r="B17" s="14" t="s">
        <v>72</v>
      </c>
    </row>
    <row r="18" spans="1:12" ht="16.149999999999999" customHeight="1" x14ac:dyDescent="0.25">
      <c r="B18" s="1" t="s">
        <v>73</v>
      </c>
    </row>
    <row r="19" spans="1:12" x14ac:dyDescent="0.25">
      <c r="B19" s="9" t="s">
        <v>36</v>
      </c>
    </row>
    <row r="20" spans="1:12" x14ac:dyDescent="0.25">
      <c r="B20" s="9" t="s">
        <v>37</v>
      </c>
    </row>
    <row r="22" spans="1:12" x14ac:dyDescent="0.25">
      <c r="B22" s="1" t="s">
        <v>52</v>
      </c>
    </row>
    <row r="24" spans="1:12" x14ac:dyDescent="0.25">
      <c r="A24" s="6" t="s">
        <v>53</v>
      </c>
      <c r="B24" s="27" t="s">
        <v>89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</row>
    <row r="25" spans="1:12" x14ac:dyDescent="0.25">
      <c r="A25" s="6" t="s">
        <v>54</v>
      </c>
      <c r="B25" s="27" t="s">
        <v>82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</row>
    <row r="26" spans="1:12" x14ac:dyDescent="0.25">
      <c r="A26" s="6"/>
      <c r="B26" s="27" t="s">
        <v>78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1:12" x14ac:dyDescent="0.25">
      <c r="A27" s="6"/>
      <c r="B27" s="27" t="s">
        <v>79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</row>
    <row r="28" spans="1:12" x14ac:dyDescent="0.25">
      <c r="A28" s="6"/>
      <c r="B28" s="27" t="s">
        <v>80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</row>
    <row r="29" spans="1:12" x14ac:dyDescent="0.25">
      <c r="A29" s="6"/>
      <c r="B29" s="27" t="s">
        <v>81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</row>
    <row r="30" spans="1:12" x14ac:dyDescent="0.25">
      <c r="A30" s="6"/>
      <c r="B30" s="27" t="s">
        <v>84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</row>
    <row r="31" spans="1:12" x14ac:dyDescent="0.25">
      <c r="A31" s="6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</row>
    <row r="32" spans="1:12" x14ac:dyDescent="0.25">
      <c r="A32" s="6"/>
      <c r="B32" s="27" t="s">
        <v>88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</row>
    <row r="33" spans="1:12" x14ac:dyDescent="0.25">
      <c r="A33" s="6"/>
      <c r="B33" s="27" t="s">
        <v>54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</row>
    <row r="34" spans="1:12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</row>
    <row r="35" spans="1:12" x14ac:dyDescent="0.25">
      <c r="B35" s="27" t="s">
        <v>87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</row>
    <row r="36" spans="1:12" x14ac:dyDescent="0.25">
      <c r="B36" s="27" t="s">
        <v>74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</row>
    <row r="37" spans="1:12" ht="16.149999999999999" customHeight="1" x14ac:dyDescent="0.25"/>
    <row r="38" spans="1:12" x14ac:dyDescent="0.25">
      <c r="B38" s="1" t="s">
        <v>55</v>
      </c>
    </row>
    <row r="39" spans="1:12" x14ac:dyDescent="0.25">
      <c r="B39" s="1" t="s">
        <v>56</v>
      </c>
    </row>
    <row r="40" spans="1:12" x14ac:dyDescent="0.25">
      <c r="B40" s="1" t="s">
        <v>57</v>
      </c>
    </row>
  </sheetData>
  <mergeCells count="25">
    <mergeCell ref="C7:E7"/>
    <mergeCell ref="C9:D9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0866141732283472" right="0.70866141732283472" top="0.78740157480314965" bottom="0.78740157480314965" header="0.31496062992125984" footer="0.31496062992125984"/>
  <pageSetup paperSize="9" scale="46" orientation="landscape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PC1</cp:lastModifiedBy>
  <cp:revision/>
  <cp:lastPrinted>2022-11-30T10:10:12Z</cp:lastPrinted>
  <dcterms:created xsi:type="dcterms:W3CDTF">2020-07-22T07:46:04Z</dcterms:created>
  <dcterms:modified xsi:type="dcterms:W3CDTF">2022-11-30T10:10:22Z</dcterms:modified>
  <cp:category/>
  <cp:contentStatus/>
</cp:coreProperties>
</file>