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uchova\Documents\MAP_III\Investicni_priority_MAP_III\Investicni_priority_MAP_III_30.6.2023\"/>
    </mc:Choice>
  </mc:AlternateContent>
  <bookViews>
    <workbookView xWindow="0" yWindow="0" windowWidth="28800" windowHeight="13635" activeTab="3"/>
  </bookViews>
  <sheets>
    <sheet name="Pokyny, info" sheetId="2" r:id="rId1"/>
    <sheet name="MŠ" sheetId="1" r:id="rId2"/>
    <sheet name="ZŠ" sheetId="4" r:id="rId3"/>
    <sheet name="zajmové, neformalní, cel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2" i="4" l="1"/>
  <c r="M71" i="4"/>
  <c r="M70" i="4"/>
  <c r="M45" i="1"/>
  <c r="M44" i="1"/>
  <c r="M69" i="1" l="1"/>
  <c r="M68" i="1"/>
  <c r="M98" i="4" l="1"/>
  <c r="M97" i="4"/>
  <c r="M96" i="4"/>
  <c r="M95" i="4"/>
  <c r="M94" i="4"/>
  <c r="L93" i="4"/>
  <c r="M93" i="4" s="1"/>
  <c r="M92" i="4"/>
  <c r="M91" i="4"/>
  <c r="M90" i="4"/>
  <c r="M57" i="1" l="1"/>
  <c r="M56" i="1"/>
  <c r="M89" i="4" l="1"/>
  <c r="M88" i="4"/>
  <c r="M87" i="4"/>
  <c r="M49" i="1" l="1"/>
  <c r="M86" i="4" l="1"/>
  <c r="M61" i="4" l="1"/>
  <c r="M60" i="4"/>
  <c r="M59" i="4"/>
  <c r="M58" i="4"/>
  <c r="M57" i="4"/>
  <c r="M56" i="4"/>
  <c r="M55" i="4"/>
  <c r="M39" i="1"/>
  <c r="M38" i="1"/>
  <c r="M54" i="4" l="1"/>
  <c r="M67" i="1" l="1"/>
  <c r="M66" i="1"/>
  <c r="M65" i="1"/>
  <c r="M64" i="1"/>
  <c r="M63" i="1"/>
  <c r="M62" i="1"/>
  <c r="M61" i="1"/>
  <c r="M60" i="1"/>
  <c r="M59" i="1"/>
  <c r="M58" i="1"/>
  <c r="M37" i="1" l="1"/>
  <c r="M53" i="4"/>
  <c r="M52" i="4"/>
  <c r="M51" i="4"/>
  <c r="M50" i="4"/>
  <c r="M55" i="1" l="1"/>
  <c r="M54" i="1"/>
  <c r="M53" i="1"/>
  <c r="M48" i="1" l="1"/>
  <c r="M47" i="1"/>
  <c r="M81" i="4"/>
  <c r="M80" i="4"/>
  <c r="M79" i="4"/>
  <c r="M78" i="4"/>
  <c r="M77" i="4"/>
  <c r="M76" i="4"/>
  <c r="M82" i="4"/>
  <c r="M85" i="4" l="1"/>
  <c r="M84" i="4"/>
  <c r="M83" i="4"/>
  <c r="M28" i="4" l="1"/>
  <c r="M27" i="4"/>
  <c r="M26" i="4"/>
  <c r="M25" i="4"/>
  <c r="M11" i="1"/>
  <c r="M10" i="1"/>
  <c r="M46" i="1" l="1"/>
  <c r="M75" i="4"/>
  <c r="M74" i="4"/>
  <c r="M73" i="4"/>
  <c r="M69" i="4" l="1"/>
  <c r="M68" i="4"/>
  <c r="M67" i="4"/>
  <c r="M43" i="1"/>
  <c r="M42" i="1"/>
  <c r="M52" i="1"/>
  <c r="M51" i="1"/>
  <c r="M50" i="1"/>
  <c r="M66" i="4" l="1"/>
  <c r="M65" i="4"/>
  <c r="M64" i="4"/>
  <c r="M63" i="4"/>
  <c r="M62" i="4"/>
  <c r="M41" i="1" l="1"/>
  <c r="M40" i="1"/>
  <c r="M9" i="4" l="1"/>
  <c r="M8" i="4"/>
  <c r="M7" i="4"/>
  <c r="M6" i="4"/>
  <c r="M5" i="4"/>
  <c r="M10" i="4" l="1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30" i="4" l="1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9" i="1"/>
  <c r="M8" i="1"/>
  <c r="M7" i="1"/>
  <c r="M6" i="1"/>
  <c r="M5" i="1"/>
  <c r="M4" i="1"/>
  <c r="K7" i="5" l="1"/>
  <c r="K6" i="5"/>
  <c r="K5" i="5"/>
  <c r="M49" i="4" l="1"/>
  <c r="M48" i="4"/>
  <c r="M47" i="4"/>
  <c r="M46" i="4"/>
  <c r="M45" i="4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18" i="1"/>
  <c r="M17" i="1"/>
  <c r="M16" i="1"/>
  <c r="M15" i="1"/>
  <c r="M14" i="1"/>
</calcChain>
</file>

<file path=xl/sharedStrings.xml><?xml version="1.0" encoding="utf-8"?>
<sst xmlns="http://schemas.openxmlformats.org/spreadsheetml/2006/main" count="2341" uniqueCount="643">
  <si>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</si>
  <si>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</si>
  <si>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</si>
  <si>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</si>
  <si>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</si>
  <si>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</si>
  <si>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</si>
  <si>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</si>
  <si>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</si>
  <si>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</si>
  <si>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</si>
  <si>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</si>
  <si>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</si>
  <si>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</si>
  <si>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</si>
  <si>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</si>
  <si>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</si>
  <si>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</si>
  <si>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</si>
  <si>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</si>
  <si>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</si>
  <si>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</si>
  <si>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</si>
  <si>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</si>
  <si>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</si>
  <si>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</si>
  <si>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</si>
  <si>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</si>
  <si>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</si>
  <si>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</si>
  <si>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</si>
  <si>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</si>
  <si>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</si>
  <si>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</si>
  <si>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</si>
  <si>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</si>
  <si>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</si>
  <si>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</si>
  <si>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</si>
  <si>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</si>
  <si>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</si>
  <si>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</si>
  <si>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</si>
  <si>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</si>
  <si>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</si>
  <si>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</si>
  <si>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</si>
  <si>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</si>
  <si>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</si>
  <si>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</si>
  <si>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</si>
  <si>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</si>
  <si>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</si>
  <si>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</si>
  <si>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</si>
  <si>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</si>
  <si>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</si>
  <si>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</si>
  <si>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</si>
  <si>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</si>
  <si>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</si>
  <si>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</si>
  <si>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</si>
  <si>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</si>
  <si>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Základní škola a Mateřská škola Nový Jičín, Jubilejní 3, p.o.</t>
  </si>
  <si>
    <t xml:space="preserve">město Nový Jičín </t>
  </si>
  <si>
    <t>Kvallitní škola</t>
  </si>
  <si>
    <t xml:space="preserve">Nový Jičín </t>
  </si>
  <si>
    <t>Zkvalitňování materiálního
zabezpečení, podpora
polytechnického a ICT vzdělávání,
práce s nadanými dětmi a žáky s SVP</t>
  </si>
  <si>
    <t>05/2023</t>
  </si>
  <si>
    <t>11/2027</t>
  </si>
  <si>
    <t>v přípravné fázi, bez PD</t>
  </si>
  <si>
    <t>ne</t>
  </si>
  <si>
    <t>Školní stravování</t>
  </si>
  <si>
    <t xml:space="preserve">Modernizace a dovybavení školních
jídelen
</t>
  </si>
  <si>
    <t>06/2023</t>
  </si>
  <si>
    <t>12/2027</t>
  </si>
  <si>
    <t>zajištěna PD</t>
  </si>
  <si>
    <t>Podpora sportu ve škole</t>
  </si>
  <si>
    <t xml:space="preserve">Obnova a modernizace tělocvičny a
venkovních sportovišť </t>
  </si>
  <si>
    <t>03/2022</t>
  </si>
  <si>
    <t>ano</t>
  </si>
  <si>
    <t>Efektivní nakládání s energiemi</t>
  </si>
  <si>
    <t>Zkvalitňování tepelné pohody v budovách, energetické úspory, zvyšování efektivity nákládání s energiemi</t>
  </si>
  <si>
    <t>07/2024</t>
  </si>
  <si>
    <t>Mateřská škola Máj Nový Jičín, K. Čapka 6, p. o.</t>
  </si>
  <si>
    <t>Město Nový Jičín</t>
  </si>
  <si>
    <t>Zateplení budovy MŠ K. Čapka, výměna všech vchodových dveří, venkovní markýzy (žaluzie) a závěsný systém pro venkovní zeleň.</t>
  </si>
  <si>
    <t>Nový Jičín</t>
  </si>
  <si>
    <t xml:space="preserve"> 1/2024 </t>
  </si>
  <si>
    <t xml:space="preserve"> 12/2027</t>
  </si>
  <si>
    <t>x</t>
  </si>
  <si>
    <t>zpracovaná PD</t>
  </si>
  <si>
    <t>město Nový Jičín</t>
  </si>
  <si>
    <t>Vybavení učeben interaktivními tabulemi s příslušenstvím, programy a licencemi.</t>
  </si>
  <si>
    <t>Vybavení 12. učeben interaktivními tabulemi s příslušenstvím, programy a licencemi.</t>
  </si>
  <si>
    <t>rozpracován</t>
  </si>
  <si>
    <t>Modernizace učeben včetně učebních pomůcek na polytechniku a speciálně pedagogické (terapeutické) pomůcky pro integraci dětí se speciálními vzdělávacími potřebami.</t>
  </si>
  <si>
    <t xml:space="preserve"> 1/2024</t>
  </si>
  <si>
    <t>Rekonstrukce koupelny a WC na MŠ Vančurova</t>
  </si>
  <si>
    <t>Rekonstrukce koupelny v souladu s hygienickými požadavky na MŠ Vančurova - zbudování příček mezi WC,  sanitární zařízení, obklady, dlažba, rozvody a odpady</t>
  </si>
  <si>
    <t>Vybavení kuchyně MŠ K. Čapka</t>
  </si>
  <si>
    <t>Vybavení Kuchyně dle hygienicko-technických požadavků: elektrický kotel, konvektomat, mrazící pult, univerzální robot</t>
  </si>
  <si>
    <t>Pořízení pedagogické diagnostiky Isophy</t>
  </si>
  <si>
    <t xml:space="preserve">Zakoupení programu Pedagogická diagnostika + digitální nádstavba iSophy do 4 MŠ </t>
  </si>
  <si>
    <t>zpracován</t>
  </si>
  <si>
    <t>MŠ Sady Nový Jičín, Revoluční 52, p.o.</t>
  </si>
  <si>
    <t>Rekonstrukce zahrady MŠ Jiráskova</t>
  </si>
  <si>
    <t>Rekonstrukce zahrady MŠ, bezbarierový přístup, oprava zpevněných ploch, terasy, úprava terénu, nové herní prvky</t>
  </si>
  <si>
    <t xml:space="preserve"> 6/2024</t>
  </si>
  <si>
    <t xml:space="preserve"> 10/2026</t>
  </si>
  <si>
    <t>PD se zpracovává</t>
  </si>
  <si>
    <t>Fasáda MŠ Smetanovy sady</t>
  </si>
  <si>
    <t>Oprava fasády, nové rýny a svody</t>
  </si>
  <si>
    <t xml:space="preserve"> 7/2024</t>
  </si>
  <si>
    <t xml:space="preserve"> 8/2026</t>
  </si>
  <si>
    <t>Nové umývárny pro děti MŠ Revoluční</t>
  </si>
  <si>
    <t>Nové rozvody vody, nové umývárny a WC pro děti</t>
  </si>
  <si>
    <t xml:space="preserve"> 7/2025</t>
  </si>
  <si>
    <t>předběžný návrh</t>
  </si>
  <si>
    <t>Zkvalitnění materiálně technického vybavení tříd MŠ Jiráskova a Smetanovy sady</t>
  </si>
  <si>
    <t xml:space="preserve">Vybavení tříd interaktivními tabulemi, dotykovými monitory </t>
  </si>
  <si>
    <t xml:space="preserve"> 12/2026</t>
  </si>
  <si>
    <t xml:space="preserve">Zkvalitnění materiálně technického vybavení tříd MŠ Revoluční </t>
  </si>
  <si>
    <t>Nákup  montessori pomůcek, interaktivních tabulí, dotykové monitory</t>
  </si>
  <si>
    <t xml:space="preserve"> 1/2025</t>
  </si>
  <si>
    <t>Mateřská škola Trojlístek Nový Jičín, p. o.</t>
  </si>
  <si>
    <t>Celková rekonstrukce, vč. stavebních úprav budov odloučených pracovišť, zateplení, bezbariérový přístup</t>
  </si>
  <si>
    <t xml:space="preserve">Obsahem projektu je oprava fasády budov včetně zateplení a zajištění bezbariérového přístupu odloučených pracovišť. </t>
  </si>
  <si>
    <t>1/2025</t>
  </si>
  <si>
    <t>žádné</t>
  </si>
  <si>
    <t xml:space="preserve">Mateřská škola Trojlístek Nový Jičín, p. o. </t>
  </si>
  <si>
    <t>Podpora podnětného prostředí venkovních prostor, včeně vybavení</t>
  </si>
  <si>
    <t>Podpora prostředí školní zahrady na MŠ Komenského včetně úpravy všech venkovních prostor, včetně vybavení, projekt bude rozdělen na tři části.</t>
  </si>
  <si>
    <t>1/2023</t>
  </si>
  <si>
    <t>10/2025</t>
  </si>
  <si>
    <t>2022 PD</t>
  </si>
  <si>
    <t>MŠ Trojlístek Nový Jičín, p. o.</t>
  </si>
  <si>
    <t>Vybavení tříd a heren polytechnickými, ICT, didaktickými a jinými UP</t>
  </si>
  <si>
    <t>Nákup didaktických pomůcek a vybavení .</t>
  </si>
  <si>
    <t>1/2024</t>
  </si>
  <si>
    <t>12/2025</t>
  </si>
  <si>
    <t>Stavební úpravy školní jídelny, včetně vybavení</t>
  </si>
  <si>
    <t>Modernizace školní jídelny a nákup nového vybavení.</t>
  </si>
  <si>
    <t>7/2025</t>
  </si>
  <si>
    <t>8/2026</t>
  </si>
  <si>
    <t>Modernizace pláště budovy- fasáda, zateplení, výměna plastových oken z čelní strany budovy Máchova 62</t>
  </si>
  <si>
    <t>Obsahem projektu je celková modernizace pláště - tj. fasády budovy, zateplení, výměna plastových oken  z čelní strany budovy a jejich výměna za okna menší , plastová.</t>
  </si>
  <si>
    <t>2023 PD</t>
  </si>
  <si>
    <t>Interaktivní tabule s příslušenstvím do každé třídy</t>
  </si>
  <si>
    <t>Nákup interaktivních tabulí do všech 7 tříd MŠ.</t>
  </si>
  <si>
    <t>1/2026</t>
  </si>
  <si>
    <t>3/2026</t>
  </si>
  <si>
    <t>Oprava oplocení</t>
  </si>
  <si>
    <t>Oprava oplocení budovy MŠ Máchova kolem celého subjektu</t>
  </si>
  <si>
    <t>Vznik nových učeben pro pobyt dětí v zahradě</t>
  </si>
  <si>
    <t>Propojení budovy MŠ a zahrady (zimní i letní výuka)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</si>
  <si>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</si>
  <si>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</si>
  <si>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</si>
  <si>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</si>
  <si>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</si>
  <si>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</si>
  <si>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</si>
  <si>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</si>
  <si>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</si>
  <si>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</si>
  <si>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Základní škola a Mateřská škola Nový Jičín, Jubilejní 3, p o.</t>
  </si>
  <si>
    <t>02/2023</t>
  </si>
  <si>
    <t>v přípravné fázi</t>
  </si>
  <si>
    <t>Základní škola a Mateřská škola Nový Jičín, Jubilejní 3, p. o.</t>
  </si>
  <si>
    <t>zpracována PD</t>
  </si>
  <si>
    <t>Základní škola Nový Jičín, Komenského 66, p. o.</t>
  </si>
  <si>
    <t xml:space="preserve">Stavební úpravy, rekonstrukce a vybavení odborných učeben (jazykové, polytechnické, víceúčelové řemeslné) </t>
  </si>
  <si>
    <t xml:space="preserve">Rekonstrukce a pořízení nového vybavení odborných učeben - nábytek, osvětlení, multimediální prezentační systém, pořízení IT techniky, nářadí, náčiní i nábytkového vybavení v souladu s technologiemi a materiály 21. století </t>
  </si>
  <si>
    <t>Základní škola Nový Jičín, Komenského 66,  p. o.</t>
  </si>
  <si>
    <t>Rekonstrukce a vybavení heren školní družiny</t>
  </si>
  <si>
    <t>Obnova vybavení heren školní družiny - odpočinkové zóny, relaxačně-sportovní prvky, vybavení IT technologiemi - robotika, virtuální realita.</t>
  </si>
  <si>
    <t>06/2024</t>
  </si>
  <si>
    <t>Základní škola Nový Jičín, Komenského 66, p.o.</t>
  </si>
  <si>
    <t>Revitalizace školního hřiště u ZŠ Nový Jičín, Komenského 66</t>
  </si>
  <si>
    <t>Změna stávající stavby, spočívající v obnově a instalaci nových prvků (revitalizace sportovně-odpočinkových ploch).</t>
  </si>
  <si>
    <t>01/2024</t>
  </si>
  <si>
    <t>Stavební úpravy vstupu do budovy, šaten a chodeb, podnětné vnitřní prostředí školy</t>
  </si>
  <si>
    <t xml:space="preserve">Estetizace protředí hlavního vstupu do budovy školy, vybavení infomačními panely, bezpečnostními vstupními dveřmi, zařízení recepce školy a šatních skříněk pro žáky. </t>
  </si>
  <si>
    <t>Rekonstrukce školní jídelny a kuchyně</t>
  </si>
  <si>
    <t xml:space="preserve">Rekonstrukce školní jídeny - vybavení nábytkem, edukačními panely, osvětlením, odhlučněním a odvětráním dle hygienických požadavků; vybavení školní kuchyně technologií pro objednávku a výdej stravy, rekonstrukce vzduchotechniky. </t>
  </si>
  <si>
    <t>Rekonstrukce rozvodů vody a kanalizace, rekonstrukce osvětlení v budově školy</t>
  </si>
  <si>
    <t>Rekonstrukce páteřních rozvodů vody a ležaté kanalizace, výměna osvětlení v souladu s hygienickými požadavky</t>
  </si>
  <si>
    <t>Energetické hospodářství</t>
  </si>
  <si>
    <t>Stavební úpravy  směřující k efektivnímu hospodaření s energiemi, využití obnovitelných zdrojů energie, tepelný komfort v prostorách školy</t>
  </si>
  <si>
    <t xml:space="preserve">Základní škola Nový Jičín, Komenského 68,p. o. </t>
  </si>
  <si>
    <t xml:space="preserve">Řemesla - rekonstrukce žákovské kuchyňky a školních dílen </t>
  </si>
  <si>
    <t xml:space="preserve">Moravskoslezský </t>
  </si>
  <si>
    <t xml:space="preserve">Rekonstrukce a modernizace žákovské kuchyňky,  školních dílen, zázemí pro keramickou dílnu,  vybavení moderními pomůckami pro výuku polytechnické a řemeslné výuky včetně stavebních úprav.  Vybudování zázemí pro školské poradenské pracoviště pro oblast kariérového poradenství </t>
  </si>
  <si>
    <t xml:space="preserve"> 1/2023</t>
  </si>
  <si>
    <t>rozpracována PD</t>
  </si>
  <si>
    <t>Modernizace vybavení učeben</t>
  </si>
  <si>
    <t xml:space="preserve">Modernizace  vybavení kmenových učeben k vedení  výuky moderními technologiemi     (interaktivity, možnosti "hybridní" a online výuky). Vybudování zázemí pro školní poradenské pracoviště pro oblast podpůrných opatření </t>
  </si>
  <si>
    <t xml:space="preserve">Základní škola Nový Jičín, Komenského 68,p.o. </t>
  </si>
  <si>
    <t xml:space="preserve">Modernizace vnitřního a vnějšího vybavení školní družiny </t>
  </si>
  <si>
    <r>
      <t xml:space="preserve">Modernizace učeben-heren a zázemí pro školní družinu, rekonstrukce školního hřiště - obnova hracích prvků, </t>
    </r>
    <r>
      <rPr>
        <sz val="11"/>
        <color rgb="FFFF0000"/>
        <rFont val="Calibri"/>
        <family val="2"/>
        <charset val="238"/>
        <scheme val="minor"/>
      </rPr>
      <t>zabezpečení kamerovým systémem</t>
    </r>
  </si>
  <si>
    <t xml:space="preserve">ne </t>
  </si>
  <si>
    <t xml:space="preserve">Modernizace vstupních prostor a šaten </t>
  </si>
  <si>
    <t xml:space="preserve">Bezpečnost a  estetika vstupů do budovy školy, vybavení bezpečnostním systémem,   šatními skříňkami  pro žáky,  infomačními panely </t>
  </si>
  <si>
    <t>Základní škola  Nový Jičín, Tyršova 1, p.o.</t>
  </si>
  <si>
    <t>Modernizace školní infrastruktury pro rozšířenou výuku cizích jazyků a multimediální výuku</t>
  </si>
  <si>
    <t xml:space="preserve">   Předmětem projektu je modernizace odborných učeben pro výuku cizích jazyků a kmenových učeben včetně kabinetů pro učitele. Učebny a kabinety budou vybaveny novým nábytkem, učebními pomůckami a budou provedeny práce související s dodávkou</t>
  </si>
  <si>
    <t xml:space="preserve"> 9/2022</t>
  </si>
  <si>
    <t>X</t>
  </si>
  <si>
    <t>investiční záměr</t>
  </si>
  <si>
    <t>Modernizace školní infrastruktury pro polytechnickou výchovu</t>
  </si>
  <si>
    <t>Předmětem projektu je modernizace stávající učebny dílen a skladu, vybudování řemeslné učebny pro práci s keramikou. V rámci projektu bude pořízeno nové interiérové vybavení, nové nářadí a učební pomůcky. Budou provedeny související stavební práce</t>
  </si>
  <si>
    <t xml:space="preserve"> 12/2027 </t>
  </si>
  <si>
    <t>Základní škola  Nový Jičín, Tyršova 1, p. o.</t>
  </si>
  <si>
    <t>Rekonstrukce odpadového hospodářství v suterénu, rekonstrukce suterénu přístavby</t>
  </si>
  <si>
    <t>Celková rekontrukce odpadového hospodářství a suterénu přístavby</t>
  </si>
  <si>
    <t>PD v tuto chvíli není zpracována</t>
  </si>
  <si>
    <t>Výstavba tělocvičny a venkovních sportovišť, vybudování venkovní učebny a vybavení školní zahrady</t>
  </si>
  <si>
    <t xml:space="preserve">  7/2023</t>
  </si>
  <si>
    <t>Rekonstrukce vnitřních a venkovních prostor ŠD</t>
  </si>
  <si>
    <t>Celková rekonstrukce a modernizace vnitřních i venkovních prostor ŠD</t>
  </si>
  <si>
    <t>Souhrnný rámec pro investice do infrastruktury pro zájmové, neformální vzdělávání a celoživotní učení (2021-2027)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</si>
  <si>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</si>
  <si>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</si>
  <si>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</si>
  <si>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</si>
  <si>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</si>
  <si>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</si>
  <si>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</si>
  <si>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</si>
  <si>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</si>
  <si>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</si>
  <si>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Středisko volného času Fokus, Nový Jičín, p. o.</t>
  </si>
  <si>
    <t>Modernizace učeben</t>
  </si>
  <si>
    <t>Moravskoslezký</t>
  </si>
  <si>
    <t>Kompletní modernizace (formou rekonstrukce) části stávajícího objektu jehož součástí jsou učebny, které slouží ke vzdělávání  v oblasti polytechnické.</t>
  </si>
  <si>
    <t xml:space="preserve"> 12/2022</t>
  </si>
  <si>
    <t>Modernizace venkovního prostředí</t>
  </si>
  <si>
    <t xml:space="preserve">Kompletní modernicezace venkovního prostředí v rámci objektu SVČ Fokus. Rekultivace zeleně, vybudování odpočinkových zón, herních prvků, petangového hřiště. </t>
  </si>
  <si>
    <t xml:space="preserve">  9/2025</t>
  </si>
  <si>
    <t>Modernizace stávajícího objektu SVČ Fokus</t>
  </si>
  <si>
    <t>Kompletní modernizace (formou rekonstrukce) celého stávajícího objektu. Oprava ploché střechy, zateplení, řešení nového soklu, popř. další náležitosti spojené s tímto zásahem - rekuperace, fotovoltaika, nová kotelna, aj.</t>
  </si>
  <si>
    <t xml:space="preserve"> 11/2022</t>
  </si>
  <si>
    <t>zpracovaný projekt pro zateplení fasády a opravu ploché střechy objektu</t>
  </si>
  <si>
    <t>V Novém Jičíně dne</t>
  </si>
  <si>
    <t>Mgr. Ivana Machýčková</t>
  </si>
  <si>
    <t>předsedkyně ŘV</t>
  </si>
  <si>
    <t>Mgr. Stanislav Kopecký</t>
  </si>
  <si>
    <t>manažer projektu</t>
  </si>
  <si>
    <t>Základní škola a Mateřská škola Františka Palackého Hodslavice, příspěvková organizace</t>
  </si>
  <si>
    <t>Obec Hodslavice</t>
  </si>
  <si>
    <t>Rekonstrukce a vybavení heren včetně příslušenství a vybavení pomůckami</t>
  </si>
  <si>
    <t>Hodslavice</t>
  </si>
  <si>
    <t>Rekonstrukce a dovybavení heren moderními vzdělávacími pomůckami a technologiemi</t>
  </si>
  <si>
    <t>5/2023</t>
  </si>
  <si>
    <t>8/2025</t>
  </si>
  <si>
    <t>ve fázi příprav návrhu</t>
  </si>
  <si>
    <t>Rekonstrukce všech venkovních ploch MŠ a vybudování venkovní učebny, polytechnické zázemí</t>
  </si>
  <si>
    <t>Rekonstrukce venkovních betonových sportovišť, vybudování venkovní učebny pro polytechnické vzdělávání dětí</t>
  </si>
  <si>
    <t>3/2023</t>
  </si>
  <si>
    <t xml:space="preserve">Rekonstrukce venkovní terasy </t>
  </si>
  <si>
    <t>Rekostrukce venkovní terasy pro venkovní sportovní aktivity dětí</t>
  </si>
  <si>
    <t>6/2023</t>
  </si>
  <si>
    <t>3/2024</t>
  </si>
  <si>
    <t>Modernizace MŠ</t>
  </si>
  <si>
    <t>Úprava a modernizace prostor MŠ včetně skladů a zázemí pro zaměstnance</t>
  </si>
  <si>
    <t>6/2024</t>
  </si>
  <si>
    <t>záměr</t>
  </si>
  <si>
    <t>Rekonstrukce školní kuchyně MŠ</t>
  </si>
  <si>
    <t>Celková rekonstrukce kuchyně k zajištění moderních hygienických požadavků</t>
  </si>
  <si>
    <t>ve fázi příprav návrhu + odborné posouzení stavu</t>
  </si>
  <si>
    <t>Rekonstrukce kotelny</t>
  </si>
  <si>
    <t>Celková rekonstrukce kotelny, příp. výměna kotle za tepelné čerpadla, raalizace energetických úspor</t>
  </si>
  <si>
    <t>Rekonstrukce a vybavení jazykových učeben</t>
  </si>
  <si>
    <t xml:space="preserve">Modernizace výukové jazykové technologie </t>
  </si>
  <si>
    <t>12/2026</t>
  </si>
  <si>
    <t>Ve fázi příprav a návrhu</t>
  </si>
  <si>
    <t>Rekonstrukce školní kuchyně ZŠ včetně příslušenství</t>
  </si>
  <si>
    <t>Rekonstrukce a modernizace školní kuchyně, změna dispozic</t>
  </si>
  <si>
    <t>4/2026</t>
  </si>
  <si>
    <t>Výstavba sportovní haly, sportoviště</t>
  </si>
  <si>
    <t xml:space="preserve">Výstavba sportoviště </t>
  </si>
  <si>
    <t>Rekonstrukce sportoviště</t>
  </si>
  <si>
    <t>Rekonstrukce venkovního multifunkčního hřiště</t>
  </si>
  <si>
    <t>Rekonstrukce kmenových učeben</t>
  </si>
  <si>
    <t>Rekonstrukce učeben s instalací moderního technologického vybavení pro výuku 21. století</t>
  </si>
  <si>
    <t>Rekonstukce odborných učeben</t>
  </si>
  <si>
    <t>Rekonstrukce a inovace  učeben s instalací moderního technologického vybavení pro výuku 21. století</t>
  </si>
  <si>
    <t>Rozšíření prostor- vybudování ateliéru v podkroví</t>
  </si>
  <si>
    <t>Vybudování ateliéru - prostoru pro komunitní aktivity</t>
  </si>
  <si>
    <t>5/2026</t>
  </si>
  <si>
    <t>9/2027</t>
  </si>
  <si>
    <t xml:space="preserve">Rekonstrukce prostor sloužícím k relaxačním aktivitám </t>
  </si>
  <si>
    <t>Obnova a rozšíření prostor pro relaxaci žáků, vybavení pomůckami</t>
  </si>
  <si>
    <t>8/2027</t>
  </si>
  <si>
    <t>Rekonstrukce šaten pro žáky</t>
  </si>
  <si>
    <t>Obnova šatních skříněk na chodbách školy (budova nemá šatny)</t>
  </si>
  <si>
    <t>8/2024</t>
  </si>
  <si>
    <t>Rekonstrukce vnitřních rozvodů s příslušenstvím</t>
  </si>
  <si>
    <t xml:space="preserve">Rekonstrukce rozvodů vzhledem ke stáří a novým technologiím zaměřeným na úsporu </t>
  </si>
  <si>
    <t>5/2025</t>
  </si>
  <si>
    <t>Konektivita školy</t>
  </si>
  <si>
    <t>Zajištění 100% konektivity školy svysokorychlostním připojením odpovíjacících standardům</t>
  </si>
  <si>
    <t>Revitalizace ŠD</t>
  </si>
  <si>
    <t>Obnova vybavení a doplnění prostor ŠD včetně digitálních technologií</t>
  </si>
  <si>
    <t>5(/2023</t>
  </si>
  <si>
    <t>Vybudování prostor pro neformální a celoživotní učení</t>
  </si>
  <si>
    <t xml:space="preserve">Vybudování podnětných moderních prostor s multifunkčním využitím pro neformální a celoživotní učení </t>
  </si>
  <si>
    <t>9/2023</t>
  </si>
  <si>
    <t>Oprava ar rekonstrukce zpěvněných ploch</t>
  </si>
  <si>
    <t>Oprava, vybudování a rekonstrukce zpevněných ploch</t>
  </si>
  <si>
    <t>9/2024</t>
  </si>
  <si>
    <t>Rekonstrukce stropů a osvětlení v prostorách školy a v učebnách</t>
  </si>
  <si>
    <t>Výměna světelných zdrojů, instalace sníženého stropu s možností vedení technologií a rozvodů</t>
  </si>
  <si>
    <t>Základní škola Bartošovice okres Nový Jičín, příspěvková organizace</t>
  </si>
  <si>
    <t>Bartošovice</t>
  </si>
  <si>
    <t>Snížení energetiské náročnocti budovy</t>
  </si>
  <si>
    <t>Rekonstrukce budovy, zateplení, změna zdroje vytápění tepelné čerpadlo, solární panely, pro snížení energetické náročnosti.</t>
  </si>
  <si>
    <t>Komplexní modernizace odborných učeben v ZŠ Bartošovice</t>
  </si>
  <si>
    <t>Rekonstrukce, dobudování odborných učeben. Modernizace materiálního zabezpečení pro polytechnické vzdělávání, jazykovou učebnu, učebny ICT, robotiky, virtuální realita</t>
  </si>
  <si>
    <t>Vybudování zpevněných ploch, komunitních a relaxačních koutků</t>
  </si>
  <si>
    <t>Úprava a vybudování zpevněných ploch, komunitních a relaxačních koutků</t>
  </si>
  <si>
    <t>Modernizace a budování sportovišť</t>
  </si>
  <si>
    <t>Úprava a dobudování sportovního areálu, multifinkční hřiště, dětské hřiště, herní prvky</t>
  </si>
  <si>
    <t>Nástavba školní budovy s výstavbou nových tříd</t>
  </si>
  <si>
    <t>Rozšíření základní školy pomocí nástavby, zřízení nových odborných učeben, tříd pro oddělení školních družin, učebny a zázemí pro školní klub.</t>
  </si>
  <si>
    <t>Základní škola a Mateřská Bernartice nad Odrou, p.o.</t>
  </si>
  <si>
    <t>Obec Bernartice nad Odrou</t>
  </si>
  <si>
    <t>Bernartice nad Odrou</t>
  </si>
  <si>
    <t>Vybavení MŠ moderními pomůckami  - podpora polytechnického a ICT vzdělávání, didaktické pomůcky, čtenářské koutky, logopedická péče</t>
  </si>
  <si>
    <t>5/2022</t>
  </si>
  <si>
    <t>příprava</t>
  </si>
  <si>
    <t>Modernizace zahrady včetně oplocení</t>
  </si>
  <si>
    <t>Vytvoření podnětného venkovního prostředí pro děti, vybavení školní zahrady dětskými prvky a nového oplocení</t>
  </si>
  <si>
    <t>7/2023</t>
  </si>
  <si>
    <t>Modernizace budovy školy</t>
  </si>
  <si>
    <t xml:space="preserve">Stavební úpravy školy - úprava půdních prostor školy, zřízení nové učebny </t>
  </si>
  <si>
    <t xml:space="preserve"> Venkovní učebna</t>
  </si>
  <si>
    <t>Zřízení venkovní učebny</t>
  </si>
  <si>
    <t>zprácována PD</t>
  </si>
  <si>
    <t>Vybavení moderními pomůckami  - podpora ICT vzdělávání, konektivita</t>
  </si>
  <si>
    <t>Modernizace vnitřní konektivity ZŠ Bernartice nad Odrou</t>
  </si>
  <si>
    <t xml:space="preserve">Projekt řeší zkvalitnění vnitřní konektivity celé školy a zabezpečení připojení k internetu v souladu se Standardem konektivity škol, v rámci doprovodné části projektu budou pořízena koncová zařízení pro žáky a pedagogy za účelem naplnění cíle projektu. </t>
  </si>
  <si>
    <t>Rekonstrukce  a výstavba zázemí sportovně-volnočasového areálu ZŠ Bernartice nad Odrou</t>
  </si>
  <si>
    <t>Rekonstrukce bývalého antukového hřiště a jeho okolí a vybudování zázemí pro sportovně-volnočasové aktivity</t>
  </si>
  <si>
    <t>Mateřská škola Bartošovice okres Nový Jičín, příspěvková organizace</t>
  </si>
  <si>
    <t>Obec Bartošovice</t>
  </si>
  <si>
    <t>Inovace sociálních zařízení  v MŠ</t>
  </si>
  <si>
    <t xml:space="preserve">Bartošovice </t>
  </si>
  <si>
    <t>Kompletní rekonstrukce sociálních zařízení, výměna sanitárního zařízení , výměna obkladů, dlažby, výměna rozvodů - vodoinstalace, odpady</t>
  </si>
  <si>
    <t>Ne</t>
  </si>
  <si>
    <t>Revitalizace školní záhrady včetně zpevněných venkovních ploch MŠ</t>
  </si>
  <si>
    <t>Rekonstrukce  příjezdové cesty, chodníku, nová výsadba. Vybudování zahradního domku k úschově venkovních hraček a sportovního nářadí pro děti.</t>
  </si>
  <si>
    <t>Celková změna vytápění  v objektu MŠ  Rekonstrukce zpevněných ploch ve vnitřních prostorách MŠ.</t>
  </si>
  <si>
    <t>Výměna plynového kotle za tepelné čerpadlo, umístění solárních panelů na střeše MŠ, rekonstrukce vitřních rozvodů vytápění.  Celková výměna topných těles včetně příslušenství a krytů.                                           Rekonstrukce podlahových ploch včetně krytin v celé budově MŠ.</t>
  </si>
  <si>
    <t>ZŠ a MŠ Hladké Životice, p.o.</t>
  </si>
  <si>
    <t>Obec Hladké Životice</t>
  </si>
  <si>
    <t>Rozšíření budovy MŠ o přístavbu místa pro spaní pro děti</t>
  </si>
  <si>
    <t>Hladké Životice</t>
  </si>
  <si>
    <t>výstavba, dobudování, nové vybavení ložnice MŠ</t>
  </si>
  <si>
    <t>Rekonstrukce kotelny, výměna kotlů</t>
  </si>
  <si>
    <t>rekonstrukce, výměna kotlů za tepelná čerpadla, stavební úpravy budovy MŠ</t>
  </si>
  <si>
    <t xml:space="preserve"> 3/2023</t>
  </si>
  <si>
    <t xml:space="preserve"> 8/2025</t>
  </si>
  <si>
    <t>výběr dodavatele</t>
  </si>
  <si>
    <t>ZŠ a MŠ Hladké Životice,p.o.</t>
  </si>
  <si>
    <t>Vybudování venkovního sportoviště</t>
  </si>
  <si>
    <t>modernizace venkovního sportoviště, vybudování doskočiště, multifunkčního hřiště</t>
  </si>
  <si>
    <t>Přístavba tělocvičny</t>
  </si>
  <si>
    <t xml:space="preserve">vybudování, vybavení  cvičebním nářadím a náčiním </t>
  </si>
  <si>
    <t>Spojovací koridor mezi ZŠ a MŠ</t>
  </si>
  <si>
    <t>vybudování spojovací chodby mezi ZŠ a MŠ   s šatnou, toaletami, sprchami, klubovnou pro mimoškolní aktivity</t>
  </si>
  <si>
    <t xml:space="preserve"> 3/2025</t>
  </si>
  <si>
    <t xml:space="preserve"> 3/2027</t>
  </si>
  <si>
    <t xml:space="preserve">x </t>
  </si>
  <si>
    <t>Základní škola a Mateřská škola Jeseník nad Odrou okres Nový Jičín, příspěvková organizace</t>
  </si>
  <si>
    <t>Obec Jeseník nad Odrou</t>
  </si>
  <si>
    <t>Odborné učebny</t>
  </si>
  <si>
    <t>Moravskoslezský kraj</t>
  </si>
  <si>
    <t>Jeseník nad Odrou</t>
  </si>
  <si>
    <t xml:space="preserve">vybudování mulitimediální učebny včetně vybavení </t>
  </si>
  <si>
    <t xml:space="preserve"> 7/2023</t>
  </si>
  <si>
    <t xml:space="preserve"> 8/2027</t>
  </si>
  <si>
    <t>Stavební úpravy střechy a fasády zákl. školy č.p. 58 v Jeseníku nad Odrou</t>
  </si>
  <si>
    <t>Rekonstrukce střechy a podkroví ZŠ, fasáda + výměna oken, revitalizace zázemí pro školní zahradu</t>
  </si>
  <si>
    <t>Rekonstrukce školní jídelny ZŠ a MŠ, vč. vybavení</t>
  </si>
  <si>
    <t>Rekonstrukce školní jídelny ZŠ a MŠ, vybavení, nové omítky, obklady, elektroinstalace, ležatá kanalizace, sanitární technika</t>
  </si>
  <si>
    <t xml:space="preserve">Nová školní zahrada </t>
  </si>
  <si>
    <t>Jeseník nad Odrou - Polouvsí</t>
  </si>
  <si>
    <t>revitalizace zahrady MŠ Polouvsí, nové herní a zahradní prvky, výsadba zeleně, mobiliář</t>
  </si>
  <si>
    <t xml:space="preserve"> 12/2025</t>
  </si>
  <si>
    <t>Základní škola a Mateřská škola Kunín, okres Nový Jičín, p.o.</t>
  </si>
  <si>
    <t>Obec Kunín</t>
  </si>
  <si>
    <t>Revitalizace školních zahrad MŠ</t>
  </si>
  <si>
    <t>Kunín</t>
  </si>
  <si>
    <t>Jedná se o rekonstrukci, obnovení, vybavení školních zahrad kolem jednotlivých pracovišť.</t>
  </si>
  <si>
    <t xml:space="preserve"> 4/2022</t>
  </si>
  <si>
    <t>PD zpracovaná</t>
  </si>
  <si>
    <t>Rozvoj infrastruktury MŠ, přístavba, rekonstrukce, vybavení</t>
  </si>
  <si>
    <t>Jedná se o nalezení vyhovujích prostor pro MŠ z důvodu nyní nevyhovujích prostor pro oddělení MŠ v ZŠ, jeho vytvoření a vybavení.</t>
  </si>
  <si>
    <t>Modernizace školy, vybavení moderními pomůckami, vytváření podnětného prostředí uvnitř i venku školy</t>
  </si>
  <si>
    <t>Jedná se o modernizace školy, vybavení moderními pomůckami, vytváření podnětného prostředí uvnitř i venku školy, třídy, chodby, kabinety, zahrada i odpočinkové zóny.</t>
  </si>
  <si>
    <t>Modernizace školy, vybavení moderními pomůckami</t>
  </si>
  <si>
    <t>Rekonstrukce vnitřních rozvodů v budově školy</t>
  </si>
  <si>
    <t>Rekonstrukce vnitřních rozvodů školy z důvodu stáří a nevyhovující energetické náročnosti.</t>
  </si>
  <si>
    <t>Rozvoj infarastruktury školní družiny, přístavba, rekonstrukce, vybavení</t>
  </si>
  <si>
    <t xml:space="preserve">Rozvoj infarastruktury školní družiny z důvodu nevyhovujících prostor, přístavba, rekonstrukce, vybavení školní družiny nábytkem, technikou, pomůckami. </t>
  </si>
  <si>
    <t>Základní škola a Mateřská škola Mořkov okres Nový Jičín, p.o.</t>
  </si>
  <si>
    <t>Obec Mořkov</t>
  </si>
  <si>
    <t>Vybavení tříd a odborných učeben</t>
  </si>
  <si>
    <t>Moravskoslezksý</t>
  </si>
  <si>
    <t>Mořkov</t>
  </si>
  <si>
    <t>Vybavení kmenových tříd, polytechnických, počítačových učeben a jiných odborných učeben</t>
  </si>
  <si>
    <t>Venkovní prostor MŠ</t>
  </si>
  <si>
    <t>Nové zpevněné plochy u MŠ, podpora podnětného prostředí školní zahrady</t>
  </si>
  <si>
    <t>Vybavení MŠ</t>
  </si>
  <si>
    <t>Vybavení MŠ moderními pomůckami  - podpora polytechnického a ICT vzdělávání, didaktické pomůcky, čtenářské koutky</t>
  </si>
  <si>
    <t>ZŠ Adolfa Zábranského Rybí, p. o.</t>
  </si>
  <si>
    <t>obec Rybí</t>
  </si>
  <si>
    <t>Modernizace budovy školy k zajištění energetické soběstačnosti budovy školy</t>
  </si>
  <si>
    <t>Rybí</t>
  </si>
  <si>
    <t xml:space="preserve">Pořízení a instalace fotovoltaického systému s příslušenstvím pro výrobu energie a tepla pro školu. </t>
  </si>
  <si>
    <t>zpracována studie</t>
  </si>
  <si>
    <t>Vybavení školy učebními pomůckami pro polytechnickou výchovu</t>
  </si>
  <si>
    <t>Pořízení moderních učebních pomůcek pro výuku polytechnické výchovy na 1. stupni základní školy. Jedná se především o stavebnice, jednoduché nářadí a nástroje pro práci s různými materiály apod.</t>
  </si>
  <si>
    <t>Rekonstrukce školní cvičné kuchyňky</t>
  </si>
  <si>
    <t>Rekonstrukce místnosti včetně omítky a elektroinstalace, pořízení nové kuchyňské linky a kuchyňského vybavení, pořízení myčky nádobí, připojení teplé vody.</t>
  </si>
  <si>
    <t>Modernizace vnějšího a vnitřního zázemí pro ŠD a volnočasové aktivity</t>
  </si>
  <si>
    <t>Předmětem projektu je revitalizace vnějšího areálu školy, modernizace herních prvků včetně dopadových ploch, vybavení vnitřního zázemí školní družiny.</t>
  </si>
  <si>
    <t>Základní  škola a Mateřská škola Libhošť 90, p.o.</t>
  </si>
  <si>
    <t>Obec Libhošť</t>
  </si>
  <si>
    <t>Venkovní účebna v ZŠ v obci Libhošť</t>
  </si>
  <si>
    <t>Libhošť</t>
  </si>
  <si>
    <t>Předmětem projektu je vybudování venkovní učebny (ve formě altánu) především pro výuku přírodních věd a pro výuku pěstitelských prací. Zahrada  bude koncipována tak, aby žákům a učitelkám přinášela nové možnosti výuky v nejrůznějších předmětech. Bude zde mnoho zákoutí a prvků, kde děti budou moci pracovat na svých projektech a  řešit úkoly ve skupinkách.</t>
  </si>
  <si>
    <t xml:space="preserve"> 4/2023</t>
  </si>
  <si>
    <t xml:space="preserve"> 8/2024</t>
  </si>
  <si>
    <t>Vypracováná PD, Hotovo SP, probíhá výběr dodavatele</t>
  </si>
  <si>
    <t>Vybavení tělocvičny cvičebním nářadím a náčiním</t>
  </si>
  <si>
    <t xml:space="preserve">Předmětem projektu je pořízení nového vybavení školní tělocvičny nářadím a náčiním dle aktuálních požadavků pro moderní výuku tělesné výchovy a sportu. </t>
  </si>
  <si>
    <t xml:space="preserve"> 8/2022</t>
  </si>
  <si>
    <t xml:space="preserve">  6/2024</t>
  </si>
  <si>
    <t>-</t>
  </si>
  <si>
    <t xml:space="preserve">Nově vybavená škola </t>
  </si>
  <si>
    <t>Předmětem záměru jsou výměny zastaralé projektorové techniky, adiovizuální techniky, IT techniky. Vybavení pro venkovní výuku. Vybavení tříd nábytkem a učebními pomůckami.</t>
  </si>
  <si>
    <t>Podklady pro veřejnou zakázku malého rozsahu na vybavení ZŠ pro školní rok 2022-2023.</t>
  </si>
  <si>
    <t>Rekonstrukce kmenových tříd</t>
  </si>
  <si>
    <t>Proběhne rekonstrukce stavebních částí kmenových tříd např. podlahy včetně krytiny, posun interiérových dveří do tříd, rekonstrukce stínění a klimatizace ZŠ.</t>
  </si>
  <si>
    <t>Příprava podkladů pro výběrové řízení na projekční práce.</t>
  </si>
  <si>
    <t>FTVE na střeše školy</t>
  </si>
  <si>
    <t>Instalace fotovoltaických panelů na střechu školy</t>
  </si>
  <si>
    <t xml:space="preserve"> 6/2027</t>
  </si>
  <si>
    <t>nic</t>
  </si>
  <si>
    <t xml:space="preserve"> -</t>
  </si>
  <si>
    <t>Rekonstrukce budovy ZŠ</t>
  </si>
  <si>
    <t>Rekonstrukce budovy školy, dostavba části budovy a rozšíření o prostor sociálních zařízení, sborovvny, kabinetu, prostoru pro administrativní pracovníky a td</t>
  </si>
  <si>
    <t>Vybudování nových oddělení MŠ v obci Libhošť</t>
  </si>
  <si>
    <t>V rámci projektu dojde ke stavebním
úpravám (nástavbě) stávající mateřské školy, která umožní vytvoření dalších 2 tříd MŠ, pořízení nábytku a vybavení zázemí rozšířené vzdělávací infrastruktury a realizaci přírodního hřiště s herními prvky (venkovní prostranství).</t>
  </si>
  <si>
    <t>Zpracované PD, podepsaná SOD</t>
  </si>
  <si>
    <t>Ano</t>
  </si>
  <si>
    <t>Rozšíření kapacity předškolního vzdělávání v obci Libhošť (vybudování nových oddělení)</t>
  </si>
  <si>
    <t>V rámci projektu dojde ke stavebním
úpravám (nástavbě) stávající mateřské školy, která umožní zvýšení kapacity MŠ min. o 31 dětí, pořízení nábytku a vybavení zázemí rozšířené vzdělávací infrastruktury a realizaci přírodního hřiště s herními prvky (venkovní prostranství).</t>
  </si>
  <si>
    <t>Mateřská škola Rybí okres Nový Jičín p.o.</t>
  </si>
  <si>
    <t>Obec Rybí</t>
  </si>
  <si>
    <t>Zvýšení energetické samostatnosti</t>
  </si>
  <si>
    <t>Instalace fotovoltaických panelů na současnou střešní krytinu</t>
  </si>
  <si>
    <t>není PD</t>
  </si>
  <si>
    <t>Instalace tepelného čerpada</t>
  </si>
  <si>
    <t>Podpora podnětného prostředí MŠ</t>
  </si>
  <si>
    <t>Rozšíření sportovních a vodních prvků na školní zahradě, vybudování dopravního hřiště</t>
  </si>
  <si>
    <t>Základní škola a Mateřská škola Sedlnice</t>
  </si>
  <si>
    <t>Obec Sedlnice</t>
  </si>
  <si>
    <t>47658088</t>
  </si>
  <si>
    <t>102232750</t>
  </si>
  <si>
    <t>600138381</t>
  </si>
  <si>
    <t>Rozšíření a modernizace budovy základní školy</t>
  </si>
  <si>
    <t>Sedlnice</t>
  </si>
  <si>
    <t xml:space="preserve">Modernizace školy, přístavba školy, rekonstrukce kmenových učeben, vybudování odborných učeben, řešení konektivity školy, rekonstrukce šaten </t>
  </si>
  <si>
    <t xml:space="preserve"> 7/2027</t>
  </si>
  <si>
    <t>Příprava PD</t>
  </si>
  <si>
    <t>NE</t>
  </si>
  <si>
    <t>Modernizace odborných učeben</t>
  </si>
  <si>
    <t>Vybavení odborných učeben nábytkem a zařízením podporujícím výuku cizích jazyků, přírodních věd, polytechnického vzdělávání a ICT</t>
  </si>
  <si>
    <t>Rekonstrukce a vybavení školní družiny</t>
  </si>
  <si>
    <t>Stavební úpravy školy, úprava půdních prostor, vybudování heren školní družiny a jejich vybavení</t>
  </si>
  <si>
    <t xml:space="preserve"> 9/2023</t>
  </si>
  <si>
    <t xml:space="preserve"> </t>
  </si>
  <si>
    <t>Revitalizace areálu školy</t>
  </si>
  <si>
    <t>Cílem je zmodernizovat areál vytvořením odpočinkových prostor a hracích ploch s herními prvky.</t>
  </si>
  <si>
    <t>107625482</t>
  </si>
  <si>
    <t>Navýšení kapacity MŠ</t>
  </si>
  <si>
    <t>Rekonstrukce budovy a vybudování nových tříd MŠ, stavební úpravy, vybavení tříd a heren nábytkem a učebními pomůckami, úprava venkovního prostředí</t>
  </si>
  <si>
    <t xml:space="preserve"> 07/2027</t>
  </si>
  <si>
    <t>Mateřská škola Starý Jičín, příspěvková organizace</t>
  </si>
  <si>
    <t>Obec Starý Jičín</t>
  </si>
  <si>
    <t>Stavební úpravy budovy MŠ a odloučených pracovišť</t>
  </si>
  <si>
    <t>Starý Jičín</t>
  </si>
  <si>
    <r>
      <t>Rekonstrukce a modernizace MŠ, tříd a šaten,</t>
    </r>
    <r>
      <rPr>
        <sz val="11"/>
        <color rgb="FFFF0000"/>
        <rFont val="Calibri"/>
        <family val="2"/>
        <charset val="238"/>
        <scheme val="minor"/>
      </rPr>
      <t xml:space="preserve"> opravy vlhkosti, oprava vstupu do do budovy školy</t>
    </r>
  </si>
  <si>
    <t>Revitalizace podnětného venkovního prostředí</t>
  </si>
  <si>
    <t>Revitalizace zahrad, přístavba venkovních tříd, vybavení zahrad zahradními prvky</t>
  </si>
  <si>
    <r>
      <t xml:space="preserve"> </t>
    </r>
    <r>
      <rPr>
        <sz val="11"/>
        <color rgb="FFFF0000"/>
        <rFont val="Calibri"/>
        <family val="2"/>
        <charset val="238"/>
        <scheme val="minor"/>
      </rPr>
      <t>8/2023</t>
    </r>
  </si>
  <si>
    <t xml:space="preserve"> 9/2027</t>
  </si>
  <si>
    <t xml:space="preserve"> zpracovaná PD</t>
  </si>
  <si>
    <t>Modernizace vybavení tříd, heren školy.</t>
  </si>
  <si>
    <t>Vybavení tříd a heren polytechnickými, ICT, didaktickými a Montessori učebními pomůckami</t>
  </si>
  <si>
    <t xml:space="preserve"> 5/2023</t>
  </si>
  <si>
    <t>Rekontrukce školní jídelny</t>
  </si>
  <si>
    <t>Celková rekonstrukce školní jídelny, včetně vybavení</t>
  </si>
  <si>
    <t xml:space="preserve"> 6/2023</t>
  </si>
  <si>
    <t>Revitalizace podnětného venkovního prostředí MŠ Starojická Lhota</t>
  </si>
  <si>
    <t>Vybavení zahrad zahradními prvky - multifunkční plochy, sportoviště, chodníky, mlhoviště, osázení zahrad dřevinami</t>
  </si>
  <si>
    <t xml:space="preserve"> 8/2028</t>
  </si>
  <si>
    <t>Revitalizace podnětného venkovního prostředí MŠ Petřkovice</t>
  </si>
  <si>
    <t>Revitalizace podnětného venkovního prostředí MŠ Starý Jičín</t>
  </si>
  <si>
    <t>Stavební opravy budov MŠ Starý Jičín, MŠ Petřkovice</t>
  </si>
  <si>
    <t>Zateplení střechy v MŠ Starý Jičín a oprava podlah, stropů, zateplení půdy v MŠ Petřkovice, výměna střešní krytiny</t>
  </si>
  <si>
    <t>Zabezpečení budov MŠ Starý Jičín, Starojická Lhota, MŠ Petřkovice</t>
  </si>
  <si>
    <t>Zabezpečení budovy MŠ Petřkovice bezpečnostním systémem, nové oplocení školních zahrad u budov MŠ Starý Jičín, St. Lhota, Petřkovice</t>
  </si>
  <si>
    <t>Rekonstrukce školní výdejny a suterénu v  MŠ Petřkovice</t>
  </si>
  <si>
    <t>Rekonstrukce školní výdejny, skladových prostorů, suterénu, schodiště, venkovní třídy v MŠ Petřkovice</t>
  </si>
  <si>
    <t>Základní škola Starý Jičín, příspěvková organizace</t>
  </si>
  <si>
    <t>Obec Starý Jičn</t>
  </si>
  <si>
    <t>Moderní škola</t>
  </si>
  <si>
    <t>Moderní kmenové třídy (odborné, jazykové, polytechnické, technické , robotika) bezbariérové vybavení, víceúčelové hřiště, biotop, venkovní učebny, ŠD, žákovská kuchyň, nahrávací studio.</t>
  </si>
  <si>
    <t>rozpracovaná PD</t>
  </si>
  <si>
    <t>Zákadní škola a mateřská škola Suchdol nad Odrou, příspěvková organizace</t>
  </si>
  <si>
    <t>Městys Suchdol nad Odrou</t>
  </si>
  <si>
    <t xml:space="preserve">Obálka MŠ  včetně energetického hospodářství </t>
  </si>
  <si>
    <t>Suchdol nad Odrou</t>
  </si>
  <si>
    <t>Rekntrukce fasády a střechy budovy MŠ včetně zateplení a energetického hospodářství z obnovitelných zdrojů, zřízení klimatizace a rekuperace pro vnitřní prostory (především třídy) MŠ, možnost postupné realizace</t>
  </si>
  <si>
    <t>7/2024</t>
  </si>
  <si>
    <t>10/2027</t>
  </si>
  <si>
    <t>záměr, probíhají konzultace</t>
  </si>
  <si>
    <t>Hřiště pro Sovičky</t>
  </si>
  <si>
    <t>Vybudování exteriérového hřiště (obsahujícího například rovnou plochu, dráhu pro odrážedla a koloběžky, pevně umístěné herní prvky, venkovní sedací nábytek, chatku nebo uzamykatelný přístřešek na hračky a vybavení) pro třídu Sovičky mateřské školy, případně pro žáky 1. - 3. třídy ZŠ.</t>
  </si>
  <si>
    <t>4/2024</t>
  </si>
  <si>
    <t>10/2026</t>
  </si>
  <si>
    <t>Rekonstrukce střechy</t>
  </si>
  <si>
    <t>Rekonstrukce  střechy historické budovy a staré tělocvičny ZŠ</t>
  </si>
  <si>
    <t>4/2025</t>
  </si>
  <si>
    <t>Zázemí pro ŠPP</t>
  </si>
  <si>
    <t xml:space="preserve">Úprava vnitřních (a případně i vnějších) prostor školy spočívající ve vybudování zázemí pro školní poradenské pracoviště, vybudování zázemí pro žáky se speciálními vzdělávacími potřebami (například klidové a relaxační zóny s polytechnickými prvky), vybudování zázemí pro pedagogické i nepedagogické pracovníky. </t>
  </si>
  <si>
    <t>5/2024</t>
  </si>
  <si>
    <t>Zázemí ŠD</t>
  </si>
  <si>
    <t xml:space="preserve">Nové pomůcky pro ZŠ a ŠD, rekonstrukce zázemí pro ŠD a zájmové vdělávání (včetně učeben využitelných pro základní i zájmové vzdělávání - Hv a Vv, s vazbou na moderní IT technologie)  </t>
  </si>
  <si>
    <t>Rekonstrukce rozvodů</t>
  </si>
  <si>
    <t>Rekonstrukce vnitřních rozvodů ZŠ (elektrorozvody, rozvody vody včetně umyvadel ve třídách a učebnách, rozvody otopné soustavy)</t>
  </si>
  <si>
    <t>9/2026</t>
  </si>
  <si>
    <t>Víceučelová a parkovací plocha</t>
  </si>
  <si>
    <t>Vybudování nového přístupu ke škole, vybudování parkovacího zázemí pro rodiče i zaměstnance s víceučelovým využitím pro volnočasové i komunitní akce.</t>
  </si>
  <si>
    <t>Energetické hospodářství základní školy</t>
  </si>
  <si>
    <t xml:space="preserve">Vybudování energetického hospodářství základní školy založeného na obnovitelných zdrojích a s možností odloženého využití získané energie.  </t>
  </si>
  <si>
    <t>11/2029</t>
  </si>
  <si>
    <t>Modernizace kmenových a odborných čeben</t>
  </si>
  <si>
    <t>Modernizace  vybavení kmenových a odborných učeben k vedení  výuky moderními technologiemi     (interaktivity, možnosti "hybridní" a online výuky).</t>
  </si>
  <si>
    <t>ZŠ Galaxie s.r.o.</t>
  </si>
  <si>
    <t>Daniel Fojtík, Hana Skočková</t>
  </si>
  <si>
    <t>Realizace odborných učeben a zázemí</t>
  </si>
  <si>
    <t>MSK</t>
  </si>
  <si>
    <t xml:space="preserve">Vybudování a rekonstrukce odborných učeben (vnitřních i venkovních), školní knihovny, zázemí volnočasových aktivit, prostor školní družiny. Zastínění oken kmenových tříd venkovními žaluziemi. Vybudování školní jídelny – kuchyně – bufetu. Rekonstrukce stávajícího sportoviště – vybudování multifunkčního sportoviště se zázemím. Vybudování přístřešku na kola a koloběžky žáků. </t>
  </si>
  <si>
    <t>MŠ novojičínská Beruška, spol. s r.o.</t>
  </si>
  <si>
    <t>Skočková Hana</t>
  </si>
  <si>
    <t xml:space="preserve">Rekonstrukce prostor MŠ novojičínská Beruška </t>
  </si>
  <si>
    <t>rekonstrukce prostor, stavební úpravy, oprava střechy za účelem vybudování herních prostor pro dětí včetně sociálního zařízení</t>
  </si>
  <si>
    <t>11/2025</t>
  </si>
  <si>
    <t>PD ve zpracování</t>
  </si>
  <si>
    <t>Základní škola a Mateřská škola Šenov u Nového Jičína, příspěvková organizace</t>
  </si>
  <si>
    <t>Obec Šenov u Nového Jičína</t>
  </si>
  <si>
    <t>Modernizace odborné učebny fyziky a chemie</t>
  </si>
  <si>
    <t>Šenov u Nového Jičína</t>
  </si>
  <si>
    <t>Modernizace odborné učebny fyziky a chemie tak, aby odpovídala moderním požadavků na vzdělávání. Rekonstrukce vnitřních rozvodů elektřiny, vody, odpadů a plynu. Vybavení učebny, pomůcky.</t>
  </si>
  <si>
    <t>Základní škola a Mateřská škola Šenov u Nového Jičína,příspěvková organizace</t>
  </si>
  <si>
    <t>Vybavení učebny robotiky</t>
  </si>
  <si>
    <t>Nové  vybavení učebny robotickými pomůckami bude odpovídat současnému vývoji a moderním  výukovým metodám pro vyučování nové informatiky.</t>
  </si>
  <si>
    <t>Rozšíření školy o další kmenové učebny</t>
  </si>
  <si>
    <t xml:space="preserve">Vybudování dvou nových učeben v půdních prostorách nad částí školy s učebnami 1. stupně a školní jídelnou. Škola nemá dostatek kmenových učeben, jako kmenové učebny se musí používat odborné učebny fyziky a chemie a informatiky, což výrazně omezuje využití těchto učeben v odborných předmětech. </t>
  </si>
  <si>
    <t>Mateřská škola Palováček s.r.o.</t>
  </si>
  <si>
    <t>Lenka Macíčková</t>
  </si>
  <si>
    <t>Kompletní relizace přírodních učeben</t>
  </si>
  <si>
    <t>Podnětné venkovní prostředí, terénní úpravy</t>
  </si>
  <si>
    <t xml:space="preserve"> 4/2024</t>
  </si>
  <si>
    <t>Kompletní zateplení budovy a nová fasáda</t>
  </si>
  <si>
    <t>Stavební úpravy budovy - zateplení a nová fasáda</t>
  </si>
  <si>
    <t xml:space="preserve"> 5/2025</t>
  </si>
  <si>
    <t>Hostašovice</t>
  </si>
  <si>
    <r>
      <t xml:space="preserve">Zateplení budovy MŠ K. Čapka, </t>
    </r>
    <r>
      <rPr>
        <sz val="11"/>
        <color rgb="FFFF0000"/>
        <rFont val="Calibri"/>
        <family val="2"/>
        <charset val="238"/>
        <scheme val="minor"/>
      </rPr>
      <t>zateplení střešního pláště včetně výměny střešní krytiny, rekuperace tříd a kuchyně, instalace fotovoltaické elektrárny cca 10kWp, modernizace osvětlovací soustavy</t>
    </r>
    <r>
      <rPr>
        <sz val="11"/>
        <color theme="1"/>
        <rFont val="Calibri"/>
        <family val="2"/>
        <charset val="238"/>
        <scheme val="minor"/>
      </rPr>
      <t>, výměna všech pěti vchodových dveří, venkovní žaluzie a závěsný systém pro venkovní zeleň.</t>
    </r>
  </si>
  <si>
    <t>Základní škola a Mateřská škola Nový Jičín, Dlouhá 54</t>
  </si>
  <si>
    <t>Vybavení tříd interaktivními tabulemi</t>
  </si>
  <si>
    <t>Pořízení 10 interaktivních tabulí včetně projektorů do tříd.</t>
  </si>
  <si>
    <t>proveden odhad ceny možného dodavatele</t>
  </si>
  <si>
    <t>Kuchyňka pro opravdové mladé kuchařky a kuchtíky</t>
  </si>
  <si>
    <t xml:space="preserve">Zřízení velice prostorné a moderně vybavené kuchyňky v prostoru stávajích učeben pro pozemky. Kuchyň, přípravna, místnost pro cukrářské výrobky a práci s masem. </t>
  </si>
  <si>
    <t>Projektová místnost</t>
  </si>
  <si>
    <t>Zařízení velké místnosti s minimálně šesti dostatečně velkými pracovními místy. Pracovní místa budou přístupná ze všech stran tak, aby žáci mohli volně přecházet a společně tvořit. Místnost bude využívání při práci se stavebnicí, při projektové výuce, při společné tvorbě velkých výrobků.</t>
  </si>
  <si>
    <t>Výletiště</t>
  </si>
  <si>
    <t>Vybudování krytého prostoru pro venkovní výuku. Také pro imobilní žáky. Včetně chodníčků. Sportovní minikoutky.</t>
  </si>
  <si>
    <t>Moderní dílna</t>
  </si>
  <si>
    <t>Vybavení dřevařské dílny a kovodílny moderními nástroji, instalace bezpečných a moderních přístrojů. Žáci budou pracovat se současnými AKU a elektrickými přístroji.</t>
  </si>
  <si>
    <t>Skleník</t>
  </si>
  <si>
    <t>Skleník s celoročním využitím.</t>
  </si>
  <si>
    <t>Snoezelen</t>
  </si>
  <si>
    <t xml:space="preserve">Zřízení místnosti, která bude určena pro realizaci relaxačních technik jako například snoezelen. </t>
  </si>
  <si>
    <t>Herní centra</t>
  </si>
  <si>
    <t>Instalace herních center na chodbách školy. Jedná se například o skříně a bedny, ve kterých žáci budou mít možnost nejen o přestávkách používat robotické hračky, stolní a společenské hry, jednoduché cvičební pomůcky přizpůsobené prostorám školy.</t>
  </si>
  <si>
    <t>Strukturovaná kabeláž</t>
  </si>
  <si>
    <t>Kompletní rozšíření strukturované kabeláže do všech částí školy. Společně s posílením WI-FI bude tato akce důležitým krokem pro následné pořízení a instalaci moderních digitálních pomůcek.</t>
  </si>
  <si>
    <t>Mateřská škola Bludovice</t>
  </si>
  <si>
    <t>Bc. Ing. Petr Brandejs</t>
  </si>
  <si>
    <t>02541181</t>
  </si>
  <si>
    <t>Zahradní učebna</t>
  </si>
  <si>
    <t>Vybavení zahrady novými herními prvky, venkovní učebnou a dalším zařízením</t>
  </si>
  <si>
    <t>Příprava záměru</t>
  </si>
  <si>
    <t>Zdravé klima</t>
  </si>
  <si>
    <t>Nano nátěry stěn, VZT, el. podlahové topení, nové podlahové krytiny, infra sauna</t>
  </si>
  <si>
    <t xml:space="preserve"> 6/2025</t>
  </si>
  <si>
    <t xml:space="preserve"> 6/2026</t>
  </si>
  <si>
    <t>Základní škola a Mateřská škola Hostašovice, příspěvková organizace</t>
  </si>
  <si>
    <t>Obec Hostašovice</t>
  </si>
  <si>
    <t>Úprava a modernizace prostor tříd, ložnice, vybavení, didaktické pomůcky, úprava bezbarierového přístupu</t>
  </si>
  <si>
    <t>Úprava venkovní prostřední</t>
  </si>
  <si>
    <t>Vytvoření moderního podnětného venkovního prostředí pro děti, vybavení zahrady dětskými prvky</t>
  </si>
  <si>
    <t>12/2024</t>
  </si>
  <si>
    <t>ZŠ a MŠ Hostašovice, přísp. org.</t>
  </si>
  <si>
    <t>Modernizace odborných učeben a zázemí pro kantory + konektivita školy</t>
  </si>
  <si>
    <t>Cílem projektu je modernizace odborných učeben na škole, včetně přilehlého zázemí pro zaměstnance školy. Dále vybudování místa pro odpočinek a knihovnu. Součástí je i zajištění standardu konektivity školy.</t>
  </si>
  <si>
    <t>01/2023</t>
  </si>
  <si>
    <t>vitualizace, rozpočty</t>
  </si>
  <si>
    <t>Modernizace prostor kuchyně a školní jídelny</t>
  </si>
  <si>
    <t>Stavební úpravy a modernizace školní kuchyně, příslušenství a školní jídelny, modernizace vybavení</t>
  </si>
  <si>
    <t>01/2025</t>
  </si>
  <si>
    <t>Stavební úpravy školy - oprava střechy, úprava půdních prostor školy, stropní konstrukce a podlahy</t>
  </si>
  <si>
    <t>01/2026</t>
  </si>
  <si>
    <r>
      <t xml:space="preserve">Výdaje projektu 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</si>
  <si>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</si>
  <si>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</si>
  <si>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1"/>
        <rFont val="Calibri"/>
        <family val="2"/>
        <charset val="238"/>
        <scheme val="minor"/>
      </rPr>
      <t>EFRR</t>
    </r>
  </si>
  <si>
    <t xml:space="preserve">zázemí pro školní poradenské pracoviště </t>
  </si>
  <si>
    <r>
      <t>přírodní vědy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</si>
  <si>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</si>
  <si>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1"/>
        <color theme="1"/>
        <rFont val="Calibri"/>
        <family val="2"/>
        <charset val="238"/>
        <scheme val="minor"/>
      </rPr>
      <t>5)</t>
    </r>
    <r>
      <rPr>
        <sz val="11"/>
        <color theme="1"/>
        <rFont val="Calibri"/>
        <family val="2"/>
        <scheme val="minor"/>
      </rPr>
      <t xml:space="preserve">
</t>
    </r>
  </si>
  <si>
    <r>
      <rPr>
        <sz val="11"/>
        <color rgb="FFFF0000"/>
        <rFont val="Calibri"/>
        <family val="2"/>
        <charset val="238"/>
        <scheme val="minor"/>
      </rPr>
      <t>Rekonstrukce tělocvičny hotová.</t>
    </r>
    <r>
      <rPr>
        <sz val="11"/>
        <color theme="1"/>
        <rFont val="Calibri"/>
        <family val="2"/>
        <charset val="238"/>
        <scheme val="minor"/>
      </rPr>
      <t xml:space="preserve"> Příprava PD na vybavení.</t>
    </r>
  </si>
  <si>
    <t>Schválil řídící výbor MAP jako aktuální platnou verzi k 30.6.2023</t>
  </si>
  <si>
    <t xml:space="preserve"> 31.8.2023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</si>
</sst>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  <charset val="238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73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6" fillId="0" borderId="0" xfId="0" applyFont="1" applyFill="1" applyProtection="1"/>
    <xf numFmtId="0" fontId="0" fillId="0" borderId="0" xfId="0" applyFill="1" applyProtection="1"/>
    <xf numFmtId="0" fontId="5" fillId="0" borderId="0" xfId="0" applyFont="1" applyFill="1" applyProtection="1"/>
    <xf numFmtId="0" fontId="6" fillId="0" borderId="0" xfId="0" applyFont="1" applyProtection="1"/>
    <xf numFmtId="0" fontId="2" fillId="0" borderId="0" xfId="0" applyFont="1" applyProtection="1"/>
    <xf numFmtId="0" fontId="6" fillId="0" borderId="1" xfId="0" applyFont="1" applyBorder="1" applyProtection="1"/>
    <xf numFmtId="0" fontId="6" fillId="0" borderId="2" xfId="0" applyFont="1" applyBorder="1" applyProtection="1"/>
    <xf numFmtId="0" fontId="6" fillId="0" borderId="3" xfId="0" applyFont="1" applyBorder="1" applyAlignment="1" applyProtection="1">
      <alignment horizontal="center"/>
    </xf>
    <xf numFmtId="0" fontId="5" fillId="0" borderId="4" xfId="0" applyFont="1" applyFill="1" applyBorder="1" applyProtection="1"/>
    <xf numFmtId="0" fontId="5" fillId="0" borderId="0" xfId="0" applyFont="1" applyFill="1" applyBorder="1" applyProtection="1"/>
    <xf numFmtId="9" fontId="5" fillId="0" borderId="5" xfId="1" applyFont="1" applyFill="1" applyBorder="1" applyAlignment="1" applyProtection="1">
      <alignment horizontal="center"/>
    </xf>
    <xf numFmtId="0" fontId="5" fillId="2" borderId="4" xfId="0" applyFont="1" applyFill="1" applyBorder="1" applyProtection="1"/>
    <xf numFmtId="0" fontId="0" fillId="2" borderId="0" xfId="0" applyFill="1" applyBorder="1" applyProtection="1"/>
    <xf numFmtId="9" fontId="5" fillId="2" borderId="5" xfId="1" applyFont="1" applyFill="1" applyBorder="1" applyAlignment="1" applyProtection="1">
      <alignment horizontal="center"/>
    </xf>
    <xf numFmtId="0" fontId="5" fillId="3" borderId="4" xfId="0" applyFont="1" applyFill="1" applyBorder="1" applyProtection="1"/>
    <xf numFmtId="0" fontId="0" fillId="3" borderId="0" xfId="0" applyFill="1" applyBorder="1" applyProtection="1"/>
    <xf numFmtId="9" fontId="5" fillId="3" borderId="5" xfId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0" fontId="0" fillId="3" borderId="7" xfId="0" applyFill="1" applyBorder="1" applyProtection="1"/>
    <xf numFmtId="9" fontId="5" fillId="3" borderId="8" xfId="1" applyFont="1" applyFill="1" applyBorder="1" applyAlignment="1" applyProtection="1">
      <alignment horizontal="center"/>
    </xf>
    <xf numFmtId="49" fontId="5" fillId="0" borderId="0" xfId="0" applyNumberFormat="1" applyFont="1" applyProtection="1"/>
    <xf numFmtId="0" fontId="3" fillId="0" borderId="0" xfId="0" applyFont="1" applyFill="1" applyProtection="1"/>
    <xf numFmtId="0" fontId="3" fillId="0" borderId="0" xfId="0" applyFont="1" applyProtection="1"/>
    <xf numFmtId="0" fontId="9" fillId="0" borderId="0" xfId="2" applyFont="1" applyProtection="1"/>
    <xf numFmtId="0" fontId="11" fillId="0" borderId="0" xfId="0" applyFont="1" applyProtection="1"/>
    <xf numFmtId="0" fontId="13" fillId="4" borderId="18" xfId="0" applyFont="1" applyFill="1" applyBorder="1" applyAlignment="1" applyProtection="1">
      <alignment horizontal="center" vertical="center" wrapText="1"/>
    </xf>
    <xf numFmtId="0" fontId="13" fillId="4" borderId="19" xfId="0" applyFont="1" applyFill="1" applyBorder="1" applyAlignment="1" applyProtection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</xf>
    <xf numFmtId="0" fontId="15" fillId="4" borderId="20" xfId="0" applyFont="1" applyFill="1" applyBorder="1" applyAlignment="1" applyProtection="1">
      <alignment horizontal="center" vertical="center" wrapText="1"/>
    </xf>
    <xf numFmtId="0" fontId="0" fillId="0" borderId="22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3" fontId="2" fillId="4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26" xfId="0" applyFont="1" applyFill="1" applyBorder="1" applyAlignment="1" applyProtection="1">
      <alignment horizontal="center" vertical="center" wrapText="1"/>
      <protection locked="0"/>
    </xf>
    <xf numFmtId="0" fontId="0" fillId="4" borderId="29" xfId="0" applyFont="1" applyFill="1" applyBorder="1" applyAlignment="1" applyProtection="1">
      <alignment horizontal="center" vertical="center"/>
      <protection locked="0"/>
    </xf>
    <xf numFmtId="0" fontId="0" fillId="4" borderId="26" xfId="0" applyFont="1" applyFill="1" applyBorder="1" applyAlignment="1" applyProtection="1">
      <alignment horizontal="center" vertical="center" wrapText="1"/>
      <protection locked="0"/>
    </xf>
    <xf numFmtId="0" fontId="0" fillId="4" borderId="26" xfId="0" applyFont="1" applyFill="1" applyBorder="1" applyAlignment="1" applyProtection="1">
      <alignment horizontal="center" vertical="center"/>
      <protection locked="0"/>
    </xf>
    <xf numFmtId="0" fontId="0" fillId="4" borderId="2" xfId="0" applyFont="1" applyFill="1" applyBorder="1" applyAlignment="1" applyProtection="1">
      <alignment horizontal="center" vertical="center" wrapText="1"/>
      <protection locked="0"/>
    </xf>
    <xf numFmtId="3" fontId="0" fillId="4" borderId="30" xfId="0" applyNumberFormat="1" applyFont="1" applyFill="1" applyBorder="1" applyAlignment="1" applyProtection="1">
      <alignment horizontal="center" vertical="center"/>
      <protection locked="0"/>
    </xf>
    <xf numFmtId="3" fontId="0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30" xfId="0" applyNumberFormat="1" applyFont="1" applyFill="1" applyBorder="1" applyAlignment="1" applyProtection="1">
      <alignment horizontal="center" vertical="center"/>
      <protection locked="0"/>
    </xf>
    <xf numFmtId="49" fontId="2" fillId="4" borderId="29" xfId="0" applyNumberFormat="1" applyFont="1" applyFill="1" applyBorder="1" applyAlignment="1" applyProtection="1">
      <alignment horizontal="center" vertical="center"/>
      <protection locked="0"/>
    </xf>
    <xf numFmtId="0" fontId="0" fillId="4" borderId="3" xfId="0" applyFont="1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 applyProtection="1">
      <alignment horizontal="center" vertical="center"/>
      <protection locked="0"/>
    </xf>
    <xf numFmtId="0" fontId="0" fillId="4" borderId="31" xfId="0" applyFont="1" applyFill="1" applyBorder="1" applyAlignment="1" applyProtection="1">
      <alignment horizontal="center" vertical="center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0" fillId="4" borderId="2" xfId="0" applyFont="1" applyFill="1" applyBorder="1" applyAlignment="1" applyProtection="1">
      <alignment horizontal="center" vertical="center"/>
      <protection locked="0"/>
    </xf>
    <xf numFmtId="49" fontId="2" fillId="4" borderId="30" xfId="0" applyNumberFormat="1" applyFont="1" applyFill="1" applyBorder="1" applyAlignment="1" applyProtection="1">
      <alignment horizontal="center" vertical="center"/>
      <protection locked="0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49" fontId="0" fillId="4" borderId="29" xfId="0" applyNumberFormat="1" applyFont="1" applyFill="1" applyBorder="1" applyAlignment="1" applyProtection="1">
      <alignment horizontal="center" vertical="center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27" xfId="0" applyFont="1" applyFill="1" applyBorder="1" applyAlignment="1" applyProtection="1">
      <alignment horizontal="center" vertical="center" wrapText="1"/>
      <protection locked="0"/>
    </xf>
    <xf numFmtId="3" fontId="2" fillId="4" borderId="30" xfId="0" applyNumberFormat="1" applyFont="1" applyFill="1" applyBorder="1" applyAlignment="1" applyProtection="1">
      <alignment horizontal="center" vertical="center"/>
      <protection locked="0"/>
    </xf>
    <xf numFmtId="3" fontId="2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3" fontId="2" fillId="4" borderId="29" xfId="0" applyNumberFormat="1" applyFont="1" applyFill="1" applyBorder="1" applyAlignment="1" applyProtection="1">
      <alignment horizontal="center" vertical="center"/>
      <protection locked="0"/>
    </xf>
    <xf numFmtId="0" fontId="2" fillId="4" borderId="27" xfId="0" applyFont="1" applyFill="1" applyBorder="1" applyAlignment="1" applyProtection="1">
      <alignment horizontal="center" vertical="center"/>
      <protection locked="0"/>
    </xf>
    <xf numFmtId="0" fontId="2" fillId="4" borderId="29" xfId="0" applyFont="1" applyFill="1" applyBorder="1" applyAlignment="1" applyProtection="1">
      <alignment horizontal="center" vertical="center"/>
      <protection locked="0"/>
    </xf>
    <xf numFmtId="0" fontId="2" fillId="4" borderId="30" xfId="0" applyFont="1" applyFill="1" applyBorder="1" applyAlignment="1" applyProtection="1">
      <alignment horizontal="center" vertical="center"/>
      <protection locked="0"/>
    </xf>
    <xf numFmtId="0" fontId="2" fillId="4" borderId="28" xfId="0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 wrapText="1"/>
    </xf>
    <xf numFmtId="0" fontId="23" fillId="4" borderId="20" xfId="0" applyFont="1" applyFill="1" applyBorder="1" applyAlignment="1" applyProtection="1">
      <alignment horizontal="center" vertical="center" wrapText="1"/>
    </xf>
    <xf numFmtId="0" fontId="0" fillId="0" borderId="25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 applyAlignment="1" applyProtection="1">
      <alignment horizontal="center" vertical="center" wrapText="1"/>
      <protection locked="0"/>
    </xf>
    <xf numFmtId="0" fontId="0" fillId="0" borderId="24" xfId="0" applyFont="1" applyFill="1" applyBorder="1" applyAlignment="1" applyProtection="1">
      <alignment horizontal="center" vertical="center" wrapText="1"/>
      <protection locked="0"/>
    </xf>
    <xf numFmtId="0" fontId="0" fillId="4" borderId="22" xfId="0" applyFont="1" applyFill="1" applyBorder="1" applyAlignment="1" applyProtection="1">
      <alignment horizontal="center" vertical="center" wrapText="1"/>
      <protection locked="0"/>
    </xf>
    <xf numFmtId="0" fontId="15" fillId="0" borderId="22" xfId="0" applyFont="1" applyFill="1" applyBorder="1" applyAlignment="1" applyProtection="1">
      <alignment horizontal="center" vertical="center" wrapText="1"/>
      <protection locked="0"/>
    </xf>
    <xf numFmtId="0" fontId="0" fillId="0" borderId="22" xfId="0" applyFont="1" applyFill="1" applyBorder="1" applyAlignment="1" applyProtection="1">
      <alignment horizontal="center" vertical="center" wrapText="1"/>
      <protection locked="0"/>
    </xf>
    <xf numFmtId="0" fontId="5" fillId="4" borderId="22" xfId="0" applyFont="1" applyFill="1" applyBorder="1" applyAlignment="1" applyProtection="1">
      <alignment horizontal="center" vertical="center" wrapText="1"/>
      <protection locked="0"/>
    </xf>
    <xf numFmtId="3" fontId="0" fillId="4" borderId="22" xfId="0" applyNumberFormat="1" applyFont="1" applyFill="1" applyBorder="1" applyAlignment="1" applyProtection="1">
      <alignment horizontal="center" vertical="center"/>
      <protection locked="0"/>
    </xf>
    <xf numFmtId="3" fontId="0" fillId="4" borderId="15" xfId="0" applyNumberFormat="1" applyFont="1" applyFill="1" applyBorder="1" applyAlignment="1" applyProtection="1">
      <alignment horizontal="center" vertical="center"/>
      <protection locked="0"/>
    </xf>
    <xf numFmtId="17" fontId="0" fillId="4" borderId="25" xfId="0" applyNumberFormat="1" applyFont="1" applyFill="1" applyBorder="1" applyAlignment="1" applyProtection="1">
      <alignment horizontal="center" vertical="center"/>
      <protection locked="0"/>
    </xf>
    <xf numFmtId="0" fontId="2" fillId="4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30" xfId="0" applyFont="1" applyFill="1" applyBorder="1" applyAlignment="1" applyProtection="1">
      <alignment horizontal="center" vertical="center" wrapText="1"/>
      <protection locked="0"/>
    </xf>
    <xf numFmtId="0" fontId="0" fillId="0" borderId="28" xfId="0" applyFont="1" applyFill="1" applyBorder="1" applyAlignment="1" applyProtection="1">
      <alignment horizontal="center" vertical="center" wrapText="1"/>
      <protection locked="0"/>
    </xf>
    <xf numFmtId="0" fontId="0" fillId="0" borderId="29" xfId="0" applyFont="1" applyFill="1" applyBorder="1" applyAlignment="1" applyProtection="1">
      <alignment horizontal="center" vertical="center" wrapText="1"/>
      <protection locked="0"/>
    </xf>
    <xf numFmtId="0" fontId="15" fillId="0" borderId="26" xfId="0" applyFont="1" applyFill="1" applyBorder="1" applyAlignment="1" applyProtection="1">
      <alignment horizontal="center" vertical="center" wrapText="1"/>
      <protection locked="0"/>
    </xf>
    <xf numFmtId="3" fontId="0" fillId="4" borderId="26" xfId="0" applyNumberFormat="1" applyFont="1" applyFill="1" applyBorder="1" applyAlignment="1" applyProtection="1">
      <alignment horizontal="center" vertical="center"/>
      <protection locked="0"/>
    </xf>
    <xf numFmtId="3" fontId="0" fillId="4" borderId="31" xfId="0" applyNumberFormat="1" applyFont="1" applyFill="1" applyBorder="1" applyAlignment="1" applyProtection="1">
      <alignment horizontal="center" vertical="center"/>
      <protection locked="0"/>
    </xf>
    <xf numFmtId="17" fontId="0" fillId="4" borderId="30" xfId="0" applyNumberFormat="1" applyFont="1" applyFill="1" applyBorder="1" applyAlignment="1" applyProtection="1">
      <alignment horizontal="center" vertical="center"/>
      <protection locked="0"/>
    </xf>
    <xf numFmtId="0" fontId="2" fillId="4" borderId="29" xfId="0" applyNumberFormat="1" applyFont="1" applyFill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 wrapText="1"/>
      <protection locked="0"/>
    </xf>
    <xf numFmtId="0" fontId="2" fillId="0" borderId="46" xfId="0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center" vertical="center" wrapText="1"/>
      <protection locked="0"/>
    </xf>
    <xf numFmtId="0" fontId="2" fillId="0" borderId="47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9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3" fontId="2" fillId="4" borderId="16" xfId="0" applyNumberFormat="1" applyFont="1" applyFill="1" applyBorder="1" applyAlignment="1" applyProtection="1">
      <alignment horizontal="center" vertical="center"/>
      <protection locked="0"/>
    </xf>
    <xf numFmtId="3" fontId="2" fillId="4" borderId="52" xfId="0" applyNumberFormat="1" applyFont="1" applyFill="1" applyBorder="1" applyAlignment="1" applyProtection="1">
      <alignment horizontal="center" vertical="center"/>
      <protection locked="0"/>
    </xf>
    <xf numFmtId="17" fontId="2" fillId="4" borderId="46" xfId="0" applyNumberFormat="1" applyFont="1" applyFill="1" applyBorder="1" applyAlignment="1" applyProtection="1">
      <alignment horizontal="center" vertical="center"/>
      <protection locked="0"/>
    </xf>
    <xf numFmtId="0" fontId="2" fillId="4" borderId="47" xfId="0" applyNumberFormat="1" applyFont="1" applyFill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5" fillId="0" borderId="0" xfId="0" applyFont="1" applyFill="1" applyProtection="1">
      <protection locked="0"/>
    </xf>
    <xf numFmtId="3" fontId="5" fillId="0" borderId="0" xfId="0" applyNumberFormat="1" applyFont="1" applyFill="1" applyProtection="1">
      <protection locked="0"/>
    </xf>
    <xf numFmtId="0" fontId="20" fillId="0" borderId="0" xfId="0" applyFont="1" applyFill="1" applyBorder="1" applyAlignment="1" applyProtection="1"/>
    <xf numFmtId="0" fontId="25" fillId="4" borderId="0" xfId="0" applyFont="1" applyFill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5" fillId="4" borderId="0" xfId="0" applyFont="1" applyFill="1" applyProtection="1"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/>
      <protection locked="0"/>
    </xf>
    <xf numFmtId="49" fontId="0" fillId="4" borderId="2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14" fontId="0" fillId="4" borderId="27" xfId="0" applyNumberFormat="1" applyFont="1" applyFill="1" applyBorder="1" applyAlignment="1" applyProtection="1">
      <alignment horizontal="center" vertical="center"/>
      <protection locked="0"/>
    </xf>
    <xf numFmtId="14" fontId="0" fillId="4" borderId="29" xfId="0" applyNumberFormat="1" applyFont="1" applyFill="1" applyBorder="1" applyAlignment="1" applyProtection="1">
      <alignment horizontal="center" vertical="center"/>
      <protection locked="0"/>
    </xf>
    <xf numFmtId="17" fontId="0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0" fontId="5" fillId="4" borderId="29" xfId="0" applyFont="1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 wrapText="1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3" fontId="5" fillId="4" borderId="30" xfId="0" applyNumberFormat="1" applyFont="1" applyFill="1" applyBorder="1" applyAlignment="1" applyProtection="1">
      <alignment horizontal="center" vertical="center"/>
      <protection locked="0"/>
    </xf>
    <xf numFmtId="3" fontId="5" fillId="4" borderId="29" xfId="0" applyNumberFormat="1" applyFont="1" applyFill="1" applyBorder="1" applyAlignment="1" applyProtection="1">
      <alignment horizontal="center" vertical="center"/>
      <protection locked="0"/>
    </xf>
    <xf numFmtId="49" fontId="5" fillId="4" borderId="30" xfId="0" applyNumberFormat="1" applyFont="1" applyFill="1" applyBorder="1" applyAlignment="1" applyProtection="1">
      <alignment horizontal="center" vertical="center"/>
      <protection locked="0"/>
    </xf>
    <xf numFmtId="49" fontId="5" fillId="4" borderId="29" xfId="0" applyNumberFormat="1" applyFont="1" applyFill="1" applyBorder="1" applyAlignment="1" applyProtection="1">
      <alignment horizontal="center" vertical="center"/>
      <protection locked="0"/>
    </xf>
    <xf numFmtId="0" fontId="5" fillId="4" borderId="30" xfId="0" applyFont="1" applyFill="1" applyBorder="1" applyAlignment="1" applyProtection="1">
      <alignment horizontal="center" vertical="center"/>
      <protection locked="0"/>
    </xf>
    <xf numFmtId="0" fontId="2" fillId="4" borderId="28" xfId="0" applyFont="1" applyFill="1" applyBorder="1" applyAlignment="1" applyProtection="1">
      <alignment horizontal="center" vertical="center" wrapText="1"/>
      <protection locked="0"/>
    </xf>
    <xf numFmtId="0" fontId="2" fillId="4" borderId="29" xfId="0" applyFont="1" applyFill="1" applyBorder="1" applyAlignment="1" applyProtection="1">
      <alignment horizontal="center" vertical="center" wrapText="1"/>
      <protection locked="0"/>
    </xf>
    <xf numFmtId="14" fontId="2" fillId="4" borderId="30" xfId="0" applyNumberFormat="1" applyFont="1" applyFill="1" applyBorder="1" applyAlignment="1" applyProtection="1">
      <alignment horizontal="center" vertical="center"/>
      <protection locked="0"/>
    </xf>
    <xf numFmtId="14" fontId="2" fillId="4" borderId="29" xfId="0" applyNumberFormat="1" applyFont="1" applyFill="1" applyBorder="1" applyAlignment="1" applyProtection="1">
      <alignment horizontal="center" vertical="center"/>
      <protection locked="0"/>
    </xf>
    <xf numFmtId="0" fontId="0" fillId="4" borderId="30" xfId="0" applyFont="1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28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32" fillId="4" borderId="26" xfId="0" applyFont="1" applyFill="1" applyBorder="1" applyAlignment="1" applyProtection="1">
      <alignment horizontal="center" vertical="center" wrapText="1"/>
      <protection locked="0"/>
    </xf>
    <xf numFmtId="49" fontId="2" fillId="4" borderId="28" xfId="0" applyNumberFormat="1" applyFont="1" applyFill="1" applyBorder="1" applyAlignment="1" applyProtection="1">
      <alignment horizontal="center" vertical="center"/>
      <protection locked="0"/>
    </xf>
    <xf numFmtId="49" fontId="0" fillId="4" borderId="28" xfId="0" applyNumberFormat="1" applyFont="1" applyFill="1" applyBorder="1" applyAlignment="1" applyProtection="1">
      <alignment horizontal="center" vertical="center"/>
      <protection locked="0"/>
    </xf>
    <xf numFmtId="0" fontId="0" fillId="4" borderId="27" xfId="0" applyFont="1" applyFill="1" applyBorder="1" applyAlignment="1" applyProtection="1">
      <alignment horizontal="center" vertical="center" wrapText="1"/>
      <protection locked="0"/>
    </xf>
    <xf numFmtId="3" fontId="0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" xfId="0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0" fontId="0" fillId="4" borderId="21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30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15" fillId="4" borderId="19" xfId="0" applyFont="1" applyFill="1" applyBorder="1" applyAlignment="1" applyProtection="1">
      <alignment horizontal="center" vertical="center" wrapText="1"/>
    </xf>
    <xf numFmtId="0" fontId="15" fillId="4" borderId="21" xfId="0" applyFont="1" applyFill="1" applyBorder="1" applyAlignment="1" applyProtection="1">
      <alignment horizontal="center" vertical="center" wrapText="1"/>
    </xf>
    <xf numFmtId="0" fontId="0" fillId="4" borderId="53" xfId="0" applyFont="1" applyFill="1" applyBorder="1" applyAlignment="1" applyProtection="1">
      <alignment horizontal="center" vertical="center" wrapText="1"/>
      <protection locked="0"/>
    </xf>
    <xf numFmtId="0" fontId="0" fillId="4" borderId="41" xfId="0" applyFont="1" applyFill="1" applyBorder="1" applyAlignment="1" applyProtection="1">
      <alignment horizontal="center" vertical="center"/>
      <protection locked="0"/>
    </xf>
    <xf numFmtId="0" fontId="0" fillId="4" borderId="42" xfId="0" applyFont="1" applyFill="1" applyBorder="1" applyAlignment="1" applyProtection="1">
      <alignment horizontal="center" vertical="center"/>
      <protection locked="0"/>
    </xf>
    <xf numFmtId="3" fontId="0" fillId="4" borderId="40" xfId="0" applyNumberFormat="1" applyFont="1" applyFill="1" applyBorder="1" applyAlignment="1" applyProtection="1">
      <alignment horizontal="center" vertical="center"/>
      <protection locked="0"/>
    </xf>
    <xf numFmtId="3" fontId="0" fillId="4" borderId="42" xfId="0" applyNumberFormat="1" applyFont="1" applyFill="1" applyBorder="1" applyAlignment="1" applyProtection="1">
      <alignment horizontal="center" vertical="center"/>
      <protection locked="0"/>
    </xf>
    <xf numFmtId="49" fontId="0" fillId="4" borderId="40" xfId="0" applyNumberFormat="1" applyFont="1" applyFill="1" applyBorder="1" applyAlignment="1" applyProtection="1">
      <alignment horizontal="center" vertical="center"/>
      <protection locked="0"/>
    </xf>
    <xf numFmtId="49" fontId="0" fillId="4" borderId="42" xfId="0" applyNumberFormat="1" applyFont="1" applyFill="1" applyBorder="1" applyAlignment="1" applyProtection="1">
      <alignment horizontal="center" vertical="center"/>
      <protection locked="0"/>
    </xf>
    <xf numFmtId="0" fontId="0" fillId="4" borderId="40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  <protection locked="0"/>
    </xf>
    <xf numFmtId="3" fontId="0" fillId="4" borderId="29" xfId="0" applyNumberFormat="1" applyFont="1" applyFill="1" applyBorder="1" applyAlignment="1" applyProtection="1">
      <alignment horizontal="center" vertical="center"/>
      <protection locked="0"/>
    </xf>
    <xf numFmtId="3" fontId="0" fillId="4" borderId="27" xfId="0" applyNumberFormat="1" applyFont="1" applyFill="1" applyBorder="1" applyAlignment="1" applyProtection="1">
      <alignment horizontal="center" vertical="center"/>
      <protection locked="0"/>
    </xf>
    <xf numFmtId="14" fontId="0" fillId="4" borderId="30" xfId="0" applyNumberFormat="1" applyFont="1" applyFill="1" applyBorder="1" applyAlignment="1" applyProtection="1">
      <alignment horizontal="center" vertical="center"/>
      <protection locked="0"/>
    </xf>
    <xf numFmtId="0" fontId="0" fillId="4" borderId="29" xfId="0" applyFont="1" applyFill="1" applyBorder="1" applyAlignment="1" applyProtection="1">
      <alignment horizontal="center" vertical="center" wrapText="1"/>
      <protection locked="0"/>
    </xf>
    <xf numFmtId="17" fontId="2" fillId="4" borderId="30" xfId="0" applyNumberFormat="1" applyFont="1" applyFill="1" applyBorder="1" applyAlignment="1" applyProtection="1">
      <alignment horizontal="center" vertical="center"/>
      <protection locked="0"/>
    </xf>
    <xf numFmtId="17" fontId="2" fillId="4" borderId="29" xfId="0" applyNumberFormat="1" applyFont="1" applyFill="1" applyBorder="1" applyAlignment="1" applyProtection="1">
      <alignment horizontal="center" vertical="center"/>
      <protection locked="0"/>
    </xf>
    <xf numFmtId="14" fontId="5" fillId="4" borderId="30" xfId="0" applyNumberFormat="1" applyFont="1" applyFill="1" applyBorder="1" applyAlignment="1" applyProtection="1">
      <alignment horizontal="center" vertical="center"/>
      <protection locked="0"/>
    </xf>
    <xf numFmtId="14" fontId="2" fillId="4" borderId="26" xfId="0" applyNumberFormat="1" applyFont="1" applyFill="1" applyBorder="1" applyAlignment="1" applyProtection="1">
      <alignment horizontal="center" vertical="center"/>
      <protection locked="0"/>
    </xf>
    <xf numFmtId="3" fontId="2" fillId="4" borderId="17" xfId="0" applyNumberFormat="1" applyFont="1" applyFill="1" applyBorder="1" applyAlignment="1" applyProtection="1">
      <alignment horizontal="center" vertical="center"/>
      <protection locked="0"/>
    </xf>
    <xf numFmtId="3" fontId="26" fillId="4" borderId="29" xfId="0" applyNumberFormat="1" applyFont="1" applyFill="1" applyBorder="1" applyAlignment="1" applyProtection="1">
      <alignment horizontal="center" vertical="center"/>
      <protection locked="0"/>
    </xf>
    <xf numFmtId="14" fontId="2" fillId="4" borderId="27" xfId="0" applyNumberFormat="1" applyFont="1" applyFill="1" applyBorder="1" applyAlignment="1" applyProtection="1">
      <alignment horizontal="center" vertical="center"/>
      <protection locked="0"/>
    </xf>
    <xf numFmtId="14" fontId="2" fillId="4" borderId="29" xfId="0" applyNumberFormat="1" applyFont="1" applyFill="1" applyBorder="1" applyAlignment="1" applyProtection="1">
      <alignment horizontal="center" vertical="center" wrapText="1"/>
      <protection locked="0"/>
    </xf>
    <xf numFmtId="3" fontId="0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8" xfId="0" applyFill="1" applyBorder="1" applyAlignment="1" applyProtection="1">
      <alignment horizontal="center" vertical="center" wrapText="1"/>
      <protection locked="0"/>
    </xf>
    <xf numFmtId="0" fontId="18" fillId="4" borderId="28" xfId="0" applyFont="1" applyFill="1" applyBorder="1" applyAlignment="1" applyProtection="1">
      <alignment horizontal="center" vertical="center" wrapText="1"/>
      <protection locked="0"/>
    </xf>
    <xf numFmtId="3" fontId="18" fillId="4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6" xfId="0" applyFill="1" applyBorder="1" applyAlignment="1" applyProtection="1">
      <alignment horizontal="center" vertical="center" wrapText="1"/>
      <protection locked="0"/>
    </xf>
    <xf numFmtId="0" fontId="15" fillId="4" borderId="26" xfId="0" applyFont="1" applyFill="1" applyBorder="1" applyAlignment="1" applyProtection="1">
      <alignment horizontal="center" vertical="center" wrapText="1"/>
      <protection locked="0"/>
    </xf>
    <xf numFmtId="49" fontId="0" fillId="4" borderId="30" xfId="0" applyNumberFormat="1" applyFill="1" applyBorder="1" applyAlignment="1" applyProtection="1">
      <alignment horizontal="center" vertical="center"/>
      <protection locked="0"/>
    </xf>
    <xf numFmtId="49" fontId="0" fillId="4" borderId="29" xfId="0" applyNumberFormat="1" applyFill="1" applyBorder="1" applyAlignment="1" applyProtection="1">
      <alignment horizontal="center" vertical="center"/>
      <protection locked="0"/>
    </xf>
    <xf numFmtId="0" fontId="0" fillId="4" borderId="30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17" fontId="0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1" fontId="0" fillId="4" borderId="29" xfId="0" applyNumberFormat="1" applyFont="1" applyFill="1" applyBorder="1" applyAlignment="1" applyProtection="1">
      <alignment horizontal="center" vertical="center" wrapText="1"/>
      <protection locked="0"/>
    </xf>
    <xf numFmtId="17" fontId="0" fillId="4" borderId="29" xfId="0" applyNumberFormat="1" applyFont="1" applyFill="1" applyBorder="1" applyAlignment="1" applyProtection="1">
      <alignment horizontal="center" vertical="center"/>
      <protection locked="0"/>
    </xf>
    <xf numFmtId="3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5" fillId="4" borderId="0" xfId="0" applyFont="1" applyFill="1" applyAlignment="1" applyProtection="1">
      <alignment horizontal="center" vertical="center"/>
      <protection locked="0"/>
    </xf>
    <xf numFmtId="3" fontId="2" fillId="4" borderId="27" xfId="0" applyNumberFormat="1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>
      <alignment horizontal="center" vertical="center"/>
    </xf>
    <xf numFmtId="1" fontId="0" fillId="4" borderId="28" xfId="0" applyNumberFormat="1" applyFont="1" applyFill="1" applyBorder="1" applyAlignment="1" applyProtection="1">
      <alignment horizontal="center" vertical="center" wrapText="1"/>
      <protection locked="0"/>
    </xf>
    <xf numFmtId="17" fontId="2" fillId="4" borderId="17" xfId="0" applyNumberFormat="1" applyFont="1" applyFill="1" applyBorder="1" applyAlignment="1" applyProtection="1">
      <alignment horizontal="center" vertical="center"/>
      <protection locked="0"/>
    </xf>
    <xf numFmtId="14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13" fillId="4" borderId="58" xfId="0" applyFont="1" applyFill="1" applyBorder="1" applyAlignment="1" applyProtection="1">
      <alignment horizontal="center" vertical="center" wrapText="1"/>
    </xf>
    <xf numFmtId="0" fontId="13" fillId="4" borderId="21" xfId="0" applyFont="1" applyFill="1" applyBorder="1" applyAlignment="1" applyProtection="1">
      <alignment horizontal="center" vertical="center" wrapText="1"/>
    </xf>
    <xf numFmtId="3" fontId="15" fillId="4" borderId="17" xfId="0" applyNumberFormat="1" applyFont="1" applyFill="1" applyBorder="1" applyAlignment="1" applyProtection="1">
      <alignment horizontal="center" vertical="center" wrapText="1"/>
    </xf>
    <xf numFmtId="3" fontId="15" fillId="4" borderId="19" xfId="0" applyNumberFormat="1" applyFont="1" applyFill="1" applyBorder="1" applyAlignment="1" applyProtection="1">
      <alignment horizontal="center" vertical="center" wrapText="1"/>
    </xf>
    <xf numFmtId="0" fontId="18" fillId="4" borderId="27" xfId="0" applyFont="1" applyFill="1" applyBorder="1" applyAlignment="1" applyProtection="1">
      <alignment horizontal="center" vertical="center" wrapText="1"/>
      <protection locked="0"/>
    </xf>
    <xf numFmtId="3" fontId="0" fillId="4" borderId="30" xfId="0" applyNumberFormat="1" applyFill="1" applyBorder="1" applyAlignment="1" applyProtection="1">
      <alignment horizontal="center" vertical="center"/>
      <protection locked="0"/>
    </xf>
    <xf numFmtId="3" fontId="0" fillId="4" borderId="29" xfId="0" applyNumberFormat="1" applyFill="1" applyBorder="1" applyAlignment="1" applyProtection="1">
      <alignment horizontal="center" vertical="center"/>
      <protection locked="0"/>
    </xf>
    <xf numFmtId="0" fontId="19" fillId="4" borderId="30" xfId="0" applyFont="1" applyFill="1" applyBorder="1" applyAlignment="1" applyProtection="1">
      <alignment horizontal="center" vertical="center" wrapText="1"/>
      <protection locked="0"/>
    </xf>
    <xf numFmtId="49" fontId="2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7" xfId="0" applyFont="1" applyFill="1" applyBorder="1" applyAlignment="1" applyProtection="1">
      <alignment horizontal="center" vertical="center" wrapText="1"/>
      <protection locked="0"/>
    </xf>
    <xf numFmtId="49" fontId="2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5" fillId="4" borderId="0" xfId="0" applyFont="1" applyFill="1" applyAlignment="1" applyProtection="1">
      <alignment horizontal="center" vertical="center"/>
      <protection locked="0"/>
    </xf>
    <xf numFmtId="0" fontId="31" fillId="4" borderId="44" xfId="0" applyFont="1" applyFill="1" applyBorder="1" applyAlignment="1" applyProtection="1">
      <alignment horizontal="center" vertical="center" wrapText="1"/>
    </xf>
    <xf numFmtId="0" fontId="31" fillId="4" borderId="50" xfId="0" applyFont="1" applyFill="1" applyBorder="1" applyAlignment="1" applyProtection="1">
      <alignment horizontal="center" vertical="center" wrapText="1"/>
    </xf>
    <xf numFmtId="0" fontId="31" fillId="4" borderId="56" xfId="0" applyFont="1" applyFill="1" applyBorder="1" applyAlignment="1" applyProtection="1">
      <alignment horizontal="center" vertical="center" wrapText="1"/>
    </xf>
    <xf numFmtId="3" fontId="0" fillId="4" borderId="28" xfId="0" applyNumberFormat="1" applyFont="1" applyFill="1" applyBorder="1" applyAlignment="1" applyProtection="1">
      <alignment horizontal="center" vertical="center"/>
      <protection locked="0"/>
    </xf>
    <xf numFmtId="49" fontId="2" fillId="4" borderId="27" xfId="0" applyNumberFormat="1" applyFont="1" applyFill="1" applyBorder="1" applyAlignment="1" applyProtection="1">
      <alignment horizontal="center" vertical="center"/>
      <protection locked="0"/>
    </xf>
    <xf numFmtId="3" fontId="2" fillId="4" borderId="28" xfId="0" applyNumberFormat="1" applyFont="1" applyFill="1" applyBorder="1" applyAlignment="1" applyProtection="1">
      <alignment horizontal="center" vertical="center"/>
      <protection locked="0"/>
    </xf>
    <xf numFmtId="49" fontId="0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0" fillId="4" borderId="27" xfId="0" applyFont="1" applyFill="1" applyBorder="1" applyAlignment="1" applyProtection="1">
      <alignment horizontal="center" vertical="center"/>
      <protection locked="0"/>
    </xf>
    <xf numFmtId="3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31" fillId="4" borderId="26" xfId="0" applyFont="1" applyFill="1" applyBorder="1" applyAlignment="1" applyProtection="1">
      <alignment horizontal="center" vertical="center"/>
      <protection locked="0"/>
    </xf>
    <xf numFmtId="0" fontId="32" fillId="4" borderId="26" xfId="0" applyFont="1" applyFill="1" applyBorder="1" applyAlignment="1" applyProtection="1">
      <alignment horizontal="center" vertical="center"/>
      <protection locked="0"/>
    </xf>
    <xf numFmtId="0" fontId="31" fillId="4" borderId="26" xfId="0" applyFont="1" applyFill="1" applyBorder="1" applyAlignment="1" applyProtection="1">
      <alignment horizontal="center" vertical="center" wrapText="1"/>
      <protection locked="0"/>
    </xf>
    <xf numFmtId="17" fontId="0" fillId="4" borderId="27" xfId="0" applyNumberFormat="1" applyFont="1" applyFill="1" applyBorder="1" applyAlignment="1" applyProtection="1">
      <alignment horizontal="center" vertical="center"/>
      <protection locked="0"/>
    </xf>
    <xf numFmtId="0" fontId="26" fillId="4" borderId="26" xfId="0" applyFont="1" applyFill="1" applyBorder="1" applyAlignment="1" applyProtection="1">
      <alignment horizontal="center" vertical="center"/>
      <protection locked="0"/>
    </xf>
    <xf numFmtId="14" fontId="26" fillId="4" borderId="27" xfId="0" applyNumberFormat="1" applyFont="1" applyFill="1" applyBorder="1" applyAlignment="1" applyProtection="1">
      <alignment horizontal="center" vertical="center"/>
      <protection locked="0"/>
    </xf>
    <xf numFmtId="0" fontId="26" fillId="4" borderId="30" xfId="0" applyFont="1" applyFill="1" applyBorder="1" applyAlignment="1" applyProtection="1">
      <alignment horizontal="center" vertical="center"/>
      <protection locked="0"/>
    </xf>
    <xf numFmtId="0" fontId="26" fillId="4" borderId="29" xfId="0" applyFont="1" applyFill="1" applyBorder="1" applyAlignment="1" applyProtection="1">
      <alignment horizontal="center" vertical="center"/>
      <protection locked="0"/>
    </xf>
    <xf numFmtId="17" fontId="0" fillId="4" borderId="29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1" xfId="0" applyFont="1" applyFill="1" applyBorder="1" applyAlignment="1" applyProtection="1">
      <alignment horizontal="center" vertical="center" wrapText="1"/>
      <protection locked="0"/>
    </xf>
    <xf numFmtId="49" fontId="5" fillId="4" borderId="27" xfId="0" applyNumberFormat="1" applyFont="1" applyFill="1" applyBorder="1" applyAlignment="1" applyProtection="1">
      <alignment horizontal="center" vertical="center"/>
      <protection locked="0"/>
    </xf>
    <xf numFmtId="0" fontId="5" fillId="4" borderId="27" xfId="0" applyFont="1" applyFill="1" applyBorder="1" applyAlignment="1" applyProtection="1">
      <alignment horizontal="center" vertical="center"/>
      <protection locked="0"/>
    </xf>
    <xf numFmtId="17" fontId="2" fillId="4" borderId="27" xfId="0" applyNumberFormat="1" applyFont="1" applyFill="1" applyBorder="1" applyAlignment="1" applyProtection="1">
      <alignment horizontal="center" vertical="center" wrapText="1"/>
      <protection locked="0"/>
    </xf>
    <xf numFmtId="17" fontId="2" fillId="4" borderId="27" xfId="0" applyNumberFormat="1" applyFont="1" applyFill="1" applyBorder="1" applyAlignment="1" applyProtection="1">
      <alignment horizontal="center" vertical="center"/>
      <protection locked="0"/>
    </xf>
    <xf numFmtId="14" fontId="2" fillId="4" borderId="17" xfId="0" applyNumberFormat="1" applyFont="1" applyFill="1" applyBorder="1" applyAlignment="1" applyProtection="1">
      <alignment horizontal="center" vertical="center"/>
      <protection locked="0"/>
    </xf>
    <xf numFmtId="14" fontId="2" fillId="4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60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49" fontId="0" fillId="4" borderId="31" xfId="0" applyNumberFormat="1" applyFont="1" applyFill="1" applyBorder="1" applyAlignment="1" applyProtection="1">
      <alignment horizontal="center" vertical="center"/>
      <protection locked="0"/>
    </xf>
    <xf numFmtId="49" fontId="2" fillId="4" borderId="31" xfId="0" applyNumberFormat="1" applyFont="1" applyFill="1" applyBorder="1" applyAlignment="1" applyProtection="1">
      <alignment horizontal="center" vertical="center"/>
      <protection locked="0"/>
    </xf>
    <xf numFmtId="3" fontId="0" fillId="4" borderId="31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0" fontId="2" fillId="4" borderId="61" xfId="0" applyFont="1" applyFill="1" applyBorder="1" applyAlignment="1" applyProtection="1">
      <alignment horizontal="center" vertical="center" wrapText="1"/>
      <protection locked="0"/>
    </xf>
    <xf numFmtId="0" fontId="33" fillId="4" borderId="28" xfId="0" applyFont="1" applyFill="1" applyBorder="1" applyAlignment="1" applyProtection="1">
      <alignment horizontal="center" vertical="center"/>
      <protection locked="0"/>
    </xf>
    <xf numFmtId="0" fontId="25" fillId="4" borderId="0" xfId="0" applyFont="1" applyFill="1" applyAlignment="1">
      <alignment horizontal="center" vertical="center"/>
    </xf>
    <xf numFmtId="0" fontId="34" fillId="4" borderId="0" xfId="0" applyFont="1" applyFill="1" applyAlignment="1" applyProtection="1">
      <alignment horizontal="center" vertical="center"/>
      <protection locked="0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5" xfId="0" applyFont="1" applyFill="1" applyBorder="1" applyAlignment="1" applyProtection="1">
      <alignment horizontal="center" vertical="center" wrapText="1"/>
    </xf>
    <xf numFmtId="0" fontId="12" fillId="4" borderId="9" xfId="0" applyFont="1" applyFill="1" applyBorder="1" applyAlignment="1" applyProtection="1">
      <alignment horizontal="center" vertical="center"/>
    </xf>
    <xf numFmtId="0" fontId="12" fillId="4" borderId="10" xfId="0" applyFont="1" applyFill="1" applyBorder="1" applyAlignment="1" applyProtection="1">
      <alignment horizontal="center" vertical="center"/>
    </xf>
    <xf numFmtId="0" fontId="12" fillId="4" borderId="11" xfId="0" applyFont="1" applyFill="1" applyBorder="1" applyAlignment="1" applyProtection="1">
      <alignment horizontal="center" vertical="center"/>
    </xf>
    <xf numFmtId="0" fontId="13" fillId="4" borderId="12" xfId="0" applyFont="1" applyFill="1" applyBorder="1" applyAlignment="1" applyProtection="1">
      <alignment horizontal="center" vertical="center" wrapText="1"/>
    </xf>
    <xf numFmtId="0" fontId="13" fillId="4" borderId="16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4" fillId="4" borderId="12" xfId="0" applyFont="1" applyFill="1" applyBorder="1" applyAlignment="1" applyProtection="1">
      <alignment horizontal="center" vertical="center" wrapText="1"/>
    </xf>
    <xf numFmtId="0" fontId="14" fillId="4" borderId="16" xfId="0" applyFont="1" applyFill="1" applyBorder="1" applyAlignment="1" applyProtection="1">
      <alignment horizontal="center" vertical="center" wrapText="1"/>
    </xf>
    <xf numFmtId="3" fontId="13" fillId="4" borderId="13" xfId="0" applyNumberFormat="1" applyFont="1" applyFill="1" applyBorder="1" applyAlignment="1" applyProtection="1">
      <alignment horizontal="center" vertical="center"/>
    </xf>
    <xf numFmtId="3" fontId="13" fillId="4" borderId="15" xfId="0" applyNumberFormat="1" applyFont="1" applyFill="1" applyBorder="1" applyAlignment="1" applyProtection="1">
      <alignment horizontal="center" vertical="center"/>
    </xf>
    <xf numFmtId="0" fontId="25" fillId="4" borderId="0" xfId="0" applyFont="1" applyFill="1" applyAlignment="1" applyProtection="1">
      <alignment horizontal="left" vertical="center"/>
      <protection locked="0"/>
    </xf>
    <xf numFmtId="0" fontId="0" fillId="4" borderId="44" xfId="0" applyFont="1" applyFill="1" applyBorder="1" applyAlignment="1" applyProtection="1">
      <alignment horizontal="center" vertical="center" wrapText="1"/>
    </xf>
    <xf numFmtId="0" fontId="0" fillId="4" borderId="36" xfId="0" applyFont="1" applyFill="1" applyBorder="1" applyAlignment="1" applyProtection="1">
      <alignment horizontal="center" vertical="center" wrapText="1"/>
    </xf>
    <xf numFmtId="0" fontId="0" fillId="4" borderId="45" xfId="0" applyFont="1" applyFill="1" applyBorder="1" applyAlignment="1" applyProtection="1">
      <alignment horizontal="center" vertical="center" wrapText="1"/>
    </xf>
    <xf numFmtId="0" fontId="0" fillId="4" borderId="35" xfId="0" applyFont="1" applyFill="1" applyBorder="1" applyAlignment="1" applyProtection="1">
      <alignment horizontal="center" vertical="center" wrapText="1"/>
    </xf>
    <xf numFmtId="0" fontId="0" fillId="4" borderId="33" xfId="0" applyFont="1" applyFill="1" applyBorder="1" applyAlignment="1" applyProtection="1">
      <alignment horizontal="center" vertical="center" wrapText="1"/>
    </xf>
    <xf numFmtId="0" fontId="27" fillId="4" borderId="13" xfId="0" applyFont="1" applyFill="1" applyBorder="1" applyAlignment="1" applyProtection="1">
      <alignment horizontal="center" vertical="center" wrapText="1"/>
    </xf>
    <xf numFmtId="0" fontId="27" fillId="4" borderId="14" xfId="0" applyFont="1" applyFill="1" applyBorder="1" applyAlignment="1" applyProtection="1">
      <alignment horizontal="center" vertical="center" wrapText="1"/>
    </xf>
    <xf numFmtId="0" fontId="27" fillId="4" borderId="15" xfId="0" applyFont="1" applyFill="1" applyBorder="1" applyAlignment="1" applyProtection="1">
      <alignment horizontal="center" vertical="center" wrapText="1"/>
    </xf>
    <xf numFmtId="0" fontId="31" fillId="4" borderId="12" xfId="0" applyFont="1" applyFill="1" applyBorder="1" applyAlignment="1" applyProtection="1">
      <alignment horizontal="center" vertical="center" wrapText="1"/>
    </xf>
    <xf numFmtId="0" fontId="31" fillId="4" borderId="34" xfId="0" applyFont="1" applyFill="1" applyBorder="1" applyAlignment="1" applyProtection="1">
      <alignment horizontal="center" vertical="center" wrapText="1"/>
    </xf>
    <xf numFmtId="0" fontId="31" fillId="4" borderId="22" xfId="0" applyFont="1" applyFill="1" applyBorder="1" applyAlignment="1" applyProtection="1">
      <alignment horizontal="center" vertical="center" wrapText="1"/>
    </xf>
    <xf numFmtId="0" fontId="31" fillId="4" borderId="5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55" xfId="0" applyFont="1" applyFill="1" applyBorder="1" applyAlignment="1" applyProtection="1">
      <alignment horizontal="center" vertical="center" wrapText="1"/>
    </xf>
    <xf numFmtId="3" fontId="0" fillId="4" borderId="30" xfId="0" applyNumberFormat="1" applyFont="1" applyFill="1" applyBorder="1" applyAlignment="1" applyProtection="1">
      <alignment horizontal="center" vertical="center" wrapText="1"/>
    </xf>
    <xf numFmtId="3" fontId="0" fillId="4" borderId="44" xfId="0" applyNumberFormat="1" applyFont="1" applyFill="1" applyBorder="1" applyAlignment="1" applyProtection="1">
      <alignment horizontal="center" vertical="center" wrapText="1"/>
    </xf>
    <xf numFmtId="3" fontId="0" fillId="4" borderId="29" xfId="0" applyNumberFormat="1" applyFont="1" applyFill="1" applyBorder="1" applyAlignment="1" applyProtection="1">
      <alignment horizontal="center" vertical="center" wrapText="1"/>
    </xf>
    <xf numFmtId="3" fontId="0" fillId="4" borderId="45" xfId="0" applyNumberFormat="1" applyFont="1" applyFill="1" applyBorder="1" applyAlignment="1" applyProtection="1">
      <alignment horizontal="center" vertical="center" wrapText="1"/>
    </xf>
    <xf numFmtId="0" fontId="0" fillId="4" borderId="32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0" fontId="5" fillId="4" borderId="57" xfId="0" applyFont="1" applyFill="1" applyBorder="1" applyAlignment="1" applyProtection="1">
      <alignment horizontal="center" vertical="center" wrapText="1"/>
    </xf>
    <xf numFmtId="3" fontId="3" fillId="4" borderId="37" xfId="0" applyNumberFormat="1" applyFont="1" applyFill="1" applyBorder="1" applyAlignment="1" applyProtection="1">
      <alignment horizontal="center" vertical="center"/>
      <protection locked="0"/>
    </xf>
    <xf numFmtId="3" fontId="3" fillId="4" borderId="38" xfId="0" applyNumberFormat="1" applyFont="1" applyFill="1" applyBorder="1" applyAlignment="1" applyProtection="1">
      <alignment horizontal="center" vertical="center"/>
      <protection locked="0"/>
    </xf>
    <xf numFmtId="3" fontId="3" fillId="4" borderId="39" xfId="0" applyNumberFormat="1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 applyProtection="1">
      <alignment horizontal="center" vertical="center" wrapText="1"/>
    </xf>
    <xf numFmtId="0" fontId="3" fillId="4" borderId="26" xfId="0" applyFont="1" applyFill="1" applyBorder="1" applyAlignment="1" applyProtection="1">
      <alignment horizontal="center" vertical="center" wrapText="1"/>
    </xf>
    <xf numFmtId="0" fontId="3" fillId="4" borderId="54" xfId="0" applyFont="1" applyFill="1" applyBorder="1" applyAlignment="1" applyProtection="1">
      <alignment horizontal="center" vertical="center" wrapText="1"/>
    </xf>
    <xf numFmtId="0" fontId="3" fillId="4" borderId="40" xfId="0" applyFont="1" applyFill="1" applyBorder="1" applyAlignment="1" applyProtection="1">
      <alignment horizontal="center" vertical="center" wrapText="1"/>
    </xf>
    <xf numFmtId="0" fontId="3" fillId="4" borderId="41" xfId="0" applyFont="1" applyFill="1" applyBorder="1" applyAlignment="1" applyProtection="1">
      <alignment horizontal="center" vertical="center" wrapText="1"/>
    </xf>
    <xf numFmtId="0" fontId="3" fillId="4" borderId="42" xfId="0" applyFont="1" applyFill="1" applyBorder="1" applyAlignment="1" applyProtection="1">
      <alignment horizontal="center" vertical="center" wrapText="1"/>
    </xf>
    <xf numFmtId="0" fontId="27" fillId="4" borderId="25" xfId="0" applyFont="1" applyFill="1" applyBorder="1" applyAlignment="1" applyProtection="1">
      <alignment horizontal="center" vertical="center" wrapText="1"/>
    </xf>
    <xf numFmtId="0" fontId="27" fillId="4" borderId="30" xfId="0" applyFont="1" applyFill="1" applyBorder="1" applyAlignment="1" applyProtection="1">
      <alignment horizontal="center" vertical="center" wrapText="1"/>
    </xf>
    <xf numFmtId="0" fontId="27" fillId="4" borderId="44" xfId="0" applyFont="1" applyFill="1" applyBorder="1" applyAlignment="1" applyProtection="1">
      <alignment horizontal="center" vertical="center" wrapText="1"/>
    </xf>
    <xf numFmtId="0" fontId="27" fillId="4" borderId="22" xfId="0" applyFont="1" applyFill="1" applyBorder="1" applyAlignment="1" applyProtection="1">
      <alignment horizontal="center" vertical="center" wrapText="1"/>
    </xf>
    <xf numFmtId="0" fontId="27" fillId="4" borderId="26" xfId="0" applyFont="1" applyFill="1" applyBorder="1" applyAlignment="1" applyProtection="1">
      <alignment horizontal="center" vertical="center" wrapText="1"/>
    </xf>
    <xf numFmtId="0" fontId="27" fillId="4" borderId="54" xfId="0" applyFont="1" applyFill="1" applyBorder="1" applyAlignment="1" applyProtection="1">
      <alignment horizontal="center" vertical="center" wrapText="1"/>
    </xf>
    <xf numFmtId="0" fontId="28" fillId="4" borderId="12" xfId="0" applyFont="1" applyFill="1" applyBorder="1" applyAlignment="1" applyProtection="1">
      <alignment horizontal="center" vertical="center" wrapText="1"/>
    </xf>
    <xf numFmtId="0" fontId="28" fillId="4" borderId="34" xfId="0" applyFont="1" applyFill="1" applyBorder="1" applyAlignment="1" applyProtection="1">
      <alignment horizontal="center" vertical="center" wrapText="1"/>
    </xf>
    <xf numFmtId="0" fontId="27" fillId="4" borderId="31" xfId="0" applyFont="1" applyFill="1" applyBorder="1" applyAlignment="1" applyProtection="1">
      <alignment horizontal="center" vertical="center" wrapText="1"/>
    </xf>
    <xf numFmtId="0" fontId="27" fillId="4" borderId="55" xfId="0" applyFont="1" applyFill="1" applyBorder="1" applyAlignment="1" applyProtection="1">
      <alignment horizontal="center" vertical="center" wrapText="1"/>
    </xf>
    <xf numFmtId="3" fontId="3" fillId="4" borderId="25" xfId="0" applyNumberFormat="1" applyFont="1" applyFill="1" applyBorder="1" applyAlignment="1" applyProtection="1">
      <alignment horizontal="center" vertical="center"/>
    </xf>
    <xf numFmtId="3" fontId="3" fillId="4" borderId="24" xfId="0" applyNumberFormat="1" applyFont="1" applyFill="1" applyBorder="1" applyAlignment="1" applyProtection="1">
      <alignment horizontal="center" vertical="center"/>
    </xf>
    <xf numFmtId="0" fontId="3" fillId="4" borderId="37" xfId="0" applyFont="1" applyFill="1" applyBorder="1" applyAlignment="1" applyProtection="1">
      <alignment horizontal="center" vertical="center" wrapText="1"/>
    </xf>
    <xf numFmtId="0" fontId="3" fillId="4" borderId="39" xfId="0" applyFont="1" applyFill="1" applyBorder="1" applyAlignment="1" applyProtection="1">
      <alignment horizontal="center" vertical="center" wrapText="1"/>
    </xf>
    <xf numFmtId="0" fontId="27" fillId="4" borderId="40" xfId="0" applyFont="1" applyFill="1" applyBorder="1" applyAlignment="1" applyProtection="1">
      <alignment horizontal="center" vertical="center" wrapText="1"/>
    </xf>
    <xf numFmtId="0" fontId="27" fillId="4" borderId="41" xfId="0" applyFont="1" applyFill="1" applyBorder="1" applyAlignment="1" applyProtection="1">
      <alignment horizontal="center" vertical="center" wrapText="1"/>
    </xf>
    <xf numFmtId="0" fontId="27" fillId="4" borderId="43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59" xfId="0" applyFont="1" applyFill="1" applyBorder="1" applyAlignment="1" applyProtection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 wrapText="1"/>
    </xf>
    <xf numFmtId="0" fontId="3" fillId="4" borderId="50" xfId="0" applyFont="1" applyFill="1" applyBorder="1" applyAlignment="1" applyProtection="1">
      <alignment horizontal="center" vertical="center" wrapText="1"/>
    </xf>
    <xf numFmtId="0" fontId="23" fillId="4" borderId="9" xfId="0" applyFont="1" applyFill="1" applyBorder="1" applyAlignment="1" applyProtection="1">
      <alignment horizontal="center" vertical="center" wrapText="1"/>
    </xf>
    <xf numFmtId="0" fontId="23" fillId="4" borderId="10" xfId="0" applyFont="1" applyFill="1" applyBorder="1" applyAlignment="1" applyProtection="1">
      <alignment horizontal="center" vertical="center" wrapText="1"/>
    </xf>
    <xf numFmtId="0" fontId="15" fillId="0" borderId="30" xfId="0" applyFont="1" applyFill="1" applyBorder="1" applyAlignment="1" applyProtection="1">
      <alignment horizontal="center" vertical="center" wrapText="1"/>
    </xf>
    <xf numFmtId="0" fontId="15" fillId="0" borderId="17" xfId="0" applyFont="1" applyFill="1" applyBorder="1" applyAlignment="1" applyProtection="1">
      <alignment horizontal="center" vertical="center" wrapText="1"/>
    </xf>
    <xf numFmtId="0" fontId="20" fillId="0" borderId="9" xfId="0" applyFont="1" applyFill="1" applyBorder="1" applyAlignment="1" applyProtection="1">
      <alignment horizontal="center"/>
    </xf>
    <xf numFmtId="0" fontId="20" fillId="0" borderId="10" xfId="0" applyFont="1" applyFill="1" applyBorder="1" applyAlignment="1" applyProtection="1">
      <alignment horizontal="center"/>
    </xf>
    <xf numFmtId="0" fontId="15" fillId="0" borderId="29" xfId="0" applyFont="1" applyFill="1" applyBorder="1" applyAlignment="1" applyProtection="1">
      <alignment horizontal="center" vertical="center" wrapText="1"/>
    </xf>
    <xf numFmtId="0" fontId="15" fillId="0" borderId="19" xfId="0" applyFont="1" applyFill="1" applyBorder="1" applyAlignment="1" applyProtection="1">
      <alignment horizontal="center" vertical="center" wrapText="1"/>
    </xf>
    <xf numFmtId="0" fontId="21" fillId="4" borderId="25" xfId="0" applyFont="1" applyFill="1" applyBorder="1" applyAlignment="1" applyProtection="1">
      <alignment horizontal="center" vertical="center" wrapText="1"/>
    </xf>
    <xf numFmtId="0" fontId="21" fillId="4" borderId="23" xfId="0" applyFont="1" applyFill="1" applyBorder="1" applyAlignment="1" applyProtection="1">
      <alignment horizontal="center" vertical="center" wrapText="1"/>
    </xf>
    <xf numFmtId="0" fontId="21" fillId="4" borderId="12" xfId="0" applyFont="1" applyFill="1" applyBorder="1" applyAlignment="1" applyProtection="1">
      <alignment horizontal="center" vertical="center" wrapText="1"/>
    </xf>
    <xf numFmtId="0" fontId="21" fillId="4" borderId="34" xfId="0" applyFont="1" applyFill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3" fontId="13" fillId="0" borderId="13" xfId="0" applyNumberFormat="1" applyFont="1" applyFill="1" applyBorder="1" applyAlignment="1" applyProtection="1">
      <alignment horizontal="center" vertical="center"/>
    </xf>
    <xf numFmtId="3" fontId="13" fillId="0" borderId="15" xfId="0" applyNumberFormat="1" applyFont="1" applyFill="1" applyBorder="1" applyAlignment="1" applyProtection="1">
      <alignment horizontal="center" vertical="center"/>
    </xf>
    <xf numFmtId="0" fontId="13" fillId="0" borderId="25" xfId="0" applyFont="1" applyFill="1" applyBorder="1" applyAlignment="1" applyProtection="1">
      <alignment horizontal="center" vertical="top" wrapText="1"/>
    </xf>
    <xf numFmtId="0" fontId="13" fillId="0" borderId="24" xfId="0" applyFont="1" applyFill="1" applyBorder="1" applyAlignment="1" applyProtection="1">
      <alignment horizontal="center" vertical="top" wrapText="1"/>
    </xf>
    <xf numFmtId="0" fontId="21" fillId="4" borderId="48" xfId="0" applyFont="1" applyFill="1" applyBorder="1" applyAlignment="1" applyProtection="1">
      <alignment horizontal="center" vertical="center"/>
    </xf>
    <xf numFmtId="0" fontId="21" fillId="4" borderId="49" xfId="0" applyFont="1" applyFill="1" applyBorder="1" applyAlignment="1" applyProtection="1">
      <alignment horizontal="center" vertical="center"/>
    </xf>
    <xf numFmtId="0" fontId="21" fillId="4" borderId="44" xfId="0" applyFont="1" applyFill="1" applyBorder="1" applyAlignment="1" applyProtection="1">
      <alignment horizontal="center" vertical="center" wrapText="1"/>
    </xf>
    <xf numFmtId="0" fontId="21" fillId="4" borderId="46" xfId="0" applyFont="1" applyFill="1" applyBorder="1" applyAlignment="1" applyProtection="1">
      <alignment horizontal="center" vertical="center" wrapText="1"/>
    </xf>
    <xf numFmtId="0" fontId="21" fillId="4" borderId="50" xfId="0" applyFont="1" applyFill="1" applyBorder="1" applyAlignment="1" applyProtection="1">
      <alignment horizontal="center" vertical="center" wrapText="1"/>
    </xf>
    <xf numFmtId="0" fontId="21" fillId="4" borderId="51" xfId="0" applyFont="1" applyFill="1" applyBorder="1" applyAlignment="1" applyProtection="1">
      <alignment horizontal="center" vertical="center" wrapText="1"/>
    </xf>
    <xf numFmtId="3" fontId="15" fillId="0" borderId="44" xfId="0" applyNumberFormat="1" applyFont="1" applyFill="1" applyBorder="1" applyAlignment="1" applyProtection="1">
      <alignment horizontal="center" vertical="center" wrapText="1"/>
    </xf>
    <xf numFmtId="3" fontId="15" fillId="0" borderId="46" xfId="0" applyNumberFormat="1" applyFont="1" applyFill="1" applyBorder="1" applyAlignment="1" applyProtection="1">
      <alignment horizontal="center" vertical="center" wrapText="1"/>
    </xf>
    <xf numFmtId="0" fontId="15" fillId="0" borderId="44" xfId="0" applyFont="1" applyFill="1" applyBorder="1" applyAlignment="1" applyProtection="1">
      <alignment horizontal="center" vertical="center" wrapText="1"/>
    </xf>
    <xf numFmtId="0" fontId="15" fillId="0" borderId="46" xfId="0" applyFont="1" applyFill="1" applyBorder="1" applyAlignment="1" applyProtection="1">
      <alignment horizontal="center" vertical="center" wrapText="1"/>
    </xf>
    <xf numFmtId="0" fontId="15" fillId="0" borderId="45" xfId="0" applyFont="1" applyFill="1" applyBorder="1" applyAlignment="1" applyProtection="1">
      <alignment horizontal="center" vertical="center" wrapText="1"/>
    </xf>
    <xf numFmtId="0" fontId="15" fillId="0" borderId="47" xfId="0" applyFont="1" applyFill="1" applyBorder="1" applyAlignment="1" applyProtection="1">
      <alignment horizontal="center" vertical="center" wrapText="1"/>
    </xf>
    <xf numFmtId="0" fontId="13" fillId="4" borderId="34" xfId="0" applyFont="1" applyFill="1" applyBorder="1" applyAlignment="1" applyProtection="1">
      <alignment horizontal="center" vertical="center" wrapText="1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34" xfId="0" applyFont="1" applyFill="1" applyBorder="1" applyAlignment="1" applyProtection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14" fillId="0" borderId="34" xfId="0" applyFont="1" applyFill="1" applyBorder="1" applyAlignment="1" applyProtection="1">
      <alignment horizontal="center" vertical="center" wrapText="1"/>
    </xf>
    <xf numFmtId="0" fontId="14" fillId="0" borderId="16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3" fillId="0" borderId="34" xfId="0" applyFont="1" applyFill="1" applyBorder="1" applyAlignment="1" applyProtection="1">
      <alignment horizontal="center" vertical="center" wrapText="1"/>
    </xf>
    <xf numFmtId="0" fontId="13" fillId="0" borderId="16" xfId="0" applyFont="1" applyFill="1" applyBorder="1" applyAlignment="1" applyProtection="1">
      <alignment horizontal="center" vertical="center" wrapText="1"/>
    </xf>
    <xf numFmtId="0" fontId="22" fillId="4" borderId="12" xfId="0" applyFont="1" applyFill="1" applyBorder="1" applyAlignment="1" applyProtection="1">
      <alignment horizontal="center" vertical="center" wrapText="1"/>
    </xf>
    <xf numFmtId="0" fontId="22" fillId="4" borderId="34" xfId="0" applyFont="1" applyFill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7" zoomScale="90" zoomScaleNormal="90" workbookViewId="0">
      <selection activeCell="C42" sqref="C42"/>
    </sheetView>
  </sheetViews>
  <sheetFormatPr defaultColWidth="8.85546875" defaultRowHeight="15" x14ac:dyDescent="0.25"/>
  <cols>
    <col min="1" max="1" width="17.7109375" style="2" customWidth="1"/>
    <col min="2" max="2" width="14.5703125" style="2" customWidth="1"/>
    <col min="3" max="3" width="14.85546875" style="2" customWidth="1"/>
    <col min="4" max="16384" width="8.85546875" style="2"/>
  </cols>
  <sheetData>
    <row r="1" spans="1:14" ht="21" x14ac:dyDescent="0.35">
      <c r="A1" s="1" t="s">
        <v>0</v>
      </c>
    </row>
    <row r="2" spans="1:14" ht="14.25" customHeight="1" x14ac:dyDescent="0.25"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4.25" customHeight="1" x14ac:dyDescent="0.25">
      <c r="A3" s="4" t="s">
        <v>1</v>
      </c>
      <c r="B3" s="5"/>
      <c r="C3" s="5"/>
      <c r="D3" s="6"/>
      <c r="E3" s="6"/>
      <c r="F3" s="6"/>
      <c r="G3" s="6"/>
      <c r="H3" s="6"/>
      <c r="I3" s="6"/>
      <c r="J3" s="3"/>
      <c r="K3" s="3"/>
      <c r="L3" s="3"/>
      <c r="M3" s="3"/>
      <c r="N3" s="3"/>
    </row>
    <row r="4" spans="1:14" ht="14.25" customHeight="1" x14ac:dyDescent="0.25">
      <c r="A4" s="6" t="s">
        <v>2</v>
      </c>
      <c r="B4" s="5"/>
      <c r="C4" s="5"/>
      <c r="D4" s="6"/>
      <c r="E4" s="6"/>
      <c r="F4" s="6"/>
      <c r="G4" s="6"/>
      <c r="H4" s="6"/>
      <c r="I4" s="6"/>
      <c r="J4" s="3"/>
      <c r="K4" s="3"/>
      <c r="L4" s="3"/>
      <c r="M4" s="3"/>
      <c r="N4" s="3"/>
    </row>
    <row r="5" spans="1:14" ht="14.25" customHeight="1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4.25" customHeight="1" x14ac:dyDescent="0.25">
      <c r="A6" s="7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4.25" customHeight="1" x14ac:dyDescent="0.25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4.25" customHeight="1" x14ac:dyDescent="0.25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4.25" customHeight="1" x14ac:dyDescent="0.25">
      <c r="A9" s="8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4.25" customHeight="1" x14ac:dyDescent="0.25">
      <c r="A10" s="9" t="s">
        <v>6</v>
      </c>
      <c r="B10" s="10" t="s">
        <v>7</v>
      </c>
      <c r="C10" s="11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4.25" customHeight="1" x14ac:dyDescent="0.25">
      <c r="A11" s="12" t="s">
        <v>9</v>
      </c>
      <c r="B11" s="13" t="s">
        <v>10</v>
      </c>
      <c r="C11" s="14" t="s">
        <v>11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4.25" customHeight="1" x14ac:dyDescent="0.25">
      <c r="A12" s="15" t="s">
        <v>12</v>
      </c>
      <c r="B12" s="16" t="s">
        <v>13</v>
      </c>
      <c r="C12" s="17" t="s">
        <v>14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4.25" customHeight="1" x14ac:dyDescent="0.25">
      <c r="A13" s="15" t="s">
        <v>15</v>
      </c>
      <c r="B13" s="16" t="s">
        <v>13</v>
      </c>
      <c r="C13" s="17" t="s">
        <v>14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4.25" customHeight="1" x14ac:dyDescent="0.25">
      <c r="A14" s="15" t="s">
        <v>16</v>
      </c>
      <c r="B14" s="16" t="s">
        <v>13</v>
      </c>
      <c r="C14" s="17" t="s">
        <v>14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4.25" customHeight="1" x14ac:dyDescent="0.25">
      <c r="A15" s="15" t="s">
        <v>17</v>
      </c>
      <c r="B15" s="16" t="s">
        <v>13</v>
      </c>
      <c r="C15" s="17" t="s">
        <v>14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4.25" customHeight="1" x14ac:dyDescent="0.25">
      <c r="A16" s="15" t="s">
        <v>18</v>
      </c>
      <c r="B16" s="16" t="s">
        <v>13</v>
      </c>
      <c r="C16" s="17" t="s">
        <v>14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4.25" customHeight="1" x14ac:dyDescent="0.25">
      <c r="A17" s="18" t="s">
        <v>19</v>
      </c>
      <c r="B17" s="19" t="s">
        <v>20</v>
      </c>
      <c r="C17" s="20" t="s">
        <v>21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4.25" customHeight="1" x14ac:dyDescent="0.25">
      <c r="A18" s="18" t="s">
        <v>22</v>
      </c>
      <c r="B18" s="19" t="s">
        <v>20</v>
      </c>
      <c r="C18" s="20" t="s">
        <v>21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4.25" customHeight="1" x14ac:dyDescent="0.25">
      <c r="A19" s="18" t="s">
        <v>23</v>
      </c>
      <c r="B19" s="19" t="s">
        <v>20</v>
      </c>
      <c r="C19" s="20" t="s">
        <v>21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4.25" customHeight="1" x14ac:dyDescent="0.25">
      <c r="A20" s="18" t="s">
        <v>24</v>
      </c>
      <c r="B20" s="19" t="s">
        <v>20</v>
      </c>
      <c r="C20" s="20" t="s">
        <v>21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4.25" customHeight="1" x14ac:dyDescent="0.25">
      <c r="A21" s="18" t="s">
        <v>25</v>
      </c>
      <c r="B21" s="19" t="s">
        <v>20</v>
      </c>
      <c r="C21" s="20" t="s">
        <v>21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4.25" customHeight="1" x14ac:dyDescent="0.25">
      <c r="A22" s="18" t="s">
        <v>26</v>
      </c>
      <c r="B22" s="19" t="s">
        <v>20</v>
      </c>
      <c r="C22" s="20" t="s">
        <v>21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4.25" customHeight="1" x14ac:dyDescent="0.25">
      <c r="A23" s="18" t="s">
        <v>27</v>
      </c>
      <c r="B23" s="19" t="s">
        <v>20</v>
      </c>
      <c r="C23" s="20" t="s">
        <v>21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4.25" customHeight="1" x14ac:dyDescent="0.25">
      <c r="A24" s="21" t="s">
        <v>28</v>
      </c>
      <c r="B24" s="22" t="s">
        <v>20</v>
      </c>
      <c r="C24" s="23" t="s">
        <v>21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4.25" customHeight="1" x14ac:dyDescent="0.25">
      <c r="B25" s="3"/>
      <c r="C25" s="2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5">
      <c r="A26" s="3"/>
    </row>
    <row r="27" spans="1:14" x14ac:dyDescent="0.25">
      <c r="A27" s="7" t="s">
        <v>29</v>
      </c>
    </row>
    <row r="28" spans="1:14" x14ac:dyDescent="0.25">
      <c r="A28" s="3" t="s">
        <v>30</v>
      </c>
    </row>
    <row r="29" spans="1:14" x14ac:dyDescent="0.25">
      <c r="A29" s="3" t="s">
        <v>31</v>
      </c>
    </row>
    <row r="30" spans="1:14" x14ac:dyDescent="0.25">
      <c r="A30" s="3"/>
    </row>
    <row r="31" spans="1:14" ht="130.69999999999999" customHeight="1" x14ac:dyDescent="0.25">
      <c r="A31" s="3"/>
    </row>
    <row r="32" spans="1:14" ht="38.25" customHeight="1" x14ac:dyDescent="0.25">
      <c r="A32" s="8"/>
    </row>
    <row r="33" spans="1:13" x14ac:dyDescent="0.25">
      <c r="A33" s="8"/>
    </row>
    <row r="34" spans="1:13" x14ac:dyDescent="0.25">
      <c r="A34" s="25" t="s">
        <v>32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 t="s">
        <v>33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7" spans="1:13" x14ac:dyDescent="0.25">
      <c r="A37" s="26" t="s">
        <v>34</v>
      </c>
    </row>
    <row r="38" spans="1:13" x14ac:dyDescent="0.25">
      <c r="A38" s="2" t="s">
        <v>35</v>
      </c>
    </row>
    <row r="40" spans="1:13" x14ac:dyDescent="0.25">
      <c r="A40" s="7" t="s">
        <v>36</v>
      </c>
    </row>
    <row r="41" spans="1:13" x14ac:dyDescent="0.25">
      <c r="A41" s="3" t="s">
        <v>37</v>
      </c>
    </row>
    <row r="42" spans="1:13" x14ac:dyDescent="0.25">
      <c r="A42" s="27" t="s">
        <v>38</v>
      </c>
    </row>
    <row r="43" spans="1:13" x14ac:dyDescent="0.25">
      <c r="B43" s="8"/>
      <c r="C43" s="8"/>
      <c r="D43" s="8"/>
      <c r="E43" s="8"/>
      <c r="F43" s="8"/>
      <c r="G43" s="8"/>
    </row>
    <row r="44" spans="1:13" x14ac:dyDescent="0.25">
      <c r="A44" s="28"/>
      <c r="B44" s="8"/>
      <c r="C44" s="8"/>
      <c r="D44" s="8"/>
      <c r="E44" s="8"/>
      <c r="F44" s="8"/>
      <c r="G44" s="8"/>
    </row>
    <row r="45" spans="1:13" x14ac:dyDescent="0.25">
      <c r="B45" s="8"/>
      <c r="C45" s="8"/>
      <c r="D45" s="8"/>
      <c r="E45" s="8"/>
      <c r="F45" s="8"/>
      <c r="G45" s="8"/>
    </row>
    <row r="46" spans="1:13" x14ac:dyDescent="0.25">
      <c r="A46" s="8"/>
      <c r="B46" s="8"/>
      <c r="C46" s="8"/>
      <c r="D46" s="8"/>
      <c r="E46" s="8"/>
      <c r="F46" s="8"/>
      <c r="G46" s="8"/>
    </row>
    <row r="47" spans="1:13" x14ac:dyDescent="0.25">
      <c r="A47" s="8"/>
      <c r="B47" s="8"/>
      <c r="C47" s="8"/>
      <c r="D47" s="8"/>
      <c r="E47" s="8"/>
      <c r="F47" s="8"/>
      <c r="G47" s="8"/>
    </row>
    <row r="48" spans="1:13" x14ac:dyDescent="0.25">
      <c r="A48" s="8"/>
      <c r="B48" s="8"/>
      <c r="C48" s="8"/>
      <c r="D48" s="8"/>
      <c r="E48" s="8"/>
      <c r="F48" s="8"/>
      <c r="G48" s="8"/>
    </row>
    <row r="49" spans="1:7" x14ac:dyDescent="0.25">
      <c r="A49" s="8"/>
      <c r="B49" s="8"/>
      <c r="C49" s="8"/>
      <c r="D49" s="8"/>
      <c r="E49" s="8"/>
      <c r="F49" s="8"/>
      <c r="G49" s="8"/>
    </row>
    <row r="50" spans="1:7" x14ac:dyDescent="0.25">
      <c r="A50" s="8"/>
      <c r="B50" s="8"/>
      <c r="C50" s="8"/>
      <c r="D50" s="8"/>
      <c r="E50" s="8"/>
      <c r="F50" s="8"/>
      <c r="G50" s="8"/>
    </row>
    <row r="51" spans="1:7" x14ac:dyDescent="0.25">
      <c r="A51" s="8"/>
      <c r="B51" s="8"/>
      <c r="C51" s="8"/>
      <c r="D51" s="8"/>
      <c r="E51" s="8"/>
      <c r="F51" s="8"/>
      <c r="G51" s="8"/>
    </row>
    <row r="52" spans="1:7" x14ac:dyDescent="0.25">
      <c r="A52" s="8"/>
      <c r="B52" s="8"/>
      <c r="C52" s="8"/>
      <c r="D52" s="8"/>
      <c r="E52" s="8"/>
      <c r="F52" s="8"/>
      <c r="G52" s="8"/>
    </row>
    <row r="53" spans="1:7" x14ac:dyDescent="0.25">
      <c r="A53" s="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6"/>
  <sheetViews>
    <sheetView topLeftCell="A66" workbookViewId="0">
      <selection activeCell="C85" sqref="C85"/>
    </sheetView>
  </sheetViews>
  <sheetFormatPr defaultRowHeight="15" x14ac:dyDescent="0.25"/>
  <cols>
    <col min="1" max="1" width="9.28515625" style="218" bestFit="1" customWidth="1"/>
    <col min="2" max="2" width="13.7109375" style="218" customWidth="1"/>
    <col min="3" max="3" width="13.28515625" style="218" customWidth="1"/>
    <col min="4" max="4" width="9.85546875" style="218" bestFit="1" customWidth="1"/>
    <col min="5" max="5" width="11" style="218" bestFit="1" customWidth="1"/>
    <col min="6" max="6" width="11.7109375" style="218" customWidth="1"/>
    <col min="7" max="7" width="25.85546875" style="218" customWidth="1"/>
    <col min="8" max="10" width="9.140625" style="218"/>
    <col min="11" max="11" width="38.42578125" style="218" bestFit="1" customWidth="1"/>
    <col min="12" max="13" width="10" style="218" bestFit="1" customWidth="1"/>
    <col min="14" max="14" width="9.140625" style="218"/>
    <col min="15" max="15" width="9.28515625" style="218" bestFit="1" customWidth="1"/>
    <col min="16" max="19" width="9.140625" style="218"/>
    <col min="20" max="16384" width="9.140625" style="158"/>
  </cols>
  <sheetData>
    <row r="1" spans="1:19" ht="19.5" thickBot="1" x14ac:dyDescent="0.3">
      <c r="A1" s="268" t="s">
        <v>39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70"/>
    </row>
    <row r="2" spans="1:19" ht="54" customHeight="1" x14ac:dyDescent="0.25">
      <c r="A2" s="271" t="s">
        <v>40</v>
      </c>
      <c r="B2" s="266" t="s">
        <v>41</v>
      </c>
      <c r="C2" s="273"/>
      <c r="D2" s="273"/>
      <c r="E2" s="273"/>
      <c r="F2" s="267"/>
      <c r="G2" s="271" t="s">
        <v>42</v>
      </c>
      <c r="H2" s="271" t="s">
        <v>43</v>
      </c>
      <c r="I2" s="274" t="s">
        <v>44</v>
      </c>
      <c r="J2" s="271" t="s">
        <v>45</v>
      </c>
      <c r="K2" s="271" t="s">
        <v>46</v>
      </c>
      <c r="L2" s="276" t="s">
        <v>47</v>
      </c>
      <c r="M2" s="277"/>
      <c r="N2" s="266" t="s">
        <v>48</v>
      </c>
      <c r="O2" s="267"/>
      <c r="P2" s="266" t="s">
        <v>49</v>
      </c>
      <c r="Q2" s="267"/>
      <c r="R2" s="266" t="s">
        <v>50</v>
      </c>
      <c r="S2" s="267"/>
    </row>
    <row r="3" spans="1:19" ht="143.25" thickBot="1" x14ac:dyDescent="0.3">
      <c r="A3" s="272"/>
      <c r="B3" s="208" t="s">
        <v>51</v>
      </c>
      <c r="C3" s="207" t="s">
        <v>52</v>
      </c>
      <c r="D3" s="29" t="s">
        <v>53</v>
      </c>
      <c r="E3" s="29" t="s">
        <v>54</v>
      </c>
      <c r="F3" s="30" t="s">
        <v>55</v>
      </c>
      <c r="G3" s="272"/>
      <c r="H3" s="272"/>
      <c r="I3" s="275"/>
      <c r="J3" s="272"/>
      <c r="K3" s="272"/>
      <c r="L3" s="209" t="s">
        <v>56</v>
      </c>
      <c r="M3" s="210" t="s">
        <v>57</v>
      </c>
      <c r="N3" s="31" t="s">
        <v>58</v>
      </c>
      <c r="O3" s="159" t="s">
        <v>59</v>
      </c>
      <c r="P3" s="31" t="s">
        <v>60</v>
      </c>
      <c r="Q3" s="32" t="s">
        <v>61</v>
      </c>
      <c r="R3" s="160" t="s">
        <v>62</v>
      </c>
      <c r="S3" s="159" t="s">
        <v>63</v>
      </c>
    </row>
    <row r="4" spans="1:19" ht="136.5" customHeight="1" x14ac:dyDescent="0.25">
      <c r="A4" s="152">
        <v>1</v>
      </c>
      <c r="B4" s="125" t="s">
        <v>250</v>
      </c>
      <c r="C4" s="161" t="s">
        <v>251</v>
      </c>
      <c r="D4" s="162">
        <v>70646015</v>
      </c>
      <c r="E4" s="162">
        <v>107624966</v>
      </c>
      <c r="F4" s="163">
        <v>600138453</v>
      </c>
      <c r="G4" s="125" t="s">
        <v>252</v>
      </c>
      <c r="H4" s="125" t="s">
        <v>24</v>
      </c>
      <c r="I4" s="152" t="s">
        <v>88</v>
      </c>
      <c r="J4" s="152" t="s">
        <v>253</v>
      </c>
      <c r="K4" s="125" t="s">
        <v>254</v>
      </c>
      <c r="L4" s="164">
        <v>3800000</v>
      </c>
      <c r="M4" s="165">
        <f>L4/100*85</f>
        <v>3230000</v>
      </c>
      <c r="N4" s="166" t="s">
        <v>255</v>
      </c>
      <c r="O4" s="167" t="s">
        <v>256</v>
      </c>
      <c r="P4" s="168"/>
      <c r="Q4" s="163"/>
      <c r="R4" s="125" t="s">
        <v>257</v>
      </c>
      <c r="S4" s="152" t="s">
        <v>72</v>
      </c>
    </row>
    <row r="5" spans="1:19" ht="128.25" customHeight="1" x14ac:dyDescent="0.25">
      <c r="A5" s="42">
        <v>2</v>
      </c>
      <c r="B5" s="41" t="s">
        <v>250</v>
      </c>
      <c r="C5" s="142" t="s">
        <v>251</v>
      </c>
      <c r="D5" s="169">
        <v>70646015</v>
      </c>
      <c r="E5" s="169">
        <v>107624966</v>
      </c>
      <c r="F5" s="40">
        <v>600138453</v>
      </c>
      <c r="G5" s="41" t="s">
        <v>258</v>
      </c>
      <c r="H5" s="41" t="s">
        <v>24</v>
      </c>
      <c r="I5" s="42" t="s">
        <v>88</v>
      </c>
      <c r="J5" s="42" t="s">
        <v>253</v>
      </c>
      <c r="K5" s="41" t="s">
        <v>259</v>
      </c>
      <c r="L5" s="44">
        <v>3800000</v>
      </c>
      <c r="M5" s="170">
        <f t="shared" ref="M5:M11" si="0">L5/100*85</f>
        <v>3230000</v>
      </c>
      <c r="N5" s="46" t="s">
        <v>260</v>
      </c>
      <c r="O5" s="55" t="s">
        <v>135</v>
      </c>
      <c r="P5" s="140"/>
      <c r="Q5" s="40"/>
      <c r="R5" s="41" t="s">
        <v>257</v>
      </c>
      <c r="S5" s="42" t="s">
        <v>72</v>
      </c>
    </row>
    <row r="6" spans="1:19" ht="120" x14ac:dyDescent="0.25">
      <c r="A6" s="42">
        <v>3</v>
      </c>
      <c r="B6" s="153" t="s">
        <v>250</v>
      </c>
      <c r="C6" s="126" t="s">
        <v>251</v>
      </c>
      <c r="D6" s="127">
        <v>70646015</v>
      </c>
      <c r="E6" s="127">
        <v>107624966</v>
      </c>
      <c r="F6" s="128">
        <v>600138453</v>
      </c>
      <c r="G6" s="129" t="s">
        <v>261</v>
      </c>
      <c r="H6" s="41" t="s">
        <v>24</v>
      </c>
      <c r="I6" s="42" t="s">
        <v>88</v>
      </c>
      <c r="J6" s="130" t="s">
        <v>253</v>
      </c>
      <c r="K6" s="129" t="s">
        <v>262</v>
      </c>
      <c r="L6" s="131">
        <v>1950000</v>
      </c>
      <c r="M6" s="132">
        <f t="shared" si="0"/>
        <v>1657500</v>
      </c>
      <c r="N6" s="133" t="s">
        <v>263</v>
      </c>
      <c r="O6" s="134" t="s">
        <v>264</v>
      </c>
      <c r="P6" s="135"/>
      <c r="Q6" s="128" t="s">
        <v>91</v>
      </c>
      <c r="R6" s="129" t="s">
        <v>257</v>
      </c>
      <c r="S6" s="130" t="s">
        <v>72</v>
      </c>
    </row>
    <row r="7" spans="1:19" ht="155.25" customHeight="1" x14ac:dyDescent="0.25">
      <c r="A7" s="42">
        <v>4</v>
      </c>
      <c r="B7" s="56" t="s">
        <v>250</v>
      </c>
      <c r="C7" s="157" t="s">
        <v>251</v>
      </c>
      <c r="D7" s="69">
        <v>70646015</v>
      </c>
      <c r="E7" s="69">
        <v>107624966</v>
      </c>
      <c r="F7" s="67">
        <v>600138453</v>
      </c>
      <c r="G7" s="56" t="s">
        <v>265</v>
      </c>
      <c r="H7" s="56" t="s">
        <v>24</v>
      </c>
      <c r="I7" s="54" t="s">
        <v>88</v>
      </c>
      <c r="J7" s="54" t="s">
        <v>253</v>
      </c>
      <c r="K7" s="56" t="s">
        <v>266</v>
      </c>
      <c r="L7" s="202">
        <v>3600000</v>
      </c>
      <c r="M7" s="65">
        <f t="shared" si="0"/>
        <v>3060000</v>
      </c>
      <c r="N7" s="53" t="s">
        <v>267</v>
      </c>
      <c r="O7" s="47" t="s">
        <v>256</v>
      </c>
      <c r="P7" s="68"/>
      <c r="Q7" s="67" t="s">
        <v>91</v>
      </c>
      <c r="R7" s="56" t="s">
        <v>268</v>
      </c>
      <c r="S7" s="54" t="s">
        <v>72</v>
      </c>
    </row>
    <row r="8" spans="1:19" ht="152.25" customHeight="1" x14ac:dyDescent="0.25">
      <c r="A8" s="42">
        <v>5</v>
      </c>
      <c r="B8" s="41" t="s">
        <v>250</v>
      </c>
      <c r="C8" s="154" t="s">
        <v>251</v>
      </c>
      <c r="D8" s="169">
        <v>70646015</v>
      </c>
      <c r="E8" s="169">
        <v>107624966</v>
      </c>
      <c r="F8" s="40">
        <v>600138453</v>
      </c>
      <c r="G8" s="41" t="s">
        <v>269</v>
      </c>
      <c r="H8" s="41" t="s">
        <v>24</v>
      </c>
      <c r="I8" s="42" t="s">
        <v>88</v>
      </c>
      <c r="J8" s="42" t="s">
        <v>253</v>
      </c>
      <c r="K8" s="41" t="s">
        <v>270</v>
      </c>
      <c r="L8" s="171">
        <v>8500000</v>
      </c>
      <c r="M8" s="170">
        <f t="shared" si="0"/>
        <v>7225000</v>
      </c>
      <c r="N8" s="46" t="s">
        <v>263</v>
      </c>
      <c r="O8" s="55" t="s">
        <v>256</v>
      </c>
      <c r="P8" s="140"/>
      <c r="Q8" s="40" t="s">
        <v>91</v>
      </c>
      <c r="R8" s="41" t="s">
        <v>271</v>
      </c>
      <c r="S8" s="42" t="s">
        <v>72</v>
      </c>
    </row>
    <row r="9" spans="1:19" ht="120" x14ac:dyDescent="0.25">
      <c r="A9" s="42">
        <v>6</v>
      </c>
      <c r="B9" s="56" t="s">
        <v>250</v>
      </c>
      <c r="C9" s="157" t="s">
        <v>251</v>
      </c>
      <c r="D9" s="69">
        <v>70646015</v>
      </c>
      <c r="E9" s="69">
        <v>107624966</v>
      </c>
      <c r="F9" s="67">
        <v>600138453</v>
      </c>
      <c r="G9" s="56" t="s">
        <v>272</v>
      </c>
      <c r="H9" s="56" t="s">
        <v>24</v>
      </c>
      <c r="I9" s="54" t="s">
        <v>88</v>
      </c>
      <c r="J9" s="54" t="s">
        <v>253</v>
      </c>
      <c r="K9" s="56" t="s">
        <v>273</v>
      </c>
      <c r="L9" s="202">
        <v>4000000</v>
      </c>
      <c r="M9" s="65">
        <f t="shared" si="0"/>
        <v>3400000</v>
      </c>
      <c r="N9" s="53" t="s">
        <v>267</v>
      </c>
      <c r="O9" s="47" t="s">
        <v>145</v>
      </c>
      <c r="P9" s="68"/>
      <c r="Q9" s="67"/>
      <c r="R9" s="56" t="s">
        <v>268</v>
      </c>
      <c r="S9" s="54" t="s">
        <v>72</v>
      </c>
    </row>
    <row r="10" spans="1:19" ht="75" x14ac:dyDescent="0.25">
      <c r="A10" s="42">
        <v>7</v>
      </c>
      <c r="B10" s="150" t="s">
        <v>392</v>
      </c>
      <c r="C10" s="143" t="s">
        <v>393</v>
      </c>
      <c r="D10" s="169">
        <v>70987513</v>
      </c>
      <c r="E10" s="169">
        <v>107625903</v>
      </c>
      <c r="F10" s="40">
        <v>600138119</v>
      </c>
      <c r="G10" s="41" t="s">
        <v>394</v>
      </c>
      <c r="H10" s="41" t="s">
        <v>24</v>
      </c>
      <c r="I10" s="42" t="s">
        <v>88</v>
      </c>
      <c r="J10" s="42" t="s">
        <v>395</v>
      </c>
      <c r="K10" s="41" t="s">
        <v>396</v>
      </c>
      <c r="L10" s="44">
        <v>15000000</v>
      </c>
      <c r="M10" s="170">
        <f t="shared" si="0"/>
        <v>12750000</v>
      </c>
      <c r="N10" s="172" t="s">
        <v>397</v>
      </c>
      <c r="O10" s="123" t="s">
        <v>90</v>
      </c>
      <c r="P10" s="140"/>
      <c r="Q10" s="40" t="s">
        <v>91</v>
      </c>
      <c r="R10" s="41" t="s">
        <v>398</v>
      </c>
      <c r="S10" s="42" t="s">
        <v>72</v>
      </c>
    </row>
    <row r="11" spans="1:19" ht="75" x14ac:dyDescent="0.25">
      <c r="A11" s="42">
        <v>8</v>
      </c>
      <c r="B11" s="150" t="s">
        <v>392</v>
      </c>
      <c r="C11" s="143" t="s">
        <v>393</v>
      </c>
      <c r="D11" s="169">
        <v>70987513</v>
      </c>
      <c r="E11" s="169">
        <v>107625903</v>
      </c>
      <c r="F11" s="40">
        <v>600138119</v>
      </c>
      <c r="G11" s="41" t="s">
        <v>399</v>
      </c>
      <c r="H11" s="41" t="s">
        <v>24</v>
      </c>
      <c r="I11" s="42" t="s">
        <v>88</v>
      </c>
      <c r="J11" s="42" t="s">
        <v>395</v>
      </c>
      <c r="K11" s="41" t="s">
        <v>400</v>
      </c>
      <c r="L11" s="44">
        <v>40000000</v>
      </c>
      <c r="M11" s="170">
        <f t="shared" si="0"/>
        <v>34000000</v>
      </c>
      <c r="N11" s="172" t="s">
        <v>195</v>
      </c>
      <c r="O11" s="123" t="s">
        <v>90</v>
      </c>
      <c r="P11" s="140"/>
      <c r="Q11" s="40" t="s">
        <v>91</v>
      </c>
      <c r="R11" s="41" t="s">
        <v>398</v>
      </c>
      <c r="S11" s="42" t="s">
        <v>72</v>
      </c>
    </row>
    <row r="12" spans="1:19" ht="75" x14ac:dyDescent="0.25">
      <c r="A12" s="42">
        <v>9</v>
      </c>
      <c r="B12" s="150" t="s">
        <v>408</v>
      </c>
      <c r="C12" s="143" t="s">
        <v>409</v>
      </c>
      <c r="D12" s="169">
        <v>70982830</v>
      </c>
      <c r="E12" s="169">
        <v>181001560</v>
      </c>
      <c r="F12" s="40">
        <v>600138186</v>
      </c>
      <c r="G12" s="41" t="s">
        <v>414</v>
      </c>
      <c r="H12" s="41" t="s">
        <v>24</v>
      </c>
      <c r="I12" s="42" t="s">
        <v>88</v>
      </c>
      <c r="J12" s="42" t="s">
        <v>412</v>
      </c>
      <c r="K12" s="41" t="s">
        <v>415</v>
      </c>
      <c r="L12" s="58">
        <v>6000000</v>
      </c>
      <c r="M12" s="170">
        <v>5100000</v>
      </c>
      <c r="N12" s="172" t="s">
        <v>195</v>
      </c>
      <c r="O12" s="123" t="s">
        <v>90</v>
      </c>
      <c r="P12" s="140"/>
      <c r="Q12" s="40"/>
      <c r="R12" s="42" t="s">
        <v>332</v>
      </c>
      <c r="S12" s="42" t="s">
        <v>72</v>
      </c>
    </row>
    <row r="13" spans="1:19" ht="75" x14ac:dyDescent="0.25">
      <c r="A13" s="42">
        <v>10</v>
      </c>
      <c r="B13" s="150" t="s">
        <v>408</v>
      </c>
      <c r="C13" s="143" t="s">
        <v>409</v>
      </c>
      <c r="D13" s="169">
        <v>70982830</v>
      </c>
      <c r="E13" s="169">
        <v>181001560</v>
      </c>
      <c r="F13" s="40">
        <v>600138186</v>
      </c>
      <c r="G13" s="41" t="s">
        <v>416</v>
      </c>
      <c r="H13" s="41" t="s">
        <v>24</v>
      </c>
      <c r="I13" s="42" t="s">
        <v>88</v>
      </c>
      <c r="J13" s="42" t="s">
        <v>412</v>
      </c>
      <c r="K13" s="41" t="s">
        <v>417</v>
      </c>
      <c r="L13" s="44">
        <v>1000000</v>
      </c>
      <c r="M13" s="170">
        <v>850000</v>
      </c>
      <c r="N13" s="172" t="s">
        <v>195</v>
      </c>
      <c r="O13" s="123" t="s">
        <v>90</v>
      </c>
      <c r="P13" s="140"/>
      <c r="Q13" s="40"/>
      <c r="R13" s="42" t="s">
        <v>332</v>
      </c>
      <c r="S13" s="42" t="s">
        <v>72</v>
      </c>
    </row>
    <row r="14" spans="1:19" ht="103.5" customHeight="1" x14ac:dyDescent="0.25">
      <c r="A14" s="42">
        <v>11</v>
      </c>
      <c r="B14" s="150" t="s">
        <v>64</v>
      </c>
      <c r="C14" s="143" t="s">
        <v>65</v>
      </c>
      <c r="D14" s="169">
        <v>45214859</v>
      </c>
      <c r="E14" s="169">
        <v>102232822</v>
      </c>
      <c r="F14" s="40">
        <v>600238127</v>
      </c>
      <c r="G14" s="41" t="s">
        <v>66</v>
      </c>
      <c r="H14" s="41" t="s">
        <v>24</v>
      </c>
      <c r="I14" s="42" t="s">
        <v>67</v>
      </c>
      <c r="J14" s="42" t="s">
        <v>67</v>
      </c>
      <c r="K14" s="41" t="s">
        <v>68</v>
      </c>
      <c r="L14" s="44">
        <v>15000000</v>
      </c>
      <c r="M14" s="170">
        <f>L14/100*85</f>
        <v>12750000</v>
      </c>
      <c r="N14" s="53" t="s">
        <v>69</v>
      </c>
      <c r="O14" s="55" t="s">
        <v>70</v>
      </c>
      <c r="P14" s="140"/>
      <c r="Q14" s="40"/>
      <c r="R14" s="41" t="s">
        <v>71</v>
      </c>
      <c r="S14" s="42" t="s">
        <v>72</v>
      </c>
    </row>
    <row r="15" spans="1:19" ht="90" customHeight="1" x14ac:dyDescent="0.25">
      <c r="A15" s="42">
        <v>12</v>
      </c>
      <c r="B15" s="150" t="s">
        <v>64</v>
      </c>
      <c r="C15" s="143" t="s">
        <v>65</v>
      </c>
      <c r="D15" s="169">
        <v>45214859</v>
      </c>
      <c r="E15" s="169">
        <v>102232822</v>
      </c>
      <c r="F15" s="40">
        <v>600238127</v>
      </c>
      <c r="G15" s="41" t="s">
        <v>73</v>
      </c>
      <c r="H15" s="41" t="s">
        <v>24</v>
      </c>
      <c r="I15" s="42" t="s">
        <v>67</v>
      </c>
      <c r="J15" s="42" t="s">
        <v>67</v>
      </c>
      <c r="K15" s="41" t="s">
        <v>74</v>
      </c>
      <c r="L15" s="44">
        <v>9000000</v>
      </c>
      <c r="M15" s="170">
        <f>L15/100*85</f>
        <v>7650000</v>
      </c>
      <c r="N15" s="46" t="s">
        <v>75</v>
      </c>
      <c r="O15" s="47" t="s">
        <v>76</v>
      </c>
      <c r="P15" s="140"/>
      <c r="Q15" s="40"/>
      <c r="R15" s="41" t="s">
        <v>77</v>
      </c>
      <c r="S15" s="42" t="s">
        <v>72</v>
      </c>
    </row>
    <row r="16" spans="1:19" ht="102.75" customHeight="1" x14ac:dyDescent="0.25">
      <c r="A16" s="42">
        <v>13</v>
      </c>
      <c r="B16" s="150" t="s">
        <v>64</v>
      </c>
      <c r="C16" s="143" t="s">
        <v>65</v>
      </c>
      <c r="D16" s="169">
        <v>45214859</v>
      </c>
      <c r="E16" s="169">
        <v>102232822</v>
      </c>
      <c r="F16" s="40">
        <v>600238127</v>
      </c>
      <c r="G16" s="41" t="s">
        <v>78</v>
      </c>
      <c r="H16" s="41" t="s">
        <v>24</v>
      </c>
      <c r="I16" s="42" t="s">
        <v>67</v>
      </c>
      <c r="J16" s="42" t="s">
        <v>67</v>
      </c>
      <c r="K16" s="150" t="s">
        <v>79</v>
      </c>
      <c r="L16" s="44">
        <v>10000000</v>
      </c>
      <c r="M16" s="170">
        <f>L16/100*85</f>
        <v>8500000</v>
      </c>
      <c r="N16" s="46" t="s">
        <v>80</v>
      </c>
      <c r="O16" s="47" t="s">
        <v>76</v>
      </c>
      <c r="P16" s="140"/>
      <c r="Q16" s="49"/>
      <c r="R16" s="41" t="s">
        <v>77</v>
      </c>
      <c r="S16" s="50" t="s">
        <v>81</v>
      </c>
    </row>
    <row r="17" spans="1:19" ht="174.75" customHeight="1" x14ac:dyDescent="0.25">
      <c r="A17" s="42">
        <v>14</v>
      </c>
      <c r="B17" s="150" t="s">
        <v>64</v>
      </c>
      <c r="C17" s="143" t="s">
        <v>65</v>
      </c>
      <c r="D17" s="169">
        <v>45214859</v>
      </c>
      <c r="E17" s="169">
        <v>102232822</v>
      </c>
      <c r="F17" s="40">
        <v>600238127</v>
      </c>
      <c r="G17" s="41" t="s">
        <v>82</v>
      </c>
      <c r="H17" s="41" t="s">
        <v>24</v>
      </c>
      <c r="I17" s="42" t="s">
        <v>67</v>
      </c>
      <c r="J17" s="42" t="s">
        <v>67</v>
      </c>
      <c r="K17" s="41" t="s">
        <v>83</v>
      </c>
      <c r="L17" s="44">
        <v>11000000</v>
      </c>
      <c r="M17" s="170">
        <f>L17/100*85</f>
        <v>9350000</v>
      </c>
      <c r="N17" s="46" t="s">
        <v>84</v>
      </c>
      <c r="O17" s="47" t="s">
        <v>76</v>
      </c>
      <c r="P17" s="140"/>
      <c r="Q17" s="49"/>
      <c r="R17" s="41" t="s">
        <v>71</v>
      </c>
      <c r="S17" s="50" t="s">
        <v>72</v>
      </c>
    </row>
    <row r="18" spans="1:19" ht="120" x14ac:dyDescent="0.25">
      <c r="A18" s="42">
        <v>15</v>
      </c>
      <c r="B18" s="150" t="s">
        <v>85</v>
      </c>
      <c r="C18" s="143" t="s">
        <v>86</v>
      </c>
      <c r="D18" s="143">
        <v>75003732</v>
      </c>
      <c r="E18" s="143">
        <v>107626128</v>
      </c>
      <c r="F18" s="173">
        <v>674000439</v>
      </c>
      <c r="G18" s="41" t="s">
        <v>87</v>
      </c>
      <c r="H18" s="41" t="s">
        <v>24</v>
      </c>
      <c r="I18" s="41" t="s">
        <v>88</v>
      </c>
      <c r="J18" s="41" t="s">
        <v>88</v>
      </c>
      <c r="K18" s="41" t="s">
        <v>585</v>
      </c>
      <c r="L18" s="58">
        <v>16270000</v>
      </c>
      <c r="M18" s="65">
        <f>L18/100*85</f>
        <v>13829500</v>
      </c>
      <c r="N18" s="174" t="s">
        <v>89</v>
      </c>
      <c r="O18" s="175" t="s">
        <v>90</v>
      </c>
      <c r="P18" s="140"/>
      <c r="Q18" s="40" t="s">
        <v>91</v>
      </c>
      <c r="R18" s="41" t="s">
        <v>92</v>
      </c>
      <c r="S18" s="42" t="s">
        <v>72</v>
      </c>
    </row>
    <row r="19" spans="1:19" ht="60" x14ac:dyDescent="0.25">
      <c r="A19" s="42">
        <v>16</v>
      </c>
      <c r="B19" s="150" t="s">
        <v>85</v>
      </c>
      <c r="C19" s="143" t="s">
        <v>93</v>
      </c>
      <c r="D19" s="143">
        <v>75003732</v>
      </c>
      <c r="E19" s="143">
        <v>107626128</v>
      </c>
      <c r="F19" s="173">
        <v>674000439</v>
      </c>
      <c r="G19" s="41" t="s">
        <v>94</v>
      </c>
      <c r="H19" s="41" t="s">
        <v>24</v>
      </c>
      <c r="I19" s="41" t="s">
        <v>88</v>
      </c>
      <c r="J19" s="41" t="s">
        <v>88</v>
      </c>
      <c r="K19" s="41" t="s">
        <v>95</v>
      </c>
      <c r="L19" s="44">
        <v>2500000</v>
      </c>
      <c r="M19" s="170">
        <v>2125000</v>
      </c>
      <c r="N19" s="174" t="s">
        <v>89</v>
      </c>
      <c r="O19" s="175" t="s">
        <v>90</v>
      </c>
      <c r="P19" s="140"/>
      <c r="Q19" s="40"/>
      <c r="R19" s="56" t="s">
        <v>96</v>
      </c>
      <c r="S19" s="42" t="s">
        <v>72</v>
      </c>
    </row>
    <row r="20" spans="1:19" ht="120" x14ac:dyDescent="0.25">
      <c r="A20" s="42">
        <v>17</v>
      </c>
      <c r="B20" s="150" t="s">
        <v>85</v>
      </c>
      <c r="C20" s="143" t="s">
        <v>86</v>
      </c>
      <c r="D20" s="143">
        <v>75003732</v>
      </c>
      <c r="E20" s="143">
        <v>107626128</v>
      </c>
      <c r="F20" s="173">
        <v>674000439</v>
      </c>
      <c r="G20" s="41" t="s">
        <v>97</v>
      </c>
      <c r="H20" s="41" t="s">
        <v>24</v>
      </c>
      <c r="I20" s="41" t="s">
        <v>88</v>
      </c>
      <c r="J20" s="41" t="s">
        <v>88</v>
      </c>
      <c r="K20" s="41" t="s">
        <v>97</v>
      </c>
      <c r="L20" s="170">
        <v>2400000</v>
      </c>
      <c r="M20" s="170">
        <v>2040000</v>
      </c>
      <c r="N20" s="174" t="s">
        <v>98</v>
      </c>
      <c r="O20" s="175" t="s">
        <v>90</v>
      </c>
      <c r="P20" s="140"/>
      <c r="Q20" s="40"/>
      <c r="R20" s="56" t="s">
        <v>96</v>
      </c>
      <c r="S20" s="42" t="s">
        <v>72</v>
      </c>
    </row>
    <row r="21" spans="1:19" ht="89.25" customHeight="1" x14ac:dyDescent="0.25">
      <c r="A21" s="42">
        <v>18</v>
      </c>
      <c r="B21" s="57" t="s">
        <v>85</v>
      </c>
      <c r="C21" s="136" t="s">
        <v>93</v>
      </c>
      <c r="D21" s="136">
        <v>75003732</v>
      </c>
      <c r="E21" s="136">
        <v>107626128</v>
      </c>
      <c r="F21" s="137">
        <v>674000439</v>
      </c>
      <c r="G21" s="56" t="s">
        <v>99</v>
      </c>
      <c r="H21" s="56" t="s">
        <v>24</v>
      </c>
      <c r="I21" s="56" t="s">
        <v>88</v>
      </c>
      <c r="J21" s="54" t="s">
        <v>88</v>
      </c>
      <c r="K21" s="56" t="s">
        <v>100</v>
      </c>
      <c r="L21" s="65">
        <v>350000</v>
      </c>
      <c r="M21" s="65">
        <v>297500</v>
      </c>
      <c r="N21" s="138" t="s">
        <v>98</v>
      </c>
      <c r="O21" s="139" t="s">
        <v>90</v>
      </c>
      <c r="P21" s="140"/>
      <c r="Q21" s="67" t="s">
        <v>91</v>
      </c>
      <c r="R21" s="56" t="s">
        <v>96</v>
      </c>
      <c r="S21" s="54" t="s">
        <v>72</v>
      </c>
    </row>
    <row r="22" spans="1:19" ht="92.25" customHeight="1" x14ac:dyDescent="0.25">
      <c r="A22" s="42">
        <v>19</v>
      </c>
      <c r="B22" s="57" t="s">
        <v>85</v>
      </c>
      <c r="C22" s="136" t="s">
        <v>93</v>
      </c>
      <c r="D22" s="136">
        <v>75003732</v>
      </c>
      <c r="E22" s="136">
        <v>107626128</v>
      </c>
      <c r="F22" s="137">
        <v>674000439</v>
      </c>
      <c r="G22" s="56" t="s">
        <v>101</v>
      </c>
      <c r="H22" s="56" t="s">
        <v>24</v>
      </c>
      <c r="I22" s="56" t="s">
        <v>24</v>
      </c>
      <c r="J22" s="54" t="s">
        <v>88</v>
      </c>
      <c r="K22" s="56" t="s">
        <v>102</v>
      </c>
      <c r="L22" s="65">
        <v>1450000</v>
      </c>
      <c r="M22" s="65">
        <v>1232500</v>
      </c>
      <c r="N22" s="138" t="s">
        <v>98</v>
      </c>
      <c r="O22" s="139" t="s">
        <v>90</v>
      </c>
      <c r="P22" s="140"/>
      <c r="Q22" s="67" t="s">
        <v>91</v>
      </c>
      <c r="R22" s="56" t="s">
        <v>96</v>
      </c>
      <c r="S22" s="54" t="s">
        <v>72</v>
      </c>
    </row>
    <row r="23" spans="1:19" ht="98.25" customHeight="1" x14ac:dyDescent="0.25">
      <c r="A23" s="42">
        <v>20</v>
      </c>
      <c r="B23" s="57" t="s">
        <v>85</v>
      </c>
      <c r="C23" s="136" t="s">
        <v>93</v>
      </c>
      <c r="D23" s="136">
        <v>75003732</v>
      </c>
      <c r="E23" s="136">
        <v>107626128</v>
      </c>
      <c r="F23" s="137">
        <v>674000439</v>
      </c>
      <c r="G23" s="56" t="s">
        <v>103</v>
      </c>
      <c r="H23" s="56" t="s">
        <v>24</v>
      </c>
      <c r="I23" s="56" t="s">
        <v>24</v>
      </c>
      <c r="J23" s="54" t="s">
        <v>88</v>
      </c>
      <c r="K23" s="56" t="s">
        <v>104</v>
      </c>
      <c r="L23" s="65">
        <v>152086</v>
      </c>
      <c r="M23" s="38">
        <v>129273.09999999999</v>
      </c>
      <c r="N23" s="138" t="s">
        <v>98</v>
      </c>
      <c r="O23" s="139" t="s">
        <v>90</v>
      </c>
      <c r="P23" s="140"/>
      <c r="Q23" s="67"/>
      <c r="R23" s="56" t="s">
        <v>105</v>
      </c>
      <c r="S23" s="54" t="s">
        <v>81</v>
      </c>
    </row>
    <row r="24" spans="1:19" ht="60" x14ac:dyDescent="0.25">
      <c r="A24" s="42">
        <v>21</v>
      </c>
      <c r="B24" s="154" t="s">
        <v>106</v>
      </c>
      <c r="C24" s="143" t="s">
        <v>65</v>
      </c>
      <c r="D24" s="143">
        <v>62330128</v>
      </c>
      <c r="E24" s="169">
        <v>107625881</v>
      </c>
      <c r="F24" s="40">
        <v>600137619</v>
      </c>
      <c r="G24" s="41" t="s">
        <v>107</v>
      </c>
      <c r="H24" s="41" t="s">
        <v>24</v>
      </c>
      <c r="I24" s="41" t="s">
        <v>88</v>
      </c>
      <c r="J24" s="42" t="s">
        <v>88</v>
      </c>
      <c r="K24" s="41" t="s">
        <v>108</v>
      </c>
      <c r="L24" s="58">
        <v>6000000</v>
      </c>
      <c r="M24" s="65">
        <f>L24/100*85</f>
        <v>5100000</v>
      </c>
      <c r="N24" s="138" t="s">
        <v>109</v>
      </c>
      <c r="O24" s="138" t="s">
        <v>110</v>
      </c>
      <c r="P24" s="140"/>
      <c r="Q24" s="40"/>
      <c r="R24" s="41" t="s">
        <v>111</v>
      </c>
      <c r="S24" s="42" t="s">
        <v>72</v>
      </c>
    </row>
    <row r="25" spans="1:19" ht="60" x14ac:dyDescent="0.25">
      <c r="A25" s="42">
        <v>22</v>
      </c>
      <c r="B25" s="154" t="s">
        <v>106</v>
      </c>
      <c r="C25" s="143" t="s">
        <v>65</v>
      </c>
      <c r="D25" s="143">
        <v>62330128</v>
      </c>
      <c r="E25" s="169">
        <v>107625881</v>
      </c>
      <c r="F25" s="40">
        <v>600137619</v>
      </c>
      <c r="G25" s="41" t="s">
        <v>112</v>
      </c>
      <c r="H25" s="41" t="s">
        <v>24</v>
      </c>
      <c r="I25" s="41" t="s">
        <v>88</v>
      </c>
      <c r="J25" s="42" t="s">
        <v>88</v>
      </c>
      <c r="K25" s="41" t="s">
        <v>113</v>
      </c>
      <c r="L25" s="44">
        <v>3000000</v>
      </c>
      <c r="M25" s="170">
        <f>L25/100*85</f>
        <v>2550000</v>
      </c>
      <c r="N25" s="176" t="s">
        <v>114</v>
      </c>
      <c r="O25" s="138" t="s">
        <v>115</v>
      </c>
      <c r="P25" s="140"/>
      <c r="Q25" s="40"/>
      <c r="R25" s="42" t="s">
        <v>81</v>
      </c>
      <c r="S25" s="42" t="s">
        <v>72</v>
      </c>
    </row>
    <row r="26" spans="1:19" ht="60" x14ac:dyDescent="0.25">
      <c r="A26" s="42">
        <v>23</v>
      </c>
      <c r="B26" s="154" t="s">
        <v>106</v>
      </c>
      <c r="C26" s="143" t="s">
        <v>65</v>
      </c>
      <c r="D26" s="143">
        <v>62330128</v>
      </c>
      <c r="E26" s="169">
        <v>107625881</v>
      </c>
      <c r="F26" s="40">
        <v>600137619</v>
      </c>
      <c r="G26" s="41" t="s">
        <v>116</v>
      </c>
      <c r="H26" s="41" t="s">
        <v>24</v>
      </c>
      <c r="I26" s="41" t="s">
        <v>88</v>
      </c>
      <c r="J26" s="41" t="s">
        <v>88</v>
      </c>
      <c r="K26" s="41" t="s">
        <v>117</v>
      </c>
      <c r="L26" s="44">
        <v>2000000</v>
      </c>
      <c r="M26" s="170">
        <f>L26/100*85</f>
        <v>1700000</v>
      </c>
      <c r="N26" s="176" t="s">
        <v>118</v>
      </c>
      <c r="O26" s="138" t="s">
        <v>115</v>
      </c>
      <c r="P26" s="140"/>
      <c r="Q26" s="40"/>
      <c r="R26" s="56" t="s">
        <v>119</v>
      </c>
      <c r="S26" s="42" t="s">
        <v>72</v>
      </c>
    </row>
    <row r="27" spans="1:19" ht="60" x14ac:dyDescent="0.25">
      <c r="A27" s="42">
        <v>24</v>
      </c>
      <c r="B27" s="154" t="s">
        <v>106</v>
      </c>
      <c r="C27" s="143" t="s">
        <v>65</v>
      </c>
      <c r="D27" s="143">
        <v>62330128</v>
      </c>
      <c r="E27" s="169">
        <v>107625881</v>
      </c>
      <c r="F27" s="40">
        <v>600137619</v>
      </c>
      <c r="G27" s="41" t="s">
        <v>120</v>
      </c>
      <c r="H27" s="41" t="s">
        <v>24</v>
      </c>
      <c r="I27" s="41" t="s">
        <v>88</v>
      </c>
      <c r="J27" s="41" t="s">
        <v>88</v>
      </c>
      <c r="K27" s="41" t="s">
        <v>121</v>
      </c>
      <c r="L27" s="58">
        <v>1500000</v>
      </c>
      <c r="M27" s="65">
        <f>L27/100*85</f>
        <v>1275000</v>
      </c>
      <c r="N27" s="172" t="s">
        <v>98</v>
      </c>
      <c r="O27" s="138" t="s">
        <v>122</v>
      </c>
      <c r="P27" s="140"/>
      <c r="Q27" s="40"/>
      <c r="R27" s="42" t="s">
        <v>72</v>
      </c>
      <c r="S27" s="42" t="s">
        <v>72</v>
      </c>
    </row>
    <row r="28" spans="1:19" ht="60" x14ac:dyDescent="0.25">
      <c r="A28" s="42">
        <v>25</v>
      </c>
      <c r="B28" s="154" t="s">
        <v>106</v>
      </c>
      <c r="C28" s="143" t="s">
        <v>65</v>
      </c>
      <c r="D28" s="143">
        <v>62330128</v>
      </c>
      <c r="E28" s="169">
        <v>107625881</v>
      </c>
      <c r="F28" s="40">
        <v>600137619</v>
      </c>
      <c r="G28" s="41" t="s">
        <v>123</v>
      </c>
      <c r="H28" s="41" t="s">
        <v>24</v>
      </c>
      <c r="I28" s="41" t="s">
        <v>88</v>
      </c>
      <c r="J28" s="41" t="s">
        <v>88</v>
      </c>
      <c r="K28" s="41" t="s">
        <v>124</v>
      </c>
      <c r="L28" s="58">
        <v>1200000</v>
      </c>
      <c r="M28" s="65">
        <f>L28/100*85</f>
        <v>1020000</v>
      </c>
      <c r="N28" s="177" t="s">
        <v>125</v>
      </c>
      <c r="O28" s="177" t="s">
        <v>122</v>
      </c>
      <c r="P28" s="140"/>
      <c r="Q28" s="40"/>
      <c r="R28" s="42" t="s">
        <v>72</v>
      </c>
      <c r="S28" s="42" t="s">
        <v>72</v>
      </c>
    </row>
    <row r="29" spans="1:19" ht="75" x14ac:dyDescent="0.25">
      <c r="A29" s="42">
        <v>26</v>
      </c>
      <c r="B29" s="141" t="s">
        <v>126</v>
      </c>
      <c r="C29" s="143" t="s">
        <v>65</v>
      </c>
      <c r="D29" s="143">
        <v>62330101</v>
      </c>
      <c r="E29" s="143">
        <v>107625890</v>
      </c>
      <c r="F29" s="141">
        <v>600137627</v>
      </c>
      <c r="G29" s="41" t="s">
        <v>127</v>
      </c>
      <c r="H29" s="41" t="s">
        <v>24</v>
      </c>
      <c r="I29" s="41" t="s">
        <v>88</v>
      </c>
      <c r="J29" s="42" t="s">
        <v>88</v>
      </c>
      <c r="K29" s="43" t="s">
        <v>128</v>
      </c>
      <c r="L29" s="44">
        <v>13500000</v>
      </c>
      <c r="M29" s="45">
        <f>L29*0.85</f>
        <v>11475000</v>
      </c>
      <c r="N29" s="46" t="s">
        <v>129</v>
      </c>
      <c r="O29" s="47" t="s">
        <v>76</v>
      </c>
      <c r="P29" s="48"/>
      <c r="Q29" s="49"/>
      <c r="R29" s="42" t="s">
        <v>130</v>
      </c>
      <c r="S29" s="50" t="s">
        <v>72</v>
      </c>
    </row>
    <row r="30" spans="1:19" ht="75" x14ac:dyDescent="0.25">
      <c r="A30" s="42">
        <v>27</v>
      </c>
      <c r="B30" s="141" t="s">
        <v>131</v>
      </c>
      <c r="C30" s="143" t="s">
        <v>65</v>
      </c>
      <c r="D30" s="143">
        <v>62330101</v>
      </c>
      <c r="E30" s="143">
        <v>107625890</v>
      </c>
      <c r="F30" s="141">
        <v>600137627</v>
      </c>
      <c r="G30" s="41" t="s">
        <v>132</v>
      </c>
      <c r="H30" s="41" t="s">
        <v>24</v>
      </c>
      <c r="I30" s="41" t="s">
        <v>88</v>
      </c>
      <c r="J30" s="42" t="s">
        <v>88</v>
      </c>
      <c r="K30" s="43" t="s">
        <v>133</v>
      </c>
      <c r="L30" s="44">
        <v>14400000</v>
      </c>
      <c r="M30" s="45">
        <f t="shared" ref="M30:M36" si="1">L30*0.85</f>
        <v>12240000</v>
      </c>
      <c r="N30" s="46" t="s">
        <v>134</v>
      </c>
      <c r="O30" s="47" t="s">
        <v>135</v>
      </c>
      <c r="P30" s="48"/>
      <c r="Q30" s="49"/>
      <c r="R30" s="42" t="s">
        <v>136</v>
      </c>
      <c r="S30" s="51"/>
    </row>
    <row r="31" spans="1:19" ht="110.25" customHeight="1" x14ac:dyDescent="0.25">
      <c r="A31" s="42">
        <v>28</v>
      </c>
      <c r="B31" s="141" t="s">
        <v>137</v>
      </c>
      <c r="C31" s="143" t="s">
        <v>65</v>
      </c>
      <c r="D31" s="143">
        <v>62330101</v>
      </c>
      <c r="E31" s="143">
        <v>107625890</v>
      </c>
      <c r="F31" s="141">
        <v>600137627</v>
      </c>
      <c r="G31" s="41" t="s">
        <v>138</v>
      </c>
      <c r="H31" s="41" t="s">
        <v>24</v>
      </c>
      <c r="I31" s="41" t="s">
        <v>88</v>
      </c>
      <c r="J31" s="42" t="s">
        <v>88</v>
      </c>
      <c r="K31" s="52" t="s">
        <v>139</v>
      </c>
      <c r="L31" s="44">
        <v>1850000</v>
      </c>
      <c r="M31" s="45">
        <f t="shared" si="1"/>
        <v>1572500</v>
      </c>
      <c r="N31" s="53" t="s">
        <v>140</v>
      </c>
      <c r="O31" s="47" t="s">
        <v>141</v>
      </c>
      <c r="P31" s="48"/>
      <c r="Q31" s="49"/>
      <c r="R31" s="42" t="s">
        <v>72</v>
      </c>
      <c r="S31" s="51" t="s">
        <v>72</v>
      </c>
    </row>
    <row r="32" spans="1:19" ht="75" x14ac:dyDescent="0.25">
      <c r="A32" s="42">
        <v>29</v>
      </c>
      <c r="B32" s="141" t="s">
        <v>126</v>
      </c>
      <c r="C32" s="143" t="s">
        <v>65</v>
      </c>
      <c r="D32" s="143">
        <v>62330101</v>
      </c>
      <c r="E32" s="143">
        <v>107625890</v>
      </c>
      <c r="F32" s="141">
        <v>600137627</v>
      </c>
      <c r="G32" s="41" t="s">
        <v>142</v>
      </c>
      <c r="H32" s="41" t="s">
        <v>24</v>
      </c>
      <c r="I32" s="41" t="s">
        <v>88</v>
      </c>
      <c r="J32" s="42" t="s">
        <v>88</v>
      </c>
      <c r="K32" s="43" t="s">
        <v>143</v>
      </c>
      <c r="L32" s="44">
        <v>2200000</v>
      </c>
      <c r="M32" s="45">
        <f t="shared" si="1"/>
        <v>1870000</v>
      </c>
      <c r="N32" s="46" t="s">
        <v>144</v>
      </c>
      <c r="O32" s="47" t="s">
        <v>145</v>
      </c>
      <c r="P32" s="48"/>
      <c r="Q32" s="49"/>
      <c r="R32" s="54" t="s">
        <v>72</v>
      </c>
      <c r="S32" s="51" t="s">
        <v>72</v>
      </c>
    </row>
    <row r="33" spans="1:19" ht="126.75" customHeight="1" x14ac:dyDescent="0.25">
      <c r="A33" s="42">
        <v>30</v>
      </c>
      <c r="B33" s="141" t="s">
        <v>126</v>
      </c>
      <c r="C33" s="143" t="s">
        <v>65</v>
      </c>
      <c r="D33" s="143">
        <v>62330101</v>
      </c>
      <c r="E33" s="143">
        <v>107625890</v>
      </c>
      <c r="F33" s="141">
        <v>600137627</v>
      </c>
      <c r="G33" s="41" t="s">
        <v>146</v>
      </c>
      <c r="H33" s="41" t="s">
        <v>24</v>
      </c>
      <c r="I33" s="41" t="s">
        <v>88</v>
      </c>
      <c r="J33" s="42" t="s">
        <v>88</v>
      </c>
      <c r="K33" s="43" t="s">
        <v>147</v>
      </c>
      <c r="L33" s="44">
        <v>7000000</v>
      </c>
      <c r="M33" s="45">
        <f t="shared" si="1"/>
        <v>5950000</v>
      </c>
      <c r="N33" s="53" t="s">
        <v>140</v>
      </c>
      <c r="O33" s="47" t="s">
        <v>141</v>
      </c>
      <c r="P33" s="48"/>
      <c r="Q33" s="49"/>
      <c r="R33" s="42" t="s">
        <v>148</v>
      </c>
      <c r="S33" s="51" t="s">
        <v>72</v>
      </c>
    </row>
    <row r="34" spans="1:19" ht="91.5" customHeight="1" x14ac:dyDescent="0.25">
      <c r="A34" s="42">
        <v>31</v>
      </c>
      <c r="B34" s="141" t="s">
        <v>126</v>
      </c>
      <c r="C34" s="143" t="s">
        <v>65</v>
      </c>
      <c r="D34" s="143">
        <v>62330101</v>
      </c>
      <c r="E34" s="143">
        <v>107625890</v>
      </c>
      <c r="F34" s="141">
        <v>600137627</v>
      </c>
      <c r="G34" s="41" t="s">
        <v>149</v>
      </c>
      <c r="H34" s="41" t="s">
        <v>24</v>
      </c>
      <c r="I34" s="41" t="s">
        <v>88</v>
      </c>
      <c r="J34" s="42" t="s">
        <v>88</v>
      </c>
      <c r="K34" s="43" t="s">
        <v>150</v>
      </c>
      <c r="L34" s="44">
        <v>1400000</v>
      </c>
      <c r="M34" s="45">
        <f t="shared" si="1"/>
        <v>1190000</v>
      </c>
      <c r="N34" s="46" t="s">
        <v>151</v>
      </c>
      <c r="O34" s="55" t="s">
        <v>152</v>
      </c>
      <c r="P34" s="48"/>
      <c r="Q34" s="49"/>
      <c r="R34" s="42" t="s">
        <v>72</v>
      </c>
      <c r="S34" s="51" t="s">
        <v>72</v>
      </c>
    </row>
    <row r="35" spans="1:19" ht="100.5" customHeight="1" x14ac:dyDescent="0.25">
      <c r="A35" s="42">
        <v>32</v>
      </c>
      <c r="B35" s="144" t="s">
        <v>126</v>
      </c>
      <c r="C35" s="136" t="s">
        <v>65</v>
      </c>
      <c r="D35" s="136">
        <v>62330101</v>
      </c>
      <c r="E35" s="136">
        <v>107625890</v>
      </c>
      <c r="F35" s="144">
        <v>600137627</v>
      </c>
      <c r="G35" s="56" t="s">
        <v>153</v>
      </c>
      <c r="H35" s="56" t="s">
        <v>24</v>
      </c>
      <c r="I35" s="56" t="s">
        <v>88</v>
      </c>
      <c r="J35" s="54" t="s">
        <v>88</v>
      </c>
      <c r="K35" s="57" t="s">
        <v>154</v>
      </c>
      <c r="L35" s="58">
        <v>5500000</v>
      </c>
      <c r="M35" s="59">
        <f t="shared" si="1"/>
        <v>4675000</v>
      </c>
      <c r="N35" s="53" t="s">
        <v>140</v>
      </c>
      <c r="O35" s="47" t="s">
        <v>141</v>
      </c>
      <c r="P35" s="48"/>
      <c r="Q35" s="49"/>
      <c r="R35" s="54" t="s">
        <v>72</v>
      </c>
      <c r="S35" s="51" t="s">
        <v>72</v>
      </c>
    </row>
    <row r="36" spans="1:19" ht="75" x14ac:dyDescent="0.25">
      <c r="A36" s="42">
        <v>33</v>
      </c>
      <c r="B36" s="144" t="s">
        <v>126</v>
      </c>
      <c r="C36" s="136" t="s">
        <v>65</v>
      </c>
      <c r="D36" s="136">
        <v>62330101</v>
      </c>
      <c r="E36" s="136">
        <v>107625890</v>
      </c>
      <c r="F36" s="137">
        <v>600137627</v>
      </c>
      <c r="G36" s="56" t="s">
        <v>155</v>
      </c>
      <c r="H36" s="56" t="s">
        <v>24</v>
      </c>
      <c r="I36" s="56" t="s">
        <v>88</v>
      </c>
      <c r="J36" s="54" t="s">
        <v>88</v>
      </c>
      <c r="K36" s="57" t="s">
        <v>156</v>
      </c>
      <c r="L36" s="58">
        <v>8000000</v>
      </c>
      <c r="M36" s="59">
        <f t="shared" si="1"/>
        <v>6800000</v>
      </c>
      <c r="N36" s="53" t="s">
        <v>151</v>
      </c>
      <c r="O36" s="47" t="s">
        <v>76</v>
      </c>
      <c r="P36" s="140"/>
      <c r="Q36" s="52"/>
      <c r="R36" s="54" t="s">
        <v>72</v>
      </c>
      <c r="S36" s="54" t="s">
        <v>72</v>
      </c>
    </row>
    <row r="37" spans="1:19" ht="75" x14ac:dyDescent="0.25">
      <c r="A37" s="42">
        <v>34</v>
      </c>
      <c r="B37" s="154" t="s">
        <v>470</v>
      </c>
      <c r="C37" s="143" t="s">
        <v>471</v>
      </c>
      <c r="D37" s="149" t="s">
        <v>472</v>
      </c>
      <c r="E37" s="149" t="s">
        <v>489</v>
      </c>
      <c r="F37" s="55" t="s">
        <v>474</v>
      </c>
      <c r="G37" s="41" t="s">
        <v>490</v>
      </c>
      <c r="H37" s="42" t="s">
        <v>24</v>
      </c>
      <c r="I37" s="42" t="s">
        <v>88</v>
      </c>
      <c r="J37" s="42" t="s">
        <v>476</v>
      </c>
      <c r="K37" s="56" t="s">
        <v>491</v>
      </c>
      <c r="L37" s="58">
        <v>40000000</v>
      </c>
      <c r="M37" s="179">
        <f t="shared" ref="M37" si="2">L37/100*85</f>
        <v>34000000</v>
      </c>
      <c r="N37" s="180" t="s">
        <v>485</v>
      </c>
      <c r="O37" s="181" t="s">
        <v>492</v>
      </c>
      <c r="P37" s="140" t="s">
        <v>91</v>
      </c>
      <c r="Q37" s="69" t="s">
        <v>486</v>
      </c>
      <c r="R37" s="69" t="s">
        <v>479</v>
      </c>
      <c r="S37" s="40" t="s">
        <v>480</v>
      </c>
    </row>
    <row r="38" spans="1:19" ht="90" x14ac:dyDescent="0.25">
      <c r="A38" s="42">
        <v>35</v>
      </c>
      <c r="B38" s="57" t="s">
        <v>525</v>
      </c>
      <c r="C38" s="136" t="s">
        <v>526</v>
      </c>
      <c r="D38" s="69">
        <v>75027712</v>
      </c>
      <c r="E38" s="69">
        <v>107625636</v>
      </c>
      <c r="F38" s="67">
        <v>600138208</v>
      </c>
      <c r="G38" s="56" t="s">
        <v>527</v>
      </c>
      <c r="H38" s="56" t="s">
        <v>24</v>
      </c>
      <c r="I38" s="54" t="s">
        <v>88</v>
      </c>
      <c r="J38" s="56" t="s">
        <v>528</v>
      </c>
      <c r="K38" s="56" t="s">
        <v>529</v>
      </c>
      <c r="L38" s="58">
        <v>40000000</v>
      </c>
      <c r="M38" s="65">
        <f>L38/100*85</f>
        <v>34000000</v>
      </c>
      <c r="N38" s="53" t="s">
        <v>530</v>
      </c>
      <c r="O38" s="47" t="s">
        <v>531</v>
      </c>
      <c r="P38" s="68"/>
      <c r="Q38" s="67" t="s">
        <v>91</v>
      </c>
      <c r="R38" s="56" t="s">
        <v>532</v>
      </c>
      <c r="S38" s="54" t="s">
        <v>72</v>
      </c>
    </row>
    <row r="39" spans="1:19" ht="120" x14ac:dyDescent="0.25">
      <c r="A39" s="42">
        <v>36</v>
      </c>
      <c r="B39" s="57" t="s">
        <v>525</v>
      </c>
      <c r="C39" s="136" t="s">
        <v>526</v>
      </c>
      <c r="D39" s="69">
        <v>75027712</v>
      </c>
      <c r="E39" s="69">
        <v>107625636</v>
      </c>
      <c r="F39" s="67">
        <v>600138208</v>
      </c>
      <c r="G39" s="56" t="s">
        <v>533</v>
      </c>
      <c r="H39" s="56" t="s">
        <v>24</v>
      </c>
      <c r="I39" s="54" t="s">
        <v>88</v>
      </c>
      <c r="J39" s="56" t="s">
        <v>528</v>
      </c>
      <c r="K39" s="56" t="s">
        <v>534</v>
      </c>
      <c r="L39" s="58">
        <v>4500000</v>
      </c>
      <c r="M39" s="65">
        <f>L39/100*85</f>
        <v>3825000</v>
      </c>
      <c r="N39" s="53" t="s">
        <v>535</v>
      </c>
      <c r="O39" s="47" t="s">
        <v>536</v>
      </c>
      <c r="P39" s="68"/>
      <c r="Q39" s="67" t="s">
        <v>91</v>
      </c>
      <c r="R39" s="56" t="s">
        <v>532</v>
      </c>
      <c r="S39" s="54" t="s">
        <v>72</v>
      </c>
    </row>
    <row r="40" spans="1:19" ht="75" x14ac:dyDescent="0.25">
      <c r="A40" s="42">
        <v>37</v>
      </c>
      <c r="B40" s="154" t="s">
        <v>327</v>
      </c>
      <c r="C40" s="143" t="s">
        <v>328</v>
      </c>
      <c r="D40" s="143">
        <v>75027216</v>
      </c>
      <c r="E40" s="203">
        <v>107625164</v>
      </c>
      <c r="F40" s="173">
        <v>600137945</v>
      </c>
      <c r="G40" s="41" t="s">
        <v>265</v>
      </c>
      <c r="H40" s="41" t="s">
        <v>24</v>
      </c>
      <c r="I40" s="41" t="s">
        <v>88</v>
      </c>
      <c r="J40" s="41" t="s">
        <v>329</v>
      </c>
      <c r="K40" s="41" t="s">
        <v>330</v>
      </c>
      <c r="L40" s="44">
        <v>1500000</v>
      </c>
      <c r="M40" s="170">
        <f>L40/100*85</f>
        <v>1275000</v>
      </c>
      <c r="N40" s="46" t="s">
        <v>331</v>
      </c>
      <c r="O40" s="55" t="s">
        <v>76</v>
      </c>
      <c r="P40" s="140" t="s">
        <v>72</v>
      </c>
      <c r="Q40" s="40"/>
      <c r="R40" s="41" t="s">
        <v>332</v>
      </c>
      <c r="S40" s="41" t="s">
        <v>72</v>
      </c>
    </row>
    <row r="41" spans="1:19" ht="75" x14ac:dyDescent="0.25">
      <c r="A41" s="42">
        <v>38</v>
      </c>
      <c r="B41" s="154" t="s">
        <v>327</v>
      </c>
      <c r="C41" s="143" t="s">
        <v>328</v>
      </c>
      <c r="D41" s="143">
        <v>75027216</v>
      </c>
      <c r="E41" s="169">
        <v>107625164</v>
      </c>
      <c r="F41" s="173">
        <v>600137945</v>
      </c>
      <c r="G41" s="41" t="s">
        <v>333</v>
      </c>
      <c r="H41" s="41" t="s">
        <v>24</v>
      </c>
      <c r="I41" s="41" t="s">
        <v>88</v>
      </c>
      <c r="J41" s="41" t="s">
        <v>329</v>
      </c>
      <c r="K41" s="41" t="s">
        <v>334</v>
      </c>
      <c r="L41" s="44">
        <v>2500000</v>
      </c>
      <c r="M41" s="170">
        <f>L41/100*85</f>
        <v>2125000</v>
      </c>
      <c r="N41" s="46" t="s">
        <v>335</v>
      </c>
      <c r="O41" s="55" t="s">
        <v>76</v>
      </c>
      <c r="P41" s="140" t="s">
        <v>72</v>
      </c>
      <c r="Q41" s="40"/>
      <c r="R41" s="41" t="s">
        <v>332</v>
      </c>
      <c r="S41" s="41" t="s">
        <v>72</v>
      </c>
    </row>
    <row r="42" spans="1:19" ht="45" x14ac:dyDescent="0.25">
      <c r="A42" s="42">
        <v>39</v>
      </c>
      <c r="B42" s="150" t="s">
        <v>356</v>
      </c>
      <c r="C42" s="143" t="s">
        <v>357</v>
      </c>
      <c r="D42" s="182">
        <v>73184322</v>
      </c>
      <c r="E42" s="182">
        <v>107624915</v>
      </c>
      <c r="F42" s="45">
        <v>600137996</v>
      </c>
      <c r="G42" s="41" t="s">
        <v>358</v>
      </c>
      <c r="H42" s="41" t="s">
        <v>24</v>
      </c>
      <c r="I42" s="42" t="s">
        <v>88</v>
      </c>
      <c r="J42" s="41" t="s">
        <v>359</v>
      </c>
      <c r="K42" s="41" t="s">
        <v>360</v>
      </c>
      <c r="L42" s="44">
        <v>4000000</v>
      </c>
      <c r="M42" s="170">
        <f t="shared" ref="M42:M45" si="3">L42/100*85</f>
        <v>3400000</v>
      </c>
      <c r="N42" s="172" t="s">
        <v>118</v>
      </c>
      <c r="O42" s="123" t="s">
        <v>90</v>
      </c>
      <c r="P42" s="140"/>
      <c r="Q42" s="40"/>
      <c r="R42" s="42"/>
      <c r="S42" s="42" t="s">
        <v>72</v>
      </c>
    </row>
    <row r="43" spans="1:19" ht="45" x14ac:dyDescent="0.25">
      <c r="A43" s="42">
        <v>40</v>
      </c>
      <c r="B43" s="150" t="s">
        <v>356</v>
      </c>
      <c r="C43" s="143" t="s">
        <v>357</v>
      </c>
      <c r="D43" s="182">
        <v>73184322</v>
      </c>
      <c r="E43" s="182">
        <v>107624915</v>
      </c>
      <c r="F43" s="45">
        <v>600137996</v>
      </c>
      <c r="G43" s="41" t="s">
        <v>361</v>
      </c>
      <c r="H43" s="41" t="s">
        <v>24</v>
      </c>
      <c r="I43" s="42" t="s">
        <v>88</v>
      </c>
      <c r="J43" s="41" t="s">
        <v>359</v>
      </c>
      <c r="K43" s="41" t="s">
        <v>362</v>
      </c>
      <c r="L43" s="44">
        <v>3000000</v>
      </c>
      <c r="M43" s="170">
        <f t="shared" si="3"/>
        <v>2550000</v>
      </c>
      <c r="N43" s="172" t="s">
        <v>363</v>
      </c>
      <c r="O43" s="123" t="s">
        <v>364</v>
      </c>
      <c r="P43" s="140"/>
      <c r="Q43" s="40"/>
      <c r="R43" s="41" t="s">
        <v>365</v>
      </c>
      <c r="S43" s="42" t="s">
        <v>72</v>
      </c>
    </row>
    <row r="44" spans="1:19" ht="72" x14ac:dyDescent="0.25">
      <c r="A44" s="42">
        <v>41</v>
      </c>
      <c r="B44" s="211" t="s">
        <v>616</v>
      </c>
      <c r="C44" s="183" t="s">
        <v>617</v>
      </c>
      <c r="D44" s="184">
        <v>75027691</v>
      </c>
      <c r="E44" s="185">
        <v>119800934</v>
      </c>
      <c r="F44" s="186">
        <v>600137953</v>
      </c>
      <c r="G44" s="187" t="s">
        <v>265</v>
      </c>
      <c r="H44" s="188" t="s">
        <v>24</v>
      </c>
      <c r="I44" s="187" t="s">
        <v>88</v>
      </c>
      <c r="J44" s="187" t="s">
        <v>584</v>
      </c>
      <c r="K44" s="187" t="s">
        <v>618</v>
      </c>
      <c r="L44" s="212">
        <v>1500000</v>
      </c>
      <c r="M44" s="213">
        <f t="shared" si="3"/>
        <v>1275000</v>
      </c>
      <c r="N44" s="189" t="s">
        <v>182</v>
      </c>
      <c r="O44" s="190" t="s">
        <v>141</v>
      </c>
      <c r="P44" s="191"/>
      <c r="Q44" s="192"/>
      <c r="R44" s="187" t="s">
        <v>119</v>
      </c>
      <c r="S44" s="187" t="s">
        <v>72</v>
      </c>
    </row>
    <row r="45" spans="1:19" ht="72" x14ac:dyDescent="0.25">
      <c r="A45" s="42">
        <v>42</v>
      </c>
      <c r="B45" s="211" t="s">
        <v>616</v>
      </c>
      <c r="C45" s="183" t="s">
        <v>617</v>
      </c>
      <c r="D45" s="184">
        <v>75027691</v>
      </c>
      <c r="E45" s="185">
        <v>119800934</v>
      </c>
      <c r="F45" s="186">
        <v>600137953</v>
      </c>
      <c r="G45" s="187" t="s">
        <v>619</v>
      </c>
      <c r="H45" s="188" t="s">
        <v>24</v>
      </c>
      <c r="I45" s="187" t="s">
        <v>88</v>
      </c>
      <c r="J45" s="187" t="s">
        <v>584</v>
      </c>
      <c r="K45" s="187" t="s">
        <v>620</v>
      </c>
      <c r="L45" s="212">
        <v>2000000</v>
      </c>
      <c r="M45" s="213">
        <f t="shared" si="3"/>
        <v>1700000</v>
      </c>
      <c r="N45" s="189" t="s">
        <v>182</v>
      </c>
      <c r="O45" s="190" t="s">
        <v>621</v>
      </c>
      <c r="P45" s="191"/>
      <c r="Q45" s="192"/>
      <c r="R45" s="187" t="s">
        <v>119</v>
      </c>
      <c r="S45" s="187" t="s">
        <v>72</v>
      </c>
    </row>
    <row r="46" spans="1:19" s="194" customFormat="1" ht="120" x14ac:dyDescent="0.25">
      <c r="A46" s="42">
        <v>43</v>
      </c>
      <c r="B46" s="150" t="s">
        <v>376</v>
      </c>
      <c r="C46" s="143" t="s">
        <v>377</v>
      </c>
      <c r="D46" s="143">
        <v>70985871</v>
      </c>
      <c r="E46" s="143">
        <v>102232547</v>
      </c>
      <c r="F46" s="173">
        <v>600138356</v>
      </c>
      <c r="G46" s="41" t="s">
        <v>388</v>
      </c>
      <c r="H46" s="41" t="s">
        <v>24</v>
      </c>
      <c r="I46" s="41" t="s">
        <v>88</v>
      </c>
      <c r="J46" s="41" t="s">
        <v>389</v>
      </c>
      <c r="K46" s="41" t="s">
        <v>390</v>
      </c>
      <c r="L46" s="151">
        <v>3500000</v>
      </c>
      <c r="M46" s="45">
        <f t="shared" ref="M46:M49" si="4">L46/100*85</f>
        <v>2975000</v>
      </c>
      <c r="N46" s="193" t="s">
        <v>363</v>
      </c>
      <c r="O46" s="173" t="s">
        <v>391</v>
      </c>
      <c r="P46" s="154"/>
      <c r="Q46" s="173"/>
      <c r="R46" s="41" t="s">
        <v>92</v>
      </c>
      <c r="S46" s="41" t="s">
        <v>72</v>
      </c>
    </row>
    <row r="47" spans="1:19" ht="105" x14ac:dyDescent="0.25">
      <c r="A47" s="42">
        <v>44</v>
      </c>
      <c r="B47" s="150" t="s">
        <v>430</v>
      </c>
      <c r="C47" s="143" t="s">
        <v>431</v>
      </c>
      <c r="D47" s="143">
        <v>72542179</v>
      </c>
      <c r="E47" s="169">
        <v>107625245</v>
      </c>
      <c r="F47" s="173">
        <v>691002886</v>
      </c>
      <c r="G47" s="41" t="s">
        <v>456</v>
      </c>
      <c r="H47" s="41" t="s">
        <v>24</v>
      </c>
      <c r="I47" s="41" t="s">
        <v>88</v>
      </c>
      <c r="J47" s="41" t="s">
        <v>433</v>
      </c>
      <c r="K47" s="41" t="s">
        <v>457</v>
      </c>
      <c r="L47" s="44">
        <v>70000000</v>
      </c>
      <c r="M47" s="170">
        <f t="shared" si="4"/>
        <v>59500000</v>
      </c>
      <c r="N47" s="138" t="s">
        <v>114</v>
      </c>
      <c r="O47" s="139" t="s">
        <v>391</v>
      </c>
      <c r="P47" s="140"/>
      <c r="Q47" s="40" t="s">
        <v>91</v>
      </c>
      <c r="R47" s="56" t="s">
        <v>458</v>
      </c>
      <c r="S47" s="56" t="s">
        <v>459</v>
      </c>
    </row>
    <row r="48" spans="1:19" ht="105" x14ac:dyDescent="0.25">
      <c r="A48" s="42">
        <v>45</v>
      </c>
      <c r="B48" s="150" t="s">
        <v>430</v>
      </c>
      <c r="C48" s="143" t="s">
        <v>431</v>
      </c>
      <c r="D48" s="143">
        <v>72542179</v>
      </c>
      <c r="E48" s="169">
        <v>107625245</v>
      </c>
      <c r="F48" s="173">
        <v>691002886</v>
      </c>
      <c r="G48" s="41" t="s">
        <v>460</v>
      </c>
      <c r="H48" s="41" t="s">
        <v>24</v>
      </c>
      <c r="I48" s="41" t="s">
        <v>88</v>
      </c>
      <c r="J48" s="41" t="s">
        <v>433</v>
      </c>
      <c r="K48" s="41" t="s">
        <v>461</v>
      </c>
      <c r="L48" s="44">
        <v>70000000</v>
      </c>
      <c r="M48" s="170">
        <f t="shared" si="4"/>
        <v>59500000</v>
      </c>
      <c r="N48" s="138" t="s">
        <v>114</v>
      </c>
      <c r="O48" s="139" t="s">
        <v>391</v>
      </c>
      <c r="P48" s="140" t="s">
        <v>91</v>
      </c>
      <c r="Q48" s="68"/>
      <c r="R48" s="56" t="s">
        <v>458</v>
      </c>
      <c r="S48" s="56" t="s">
        <v>459</v>
      </c>
    </row>
    <row r="49" spans="1:19" ht="60" x14ac:dyDescent="0.25">
      <c r="A49" s="42">
        <v>46</v>
      </c>
      <c r="B49" s="150" t="s">
        <v>560</v>
      </c>
      <c r="C49" s="143" t="s">
        <v>561</v>
      </c>
      <c r="D49" s="143">
        <v>25381393</v>
      </c>
      <c r="E49" s="143">
        <v>107625211</v>
      </c>
      <c r="F49" s="195">
        <v>600000991</v>
      </c>
      <c r="G49" s="41" t="s">
        <v>562</v>
      </c>
      <c r="H49" s="41" t="s">
        <v>24</v>
      </c>
      <c r="I49" s="41" t="s">
        <v>88</v>
      </c>
      <c r="J49" s="41" t="s">
        <v>88</v>
      </c>
      <c r="K49" s="41" t="s">
        <v>563</v>
      </c>
      <c r="L49" s="44">
        <v>3000000</v>
      </c>
      <c r="M49" s="170">
        <f t="shared" si="4"/>
        <v>2550000</v>
      </c>
      <c r="N49" s="46" t="s">
        <v>178</v>
      </c>
      <c r="O49" s="55" t="s">
        <v>564</v>
      </c>
      <c r="P49" s="140" t="s">
        <v>209</v>
      </c>
      <c r="Q49" s="40"/>
      <c r="R49" s="41" t="s">
        <v>565</v>
      </c>
      <c r="S49" s="42" t="s">
        <v>72</v>
      </c>
    </row>
    <row r="50" spans="1:19" ht="105" x14ac:dyDescent="0.25">
      <c r="A50" s="42">
        <v>47</v>
      </c>
      <c r="B50" s="150" t="s">
        <v>346</v>
      </c>
      <c r="C50" s="143" t="s">
        <v>347</v>
      </c>
      <c r="D50" s="143">
        <v>70980764</v>
      </c>
      <c r="E50" s="169">
        <v>108046095</v>
      </c>
      <c r="F50" s="173">
        <v>600137767</v>
      </c>
      <c r="G50" s="41" t="s">
        <v>348</v>
      </c>
      <c r="H50" s="41" t="s">
        <v>24</v>
      </c>
      <c r="I50" s="42" t="s">
        <v>88</v>
      </c>
      <c r="J50" s="41" t="s">
        <v>349</v>
      </c>
      <c r="K50" s="41" t="s">
        <v>350</v>
      </c>
      <c r="L50" s="151">
        <v>2000000</v>
      </c>
      <c r="M50" s="170">
        <f t="shared" ref="M50:M52" si="5">L50/100*85</f>
        <v>1700000</v>
      </c>
      <c r="N50" s="140" t="s">
        <v>98</v>
      </c>
      <c r="O50" s="40" t="s">
        <v>90</v>
      </c>
      <c r="P50" s="140"/>
      <c r="Q50" s="40"/>
      <c r="R50" s="42" t="s">
        <v>351</v>
      </c>
      <c r="S50" s="42" t="s">
        <v>351</v>
      </c>
    </row>
    <row r="51" spans="1:19" ht="105" x14ac:dyDescent="0.25">
      <c r="A51" s="42">
        <v>48</v>
      </c>
      <c r="B51" s="150" t="s">
        <v>346</v>
      </c>
      <c r="C51" s="143" t="s">
        <v>347</v>
      </c>
      <c r="D51" s="169">
        <v>70980764</v>
      </c>
      <c r="E51" s="169">
        <v>108046095</v>
      </c>
      <c r="F51" s="40">
        <v>600137767</v>
      </c>
      <c r="G51" s="41" t="s">
        <v>352</v>
      </c>
      <c r="H51" s="41" t="s">
        <v>24</v>
      </c>
      <c r="I51" s="42" t="s">
        <v>88</v>
      </c>
      <c r="J51" s="41" t="s">
        <v>349</v>
      </c>
      <c r="K51" s="41" t="s">
        <v>353</v>
      </c>
      <c r="L51" s="44">
        <v>3000000</v>
      </c>
      <c r="M51" s="170">
        <f t="shared" si="5"/>
        <v>2550000</v>
      </c>
      <c r="N51" s="154" t="s">
        <v>195</v>
      </c>
      <c r="O51" s="40" t="s">
        <v>90</v>
      </c>
      <c r="P51" s="140"/>
      <c r="Q51" s="40"/>
      <c r="R51" s="42" t="s">
        <v>351</v>
      </c>
      <c r="S51" s="42" t="s">
        <v>351</v>
      </c>
    </row>
    <row r="52" spans="1:19" ht="105" x14ac:dyDescent="0.25">
      <c r="A52" s="42">
        <v>49</v>
      </c>
      <c r="B52" s="150" t="s">
        <v>346</v>
      </c>
      <c r="C52" s="143" t="s">
        <v>347</v>
      </c>
      <c r="D52" s="169">
        <v>70980764</v>
      </c>
      <c r="E52" s="169">
        <v>108046095</v>
      </c>
      <c r="F52" s="40">
        <v>600137767</v>
      </c>
      <c r="G52" s="41" t="s">
        <v>354</v>
      </c>
      <c r="H52" s="41" t="s">
        <v>24</v>
      </c>
      <c r="I52" s="42" t="s">
        <v>88</v>
      </c>
      <c r="J52" s="41" t="s">
        <v>349</v>
      </c>
      <c r="K52" s="41" t="s">
        <v>355</v>
      </c>
      <c r="L52" s="44">
        <v>2500000</v>
      </c>
      <c r="M52" s="170">
        <f t="shared" si="5"/>
        <v>2125000</v>
      </c>
      <c r="N52" s="140" t="s">
        <v>98</v>
      </c>
      <c r="O52" s="40" t="s">
        <v>90</v>
      </c>
      <c r="P52" s="140"/>
      <c r="Q52" s="40"/>
      <c r="R52" s="42" t="s">
        <v>351</v>
      </c>
      <c r="S52" s="42" t="s">
        <v>351</v>
      </c>
    </row>
    <row r="53" spans="1:19" ht="60" x14ac:dyDescent="0.25">
      <c r="A53" s="42">
        <v>50</v>
      </c>
      <c r="B53" s="154" t="s">
        <v>462</v>
      </c>
      <c r="C53" s="143" t="s">
        <v>463</v>
      </c>
      <c r="D53" s="143">
        <v>75027178</v>
      </c>
      <c r="E53" s="204">
        <v>107625288</v>
      </c>
      <c r="F53" s="204">
        <v>600137261</v>
      </c>
      <c r="G53" s="41" t="s">
        <v>464</v>
      </c>
      <c r="H53" s="41" t="s">
        <v>24</v>
      </c>
      <c r="I53" s="41" t="s">
        <v>88</v>
      </c>
      <c r="J53" s="41" t="s">
        <v>421</v>
      </c>
      <c r="K53" s="41" t="s">
        <v>465</v>
      </c>
      <c r="L53" s="44">
        <v>3700000</v>
      </c>
      <c r="M53" s="170">
        <f>L53/100*85</f>
        <v>3145000</v>
      </c>
      <c r="N53" s="140" t="s">
        <v>195</v>
      </c>
      <c r="O53" s="40" t="s">
        <v>391</v>
      </c>
      <c r="P53" s="140"/>
      <c r="Q53" s="40"/>
      <c r="R53" s="41" t="s">
        <v>466</v>
      </c>
      <c r="S53" s="41" t="s">
        <v>72</v>
      </c>
    </row>
    <row r="54" spans="1:19" ht="60" x14ac:dyDescent="0.25">
      <c r="A54" s="42">
        <v>51</v>
      </c>
      <c r="B54" s="154" t="s">
        <v>462</v>
      </c>
      <c r="C54" s="143" t="s">
        <v>463</v>
      </c>
      <c r="D54" s="143">
        <v>75027178</v>
      </c>
      <c r="E54" s="143">
        <v>107625288</v>
      </c>
      <c r="F54" s="204">
        <v>600137261</v>
      </c>
      <c r="G54" s="41" t="s">
        <v>464</v>
      </c>
      <c r="H54" s="41" t="s">
        <v>24</v>
      </c>
      <c r="I54" s="41" t="s">
        <v>88</v>
      </c>
      <c r="J54" s="41" t="s">
        <v>421</v>
      </c>
      <c r="K54" s="41" t="s">
        <v>467</v>
      </c>
      <c r="L54" s="44">
        <v>4500000</v>
      </c>
      <c r="M54" s="170">
        <f>L54/100*85</f>
        <v>3825000</v>
      </c>
      <c r="N54" s="140" t="s">
        <v>195</v>
      </c>
      <c r="O54" s="40" t="s">
        <v>391</v>
      </c>
      <c r="P54" s="140"/>
      <c r="Q54" s="40"/>
      <c r="R54" s="41" t="s">
        <v>466</v>
      </c>
      <c r="S54" s="41" t="s">
        <v>202</v>
      </c>
    </row>
    <row r="55" spans="1:19" ht="60" x14ac:dyDescent="0.25">
      <c r="A55" s="42">
        <v>52</v>
      </c>
      <c r="B55" s="154" t="s">
        <v>462</v>
      </c>
      <c r="C55" s="143" t="s">
        <v>463</v>
      </c>
      <c r="D55" s="143">
        <v>75027178</v>
      </c>
      <c r="E55" s="143">
        <v>10762288</v>
      </c>
      <c r="F55" s="204">
        <v>600137261</v>
      </c>
      <c r="G55" s="41" t="s">
        <v>468</v>
      </c>
      <c r="H55" s="41" t="s">
        <v>24</v>
      </c>
      <c r="I55" s="41" t="s">
        <v>88</v>
      </c>
      <c r="J55" s="41" t="s">
        <v>421</v>
      </c>
      <c r="K55" s="41" t="s">
        <v>469</v>
      </c>
      <c r="L55" s="44">
        <v>2800000</v>
      </c>
      <c r="M55" s="170">
        <f>L55/100*85</f>
        <v>2380000</v>
      </c>
      <c r="N55" s="140" t="s">
        <v>195</v>
      </c>
      <c r="O55" s="40" t="s">
        <v>122</v>
      </c>
      <c r="P55" s="140"/>
      <c r="Q55" s="40"/>
      <c r="R55" s="41" t="s">
        <v>466</v>
      </c>
      <c r="S55" s="41" t="s">
        <v>72</v>
      </c>
    </row>
    <row r="56" spans="1:19" ht="60" x14ac:dyDescent="0.25">
      <c r="A56" s="42">
        <v>53</v>
      </c>
      <c r="B56" s="150" t="s">
        <v>576</v>
      </c>
      <c r="C56" s="143" t="s">
        <v>577</v>
      </c>
      <c r="D56" s="143">
        <v>25388355</v>
      </c>
      <c r="E56" s="143">
        <v>1004958650</v>
      </c>
      <c r="F56" s="143">
        <v>600000982</v>
      </c>
      <c r="G56" s="41" t="s">
        <v>578</v>
      </c>
      <c r="H56" s="41" t="s">
        <v>24</v>
      </c>
      <c r="I56" s="41" t="s">
        <v>88</v>
      </c>
      <c r="J56" s="41" t="s">
        <v>569</v>
      </c>
      <c r="K56" s="41" t="s">
        <v>579</v>
      </c>
      <c r="L56" s="44">
        <v>1000000</v>
      </c>
      <c r="M56" s="170">
        <f t="shared" ref="M56:M57" si="6">L56/100*85</f>
        <v>850000</v>
      </c>
      <c r="N56" s="94" t="s">
        <v>580</v>
      </c>
      <c r="O56" s="196" t="s">
        <v>436</v>
      </c>
      <c r="P56" s="140"/>
      <c r="Q56" s="40"/>
      <c r="R56" s="41" t="s">
        <v>466</v>
      </c>
      <c r="S56" s="41" t="s">
        <v>72</v>
      </c>
    </row>
    <row r="57" spans="1:19" ht="60" x14ac:dyDescent="0.25">
      <c r="A57" s="42">
        <v>54</v>
      </c>
      <c r="B57" s="150" t="s">
        <v>576</v>
      </c>
      <c r="C57" s="143" t="s">
        <v>577</v>
      </c>
      <c r="D57" s="143">
        <v>25388355</v>
      </c>
      <c r="E57" s="143">
        <v>1004958650</v>
      </c>
      <c r="F57" s="143">
        <v>600000982</v>
      </c>
      <c r="G57" s="41" t="s">
        <v>581</v>
      </c>
      <c r="H57" s="41" t="s">
        <v>24</v>
      </c>
      <c r="I57" s="41" t="s">
        <v>88</v>
      </c>
      <c r="J57" s="41" t="s">
        <v>569</v>
      </c>
      <c r="K57" s="41" t="s">
        <v>582</v>
      </c>
      <c r="L57" s="44">
        <v>4000000</v>
      </c>
      <c r="M57" s="170">
        <f t="shared" si="6"/>
        <v>3400000</v>
      </c>
      <c r="N57" s="94" t="s">
        <v>583</v>
      </c>
      <c r="O57" s="196" t="s">
        <v>115</v>
      </c>
      <c r="P57" s="140"/>
      <c r="Q57" s="40"/>
      <c r="R57" s="41" t="s">
        <v>466</v>
      </c>
      <c r="S57" s="41" t="s">
        <v>72</v>
      </c>
    </row>
    <row r="58" spans="1:19" ht="75" x14ac:dyDescent="0.25">
      <c r="A58" s="42">
        <v>55</v>
      </c>
      <c r="B58" s="154" t="s">
        <v>493</v>
      </c>
      <c r="C58" s="143" t="s">
        <v>494</v>
      </c>
      <c r="D58" s="143">
        <v>70982015</v>
      </c>
      <c r="E58" s="169">
        <v>107625504</v>
      </c>
      <c r="F58" s="143">
        <v>674000196</v>
      </c>
      <c r="G58" s="41" t="s">
        <v>495</v>
      </c>
      <c r="H58" s="41" t="s">
        <v>24</v>
      </c>
      <c r="I58" s="41" t="s">
        <v>88</v>
      </c>
      <c r="J58" s="41" t="s">
        <v>496</v>
      </c>
      <c r="K58" s="41" t="s">
        <v>497</v>
      </c>
      <c r="L58" s="58">
        <v>6000000</v>
      </c>
      <c r="M58" s="65">
        <f>L58/100*85</f>
        <v>5100000</v>
      </c>
      <c r="N58" s="174" t="s">
        <v>382</v>
      </c>
      <c r="O58" s="174" t="s">
        <v>436</v>
      </c>
      <c r="P58" s="140" t="s">
        <v>91</v>
      </c>
      <c r="Q58" s="40" t="s">
        <v>91</v>
      </c>
      <c r="R58" s="56" t="s">
        <v>92</v>
      </c>
      <c r="S58" s="56" t="s">
        <v>81</v>
      </c>
    </row>
    <row r="59" spans="1:19" ht="75" x14ac:dyDescent="0.25">
      <c r="A59" s="42">
        <v>56</v>
      </c>
      <c r="B59" s="154" t="s">
        <v>493</v>
      </c>
      <c r="C59" s="143" t="s">
        <v>494</v>
      </c>
      <c r="D59" s="143">
        <v>70982015</v>
      </c>
      <c r="E59" s="143">
        <v>107625504</v>
      </c>
      <c r="F59" s="173">
        <v>674000196</v>
      </c>
      <c r="G59" s="41" t="s">
        <v>498</v>
      </c>
      <c r="H59" s="41" t="s">
        <v>24</v>
      </c>
      <c r="I59" s="41" t="s">
        <v>88</v>
      </c>
      <c r="J59" s="41" t="s">
        <v>496</v>
      </c>
      <c r="K59" s="41" t="s">
        <v>499</v>
      </c>
      <c r="L59" s="58">
        <v>5000000</v>
      </c>
      <c r="M59" s="65">
        <f>L59/100*85</f>
        <v>4250000</v>
      </c>
      <c r="N59" s="94" t="s">
        <v>500</v>
      </c>
      <c r="O59" s="67" t="s">
        <v>501</v>
      </c>
      <c r="P59" s="140" t="s">
        <v>91</v>
      </c>
      <c r="Q59" s="40" t="s">
        <v>91</v>
      </c>
      <c r="R59" s="56" t="s">
        <v>502</v>
      </c>
      <c r="S59" s="56"/>
    </row>
    <row r="60" spans="1:19" ht="75" x14ac:dyDescent="0.25">
      <c r="A60" s="42">
        <v>57</v>
      </c>
      <c r="B60" s="154" t="s">
        <v>493</v>
      </c>
      <c r="C60" s="143" t="s">
        <v>494</v>
      </c>
      <c r="D60" s="143">
        <v>70982015</v>
      </c>
      <c r="E60" s="143">
        <v>107625504</v>
      </c>
      <c r="F60" s="173">
        <v>674000196</v>
      </c>
      <c r="G60" s="41" t="s">
        <v>503</v>
      </c>
      <c r="H60" s="41" t="s">
        <v>24</v>
      </c>
      <c r="I60" s="41" t="s">
        <v>88</v>
      </c>
      <c r="J60" s="41" t="s">
        <v>496</v>
      </c>
      <c r="K60" s="41" t="s">
        <v>504</v>
      </c>
      <c r="L60" s="58">
        <v>3000000</v>
      </c>
      <c r="M60" s="65">
        <f t="shared" ref="M60:M65" si="7">L60/100*85</f>
        <v>2550000</v>
      </c>
      <c r="N60" s="174" t="s">
        <v>505</v>
      </c>
      <c r="O60" s="67" t="s">
        <v>383</v>
      </c>
      <c r="P60" s="140" t="s">
        <v>91</v>
      </c>
      <c r="Q60" s="40" t="s">
        <v>91</v>
      </c>
      <c r="R60" s="56" t="s">
        <v>502</v>
      </c>
      <c r="S60" s="41"/>
    </row>
    <row r="61" spans="1:19" ht="75" x14ac:dyDescent="0.25">
      <c r="A61" s="42">
        <v>58</v>
      </c>
      <c r="B61" s="154" t="s">
        <v>493</v>
      </c>
      <c r="C61" s="143" t="s">
        <v>494</v>
      </c>
      <c r="D61" s="169">
        <v>70982015</v>
      </c>
      <c r="E61" s="143">
        <v>107625504</v>
      </c>
      <c r="F61" s="173">
        <v>674000196</v>
      </c>
      <c r="G61" s="41" t="s">
        <v>506</v>
      </c>
      <c r="H61" s="42" t="s">
        <v>24</v>
      </c>
      <c r="I61" s="42" t="s">
        <v>88</v>
      </c>
      <c r="J61" s="42" t="s">
        <v>496</v>
      </c>
      <c r="K61" s="41" t="s">
        <v>507</v>
      </c>
      <c r="L61" s="58">
        <v>3000000</v>
      </c>
      <c r="M61" s="65">
        <f>L61/100*85</f>
        <v>2550000</v>
      </c>
      <c r="N61" s="140" t="s">
        <v>508</v>
      </c>
      <c r="O61" s="40" t="s">
        <v>115</v>
      </c>
      <c r="P61" s="140" t="s">
        <v>91</v>
      </c>
      <c r="Q61" s="40" t="s">
        <v>91</v>
      </c>
      <c r="R61" s="56" t="s">
        <v>502</v>
      </c>
      <c r="S61" s="42"/>
    </row>
    <row r="62" spans="1:19" ht="75" x14ac:dyDescent="0.25">
      <c r="A62" s="42">
        <v>59</v>
      </c>
      <c r="B62" s="157" t="s">
        <v>493</v>
      </c>
      <c r="C62" s="136" t="s">
        <v>494</v>
      </c>
      <c r="D62" s="69">
        <v>70982015</v>
      </c>
      <c r="E62" s="136">
        <v>107625504</v>
      </c>
      <c r="F62" s="137">
        <v>674000196</v>
      </c>
      <c r="G62" s="56" t="s">
        <v>509</v>
      </c>
      <c r="H62" s="54" t="s">
        <v>24</v>
      </c>
      <c r="I62" s="54" t="s">
        <v>88</v>
      </c>
      <c r="J62" s="54" t="s">
        <v>496</v>
      </c>
      <c r="K62" s="56" t="s">
        <v>510</v>
      </c>
      <c r="L62" s="58">
        <v>3000000</v>
      </c>
      <c r="M62" s="65">
        <f t="shared" si="7"/>
        <v>2550000</v>
      </c>
      <c r="N62" s="68" t="s">
        <v>114</v>
      </c>
      <c r="O62" s="67" t="s">
        <v>511</v>
      </c>
      <c r="P62" s="68" t="s">
        <v>91</v>
      </c>
      <c r="Q62" s="67" t="s">
        <v>91</v>
      </c>
      <c r="R62" s="56"/>
      <c r="S62" s="42"/>
    </row>
    <row r="63" spans="1:19" ht="75" x14ac:dyDescent="0.25">
      <c r="A63" s="42">
        <v>60</v>
      </c>
      <c r="B63" s="157" t="s">
        <v>493</v>
      </c>
      <c r="C63" s="136" t="s">
        <v>494</v>
      </c>
      <c r="D63" s="69">
        <v>70982015</v>
      </c>
      <c r="E63" s="136">
        <v>107625504</v>
      </c>
      <c r="F63" s="137">
        <v>674000196</v>
      </c>
      <c r="G63" s="56" t="s">
        <v>512</v>
      </c>
      <c r="H63" s="54" t="s">
        <v>24</v>
      </c>
      <c r="I63" s="54" t="s">
        <v>88</v>
      </c>
      <c r="J63" s="54" t="s">
        <v>496</v>
      </c>
      <c r="K63" s="56" t="s">
        <v>510</v>
      </c>
      <c r="L63" s="58">
        <v>3000000</v>
      </c>
      <c r="M63" s="65">
        <f t="shared" si="7"/>
        <v>2550000</v>
      </c>
      <c r="N63" s="68" t="s">
        <v>114</v>
      </c>
      <c r="O63" s="67" t="s">
        <v>383</v>
      </c>
      <c r="P63" s="68" t="s">
        <v>91</v>
      </c>
      <c r="Q63" s="67" t="s">
        <v>91</v>
      </c>
      <c r="R63" s="56"/>
      <c r="S63" s="42"/>
    </row>
    <row r="64" spans="1:19" ht="75" x14ac:dyDescent="0.25">
      <c r="A64" s="42">
        <v>61</v>
      </c>
      <c r="B64" s="157" t="s">
        <v>493</v>
      </c>
      <c r="C64" s="136" t="s">
        <v>494</v>
      </c>
      <c r="D64" s="69">
        <v>70982015</v>
      </c>
      <c r="E64" s="136">
        <v>107625504</v>
      </c>
      <c r="F64" s="137">
        <v>674000196</v>
      </c>
      <c r="G64" s="56" t="s">
        <v>513</v>
      </c>
      <c r="H64" s="54" t="s">
        <v>24</v>
      </c>
      <c r="I64" s="54" t="s">
        <v>88</v>
      </c>
      <c r="J64" s="54" t="s">
        <v>496</v>
      </c>
      <c r="K64" s="56" t="s">
        <v>510</v>
      </c>
      <c r="L64" s="58">
        <v>5000000</v>
      </c>
      <c r="M64" s="65">
        <f t="shared" si="7"/>
        <v>4250000</v>
      </c>
      <c r="N64" s="68" t="s">
        <v>114</v>
      </c>
      <c r="O64" s="67" t="s">
        <v>383</v>
      </c>
      <c r="P64" s="68" t="s">
        <v>91</v>
      </c>
      <c r="Q64" s="67" t="s">
        <v>91</v>
      </c>
      <c r="R64" s="56"/>
      <c r="S64" s="42"/>
    </row>
    <row r="65" spans="1:19" ht="75" x14ac:dyDescent="0.25">
      <c r="A65" s="42">
        <v>62</v>
      </c>
      <c r="B65" s="157" t="s">
        <v>493</v>
      </c>
      <c r="C65" s="136" t="s">
        <v>494</v>
      </c>
      <c r="D65" s="69">
        <v>70982015</v>
      </c>
      <c r="E65" s="136">
        <v>107625504</v>
      </c>
      <c r="F65" s="137">
        <v>674000196</v>
      </c>
      <c r="G65" s="56" t="s">
        <v>514</v>
      </c>
      <c r="H65" s="54" t="s">
        <v>24</v>
      </c>
      <c r="I65" s="54" t="s">
        <v>88</v>
      </c>
      <c r="J65" s="54" t="s">
        <v>496</v>
      </c>
      <c r="K65" s="56" t="s">
        <v>515</v>
      </c>
      <c r="L65" s="58">
        <v>6000000</v>
      </c>
      <c r="M65" s="65">
        <f t="shared" si="7"/>
        <v>5100000</v>
      </c>
      <c r="N65" s="68" t="s">
        <v>114</v>
      </c>
      <c r="O65" s="67" t="s">
        <v>115</v>
      </c>
      <c r="P65" s="68" t="s">
        <v>91</v>
      </c>
      <c r="Q65" s="67" t="s">
        <v>91</v>
      </c>
      <c r="R65" s="56"/>
      <c r="S65" s="42"/>
    </row>
    <row r="66" spans="1:19" ht="75" x14ac:dyDescent="0.25">
      <c r="A66" s="42">
        <v>63</v>
      </c>
      <c r="B66" s="157" t="s">
        <v>493</v>
      </c>
      <c r="C66" s="136" t="s">
        <v>494</v>
      </c>
      <c r="D66" s="69">
        <v>70982015</v>
      </c>
      <c r="E66" s="136">
        <v>107625504</v>
      </c>
      <c r="F66" s="137">
        <v>674000196</v>
      </c>
      <c r="G66" s="56" t="s">
        <v>516</v>
      </c>
      <c r="H66" s="54" t="s">
        <v>24</v>
      </c>
      <c r="I66" s="54" t="s">
        <v>88</v>
      </c>
      <c r="J66" s="54" t="s">
        <v>496</v>
      </c>
      <c r="K66" s="56" t="s">
        <v>517</v>
      </c>
      <c r="L66" s="58">
        <v>3000000</v>
      </c>
      <c r="M66" s="65">
        <f>L66/100*85</f>
        <v>2550000</v>
      </c>
      <c r="N66" s="68" t="s">
        <v>114</v>
      </c>
      <c r="O66" s="67" t="s">
        <v>383</v>
      </c>
      <c r="P66" s="68" t="s">
        <v>91</v>
      </c>
      <c r="Q66" s="67" t="s">
        <v>91</v>
      </c>
      <c r="R66" s="56"/>
      <c r="S66" s="42"/>
    </row>
    <row r="67" spans="1:19" ht="75" x14ac:dyDescent="0.25">
      <c r="A67" s="42">
        <v>64</v>
      </c>
      <c r="B67" s="157" t="s">
        <v>493</v>
      </c>
      <c r="C67" s="136" t="s">
        <v>494</v>
      </c>
      <c r="D67" s="69">
        <v>70982015</v>
      </c>
      <c r="E67" s="136">
        <v>107625504</v>
      </c>
      <c r="F67" s="137">
        <v>674000196</v>
      </c>
      <c r="G67" s="56" t="s">
        <v>518</v>
      </c>
      <c r="H67" s="54" t="s">
        <v>24</v>
      </c>
      <c r="I67" s="54" t="s">
        <v>88</v>
      </c>
      <c r="J67" s="54" t="s">
        <v>496</v>
      </c>
      <c r="K67" s="56" t="s">
        <v>519</v>
      </c>
      <c r="L67" s="58">
        <v>4000000</v>
      </c>
      <c r="M67" s="65">
        <f>L67/100*85</f>
        <v>3400000</v>
      </c>
      <c r="N67" s="68" t="s">
        <v>114</v>
      </c>
      <c r="O67" s="67" t="s">
        <v>383</v>
      </c>
      <c r="P67" s="68" t="s">
        <v>91</v>
      </c>
      <c r="Q67" s="67" t="s">
        <v>91</v>
      </c>
      <c r="R67" s="56"/>
      <c r="S67" s="42"/>
    </row>
    <row r="68" spans="1:19" ht="30" x14ac:dyDescent="0.25">
      <c r="A68" s="42">
        <v>65</v>
      </c>
      <c r="B68" s="214" t="s">
        <v>606</v>
      </c>
      <c r="C68" s="136" t="s">
        <v>607</v>
      </c>
      <c r="D68" s="215" t="s">
        <v>608</v>
      </c>
      <c r="E68" s="136">
        <v>181052148</v>
      </c>
      <c r="F68" s="137">
        <v>691005893</v>
      </c>
      <c r="G68" s="56" t="s">
        <v>609</v>
      </c>
      <c r="H68" s="56" t="s">
        <v>24</v>
      </c>
      <c r="I68" s="56" t="s">
        <v>88</v>
      </c>
      <c r="J68" s="56" t="s">
        <v>88</v>
      </c>
      <c r="K68" s="56" t="s">
        <v>610</v>
      </c>
      <c r="L68" s="58">
        <v>250000</v>
      </c>
      <c r="M68" s="65">
        <f>L68/100*85</f>
        <v>212500</v>
      </c>
      <c r="N68" s="174" t="s">
        <v>382</v>
      </c>
      <c r="O68" s="139" t="s">
        <v>614</v>
      </c>
      <c r="P68" s="68"/>
      <c r="Q68" s="67"/>
      <c r="R68" s="56" t="s">
        <v>611</v>
      </c>
      <c r="S68" s="56" t="s">
        <v>72</v>
      </c>
    </row>
    <row r="69" spans="1:19" ht="45.75" thickBot="1" x14ac:dyDescent="0.3">
      <c r="A69" s="155">
        <v>66</v>
      </c>
      <c r="B69" s="216" t="s">
        <v>606</v>
      </c>
      <c r="C69" s="145" t="s">
        <v>607</v>
      </c>
      <c r="D69" s="217" t="s">
        <v>608</v>
      </c>
      <c r="E69" s="145">
        <v>181052148</v>
      </c>
      <c r="F69" s="146">
        <v>691005893</v>
      </c>
      <c r="G69" s="60" t="s">
        <v>612</v>
      </c>
      <c r="H69" s="60" t="s">
        <v>24</v>
      </c>
      <c r="I69" s="60" t="s">
        <v>88</v>
      </c>
      <c r="J69" s="60" t="s">
        <v>88</v>
      </c>
      <c r="K69" s="60" t="s">
        <v>613</v>
      </c>
      <c r="L69" s="178">
        <v>1000000</v>
      </c>
      <c r="M69" s="197">
        <f>L69/100*85</f>
        <v>850000</v>
      </c>
      <c r="N69" s="205" t="s">
        <v>98</v>
      </c>
      <c r="O69" s="206" t="s">
        <v>615</v>
      </c>
      <c r="P69" s="199"/>
      <c r="Q69" s="200"/>
      <c r="R69" s="60" t="s">
        <v>611</v>
      </c>
      <c r="S69" s="60" t="s">
        <v>72</v>
      </c>
    </row>
    <row r="70" spans="1:19" x14ac:dyDescent="0.25">
      <c r="H70" s="219"/>
    </row>
    <row r="71" spans="1:19" x14ac:dyDescent="0.25">
      <c r="H71" s="219"/>
    </row>
    <row r="72" spans="1:19" ht="15.75" x14ac:dyDescent="0.25">
      <c r="A72" s="278" t="s">
        <v>641</v>
      </c>
      <c r="B72" s="278"/>
      <c r="C72" s="278"/>
      <c r="D72" s="278"/>
      <c r="E72" s="278"/>
      <c r="F72" s="278"/>
      <c r="G72" s="278"/>
      <c r="H72" s="219"/>
    </row>
    <row r="73" spans="1:19" ht="15.75" x14ac:dyDescent="0.25">
      <c r="A73" s="264"/>
      <c r="B73" s="264"/>
      <c r="C73" s="264"/>
      <c r="D73" s="264"/>
      <c r="E73" s="264"/>
      <c r="F73" s="264"/>
      <c r="G73" s="264"/>
      <c r="H73" s="219"/>
    </row>
    <row r="74" spans="1:19" ht="15.75" x14ac:dyDescent="0.25">
      <c r="A74" s="278" t="s">
        <v>245</v>
      </c>
      <c r="B74" s="278"/>
      <c r="C74" s="201"/>
      <c r="D74" s="201" t="s">
        <v>642</v>
      </c>
      <c r="E74" s="264"/>
      <c r="F74" s="264"/>
      <c r="G74" s="264"/>
      <c r="H74" s="219"/>
    </row>
    <row r="75" spans="1:19" ht="15.75" x14ac:dyDescent="0.25">
      <c r="A75" s="201"/>
      <c r="B75" s="201"/>
      <c r="C75" s="201"/>
      <c r="D75" s="201"/>
      <c r="E75" s="201"/>
      <c r="F75" s="264"/>
      <c r="G75" s="264"/>
      <c r="H75" s="219"/>
    </row>
    <row r="76" spans="1:19" ht="15.75" x14ac:dyDescent="0.25">
      <c r="A76" s="201"/>
      <c r="B76" s="201"/>
      <c r="C76" s="201"/>
      <c r="D76" s="201"/>
      <c r="E76" s="201"/>
      <c r="F76" s="264"/>
      <c r="G76" s="264"/>
      <c r="H76" s="219"/>
    </row>
    <row r="77" spans="1:19" ht="33.75" customHeight="1" x14ac:dyDescent="0.25">
      <c r="A77" s="201"/>
      <c r="B77" s="201"/>
      <c r="C77" s="201"/>
      <c r="D77" s="201"/>
      <c r="E77" s="201"/>
      <c r="F77" s="264"/>
      <c r="G77" s="264"/>
      <c r="H77" s="219"/>
    </row>
    <row r="78" spans="1:19" ht="15.75" x14ac:dyDescent="0.25">
      <c r="A78" s="278" t="s">
        <v>246</v>
      </c>
      <c r="B78" s="278"/>
      <c r="C78" s="201"/>
      <c r="D78" s="201"/>
      <c r="E78" s="201"/>
      <c r="F78" s="264"/>
      <c r="G78" s="264"/>
      <c r="H78" s="219"/>
    </row>
    <row r="79" spans="1:19" ht="15.75" x14ac:dyDescent="0.25">
      <c r="A79" s="278" t="s">
        <v>247</v>
      </c>
      <c r="B79" s="278"/>
      <c r="C79" s="201"/>
      <c r="D79" s="201"/>
      <c r="E79" s="201"/>
      <c r="F79" s="264"/>
      <c r="G79" s="264"/>
      <c r="H79" s="219"/>
    </row>
    <row r="80" spans="1:19" ht="15.75" x14ac:dyDescent="0.25">
      <c r="A80" s="201"/>
      <c r="B80" s="201"/>
      <c r="C80" s="201"/>
      <c r="D80" s="201"/>
      <c r="E80" s="201"/>
      <c r="F80" s="264"/>
      <c r="G80" s="264"/>
      <c r="H80" s="219"/>
    </row>
    <row r="81" spans="1:8" ht="68.25" customHeight="1" x14ac:dyDescent="0.25">
      <c r="A81" s="201"/>
      <c r="B81" s="201"/>
      <c r="C81" s="201"/>
      <c r="D81" s="201"/>
      <c r="E81" s="201"/>
      <c r="F81" s="264"/>
      <c r="G81" s="264"/>
      <c r="H81" s="219"/>
    </row>
    <row r="82" spans="1:8" ht="15.75" x14ac:dyDescent="0.25">
      <c r="A82" s="278" t="s">
        <v>248</v>
      </c>
      <c r="B82" s="278"/>
      <c r="C82" s="201"/>
      <c r="D82" s="201"/>
      <c r="E82" s="265"/>
      <c r="F82" s="264"/>
      <c r="G82" s="264"/>
      <c r="H82" s="219"/>
    </row>
    <row r="83" spans="1:8" ht="15.75" x14ac:dyDescent="0.25">
      <c r="A83" s="278" t="s">
        <v>249</v>
      </c>
      <c r="B83" s="278"/>
      <c r="C83" s="201"/>
      <c r="D83" s="201"/>
      <c r="E83" s="265"/>
      <c r="F83" s="264"/>
      <c r="G83" s="264"/>
      <c r="H83" s="219"/>
    </row>
    <row r="84" spans="1:8" ht="15.75" x14ac:dyDescent="0.25">
      <c r="A84" s="201"/>
      <c r="B84" s="201"/>
      <c r="C84" s="201"/>
      <c r="D84" s="201"/>
      <c r="E84" s="220"/>
      <c r="H84" s="219"/>
    </row>
    <row r="85" spans="1:8" x14ac:dyDescent="0.25">
      <c r="A85" s="220"/>
      <c r="B85" s="220"/>
      <c r="C85" s="220"/>
      <c r="D85" s="220"/>
      <c r="E85" s="220"/>
      <c r="H85" s="219"/>
    </row>
    <row r="86" spans="1:8" x14ac:dyDescent="0.25">
      <c r="A86" s="220"/>
      <c r="B86" s="220"/>
      <c r="C86" s="220"/>
      <c r="D86" s="220"/>
      <c r="E86" s="220"/>
      <c r="H86" s="219"/>
    </row>
    <row r="87" spans="1:8" x14ac:dyDescent="0.25">
      <c r="H87" s="219"/>
    </row>
    <row r="88" spans="1:8" x14ac:dyDescent="0.25">
      <c r="H88" s="219"/>
    </row>
    <row r="89" spans="1:8" x14ac:dyDescent="0.25">
      <c r="H89" s="219"/>
    </row>
    <row r="90" spans="1:8" x14ac:dyDescent="0.25">
      <c r="H90" s="219"/>
    </row>
    <row r="91" spans="1:8" x14ac:dyDescent="0.25">
      <c r="H91" s="219"/>
    </row>
    <row r="92" spans="1:8" x14ac:dyDescent="0.25">
      <c r="H92" s="219"/>
    </row>
    <row r="93" spans="1:8" x14ac:dyDescent="0.25">
      <c r="H93" s="219"/>
    </row>
    <row r="94" spans="1:8" x14ac:dyDescent="0.25">
      <c r="H94" s="219"/>
    </row>
    <row r="95" spans="1:8" x14ac:dyDescent="0.25">
      <c r="H95" s="219"/>
    </row>
    <row r="96" spans="1:8" x14ac:dyDescent="0.25">
      <c r="H96" s="219"/>
    </row>
    <row r="97" spans="8:8" x14ac:dyDescent="0.25">
      <c r="H97" s="219"/>
    </row>
    <row r="98" spans="8:8" x14ac:dyDescent="0.25">
      <c r="H98" s="219"/>
    </row>
    <row r="99" spans="8:8" x14ac:dyDescent="0.25">
      <c r="H99" s="219"/>
    </row>
    <row r="100" spans="8:8" x14ac:dyDescent="0.25">
      <c r="H100" s="219"/>
    </row>
    <row r="101" spans="8:8" x14ac:dyDescent="0.25">
      <c r="H101" s="219"/>
    </row>
    <row r="102" spans="8:8" x14ac:dyDescent="0.25">
      <c r="H102" s="219"/>
    </row>
    <row r="103" spans="8:8" x14ac:dyDescent="0.25">
      <c r="H103" s="219"/>
    </row>
    <row r="104" spans="8:8" x14ac:dyDescent="0.25">
      <c r="H104" s="219"/>
    </row>
    <row r="105" spans="8:8" x14ac:dyDescent="0.25">
      <c r="H105" s="219"/>
    </row>
    <row r="106" spans="8:8" x14ac:dyDescent="0.25">
      <c r="H106" s="219"/>
    </row>
    <row r="107" spans="8:8" x14ac:dyDescent="0.25">
      <c r="H107" s="219"/>
    </row>
    <row r="108" spans="8:8" x14ac:dyDescent="0.25">
      <c r="H108" s="219"/>
    </row>
    <row r="109" spans="8:8" x14ac:dyDescent="0.25">
      <c r="H109" s="219"/>
    </row>
    <row r="110" spans="8:8" x14ac:dyDescent="0.25">
      <c r="H110" s="219"/>
    </row>
    <row r="111" spans="8:8" x14ac:dyDescent="0.25">
      <c r="H111" s="219"/>
    </row>
    <row r="112" spans="8:8" x14ac:dyDescent="0.25">
      <c r="H112" s="219"/>
    </row>
    <row r="113" spans="8:8" x14ac:dyDescent="0.25">
      <c r="H113" s="219"/>
    </row>
    <row r="114" spans="8:8" x14ac:dyDescent="0.25">
      <c r="H114" s="219"/>
    </row>
    <row r="115" spans="8:8" x14ac:dyDescent="0.25">
      <c r="H115" s="219"/>
    </row>
    <row r="116" spans="8:8" x14ac:dyDescent="0.25">
      <c r="H116" s="219"/>
    </row>
    <row r="117" spans="8:8" x14ac:dyDescent="0.25">
      <c r="H117" s="219"/>
    </row>
    <row r="118" spans="8:8" x14ac:dyDescent="0.25">
      <c r="H118" s="219"/>
    </row>
    <row r="119" spans="8:8" x14ac:dyDescent="0.25">
      <c r="H119" s="219"/>
    </row>
    <row r="120" spans="8:8" x14ac:dyDescent="0.25">
      <c r="H120" s="219"/>
    </row>
    <row r="121" spans="8:8" x14ac:dyDescent="0.25">
      <c r="H121" s="219"/>
    </row>
    <row r="122" spans="8:8" x14ac:dyDescent="0.25">
      <c r="H122" s="219"/>
    </row>
    <row r="123" spans="8:8" x14ac:dyDescent="0.25">
      <c r="H123" s="219"/>
    </row>
    <row r="124" spans="8:8" x14ac:dyDescent="0.25">
      <c r="H124" s="219"/>
    </row>
    <row r="125" spans="8:8" x14ac:dyDescent="0.25">
      <c r="H125" s="219"/>
    </row>
    <row r="126" spans="8:8" x14ac:dyDescent="0.25">
      <c r="H126" s="219"/>
    </row>
    <row r="127" spans="8:8" x14ac:dyDescent="0.25">
      <c r="H127" s="219"/>
    </row>
    <row r="128" spans="8:8" x14ac:dyDescent="0.25">
      <c r="H128" s="219"/>
    </row>
    <row r="129" spans="8:8" x14ac:dyDescent="0.25">
      <c r="H129" s="219"/>
    </row>
    <row r="130" spans="8:8" x14ac:dyDescent="0.25">
      <c r="H130" s="219"/>
    </row>
    <row r="131" spans="8:8" x14ac:dyDescent="0.25">
      <c r="H131" s="219"/>
    </row>
    <row r="132" spans="8:8" x14ac:dyDescent="0.25">
      <c r="H132" s="219"/>
    </row>
    <row r="133" spans="8:8" x14ac:dyDescent="0.25">
      <c r="H133" s="219"/>
    </row>
    <row r="134" spans="8:8" x14ac:dyDescent="0.25">
      <c r="H134" s="219"/>
    </row>
    <row r="135" spans="8:8" x14ac:dyDescent="0.25">
      <c r="H135" s="219"/>
    </row>
    <row r="136" spans="8:8" x14ac:dyDescent="0.25">
      <c r="H136" s="219"/>
    </row>
    <row r="137" spans="8:8" x14ac:dyDescent="0.25">
      <c r="H137" s="219"/>
    </row>
    <row r="138" spans="8:8" x14ac:dyDescent="0.25">
      <c r="H138" s="219"/>
    </row>
    <row r="139" spans="8:8" x14ac:dyDescent="0.25">
      <c r="H139" s="219"/>
    </row>
    <row r="140" spans="8:8" x14ac:dyDescent="0.25">
      <c r="H140" s="219"/>
    </row>
    <row r="141" spans="8:8" x14ac:dyDescent="0.25">
      <c r="H141" s="219"/>
    </row>
    <row r="142" spans="8:8" x14ac:dyDescent="0.25">
      <c r="H142" s="219"/>
    </row>
    <row r="143" spans="8:8" x14ac:dyDescent="0.25">
      <c r="H143" s="219"/>
    </row>
    <row r="144" spans="8:8" x14ac:dyDescent="0.25">
      <c r="H144" s="219"/>
    </row>
    <row r="145" spans="8:8" x14ac:dyDescent="0.25">
      <c r="H145" s="219"/>
    </row>
    <row r="146" spans="8:8" x14ac:dyDescent="0.25">
      <c r="H146" s="219"/>
    </row>
    <row r="147" spans="8:8" x14ac:dyDescent="0.25">
      <c r="H147" s="219"/>
    </row>
    <row r="148" spans="8:8" x14ac:dyDescent="0.25">
      <c r="H148" s="219"/>
    </row>
    <row r="149" spans="8:8" x14ac:dyDescent="0.25">
      <c r="H149" s="219"/>
    </row>
    <row r="150" spans="8:8" x14ac:dyDescent="0.25">
      <c r="H150" s="219"/>
    </row>
    <row r="151" spans="8:8" x14ac:dyDescent="0.25">
      <c r="H151" s="219"/>
    </row>
    <row r="152" spans="8:8" x14ac:dyDescent="0.25">
      <c r="H152" s="219"/>
    </row>
    <row r="153" spans="8:8" x14ac:dyDescent="0.25">
      <c r="H153" s="219"/>
    </row>
    <row r="154" spans="8:8" x14ac:dyDescent="0.25">
      <c r="H154" s="219"/>
    </row>
    <row r="155" spans="8:8" x14ac:dyDescent="0.25">
      <c r="H155" s="219"/>
    </row>
    <row r="156" spans="8:8" x14ac:dyDescent="0.25">
      <c r="H156" s="219"/>
    </row>
    <row r="157" spans="8:8" x14ac:dyDescent="0.25">
      <c r="H157" s="219"/>
    </row>
    <row r="158" spans="8:8" x14ac:dyDescent="0.25">
      <c r="H158" s="219"/>
    </row>
    <row r="159" spans="8:8" x14ac:dyDescent="0.25">
      <c r="H159" s="219"/>
    </row>
    <row r="160" spans="8:8" x14ac:dyDescent="0.25">
      <c r="H160" s="219"/>
    </row>
    <row r="161" spans="8:8" x14ac:dyDescent="0.25">
      <c r="H161" s="219"/>
    </row>
    <row r="162" spans="8:8" x14ac:dyDescent="0.25">
      <c r="H162" s="219"/>
    </row>
    <row r="163" spans="8:8" x14ac:dyDescent="0.25">
      <c r="H163" s="219"/>
    </row>
    <row r="164" spans="8:8" x14ac:dyDescent="0.25">
      <c r="H164" s="219"/>
    </row>
    <row r="165" spans="8:8" x14ac:dyDescent="0.25">
      <c r="H165" s="219"/>
    </row>
    <row r="166" spans="8:8" x14ac:dyDescent="0.25">
      <c r="H166" s="219"/>
    </row>
    <row r="167" spans="8:8" x14ac:dyDescent="0.25">
      <c r="H167" s="219"/>
    </row>
    <row r="168" spans="8:8" x14ac:dyDescent="0.25">
      <c r="H168" s="219"/>
    </row>
    <row r="169" spans="8:8" x14ac:dyDescent="0.25">
      <c r="H169" s="219"/>
    </row>
    <row r="170" spans="8:8" x14ac:dyDescent="0.25">
      <c r="H170" s="219"/>
    </row>
    <row r="171" spans="8:8" x14ac:dyDescent="0.25">
      <c r="H171" s="219"/>
    </row>
    <row r="172" spans="8:8" x14ac:dyDescent="0.25">
      <c r="H172" s="219"/>
    </row>
    <row r="173" spans="8:8" x14ac:dyDescent="0.25">
      <c r="H173" s="219"/>
    </row>
    <row r="174" spans="8:8" x14ac:dyDescent="0.25">
      <c r="H174" s="219"/>
    </row>
    <row r="175" spans="8:8" x14ac:dyDescent="0.25">
      <c r="H175" s="219"/>
    </row>
    <row r="176" spans="8:8" x14ac:dyDescent="0.25">
      <c r="H176" s="219"/>
    </row>
  </sheetData>
  <mergeCells count="18">
    <mergeCell ref="A83:B83"/>
    <mergeCell ref="A72:G72"/>
    <mergeCell ref="A74:B74"/>
    <mergeCell ref="A78:B78"/>
    <mergeCell ref="A79:B79"/>
    <mergeCell ref="A82:B82"/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8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5"/>
  <sheetViews>
    <sheetView topLeftCell="A97" workbookViewId="0">
      <selection activeCell="E104" sqref="E104"/>
    </sheetView>
  </sheetViews>
  <sheetFormatPr defaultRowHeight="15" x14ac:dyDescent="0.25"/>
  <cols>
    <col min="1" max="1" width="9.28515625" bestFit="1" customWidth="1"/>
    <col min="2" max="2" width="15" customWidth="1"/>
    <col min="3" max="3" width="10.28515625" bestFit="1" customWidth="1"/>
    <col min="4" max="4" width="9.85546875" bestFit="1" customWidth="1"/>
    <col min="5" max="5" width="11.28515625" bestFit="1" customWidth="1"/>
    <col min="6" max="6" width="11.42578125" bestFit="1" customWidth="1"/>
    <col min="7" max="7" width="17.5703125" customWidth="1"/>
    <col min="8" max="8" width="15.140625" bestFit="1" customWidth="1"/>
    <col min="10" max="10" width="12.140625" bestFit="1" customWidth="1"/>
    <col min="11" max="11" width="39.28515625" customWidth="1"/>
    <col min="12" max="12" width="14.7109375" customWidth="1"/>
    <col min="13" max="13" width="13.5703125" customWidth="1"/>
  </cols>
  <sheetData>
    <row r="1" spans="1:26" ht="15.75" thickBot="1" x14ac:dyDescent="0.3">
      <c r="A1" s="300" t="s">
        <v>157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2"/>
    </row>
    <row r="2" spans="1:26" ht="50.25" customHeight="1" thickBot="1" x14ac:dyDescent="0.3">
      <c r="A2" s="303" t="s">
        <v>40</v>
      </c>
      <c r="B2" s="306" t="s">
        <v>41</v>
      </c>
      <c r="C2" s="307"/>
      <c r="D2" s="307"/>
      <c r="E2" s="307"/>
      <c r="F2" s="308"/>
      <c r="G2" s="309" t="s">
        <v>42</v>
      </c>
      <c r="H2" s="312" t="s">
        <v>158</v>
      </c>
      <c r="I2" s="315" t="s">
        <v>44</v>
      </c>
      <c r="J2" s="312" t="s">
        <v>45</v>
      </c>
      <c r="K2" s="286" t="s">
        <v>46</v>
      </c>
      <c r="L2" s="319" t="s">
        <v>632</v>
      </c>
      <c r="M2" s="320"/>
      <c r="N2" s="321" t="s">
        <v>633</v>
      </c>
      <c r="O2" s="322"/>
      <c r="P2" s="323" t="s">
        <v>634</v>
      </c>
      <c r="Q2" s="324"/>
      <c r="R2" s="324"/>
      <c r="S2" s="324"/>
      <c r="T2" s="324"/>
      <c r="U2" s="324"/>
      <c r="V2" s="324"/>
      <c r="W2" s="325"/>
      <c r="X2" s="325"/>
      <c r="Y2" s="326" t="s">
        <v>50</v>
      </c>
      <c r="Z2" s="291"/>
    </row>
    <row r="3" spans="1:26" x14ac:dyDescent="0.25">
      <c r="A3" s="304"/>
      <c r="B3" s="303" t="s">
        <v>51</v>
      </c>
      <c r="C3" s="327" t="s">
        <v>52</v>
      </c>
      <c r="D3" s="329" t="s">
        <v>53</v>
      </c>
      <c r="E3" s="329" t="s">
        <v>54</v>
      </c>
      <c r="F3" s="291" t="s">
        <v>55</v>
      </c>
      <c r="G3" s="310"/>
      <c r="H3" s="313"/>
      <c r="I3" s="316"/>
      <c r="J3" s="313"/>
      <c r="K3" s="317"/>
      <c r="L3" s="293" t="s">
        <v>56</v>
      </c>
      <c r="M3" s="295" t="s">
        <v>635</v>
      </c>
      <c r="N3" s="297" t="s">
        <v>58</v>
      </c>
      <c r="O3" s="283" t="s">
        <v>59</v>
      </c>
      <c r="P3" s="284" t="s">
        <v>159</v>
      </c>
      <c r="Q3" s="285"/>
      <c r="R3" s="285"/>
      <c r="S3" s="286"/>
      <c r="T3" s="287" t="s">
        <v>160</v>
      </c>
      <c r="U3" s="289" t="s">
        <v>636</v>
      </c>
      <c r="V3" s="289" t="s">
        <v>161</v>
      </c>
      <c r="W3" s="287" t="s">
        <v>162</v>
      </c>
      <c r="X3" s="298" t="s">
        <v>163</v>
      </c>
      <c r="Y3" s="279" t="s">
        <v>62</v>
      </c>
      <c r="Z3" s="281" t="s">
        <v>63</v>
      </c>
    </row>
    <row r="4" spans="1:26" ht="111" customHeight="1" x14ac:dyDescent="0.25">
      <c r="A4" s="305"/>
      <c r="B4" s="305"/>
      <c r="C4" s="328"/>
      <c r="D4" s="330"/>
      <c r="E4" s="330"/>
      <c r="F4" s="292"/>
      <c r="G4" s="311"/>
      <c r="H4" s="314"/>
      <c r="I4" s="316"/>
      <c r="J4" s="314"/>
      <c r="K4" s="318"/>
      <c r="L4" s="294"/>
      <c r="M4" s="296"/>
      <c r="N4" s="279"/>
      <c r="O4" s="281"/>
      <c r="P4" s="221" t="s">
        <v>164</v>
      </c>
      <c r="Q4" s="222" t="s">
        <v>637</v>
      </c>
      <c r="R4" s="222" t="s">
        <v>638</v>
      </c>
      <c r="S4" s="223" t="s">
        <v>639</v>
      </c>
      <c r="T4" s="288"/>
      <c r="U4" s="290"/>
      <c r="V4" s="290"/>
      <c r="W4" s="288"/>
      <c r="X4" s="299"/>
      <c r="Y4" s="280"/>
      <c r="Z4" s="282"/>
    </row>
    <row r="5" spans="1:26" s="121" customFormat="1" ht="105" customHeight="1" x14ac:dyDescent="0.25">
      <c r="A5" s="42">
        <v>1</v>
      </c>
      <c r="B5" s="41" t="s">
        <v>315</v>
      </c>
      <c r="C5" s="52" t="s">
        <v>316</v>
      </c>
      <c r="D5" s="169">
        <v>70980772</v>
      </c>
      <c r="E5" s="224">
        <v>102232954</v>
      </c>
      <c r="F5" s="93">
        <v>600138402</v>
      </c>
      <c r="G5" s="41" t="s">
        <v>317</v>
      </c>
      <c r="H5" s="42" t="s">
        <v>235</v>
      </c>
      <c r="I5" s="42" t="s">
        <v>88</v>
      </c>
      <c r="J5" s="42" t="s">
        <v>316</v>
      </c>
      <c r="K5" s="41" t="s">
        <v>318</v>
      </c>
      <c r="L5" s="58">
        <v>35000000</v>
      </c>
      <c r="M5" s="65">
        <f>L5/100*85</f>
        <v>29750000</v>
      </c>
      <c r="N5" s="225" t="s">
        <v>309</v>
      </c>
      <c r="O5" s="55" t="s">
        <v>76</v>
      </c>
      <c r="P5" s="140"/>
      <c r="Q5" s="169"/>
      <c r="R5" s="169"/>
      <c r="S5" s="40"/>
      <c r="T5" s="42"/>
      <c r="U5" s="42"/>
      <c r="V5" s="42"/>
      <c r="W5" s="42"/>
      <c r="X5" s="42"/>
      <c r="Y5" s="140" t="s">
        <v>72</v>
      </c>
      <c r="Z5" s="40" t="s">
        <v>72</v>
      </c>
    </row>
    <row r="6" spans="1:26" s="110" customFormat="1" ht="105" customHeight="1" x14ac:dyDescent="0.25">
      <c r="A6" s="42">
        <v>2</v>
      </c>
      <c r="B6" s="41" t="s">
        <v>315</v>
      </c>
      <c r="C6" s="52" t="s">
        <v>316</v>
      </c>
      <c r="D6" s="169">
        <v>70980772</v>
      </c>
      <c r="E6" s="224">
        <v>102232954</v>
      </c>
      <c r="F6" s="93">
        <v>600138402</v>
      </c>
      <c r="G6" s="41" t="s">
        <v>319</v>
      </c>
      <c r="H6" s="42" t="s">
        <v>235</v>
      </c>
      <c r="I6" s="42" t="s">
        <v>88</v>
      </c>
      <c r="J6" s="42" t="s">
        <v>316</v>
      </c>
      <c r="K6" s="41" t="s">
        <v>320</v>
      </c>
      <c r="L6" s="58">
        <v>12000000</v>
      </c>
      <c r="M6" s="65">
        <f>L6/100*85</f>
        <v>10200000</v>
      </c>
      <c r="N6" s="225" t="s">
        <v>309</v>
      </c>
      <c r="O6" s="55" t="s">
        <v>76</v>
      </c>
      <c r="P6" s="140" t="s">
        <v>91</v>
      </c>
      <c r="Q6" s="169" t="s">
        <v>91</v>
      </c>
      <c r="R6" s="169" t="s">
        <v>91</v>
      </c>
      <c r="S6" s="40" t="s">
        <v>91</v>
      </c>
      <c r="T6" s="42"/>
      <c r="U6" s="42" t="s">
        <v>91</v>
      </c>
      <c r="V6" s="42"/>
      <c r="W6" s="42"/>
      <c r="X6" s="42" t="s">
        <v>91</v>
      </c>
      <c r="Y6" s="140" t="s">
        <v>72</v>
      </c>
      <c r="Z6" s="40" t="s">
        <v>72</v>
      </c>
    </row>
    <row r="7" spans="1:26" s="110" customFormat="1" ht="105" customHeight="1" x14ac:dyDescent="0.25">
      <c r="A7" s="42">
        <v>3</v>
      </c>
      <c r="B7" s="41" t="s">
        <v>315</v>
      </c>
      <c r="C7" s="52" t="s">
        <v>316</v>
      </c>
      <c r="D7" s="169">
        <v>70980772</v>
      </c>
      <c r="E7" s="224">
        <v>102232954</v>
      </c>
      <c r="F7" s="93">
        <v>600138402</v>
      </c>
      <c r="G7" s="41" t="s">
        <v>321</v>
      </c>
      <c r="H7" s="42" t="s">
        <v>235</v>
      </c>
      <c r="I7" s="42" t="s">
        <v>88</v>
      </c>
      <c r="J7" s="42" t="s">
        <v>316</v>
      </c>
      <c r="K7" s="41" t="s">
        <v>322</v>
      </c>
      <c r="L7" s="58">
        <v>15000000</v>
      </c>
      <c r="M7" s="65">
        <f>L7/100*85</f>
        <v>12750000</v>
      </c>
      <c r="N7" s="225" t="s">
        <v>309</v>
      </c>
      <c r="O7" s="55" t="s">
        <v>76</v>
      </c>
      <c r="P7" s="140"/>
      <c r="Q7" s="69" t="s">
        <v>91</v>
      </c>
      <c r="R7" s="169"/>
      <c r="S7" s="40"/>
      <c r="T7" s="42"/>
      <c r="U7" s="42"/>
      <c r="V7" s="42" t="s">
        <v>91</v>
      </c>
      <c r="W7" s="42" t="s">
        <v>91</v>
      </c>
      <c r="X7" s="42"/>
      <c r="Y7" s="140" t="s">
        <v>72</v>
      </c>
      <c r="Z7" s="40" t="s">
        <v>72</v>
      </c>
    </row>
    <row r="8" spans="1:26" s="110" customFormat="1" ht="105" customHeight="1" x14ac:dyDescent="0.25">
      <c r="A8" s="42">
        <v>4</v>
      </c>
      <c r="B8" s="41" t="s">
        <v>315</v>
      </c>
      <c r="C8" s="52" t="s">
        <v>316</v>
      </c>
      <c r="D8" s="169">
        <v>70980772</v>
      </c>
      <c r="E8" s="224">
        <v>102232954</v>
      </c>
      <c r="F8" s="93">
        <v>600138402</v>
      </c>
      <c r="G8" s="41" t="s">
        <v>323</v>
      </c>
      <c r="H8" s="42" t="s">
        <v>235</v>
      </c>
      <c r="I8" s="42" t="s">
        <v>88</v>
      </c>
      <c r="J8" s="42" t="s">
        <v>316</v>
      </c>
      <c r="K8" s="56" t="s">
        <v>324</v>
      </c>
      <c r="L8" s="58">
        <v>13000000</v>
      </c>
      <c r="M8" s="65">
        <f>L8/100*85</f>
        <v>11050000</v>
      </c>
      <c r="N8" s="225" t="s">
        <v>309</v>
      </c>
      <c r="O8" s="55" t="s">
        <v>76</v>
      </c>
      <c r="P8" s="140"/>
      <c r="Q8" s="169"/>
      <c r="R8" s="169"/>
      <c r="S8" s="40"/>
      <c r="T8" s="42"/>
      <c r="U8" s="42"/>
      <c r="V8" s="42" t="s">
        <v>91</v>
      </c>
      <c r="W8" s="42" t="s">
        <v>91</v>
      </c>
      <c r="X8" s="42"/>
      <c r="Y8" s="140" t="s">
        <v>72</v>
      </c>
      <c r="Z8" s="40" t="s">
        <v>72</v>
      </c>
    </row>
    <row r="9" spans="1:26" s="110" customFormat="1" ht="105" customHeight="1" x14ac:dyDescent="0.25">
      <c r="A9" s="42">
        <v>5</v>
      </c>
      <c r="B9" s="56" t="s">
        <v>315</v>
      </c>
      <c r="C9" s="253" t="s">
        <v>316</v>
      </c>
      <c r="D9" s="69">
        <v>70980772</v>
      </c>
      <c r="E9" s="226">
        <v>102232954</v>
      </c>
      <c r="F9" s="38">
        <v>600138402</v>
      </c>
      <c r="G9" s="56" t="s">
        <v>325</v>
      </c>
      <c r="H9" s="54" t="s">
        <v>235</v>
      </c>
      <c r="I9" s="54" t="s">
        <v>88</v>
      </c>
      <c r="J9" s="54" t="s">
        <v>316</v>
      </c>
      <c r="K9" s="56" t="s">
        <v>326</v>
      </c>
      <c r="L9" s="58">
        <v>68000000</v>
      </c>
      <c r="M9" s="65">
        <f>L9/100*85</f>
        <v>57800000</v>
      </c>
      <c r="N9" s="53" t="s">
        <v>309</v>
      </c>
      <c r="O9" s="47" t="s">
        <v>76</v>
      </c>
      <c r="P9" s="68" t="s">
        <v>91</v>
      </c>
      <c r="Q9" s="69" t="s">
        <v>91</v>
      </c>
      <c r="R9" s="69" t="s">
        <v>91</v>
      </c>
      <c r="S9" s="67" t="s">
        <v>91</v>
      </c>
      <c r="T9" s="54"/>
      <c r="U9" s="54" t="s">
        <v>91</v>
      </c>
      <c r="V9" s="54" t="s">
        <v>91</v>
      </c>
      <c r="W9" s="54" t="s">
        <v>91</v>
      </c>
      <c r="X9" s="54" t="s">
        <v>91</v>
      </c>
      <c r="Y9" s="68" t="s">
        <v>72</v>
      </c>
      <c r="Z9" s="67" t="s">
        <v>72</v>
      </c>
    </row>
    <row r="10" spans="1:26" ht="105" x14ac:dyDescent="0.25">
      <c r="A10" s="42">
        <v>6</v>
      </c>
      <c r="B10" s="41" t="s">
        <v>250</v>
      </c>
      <c r="C10" s="43" t="s">
        <v>251</v>
      </c>
      <c r="D10" s="169">
        <v>70646015</v>
      </c>
      <c r="E10" s="169">
        <v>102244120</v>
      </c>
      <c r="F10" s="50">
        <v>600138453</v>
      </c>
      <c r="G10" s="41" t="s">
        <v>274</v>
      </c>
      <c r="H10" s="42" t="s">
        <v>24</v>
      </c>
      <c r="I10" s="42" t="s">
        <v>88</v>
      </c>
      <c r="J10" s="42" t="s">
        <v>253</v>
      </c>
      <c r="K10" s="41" t="s">
        <v>275</v>
      </c>
      <c r="L10" s="44">
        <v>4200000</v>
      </c>
      <c r="M10" s="170">
        <f t="shared" ref="M10:M24" si="0">L10/100*85</f>
        <v>3570000</v>
      </c>
      <c r="N10" s="120" t="s">
        <v>129</v>
      </c>
      <c r="O10" s="55" t="s">
        <v>276</v>
      </c>
      <c r="P10" s="140" t="s">
        <v>91</v>
      </c>
      <c r="Q10" s="169"/>
      <c r="R10" s="169"/>
      <c r="S10" s="40" t="s">
        <v>91</v>
      </c>
      <c r="T10" s="42"/>
      <c r="U10" s="42"/>
      <c r="V10" s="42"/>
      <c r="W10" s="42"/>
      <c r="X10" s="42" t="s">
        <v>91</v>
      </c>
      <c r="Y10" s="150" t="s">
        <v>277</v>
      </c>
      <c r="Z10" s="40" t="s">
        <v>72</v>
      </c>
    </row>
    <row r="11" spans="1:26" ht="105" x14ac:dyDescent="0.25">
      <c r="A11" s="42">
        <v>7</v>
      </c>
      <c r="B11" s="41" t="s">
        <v>250</v>
      </c>
      <c r="C11" s="43" t="s">
        <v>251</v>
      </c>
      <c r="D11" s="169">
        <v>70646015</v>
      </c>
      <c r="E11" s="169">
        <v>102244120</v>
      </c>
      <c r="F11" s="50">
        <v>600138453</v>
      </c>
      <c r="G11" s="41" t="s">
        <v>278</v>
      </c>
      <c r="H11" s="42" t="s">
        <v>24</v>
      </c>
      <c r="I11" s="42" t="s">
        <v>88</v>
      </c>
      <c r="J11" s="42" t="s">
        <v>253</v>
      </c>
      <c r="K11" s="41" t="s">
        <v>279</v>
      </c>
      <c r="L11" s="44">
        <v>14600000</v>
      </c>
      <c r="M11" s="170">
        <f t="shared" si="0"/>
        <v>12410000</v>
      </c>
      <c r="N11" s="120" t="s">
        <v>280</v>
      </c>
      <c r="O11" s="55" t="s">
        <v>276</v>
      </c>
      <c r="P11" s="140"/>
      <c r="Q11" s="169"/>
      <c r="R11" s="169"/>
      <c r="S11" s="40"/>
      <c r="T11" s="42"/>
      <c r="U11" s="42"/>
      <c r="V11" s="42"/>
      <c r="W11" s="42"/>
      <c r="X11" s="42"/>
      <c r="Y11" s="150" t="s">
        <v>277</v>
      </c>
      <c r="Z11" s="40" t="s">
        <v>72</v>
      </c>
    </row>
    <row r="12" spans="1:26" ht="105" x14ac:dyDescent="0.25">
      <c r="A12" s="42">
        <v>8</v>
      </c>
      <c r="B12" s="41" t="s">
        <v>250</v>
      </c>
      <c r="C12" s="43" t="s">
        <v>251</v>
      </c>
      <c r="D12" s="169">
        <v>70646015</v>
      </c>
      <c r="E12" s="169">
        <v>102244120</v>
      </c>
      <c r="F12" s="50">
        <v>600138453</v>
      </c>
      <c r="G12" s="41" t="s">
        <v>281</v>
      </c>
      <c r="H12" s="42" t="s">
        <v>24</v>
      </c>
      <c r="I12" s="42" t="s">
        <v>88</v>
      </c>
      <c r="J12" s="42" t="s">
        <v>253</v>
      </c>
      <c r="K12" s="41" t="s">
        <v>282</v>
      </c>
      <c r="L12" s="44">
        <v>36000000</v>
      </c>
      <c r="M12" s="170">
        <f t="shared" si="0"/>
        <v>30600000</v>
      </c>
      <c r="N12" s="120" t="s">
        <v>129</v>
      </c>
      <c r="O12" s="55" t="s">
        <v>76</v>
      </c>
      <c r="P12" s="140"/>
      <c r="Q12" s="169"/>
      <c r="R12" s="169"/>
      <c r="S12" s="40"/>
      <c r="T12" s="42"/>
      <c r="U12" s="42"/>
      <c r="V12" s="42" t="s">
        <v>91</v>
      </c>
      <c r="W12" s="42"/>
      <c r="X12" s="42"/>
      <c r="Y12" s="150" t="s">
        <v>277</v>
      </c>
      <c r="Z12" s="40" t="s">
        <v>72</v>
      </c>
    </row>
    <row r="13" spans="1:26" ht="105" x14ac:dyDescent="0.25">
      <c r="A13" s="42">
        <v>9</v>
      </c>
      <c r="B13" s="41" t="s">
        <v>250</v>
      </c>
      <c r="C13" s="43" t="s">
        <v>251</v>
      </c>
      <c r="D13" s="169">
        <v>70646015</v>
      </c>
      <c r="E13" s="169">
        <v>102244120</v>
      </c>
      <c r="F13" s="50">
        <v>600138453</v>
      </c>
      <c r="G13" s="41" t="s">
        <v>283</v>
      </c>
      <c r="H13" s="42" t="s">
        <v>24</v>
      </c>
      <c r="I13" s="42" t="s">
        <v>88</v>
      </c>
      <c r="J13" s="42" t="s">
        <v>253</v>
      </c>
      <c r="K13" s="41" t="s">
        <v>284</v>
      </c>
      <c r="L13" s="44">
        <v>15000000</v>
      </c>
      <c r="M13" s="170">
        <f t="shared" si="0"/>
        <v>12750000</v>
      </c>
      <c r="N13" s="120" t="s">
        <v>267</v>
      </c>
      <c r="O13" s="227" t="s">
        <v>256</v>
      </c>
      <c r="P13" s="228"/>
      <c r="Q13" s="43"/>
      <c r="R13" s="141"/>
      <c r="S13" s="141"/>
      <c r="T13" s="41"/>
      <c r="U13" s="41"/>
      <c r="V13" s="41" t="s">
        <v>91</v>
      </c>
      <c r="W13" s="41" t="s">
        <v>91</v>
      </c>
      <c r="X13" s="41"/>
      <c r="Y13" s="150" t="s">
        <v>277</v>
      </c>
      <c r="Z13" s="173" t="s">
        <v>72</v>
      </c>
    </row>
    <row r="14" spans="1:26" ht="105" x14ac:dyDescent="0.25">
      <c r="A14" s="42">
        <v>10</v>
      </c>
      <c r="B14" s="41" t="s">
        <v>250</v>
      </c>
      <c r="C14" s="43" t="s">
        <v>251</v>
      </c>
      <c r="D14" s="169">
        <v>70646015</v>
      </c>
      <c r="E14" s="169">
        <v>102244120</v>
      </c>
      <c r="F14" s="50">
        <v>600138453</v>
      </c>
      <c r="G14" s="41" t="s">
        <v>285</v>
      </c>
      <c r="H14" s="42" t="s">
        <v>24</v>
      </c>
      <c r="I14" s="42" t="s">
        <v>88</v>
      </c>
      <c r="J14" s="42" t="s">
        <v>253</v>
      </c>
      <c r="K14" s="41" t="s">
        <v>286</v>
      </c>
      <c r="L14" s="44">
        <v>7200000</v>
      </c>
      <c r="M14" s="170">
        <f t="shared" si="0"/>
        <v>6120000</v>
      </c>
      <c r="N14" s="120" t="s">
        <v>140</v>
      </c>
      <c r="O14" s="55" t="s">
        <v>276</v>
      </c>
      <c r="P14" s="140"/>
      <c r="Q14" s="169" t="s">
        <v>91</v>
      </c>
      <c r="R14" s="169" t="s">
        <v>91</v>
      </c>
      <c r="S14" s="40" t="s">
        <v>91</v>
      </c>
      <c r="T14" s="42"/>
      <c r="U14" s="42"/>
      <c r="V14" s="42"/>
      <c r="W14" s="42"/>
      <c r="X14" s="42" t="s">
        <v>91</v>
      </c>
      <c r="Y14" s="150" t="s">
        <v>277</v>
      </c>
      <c r="Z14" s="40" t="s">
        <v>72</v>
      </c>
    </row>
    <row r="15" spans="1:26" ht="105" x14ac:dyDescent="0.25">
      <c r="A15" s="42">
        <v>11</v>
      </c>
      <c r="B15" s="41" t="s">
        <v>250</v>
      </c>
      <c r="C15" s="43" t="s">
        <v>251</v>
      </c>
      <c r="D15" s="169">
        <v>70646015</v>
      </c>
      <c r="E15" s="169">
        <v>102244120</v>
      </c>
      <c r="F15" s="50">
        <v>600138453</v>
      </c>
      <c r="G15" s="41" t="s">
        <v>287</v>
      </c>
      <c r="H15" s="42" t="s">
        <v>24</v>
      </c>
      <c r="I15" s="42" t="s">
        <v>88</v>
      </c>
      <c r="J15" s="42" t="s">
        <v>253</v>
      </c>
      <c r="K15" s="41" t="s">
        <v>288</v>
      </c>
      <c r="L15" s="44">
        <v>8100000</v>
      </c>
      <c r="M15" s="170">
        <f t="shared" si="0"/>
        <v>6885000</v>
      </c>
      <c r="N15" s="120" t="s">
        <v>129</v>
      </c>
      <c r="O15" s="55" t="s">
        <v>76</v>
      </c>
      <c r="P15" s="140" t="s">
        <v>91</v>
      </c>
      <c r="Q15" s="169" t="s">
        <v>91</v>
      </c>
      <c r="R15" s="169" t="s">
        <v>91</v>
      </c>
      <c r="S15" s="40" t="s">
        <v>91</v>
      </c>
      <c r="T15" s="42"/>
      <c r="U15" s="42"/>
      <c r="V15" s="42"/>
      <c r="W15" s="42"/>
      <c r="X15" s="42" t="s">
        <v>91</v>
      </c>
      <c r="Y15" s="150" t="s">
        <v>277</v>
      </c>
      <c r="Z15" s="40" t="s">
        <v>72</v>
      </c>
    </row>
    <row r="16" spans="1:26" ht="105" x14ac:dyDescent="0.25">
      <c r="A16" s="42">
        <v>12</v>
      </c>
      <c r="B16" s="41" t="s">
        <v>250</v>
      </c>
      <c r="C16" s="43" t="s">
        <v>251</v>
      </c>
      <c r="D16" s="169">
        <v>70646015</v>
      </c>
      <c r="E16" s="169">
        <v>102244120</v>
      </c>
      <c r="F16" s="50">
        <v>600138453</v>
      </c>
      <c r="G16" s="41" t="s">
        <v>289</v>
      </c>
      <c r="H16" s="42" t="s">
        <v>24</v>
      </c>
      <c r="I16" s="42" t="s">
        <v>88</v>
      </c>
      <c r="J16" s="42" t="s">
        <v>253</v>
      </c>
      <c r="K16" s="41" t="s">
        <v>290</v>
      </c>
      <c r="L16" s="44">
        <v>15500000</v>
      </c>
      <c r="M16" s="170">
        <f t="shared" si="0"/>
        <v>13175000</v>
      </c>
      <c r="N16" s="120" t="s">
        <v>291</v>
      </c>
      <c r="O16" s="55" t="s">
        <v>292</v>
      </c>
      <c r="P16" s="140"/>
      <c r="Q16" s="169"/>
      <c r="R16" s="169" t="s">
        <v>91</v>
      </c>
      <c r="S16" s="40" t="s">
        <v>91</v>
      </c>
      <c r="T16" s="42"/>
      <c r="U16" s="42"/>
      <c r="V16" s="42" t="s">
        <v>91</v>
      </c>
      <c r="W16" s="42"/>
      <c r="X16" s="42" t="s">
        <v>91</v>
      </c>
      <c r="Y16" s="150" t="s">
        <v>277</v>
      </c>
      <c r="Z16" s="40" t="s">
        <v>72</v>
      </c>
    </row>
    <row r="17" spans="1:26" ht="105" x14ac:dyDescent="0.25">
      <c r="A17" s="42">
        <v>13</v>
      </c>
      <c r="B17" s="41" t="s">
        <v>250</v>
      </c>
      <c r="C17" s="43" t="s">
        <v>251</v>
      </c>
      <c r="D17" s="169">
        <v>70646015</v>
      </c>
      <c r="E17" s="169">
        <v>102244120</v>
      </c>
      <c r="F17" s="50">
        <v>600138453</v>
      </c>
      <c r="G17" s="41" t="s">
        <v>293</v>
      </c>
      <c r="H17" s="42" t="s">
        <v>24</v>
      </c>
      <c r="I17" s="42" t="s">
        <v>88</v>
      </c>
      <c r="J17" s="42" t="s">
        <v>253</v>
      </c>
      <c r="K17" s="41" t="s">
        <v>294</v>
      </c>
      <c r="L17" s="44">
        <v>4800000</v>
      </c>
      <c r="M17" s="170">
        <f t="shared" si="0"/>
        <v>4080000</v>
      </c>
      <c r="N17" s="120" t="s">
        <v>129</v>
      </c>
      <c r="O17" s="55" t="s">
        <v>295</v>
      </c>
      <c r="P17" s="140"/>
      <c r="Q17" s="169"/>
      <c r="R17" s="169"/>
      <c r="S17" s="40" t="s">
        <v>91</v>
      </c>
      <c r="T17" s="42"/>
      <c r="U17" s="42"/>
      <c r="V17" s="42" t="s">
        <v>91</v>
      </c>
      <c r="W17" s="42"/>
      <c r="X17" s="42" t="s">
        <v>91</v>
      </c>
      <c r="Y17" s="150" t="s">
        <v>277</v>
      </c>
      <c r="Z17" s="40" t="s">
        <v>72</v>
      </c>
    </row>
    <row r="18" spans="1:26" ht="105" x14ac:dyDescent="0.25">
      <c r="A18" s="42">
        <v>14</v>
      </c>
      <c r="B18" s="41" t="s">
        <v>250</v>
      </c>
      <c r="C18" s="43" t="s">
        <v>251</v>
      </c>
      <c r="D18" s="169">
        <v>70646015</v>
      </c>
      <c r="E18" s="169">
        <v>102244120</v>
      </c>
      <c r="F18" s="50">
        <v>600138453</v>
      </c>
      <c r="G18" s="41" t="s">
        <v>296</v>
      </c>
      <c r="H18" s="42" t="s">
        <v>24</v>
      </c>
      <c r="I18" s="42" t="s">
        <v>88</v>
      </c>
      <c r="J18" s="42" t="s">
        <v>253</v>
      </c>
      <c r="K18" s="41" t="s">
        <v>297</v>
      </c>
      <c r="L18" s="44">
        <v>1800000</v>
      </c>
      <c r="M18" s="170">
        <f t="shared" si="0"/>
        <v>1530000</v>
      </c>
      <c r="N18" s="120" t="s">
        <v>255</v>
      </c>
      <c r="O18" s="55" t="s">
        <v>298</v>
      </c>
      <c r="P18" s="140"/>
      <c r="Q18" s="169"/>
      <c r="R18" s="169"/>
      <c r="S18" s="40"/>
      <c r="T18" s="42"/>
      <c r="U18" s="42"/>
      <c r="V18" s="42" t="s">
        <v>91</v>
      </c>
      <c r="W18" s="42"/>
      <c r="X18" s="42"/>
      <c r="Y18" s="150" t="s">
        <v>277</v>
      </c>
      <c r="Z18" s="40" t="s">
        <v>72</v>
      </c>
    </row>
    <row r="19" spans="1:26" ht="105" x14ac:dyDescent="0.25">
      <c r="A19" s="42">
        <v>15</v>
      </c>
      <c r="B19" s="41" t="s">
        <v>250</v>
      </c>
      <c r="C19" s="43" t="s">
        <v>251</v>
      </c>
      <c r="D19" s="169">
        <v>70646015</v>
      </c>
      <c r="E19" s="169">
        <v>102244120</v>
      </c>
      <c r="F19" s="50">
        <v>600138453</v>
      </c>
      <c r="G19" s="41" t="s">
        <v>299</v>
      </c>
      <c r="H19" s="42" t="s">
        <v>24</v>
      </c>
      <c r="I19" s="42" t="s">
        <v>88</v>
      </c>
      <c r="J19" s="42" t="s">
        <v>253</v>
      </c>
      <c r="K19" s="41" t="s">
        <v>300</v>
      </c>
      <c r="L19" s="151">
        <v>1350000</v>
      </c>
      <c r="M19" s="170">
        <f t="shared" si="0"/>
        <v>1147500</v>
      </c>
      <c r="N19" s="229" t="s">
        <v>301</v>
      </c>
      <c r="O19" s="227" t="s">
        <v>295</v>
      </c>
      <c r="P19" s="150"/>
      <c r="Q19" s="141"/>
      <c r="R19" s="141"/>
      <c r="S19" s="173"/>
      <c r="T19" s="41"/>
      <c r="U19" s="41"/>
      <c r="V19" s="41"/>
      <c r="W19" s="41"/>
      <c r="X19" s="41" t="s">
        <v>91</v>
      </c>
      <c r="Y19" s="150" t="s">
        <v>277</v>
      </c>
      <c r="Z19" s="173" t="s">
        <v>72</v>
      </c>
    </row>
    <row r="20" spans="1:26" ht="105" x14ac:dyDescent="0.25">
      <c r="A20" s="42">
        <v>16</v>
      </c>
      <c r="B20" s="41" t="s">
        <v>250</v>
      </c>
      <c r="C20" s="43" t="s">
        <v>251</v>
      </c>
      <c r="D20" s="169">
        <v>70646015</v>
      </c>
      <c r="E20" s="169">
        <v>102244120</v>
      </c>
      <c r="F20" s="50">
        <v>600138453</v>
      </c>
      <c r="G20" s="42" t="s">
        <v>302</v>
      </c>
      <c r="H20" s="42" t="s">
        <v>24</v>
      </c>
      <c r="I20" s="42" t="s">
        <v>88</v>
      </c>
      <c r="J20" s="42" t="s">
        <v>253</v>
      </c>
      <c r="K20" s="41" t="s">
        <v>303</v>
      </c>
      <c r="L20" s="151">
        <v>2500000</v>
      </c>
      <c r="M20" s="170">
        <f t="shared" si="0"/>
        <v>2125000</v>
      </c>
      <c r="N20" s="229" t="s">
        <v>140</v>
      </c>
      <c r="O20" s="227" t="s">
        <v>276</v>
      </c>
      <c r="P20" s="150" t="s">
        <v>91</v>
      </c>
      <c r="Q20" s="141" t="s">
        <v>91</v>
      </c>
      <c r="R20" s="141" t="s">
        <v>91</v>
      </c>
      <c r="S20" s="173" t="s">
        <v>91</v>
      </c>
      <c r="T20" s="41"/>
      <c r="U20" s="41"/>
      <c r="V20" s="41"/>
      <c r="W20" s="41"/>
      <c r="X20" s="42" t="s">
        <v>91</v>
      </c>
      <c r="Y20" s="150" t="s">
        <v>277</v>
      </c>
      <c r="Z20" s="40" t="s">
        <v>72</v>
      </c>
    </row>
    <row r="21" spans="1:26" ht="105" x14ac:dyDescent="0.25">
      <c r="A21" s="42">
        <v>17</v>
      </c>
      <c r="B21" s="41" t="s">
        <v>250</v>
      </c>
      <c r="C21" s="43" t="s">
        <v>251</v>
      </c>
      <c r="D21" s="169">
        <v>70646015</v>
      </c>
      <c r="E21" s="169">
        <v>119800381</v>
      </c>
      <c r="F21" s="50">
        <v>600138453</v>
      </c>
      <c r="G21" s="41" t="s">
        <v>304</v>
      </c>
      <c r="H21" s="42" t="s">
        <v>24</v>
      </c>
      <c r="I21" s="42" t="s">
        <v>88</v>
      </c>
      <c r="J21" s="42" t="s">
        <v>253</v>
      </c>
      <c r="K21" s="41" t="s">
        <v>305</v>
      </c>
      <c r="L21" s="44">
        <v>3200000</v>
      </c>
      <c r="M21" s="170">
        <f t="shared" si="0"/>
        <v>2720000</v>
      </c>
      <c r="N21" s="229" t="s">
        <v>306</v>
      </c>
      <c r="O21" s="227" t="s">
        <v>76</v>
      </c>
      <c r="P21" s="150"/>
      <c r="Q21" s="141"/>
      <c r="R21" s="141"/>
      <c r="S21" s="173"/>
      <c r="T21" s="41"/>
      <c r="U21" s="41"/>
      <c r="V21" s="41" t="s">
        <v>91</v>
      </c>
      <c r="W21" s="41" t="s">
        <v>91</v>
      </c>
      <c r="X21" s="42"/>
      <c r="Y21" s="150" t="s">
        <v>277</v>
      </c>
      <c r="Z21" s="40" t="s">
        <v>72</v>
      </c>
    </row>
    <row r="22" spans="1:26" ht="105" x14ac:dyDescent="0.25">
      <c r="A22" s="42">
        <v>18</v>
      </c>
      <c r="B22" s="41" t="s">
        <v>250</v>
      </c>
      <c r="C22" s="43" t="s">
        <v>251</v>
      </c>
      <c r="D22" s="169">
        <v>70646015</v>
      </c>
      <c r="E22" s="169">
        <v>119800381</v>
      </c>
      <c r="F22" s="50">
        <v>600138453</v>
      </c>
      <c r="G22" s="41" t="s">
        <v>307</v>
      </c>
      <c r="H22" s="42" t="s">
        <v>24</v>
      </c>
      <c r="I22" s="42" t="s">
        <v>88</v>
      </c>
      <c r="J22" s="42" t="s">
        <v>253</v>
      </c>
      <c r="K22" s="41" t="s">
        <v>308</v>
      </c>
      <c r="L22" s="44">
        <v>7800000</v>
      </c>
      <c r="M22" s="170">
        <f t="shared" si="0"/>
        <v>6630000</v>
      </c>
      <c r="N22" s="120" t="s">
        <v>309</v>
      </c>
      <c r="O22" s="227" t="s">
        <v>295</v>
      </c>
      <c r="P22" s="228"/>
      <c r="Q22" s="43"/>
      <c r="R22" s="141"/>
      <c r="S22" s="141"/>
      <c r="T22" s="41"/>
      <c r="U22" s="41"/>
      <c r="V22" s="41" t="s">
        <v>91</v>
      </c>
      <c r="W22" s="41" t="s">
        <v>91</v>
      </c>
      <c r="X22" s="41"/>
      <c r="Y22" s="150" t="s">
        <v>277</v>
      </c>
      <c r="Z22" s="173" t="s">
        <v>72</v>
      </c>
    </row>
    <row r="23" spans="1:26" ht="105" x14ac:dyDescent="0.25">
      <c r="A23" s="42">
        <v>19</v>
      </c>
      <c r="B23" s="56" t="s">
        <v>250</v>
      </c>
      <c r="C23" s="232" t="s">
        <v>251</v>
      </c>
      <c r="D23" s="69">
        <v>70646015</v>
      </c>
      <c r="E23" s="69">
        <v>119800381</v>
      </c>
      <c r="F23" s="51">
        <v>600138453</v>
      </c>
      <c r="G23" s="56" t="s">
        <v>310</v>
      </c>
      <c r="H23" s="54" t="s">
        <v>24</v>
      </c>
      <c r="I23" s="54" t="s">
        <v>88</v>
      </c>
      <c r="J23" s="54" t="s">
        <v>253</v>
      </c>
      <c r="K23" s="56" t="s">
        <v>311</v>
      </c>
      <c r="L23" s="58">
        <v>4800000</v>
      </c>
      <c r="M23" s="65">
        <f t="shared" si="0"/>
        <v>4080000</v>
      </c>
      <c r="N23" s="225" t="s">
        <v>312</v>
      </c>
      <c r="O23" s="230" t="s">
        <v>295</v>
      </c>
      <c r="P23" s="231"/>
      <c r="Q23" s="232"/>
      <c r="R23" s="144"/>
      <c r="S23" s="144"/>
      <c r="T23" s="56"/>
      <c r="U23" s="56"/>
      <c r="V23" s="56" t="s">
        <v>91</v>
      </c>
      <c r="W23" s="56" t="s">
        <v>91</v>
      </c>
      <c r="X23" s="56"/>
      <c r="Y23" s="57" t="s">
        <v>268</v>
      </c>
      <c r="Z23" s="137" t="s">
        <v>72</v>
      </c>
    </row>
    <row r="24" spans="1:26" ht="105" x14ac:dyDescent="0.25">
      <c r="A24" s="42">
        <v>20</v>
      </c>
      <c r="B24" s="56" t="s">
        <v>250</v>
      </c>
      <c r="C24" s="232" t="s">
        <v>251</v>
      </c>
      <c r="D24" s="69">
        <v>70646015</v>
      </c>
      <c r="E24" s="69">
        <v>119800381</v>
      </c>
      <c r="F24" s="51">
        <v>600138453</v>
      </c>
      <c r="G24" s="56" t="s">
        <v>313</v>
      </c>
      <c r="H24" s="54" t="s">
        <v>24</v>
      </c>
      <c r="I24" s="54" t="s">
        <v>88</v>
      </c>
      <c r="J24" s="54" t="s">
        <v>253</v>
      </c>
      <c r="K24" s="56" t="s">
        <v>314</v>
      </c>
      <c r="L24" s="58">
        <v>7800000</v>
      </c>
      <c r="M24" s="65">
        <f t="shared" si="0"/>
        <v>6630000</v>
      </c>
      <c r="N24" s="225" t="s">
        <v>309</v>
      </c>
      <c r="O24" s="230" t="s">
        <v>295</v>
      </c>
      <c r="P24" s="231"/>
      <c r="Q24" s="232"/>
      <c r="R24" s="144"/>
      <c r="S24" s="144"/>
      <c r="T24" s="56"/>
      <c r="U24" s="56"/>
      <c r="V24" s="56" t="s">
        <v>91</v>
      </c>
      <c r="W24" s="56" t="s">
        <v>91</v>
      </c>
      <c r="X24" s="56"/>
      <c r="Y24" s="57" t="s">
        <v>268</v>
      </c>
      <c r="Z24" s="137" t="s">
        <v>72</v>
      </c>
    </row>
    <row r="25" spans="1:26" ht="120" x14ac:dyDescent="0.25">
      <c r="A25" s="42">
        <v>21</v>
      </c>
      <c r="B25" s="41" t="s">
        <v>392</v>
      </c>
      <c r="C25" s="43" t="s">
        <v>393</v>
      </c>
      <c r="D25" s="169">
        <v>70987513</v>
      </c>
      <c r="E25" s="169">
        <v>102232792</v>
      </c>
      <c r="F25" s="50">
        <v>600138119</v>
      </c>
      <c r="G25" s="41" t="s">
        <v>401</v>
      </c>
      <c r="H25" s="41" t="s">
        <v>24</v>
      </c>
      <c r="I25" s="42" t="s">
        <v>88</v>
      </c>
      <c r="J25" s="42" t="s">
        <v>395</v>
      </c>
      <c r="K25" s="41" t="s">
        <v>402</v>
      </c>
      <c r="L25" s="44">
        <v>20000000</v>
      </c>
      <c r="M25" s="170">
        <f>L25/100*85</f>
        <v>17000000</v>
      </c>
      <c r="N25" s="122" t="s">
        <v>195</v>
      </c>
      <c r="O25" s="123" t="s">
        <v>90</v>
      </c>
      <c r="P25" s="140" t="s">
        <v>91</v>
      </c>
      <c r="Q25" s="169" t="s">
        <v>91</v>
      </c>
      <c r="R25" s="169" t="s">
        <v>91</v>
      </c>
      <c r="S25" s="40" t="s">
        <v>91</v>
      </c>
      <c r="T25" s="42"/>
      <c r="U25" s="42"/>
      <c r="V25" s="42" t="s">
        <v>91</v>
      </c>
      <c r="W25" s="42" t="s">
        <v>91</v>
      </c>
      <c r="X25" s="42" t="s">
        <v>91</v>
      </c>
      <c r="Y25" s="233"/>
      <c r="Z25" s="40" t="s">
        <v>72</v>
      </c>
    </row>
    <row r="26" spans="1:26" ht="105" x14ac:dyDescent="0.25">
      <c r="A26" s="42">
        <v>22</v>
      </c>
      <c r="B26" s="56" t="s">
        <v>392</v>
      </c>
      <c r="C26" s="232" t="s">
        <v>393</v>
      </c>
      <c r="D26" s="69">
        <v>70987513</v>
      </c>
      <c r="E26" s="69">
        <v>102232792</v>
      </c>
      <c r="F26" s="51">
        <v>600138119</v>
      </c>
      <c r="G26" s="56" t="s">
        <v>403</v>
      </c>
      <c r="H26" s="54" t="s">
        <v>24</v>
      </c>
      <c r="I26" s="54" t="s">
        <v>88</v>
      </c>
      <c r="J26" s="54" t="s">
        <v>395</v>
      </c>
      <c r="K26" s="56" t="s">
        <v>343</v>
      </c>
      <c r="L26" s="58">
        <v>4000000</v>
      </c>
      <c r="M26" s="65">
        <f>L26/100*85</f>
        <v>3400000</v>
      </c>
      <c r="N26" s="180" t="s">
        <v>195</v>
      </c>
      <c r="O26" s="139" t="s">
        <v>90</v>
      </c>
      <c r="P26" s="68" t="s">
        <v>91</v>
      </c>
      <c r="Q26" s="69" t="s">
        <v>91</v>
      </c>
      <c r="R26" s="69" t="s">
        <v>91</v>
      </c>
      <c r="S26" s="67" t="s">
        <v>91</v>
      </c>
      <c r="T26" s="56"/>
      <c r="U26" s="56"/>
      <c r="V26" s="56"/>
      <c r="W26" s="56" t="s">
        <v>91</v>
      </c>
      <c r="X26" s="56" t="s">
        <v>91</v>
      </c>
      <c r="Y26" s="157" t="s">
        <v>92</v>
      </c>
      <c r="Z26" s="137" t="s">
        <v>72</v>
      </c>
    </row>
    <row r="27" spans="1:26" ht="60" x14ac:dyDescent="0.25">
      <c r="A27" s="42">
        <v>23</v>
      </c>
      <c r="B27" s="56" t="s">
        <v>392</v>
      </c>
      <c r="C27" s="232" t="s">
        <v>393</v>
      </c>
      <c r="D27" s="69">
        <v>70987513</v>
      </c>
      <c r="E27" s="69">
        <v>102232792</v>
      </c>
      <c r="F27" s="51">
        <v>600138119</v>
      </c>
      <c r="G27" s="56" t="s">
        <v>404</v>
      </c>
      <c r="H27" s="54" t="s">
        <v>24</v>
      </c>
      <c r="I27" s="54" t="s">
        <v>88</v>
      </c>
      <c r="J27" s="54" t="s">
        <v>395</v>
      </c>
      <c r="K27" s="56" t="s">
        <v>405</v>
      </c>
      <c r="L27" s="234">
        <v>20000000</v>
      </c>
      <c r="M27" s="65">
        <f t="shared" ref="M27" si="1">L27/100*85</f>
        <v>17000000</v>
      </c>
      <c r="N27" s="235" t="s">
        <v>129</v>
      </c>
      <c r="O27" s="230" t="s">
        <v>76</v>
      </c>
      <c r="P27" s="57" t="s">
        <v>91</v>
      </c>
      <c r="Q27" s="144" t="s">
        <v>91</v>
      </c>
      <c r="R27" s="144" t="s">
        <v>91</v>
      </c>
      <c r="S27" s="137" t="s">
        <v>91</v>
      </c>
      <c r="T27" s="54"/>
      <c r="U27" s="54"/>
      <c r="V27" s="54"/>
      <c r="W27" s="54" t="s">
        <v>91</v>
      </c>
      <c r="X27" s="56" t="s">
        <v>91</v>
      </c>
      <c r="Y27" s="57" t="s">
        <v>277</v>
      </c>
      <c r="Z27" s="137" t="s">
        <v>72</v>
      </c>
    </row>
    <row r="28" spans="1:26" ht="90" x14ac:dyDescent="0.25">
      <c r="A28" s="42">
        <v>24</v>
      </c>
      <c r="B28" s="41" t="s">
        <v>392</v>
      </c>
      <c r="C28" s="43" t="s">
        <v>393</v>
      </c>
      <c r="D28" s="169">
        <v>70987513</v>
      </c>
      <c r="E28" s="169">
        <v>102232792</v>
      </c>
      <c r="F28" s="50">
        <v>600138119</v>
      </c>
      <c r="G28" s="41" t="s">
        <v>406</v>
      </c>
      <c r="H28" s="41" t="s">
        <v>24</v>
      </c>
      <c r="I28" s="42" t="s">
        <v>88</v>
      </c>
      <c r="J28" s="42" t="s">
        <v>395</v>
      </c>
      <c r="K28" s="41" t="s">
        <v>407</v>
      </c>
      <c r="L28" s="44">
        <v>40000000</v>
      </c>
      <c r="M28" s="170">
        <f>L28/100*85</f>
        <v>34000000</v>
      </c>
      <c r="N28" s="122" t="s">
        <v>195</v>
      </c>
      <c r="O28" s="123" t="s">
        <v>90</v>
      </c>
      <c r="P28" s="140"/>
      <c r="Q28" s="169" t="s">
        <v>91</v>
      </c>
      <c r="R28" s="169" t="s">
        <v>91</v>
      </c>
      <c r="S28" s="40" t="s">
        <v>91</v>
      </c>
      <c r="T28" s="42"/>
      <c r="U28" s="42"/>
      <c r="V28" s="42" t="s">
        <v>91</v>
      </c>
      <c r="W28" s="42" t="s">
        <v>91</v>
      </c>
      <c r="X28" s="42" t="s">
        <v>91</v>
      </c>
      <c r="Y28" s="150" t="s">
        <v>111</v>
      </c>
      <c r="Z28" s="40" t="s">
        <v>72</v>
      </c>
    </row>
    <row r="29" spans="1:26" ht="69.75" customHeight="1" x14ac:dyDescent="0.25">
      <c r="A29" s="42">
        <v>25</v>
      </c>
      <c r="B29" s="41" t="s">
        <v>408</v>
      </c>
      <c r="C29" s="43" t="s">
        <v>409</v>
      </c>
      <c r="D29" s="169">
        <v>70982830</v>
      </c>
      <c r="E29" s="169">
        <v>102244286</v>
      </c>
      <c r="F29" s="50">
        <v>600138186</v>
      </c>
      <c r="G29" s="41" t="s">
        <v>410</v>
      </c>
      <c r="H29" s="42" t="s">
        <v>411</v>
      </c>
      <c r="I29" s="42" t="s">
        <v>88</v>
      </c>
      <c r="J29" s="42" t="s">
        <v>412</v>
      </c>
      <c r="K29" s="41" t="s">
        <v>413</v>
      </c>
      <c r="L29" s="131">
        <v>3500000</v>
      </c>
      <c r="M29" s="170">
        <v>2975000</v>
      </c>
      <c r="N29" s="122" t="s">
        <v>195</v>
      </c>
      <c r="O29" s="123" t="s">
        <v>90</v>
      </c>
      <c r="P29" s="140"/>
      <c r="Q29" s="169" t="s">
        <v>91</v>
      </c>
      <c r="R29" s="169" t="s">
        <v>91</v>
      </c>
      <c r="S29" s="40" t="s">
        <v>91</v>
      </c>
      <c r="T29" s="41"/>
      <c r="U29" s="41"/>
      <c r="V29" s="41"/>
      <c r="W29" s="41"/>
      <c r="X29" s="41"/>
      <c r="Y29" s="154" t="s">
        <v>332</v>
      </c>
      <c r="Z29" s="173" t="s">
        <v>72</v>
      </c>
    </row>
    <row r="30" spans="1:26" ht="60" x14ac:dyDescent="0.25">
      <c r="A30" s="42">
        <v>26</v>
      </c>
      <c r="B30" s="41" t="s">
        <v>167</v>
      </c>
      <c r="C30" s="43" t="s">
        <v>65</v>
      </c>
      <c r="D30" s="169">
        <v>45214859</v>
      </c>
      <c r="E30" s="169">
        <v>102232822</v>
      </c>
      <c r="F30" s="50">
        <v>600238127</v>
      </c>
      <c r="G30" s="41" t="s">
        <v>66</v>
      </c>
      <c r="H30" s="236" t="s">
        <v>24</v>
      </c>
      <c r="I30" s="42" t="s">
        <v>67</v>
      </c>
      <c r="J30" s="42" t="s">
        <v>67</v>
      </c>
      <c r="K30" s="41" t="s">
        <v>68</v>
      </c>
      <c r="L30" s="44">
        <v>9300000</v>
      </c>
      <c r="M30" s="170">
        <f t="shared" ref="M30:M49" si="2">L30/100*85</f>
        <v>7905000</v>
      </c>
      <c r="N30" s="120" t="s">
        <v>168</v>
      </c>
      <c r="O30" s="55" t="s">
        <v>70</v>
      </c>
      <c r="P30" s="140" t="s">
        <v>91</v>
      </c>
      <c r="Q30" s="169" t="s">
        <v>91</v>
      </c>
      <c r="R30" s="169" t="s">
        <v>91</v>
      </c>
      <c r="S30" s="40" t="s">
        <v>91</v>
      </c>
      <c r="T30" s="54" t="s">
        <v>91</v>
      </c>
      <c r="U30" s="54" t="s">
        <v>91</v>
      </c>
      <c r="V30" s="42" t="s">
        <v>91</v>
      </c>
      <c r="W30" s="42" t="s">
        <v>91</v>
      </c>
      <c r="X30" s="42" t="s">
        <v>91</v>
      </c>
      <c r="Y30" s="150" t="s">
        <v>169</v>
      </c>
      <c r="Z30" s="40" t="s">
        <v>72</v>
      </c>
    </row>
    <row r="31" spans="1:26" ht="60" x14ac:dyDescent="0.25">
      <c r="A31" s="42">
        <v>27</v>
      </c>
      <c r="B31" s="41" t="s">
        <v>170</v>
      </c>
      <c r="C31" s="43" t="s">
        <v>65</v>
      </c>
      <c r="D31" s="169">
        <v>45214859</v>
      </c>
      <c r="E31" s="169">
        <v>102232822</v>
      </c>
      <c r="F31" s="50">
        <v>600238127</v>
      </c>
      <c r="G31" s="41" t="s">
        <v>73</v>
      </c>
      <c r="H31" s="236" t="s">
        <v>24</v>
      </c>
      <c r="I31" s="42" t="s">
        <v>67</v>
      </c>
      <c r="J31" s="42" t="s">
        <v>67</v>
      </c>
      <c r="K31" s="41" t="s">
        <v>74</v>
      </c>
      <c r="L31" s="58">
        <v>40000000</v>
      </c>
      <c r="M31" s="65">
        <f t="shared" si="2"/>
        <v>34000000</v>
      </c>
      <c r="N31" s="120" t="s">
        <v>75</v>
      </c>
      <c r="O31" s="47" t="s">
        <v>76</v>
      </c>
      <c r="P31" s="140"/>
      <c r="Q31" s="169"/>
      <c r="R31" s="169"/>
      <c r="S31" s="40"/>
      <c r="T31" s="42"/>
      <c r="U31" s="42"/>
      <c r="V31" s="42"/>
      <c r="W31" s="42"/>
      <c r="X31" s="42"/>
      <c r="Y31" s="150" t="s">
        <v>171</v>
      </c>
      <c r="Z31" s="40" t="s">
        <v>72</v>
      </c>
    </row>
    <row r="32" spans="1:26" ht="60" x14ac:dyDescent="0.25">
      <c r="A32" s="42">
        <v>28</v>
      </c>
      <c r="B32" s="41" t="s">
        <v>170</v>
      </c>
      <c r="C32" s="43" t="s">
        <v>65</v>
      </c>
      <c r="D32" s="169">
        <v>45214859</v>
      </c>
      <c r="E32" s="169">
        <v>102232822</v>
      </c>
      <c r="F32" s="50">
        <v>600238127</v>
      </c>
      <c r="G32" s="41" t="s">
        <v>78</v>
      </c>
      <c r="H32" s="236" t="s">
        <v>24</v>
      </c>
      <c r="I32" s="42" t="s">
        <v>67</v>
      </c>
      <c r="J32" s="42" t="s">
        <v>67</v>
      </c>
      <c r="K32" s="41" t="s">
        <v>79</v>
      </c>
      <c r="L32" s="44">
        <v>40000000</v>
      </c>
      <c r="M32" s="170">
        <f t="shared" si="2"/>
        <v>34000000</v>
      </c>
      <c r="N32" s="120" t="s">
        <v>80</v>
      </c>
      <c r="O32" s="47" t="s">
        <v>76</v>
      </c>
      <c r="P32" s="140"/>
      <c r="Q32" s="169"/>
      <c r="R32" s="169"/>
      <c r="S32" s="40"/>
      <c r="T32" s="42"/>
      <c r="U32" s="42"/>
      <c r="V32" s="42" t="s">
        <v>91</v>
      </c>
      <c r="W32" s="42"/>
      <c r="X32" s="54" t="s">
        <v>91</v>
      </c>
      <c r="Y32" s="150" t="s">
        <v>171</v>
      </c>
      <c r="Z32" s="40" t="s">
        <v>81</v>
      </c>
    </row>
    <row r="33" spans="1:26" ht="60" x14ac:dyDescent="0.25">
      <c r="A33" s="42">
        <v>29</v>
      </c>
      <c r="B33" s="41" t="s">
        <v>170</v>
      </c>
      <c r="C33" s="43" t="s">
        <v>65</v>
      </c>
      <c r="D33" s="169">
        <v>45214859</v>
      </c>
      <c r="E33" s="169">
        <v>102232822</v>
      </c>
      <c r="F33" s="50">
        <v>600238127</v>
      </c>
      <c r="G33" s="41" t="s">
        <v>82</v>
      </c>
      <c r="H33" s="236" t="s">
        <v>24</v>
      </c>
      <c r="I33" s="42" t="s">
        <v>67</v>
      </c>
      <c r="J33" s="42" t="s">
        <v>67</v>
      </c>
      <c r="K33" s="41" t="s">
        <v>83</v>
      </c>
      <c r="L33" s="44">
        <v>30000000</v>
      </c>
      <c r="M33" s="170">
        <f t="shared" si="2"/>
        <v>25500000</v>
      </c>
      <c r="N33" s="120" t="s">
        <v>84</v>
      </c>
      <c r="O33" s="47" t="s">
        <v>76</v>
      </c>
      <c r="P33" s="140"/>
      <c r="Q33" s="169"/>
      <c r="R33" s="169"/>
      <c r="S33" s="40"/>
      <c r="T33" s="42"/>
      <c r="U33" s="42"/>
      <c r="V33" s="42"/>
      <c r="W33" s="42"/>
      <c r="X33" s="42" t="s">
        <v>91</v>
      </c>
      <c r="Y33" s="150" t="s">
        <v>169</v>
      </c>
      <c r="Z33" s="40" t="s">
        <v>72</v>
      </c>
    </row>
    <row r="34" spans="1:26" ht="120" x14ac:dyDescent="0.25">
      <c r="A34" s="42">
        <v>30</v>
      </c>
      <c r="B34" s="41" t="s">
        <v>172</v>
      </c>
      <c r="C34" s="43" t="s">
        <v>65</v>
      </c>
      <c r="D34" s="169">
        <v>848336</v>
      </c>
      <c r="E34" s="224">
        <v>102832935</v>
      </c>
      <c r="F34" s="93">
        <v>600138291</v>
      </c>
      <c r="G34" s="41" t="s">
        <v>173</v>
      </c>
      <c r="H34" s="236" t="s">
        <v>24</v>
      </c>
      <c r="I34" s="42" t="s">
        <v>88</v>
      </c>
      <c r="J34" s="42" t="s">
        <v>88</v>
      </c>
      <c r="K34" s="41" t="s">
        <v>174</v>
      </c>
      <c r="L34" s="44">
        <v>12000000</v>
      </c>
      <c r="M34" s="170">
        <f t="shared" si="2"/>
        <v>10200000</v>
      </c>
      <c r="N34" s="225" t="s">
        <v>75</v>
      </c>
      <c r="O34" s="47" t="s">
        <v>76</v>
      </c>
      <c r="P34" s="140" t="s">
        <v>91</v>
      </c>
      <c r="Q34" s="169"/>
      <c r="R34" s="169" t="s">
        <v>91</v>
      </c>
      <c r="S34" s="40" t="s">
        <v>91</v>
      </c>
      <c r="T34" s="42"/>
      <c r="U34" s="42"/>
      <c r="V34" s="42"/>
      <c r="W34" s="42"/>
      <c r="X34" s="42"/>
      <c r="Y34" s="57" t="s">
        <v>92</v>
      </c>
      <c r="Z34" s="40" t="s">
        <v>72</v>
      </c>
    </row>
    <row r="35" spans="1:26" ht="60" x14ac:dyDescent="0.25">
      <c r="A35" s="42">
        <v>31</v>
      </c>
      <c r="B35" s="41" t="s">
        <v>175</v>
      </c>
      <c r="C35" s="43" t="s">
        <v>65</v>
      </c>
      <c r="D35" s="169">
        <v>848336</v>
      </c>
      <c r="E35" s="224">
        <v>102832935</v>
      </c>
      <c r="F35" s="93">
        <v>600138291</v>
      </c>
      <c r="G35" s="41" t="s">
        <v>176</v>
      </c>
      <c r="H35" s="236" t="s">
        <v>24</v>
      </c>
      <c r="I35" s="42" t="s">
        <v>88</v>
      </c>
      <c r="J35" s="42" t="s">
        <v>88</v>
      </c>
      <c r="K35" s="41" t="s">
        <v>177</v>
      </c>
      <c r="L35" s="44">
        <v>3000000</v>
      </c>
      <c r="M35" s="170">
        <f t="shared" si="2"/>
        <v>2550000</v>
      </c>
      <c r="N35" s="225" t="s">
        <v>178</v>
      </c>
      <c r="O35" s="47" t="s">
        <v>76</v>
      </c>
      <c r="P35" s="140"/>
      <c r="Q35" s="169"/>
      <c r="R35" s="169"/>
      <c r="S35" s="40"/>
      <c r="T35" s="42"/>
      <c r="U35" s="42"/>
      <c r="V35" s="42" t="s">
        <v>91</v>
      </c>
      <c r="W35" s="42" t="s">
        <v>91</v>
      </c>
      <c r="X35" s="42"/>
      <c r="Y35" s="150" t="s">
        <v>72</v>
      </c>
      <c r="Z35" s="40" t="s">
        <v>72</v>
      </c>
    </row>
    <row r="36" spans="1:26" ht="60" x14ac:dyDescent="0.25">
      <c r="A36" s="42">
        <v>32</v>
      </c>
      <c r="B36" s="41" t="s">
        <v>179</v>
      </c>
      <c r="C36" s="43" t="s">
        <v>65</v>
      </c>
      <c r="D36" s="169">
        <v>848336</v>
      </c>
      <c r="E36" s="224">
        <v>102832935</v>
      </c>
      <c r="F36" s="93">
        <v>600138291</v>
      </c>
      <c r="G36" s="41" t="s">
        <v>180</v>
      </c>
      <c r="H36" s="236" t="s">
        <v>24</v>
      </c>
      <c r="I36" s="42" t="s">
        <v>88</v>
      </c>
      <c r="J36" s="42" t="s">
        <v>88</v>
      </c>
      <c r="K36" s="41" t="s">
        <v>181</v>
      </c>
      <c r="L36" s="44">
        <v>26000000</v>
      </c>
      <c r="M36" s="170">
        <f t="shared" si="2"/>
        <v>22100000</v>
      </c>
      <c r="N36" s="225" t="s">
        <v>182</v>
      </c>
      <c r="O36" s="47" t="s">
        <v>76</v>
      </c>
      <c r="P36" s="140"/>
      <c r="Q36" s="169"/>
      <c r="R36" s="169"/>
      <c r="S36" s="40"/>
      <c r="T36" s="42"/>
      <c r="U36" s="42"/>
      <c r="V36" s="42" t="s">
        <v>91</v>
      </c>
      <c r="W36" s="42" t="s">
        <v>91</v>
      </c>
      <c r="X36" s="42"/>
      <c r="Y36" s="150" t="s">
        <v>81</v>
      </c>
      <c r="Z36" s="40" t="s">
        <v>81</v>
      </c>
    </row>
    <row r="37" spans="1:26" ht="75" x14ac:dyDescent="0.25">
      <c r="A37" s="42">
        <v>33</v>
      </c>
      <c r="B37" s="41" t="s">
        <v>172</v>
      </c>
      <c r="C37" s="43" t="s">
        <v>65</v>
      </c>
      <c r="D37" s="169">
        <v>848336</v>
      </c>
      <c r="E37" s="224">
        <v>102832935</v>
      </c>
      <c r="F37" s="93">
        <v>600138291</v>
      </c>
      <c r="G37" s="41" t="s">
        <v>183</v>
      </c>
      <c r="H37" s="236" t="s">
        <v>24</v>
      </c>
      <c r="I37" s="42" t="s">
        <v>88</v>
      </c>
      <c r="J37" s="42" t="s">
        <v>88</v>
      </c>
      <c r="K37" s="41" t="s">
        <v>184</v>
      </c>
      <c r="L37" s="44">
        <v>3500000</v>
      </c>
      <c r="M37" s="170">
        <f t="shared" si="2"/>
        <v>2975000</v>
      </c>
      <c r="N37" s="225" t="s">
        <v>75</v>
      </c>
      <c r="O37" s="47" t="s">
        <v>76</v>
      </c>
      <c r="P37" s="140" t="s">
        <v>91</v>
      </c>
      <c r="Q37" s="169" t="s">
        <v>91</v>
      </c>
      <c r="R37" s="169"/>
      <c r="S37" s="40" t="s">
        <v>91</v>
      </c>
      <c r="T37" s="42"/>
      <c r="U37" s="42"/>
      <c r="V37" s="42" t="s">
        <v>91</v>
      </c>
      <c r="W37" s="42"/>
      <c r="X37" s="42"/>
      <c r="Y37" s="150" t="s">
        <v>72</v>
      </c>
      <c r="Z37" s="40" t="s">
        <v>72</v>
      </c>
    </row>
    <row r="38" spans="1:26" ht="105" x14ac:dyDescent="0.25">
      <c r="A38" s="42">
        <v>34</v>
      </c>
      <c r="B38" s="41" t="s">
        <v>179</v>
      </c>
      <c r="C38" s="43" t="s">
        <v>65</v>
      </c>
      <c r="D38" s="169">
        <v>848336</v>
      </c>
      <c r="E38" s="224">
        <v>102832935</v>
      </c>
      <c r="F38" s="93">
        <v>600138291</v>
      </c>
      <c r="G38" s="41" t="s">
        <v>185</v>
      </c>
      <c r="H38" s="236" t="s">
        <v>24</v>
      </c>
      <c r="I38" s="42" t="s">
        <v>88</v>
      </c>
      <c r="J38" s="42" t="s">
        <v>88</v>
      </c>
      <c r="K38" s="41" t="s">
        <v>186</v>
      </c>
      <c r="L38" s="44">
        <v>5000000</v>
      </c>
      <c r="M38" s="170">
        <f t="shared" si="2"/>
        <v>4250000</v>
      </c>
      <c r="N38" s="225" t="s">
        <v>75</v>
      </c>
      <c r="O38" s="47" t="s">
        <v>76</v>
      </c>
      <c r="P38" s="140"/>
      <c r="Q38" s="169"/>
      <c r="R38" s="169"/>
      <c r="S38" s="40"/>
      <c r="T38" s="42"/>
      <c r="U38" s="42"/>
      <c r="V38" s="42" t="s">
        <v>91</v>
      </c>
      <c r="W38" s="42"/>
      <c r="X38" s="42"/>
      <c r="Y38" s="150" t="s">
        <v>72</v>
      </c>
      <c r="Z38" s="40" t="s">
        <v>72</v>
      </c>
    </row>
    <row r="39" spans="1:26" ht="90" x14ac:dyDescent="0.25">
      <c r="A39" s="42">
        <v>35</v>
      </c>
      <c r="B39" s="41" t="s">
        <v>172</v>
      </c>
      <c r="C39" s="43" t="s">
        <v>65</v>
      </c>
      <c r="D39" s="169">
        <v>848336</v>
      </c>
      <c r="E39" s="224">
        <v>102832935</v>
      </c>
      <c r="F39" s="93">
        <v>600138291</v>
      </c>
      <c r="G39" s="41" t="s">
        <v>187</v>
      </c>
      <c r="H39" s="236" t="s">
        <v>24</v>
      </c>
      <c r="I39" s="42" t="s">
        <v>88</v>
      </c>
      <c r="J39" s="42" t="s">
        <v>88</v>
      </c>
      <c r="K39" s="41" t="s">
        <v>188</v>
      </c>
      <c r="L39" s="44">
        <v>12000000</v>
      </c>
      <c r="M39" s="170">
        <f t="shared" si="2"/>
        <v>10200000</v>
      </c>
      <c r="N39" s="225" t="s">
        <v>75</v>
      </c>
      <c r="O39" s="47" t="s">
        <v>76</v>
      </c>
      <c r="P39" s="140"/>
      <c r="Q39" s="169"/>
      <c r="R39" s="169"/>
      <c r="S39" s="40"/>
      <c r="T39" s="42"/>
      <c r="U39" s="42"/>
      <c r="V39" s="42"/>
      <c r="W39" s="42"/>
      <c r="X39" s="42"/>
      <c r="Y39" s="57" t="s">
        <v>92</v>
      </c>
      <c r="Z39" s="40" t="s">
        <v>72</v>
      </c>
    </row>
    <row r="40" spans="1:26" ht="60" x14ac:dyDescent="0.25">
      <c r="A40" s="42">
        <v>36</v>
      </c>
      <c r="B40" s="56" t="s">
        <v>172</v>
      </c>
      <c r="C40" s="232" t="s">
        <v>93</v>
      </c>
      <c r="D40" s="69">
        <v>848336</v>
      </c>
      <c r="E40" s="226">
        <v>102832935</v>
      </c>
      <c r="F40" s="38">
        <v>600138291</v>
      </c>
      <c r="G40" s="56" t="s">
        <v>189</v>
      </c>
      <c r="H40" s="237" t="s">
        <v>24</v>
      </c>
      <c r="I40" s="54" t="s">
        <v>88</v>
      </c>
      <c r="J40" s="54" t="s">
        <v>88</v>
      </c>
      <c r="K40" s="56" t="s">
        <v>190</v>
      </c>
      <c r="L40" s="58">
        <v>25000000</v>
      </c>
      <c r="M40" s="65">
        <f t="shared" si="2"/>
        <v>21250000</v>
      </c>
      <c r="N40" s="225" t="s">
        <v>178</v>
      </c>
      <c r="O40" s="47" t="s">
        <v>76</v>
      </c>
      <c r="P40" s="68"/>
      <c r="Q40" s="69"/>
      <c r="R40" s="69"/>
      <c r="S40" s="67"/>
      <c r="T40" s="54"/>
      <c r="U40" s="54"/>
      <c r="V40" s="54"/>
      <c r="W40" s="54"/>
      <c r="X40" s="54"/>
      <c r="Y40" s="57" t="s">
        <v>72</v>
      </c>
      <c r="Z40" s="67" t="s">
        <v>72</v>
      </c>
    </row>
    <row r="41" spans="1:26" ht="120" x14ac:dyDescent="0.25">
      <c r="A41" s="42">
        <v>37</v>
      </c>
      <c r="B41" s="41" t="s">
        <v>191</v>
      </c>
      <c r="C41" s="43" t="s">
        <v>65</v>
      </c>
      <c r="D41" s="169">
        <v>848328</v>
      </c>
      <c r="E41" s="169">
        <v>102232849</v>
      </c>
      <c r="F41" s="50">
        <v>600138135</v>
      </c>
      <c r="G41" s="41" t="s">
        <v>192</v>
      </c>
      <c r="H41" s="238" t="s">
        <v>193</v>
      </c>
      <c r="I41" s="42" t="s">
        <v>67</v>
      </c>
      <c r="J41" s="42" t="s">
        <v>67</v>
      </c>
      <c r="K41" s="41" t="s">
        <v>194</v>
      </c>
      <c r="L41" s="44">
        <v>14000000</v>
      </c>
      <c r="M41" s="170">
        <f t="shared" si="2"/>
        <v>11900000</v>
      </c>
      <c r="N41" s="233" t="s">
        <v>195</v>
      </c>
      <c r="O41" s="40" t="s">
        <v>90</v>
      </c>
      <c r="P41" s="140" t="s">
        <v>91</v>
      </c>
      <c r="Q41" s="169" t="s">
        <v>91</v>
      </c>
      <c r="R41" s="169" t="s">
        <v>91</v>
      </c>
      <c r="S41" s="40" t="s">
        <v>91</v>
      </c>
      <c r="T41" s="42"/>
      <c r="U41" s="42" t="s">
        <v>91</v>
      </c>
      <c r="V41" s="42"/>
      <c r="W41" s="42"/>
      <c r="X41" s="42"/>
      <c r="Y41" s="150" t="s">
        <v>196</v>
      </c>
      <c r="Z41" s="40" t="s">
        <v>72</v>
      </c>
    </row>
    <row r="42" spans="1:26" ht="90" x14ac:dyDescent="0.25">
      <c r="A42" s="42">
        <v>38</v>
      </c>
      <c r="B42" s="41" t="s">
        <v>191</v>
      </c>
      <c r="C42" s="43" t="s">
        <v>65</v>
      </c>
      <c r="D42" s="169">
        <v>848328</v>
      </c>
      <c r="E42" s="169">
        <v>102232849</v>
      </c>
      <c r="F42" s="50">
        <v>600138135</v>
      </c>
      <c r="G42" s="41" t="s">
        <v>197</v>
      </c>
      <c r="H42" s="238" t="s">
        <v>193</v>
      </c>
      <c r="I42" s="42" t="s">
        <v>67</v>
      </c>
      <c r="J42" s="42" t="s">
        <v>67</v>
      </c>
      <c r="K42" s="41" t="s">
        <v>198</v>
      </c>
      <c r="L42" s="44">
        <v>17000000</v>
      </c>
      <c r="M42" s="170">
        <f t="shared" si="2"/>
        <v>14450000</v>
      </c>
      <c r="N42" s="233" t="s">
        <v>98</v>
      </c>
      <c r="O42" s="40" t="s">
        <v>90</v>
      </c>
      <c r="P42" s="140" t="s">
        <v>91</v>
      </c>
      <c r="Q42" s="169" t="s">
        <v>91</v>
      </c>
      <c r="R42" s="169" t="s">
        <v>91</v>
      </c>
      <c r="S42" s="40" t="s">
        <v>91</v>
      </c>
      <c r="T42" s="42"/>
      <c r="U42" s="42" t="s">
        <v>91</v>
      </c>
      <c r="V42" s="42" t="s">
        <v>91</v>
      </c>
      <c r="W42" s="54" t="s">
        <v>91</v>
      </c>
      <c r="X42" s="42" t="s">
        <v>91</v>
      </c>
      <c r="Y42" s="150" t="s">
        <v>196</v>
      </c>
      <c r="Z42" s="40" t="s">
        <v>72</v>
      </c>
    </row>
    <row r="43" spans="1:26" ht="60" x14ac:dyDescent="0.25">
      <c r="A43" s="42">
        <v>39</v>
      </c>
      <c r="B43" s="41" t="s">
        <v>199</v>
      </c>
      <c r="C43" s="43" t="s">
        <v>65</v>
      </c>
      <c r="D43" s="169">
        <v>848328</v>
      </c>
      <c r="E43" s="169">
        <v>102232849</v>
      </c>
      <c r="F43" s="50">
        <v>600138135</v>
      </c>
      <c r="G43" s="41" t="s">
        <v>200</v>
      </c>
      <c r="H43" s="238" t="s">
        <v>193</v>
      </c>
      <c r="I43" s="42" t="s">
        <v>67</v>
      </c>
      <c r="J43" s="42" t="s">
        <v>67</v>
      </c>
      <c r="K43" s="41" t="s">
        <v>201</v>
      </c>
      <c r="L43" s="44">
        <v>15000000</v>
      </c>
      <c r="M43" s="170">
        <f t="shared" si="2"/>
        <v>12750000</v>
      </c>
      <c r="N43" s="233" t="s">
        <v>98</v>
      </c>
      <c r="O43" s="40" t="s">
        <v>90</v>
      </c>
      <c r="P43" s="68" t="s">
        <v>91</v>
      </c>
      <c r="Q43" s="69" t="s">
        <v>91</v>
      </c>
      <c r="R43" s="69" t="s">
        <v>91</v>
      </c>
      <c r="S43" s="40" t="s">
        <v>91</v>
      </c>
      <c r="T43" s="42"/>
      <c r="U43" s="42"/>
      <c r="V43" s="42" t="s">
        <v>91</v>
      </c>
      <c r="W43" s="42" t="s">
        <v>91</v>
      </c>
      <c r="X43" s="54" t="s">
        <v>91</v>
      </c>
      <c r="Y43" s="150" t="s">
        <v>196</v>
      </c>
      <c r="Z43" s="40" t="s">
        <v>202</v>
      </c>
    </row>
    <row r="44" spans="1:26" ht="60" x14ac:dyDescent="0.25">
      <c r="A44" s="42">
        <v>40</v>
      </c>
      <c r="B44" s="56" t="s">
        <v>199</v>
      </c>
      <c r="C44" s="232" t="s">
        <v>65</v>
      </c>
      <c r="D44" s="69">
        <v>848328</v>
      </c>
      <c r="E44" s="69">
        <v>102232849</v>
      </c>
      <c r="F44" s="51">
        <v>600138135</v>
      </c>
      <c r="G44" s="56" t="s">
        <v>203</v>
      </c>
      <c r="H44" s="147" t="s">
        <v>193</v>
      </c>
      <c r="I44" s="54" t="s">
        <v>67</v>
      </c>
      <c r="J44" s="54" t="s">
        <v>67</v>
      </c>
      <c r="K44" s="56" t="s">
        <v>204</v>
      </c>
      <c r="L44" s="58">
        <v>6500000</v>
      </c>
      <c r="M44" s="65">
        <f t="shared" si="2"/>
        <v>5525000</v>
      </c>
      <c r="N44" s="66" t="s">
        <v>98</v>
      </c>
      <c r="O44" s="67" t="s">
        <v>90</v>
      </c>
      <c r="P44" s="68"/>
      <c r="Q44" s="69"/>
      <c r="R44" s="69"/>
      <c r="S44" s="67" t="s">
        <v>91</v>
      </c>
      <c r="T44" s="54"/>
      <c r="U44" s="54"/>
      <c r="V44" s="54" t="s">
        <v>91</v>
      </c>
      <c r="W44" s="54" t="s">
        <v>91</v>
      </c>
      <c r="X44" s="54" t="s">
        <v>91</v>
      </c>
      <c r="Y44" s="57" t="s">
        <v>196</v>
      </c>
      <c r="Z44" s="67" t="s">
        <v>72</v>
      </c>
    </row>
    <row r="45" spans="1:26" ht="105" x14ac:dyDescent="0.25">
      <c r="A45" s="42">
        <v>41</v>
      </c>
      <c r="B45" s="41" t="s">
        <v>205</v>
      </c>
      <c r="C45" s="43" t="s">
        <v>93</v>
      </c>
      <c r="D45" s="169">
        <v>62330136</v>
      </c>
      <c r="E45" s="143">
        <v>102232865</v>
      </c>
      <c r="F45" s="256">
        <v>600138143</v>
      </c>
      <c r="G45" s="41" t="s">
        <v>206</v>
      </c>
      <c r="H45" s="238" t="s">
        <v>24</v>
      </c>
      <c r="I45" s="41" t="s">
        <v>88</v>
      </c>
      <c r="J45" s="41" t="s">
        <v>88</v>
      </c>
      <c r="K45" s="129" t="s">
        <v>207</v>
      </c>
      <c r="L45" s="44">
        <v>6000000</v>
      </c>
      <c r="M45" s="170">
        <f t="shared" si="2"/>
        <v>5100000</v>
      </c>
      <c r="N45" s="239" t="s">
        <v>208</v>
      </c>
      <c r="O45" s="175" t="s">
        <v>90</v>
      </c>
      <c r="P45" s="140" t="s">
        <v>209</v>
      </c>
      <c r="Q45" s="169"/>
      <c r="R45" s="169"/>
      <c r="S45" s="40" t="s">
        <v>209</v>
      </c>
      <c r="T45" s="42"/>
      <c r="U45" s="42"/>
      <c r="V45" s="42"/>
      <c r="W45" s="42"/>
      <c r="X45" s="42"/>
      <c r="Y45" s="150" t="s">
        <v>210</v>
      </c>
      <c r="Z45" s="40" t="s">
        <v>72</v>
      </c>
    </row>
    <row r="46" spans="1:26" ht="105" x14ac:dyDescent="0.25">
      <c r="A46" s="42">
        <v>42</v>
      </c>
      <c r="B46" s="41" t="s">
        <v>205</v>
      </c>
      <c r="C46" s="43" t="s">
        <v>93</v>
      </c>
      <c r="D46" s="169">
        <v>62330136</v>
      </c>
      <c r="E46" s="169">
        <v>102232865</v>
      </c>
      <c r="F46" s="50">
        <v>600138143</v>
      </c>
      <c r="G46" s="41" t="s">
        <v>211</v>
      </c>
      <c r="H46" s="238" t="s">
        <v>24</v>
      </c>
      <c r="I46" s="42" t="s">
        <v>88</v>
      </c>
      <c r="J46" s="42" t="s">
        <v>88</v>
      </c>
      <c r="K46" s="41" t="s">
        <v>212</v>
      </c>
      <c r="L46" s="44">
        <v>5000000</v>
      </c>
      <c r="M46" s="170">
        <f t="shared" si="2"/>
        <v>4250000</v>
      </c>
      <c r="N46" s="239" t="s">
        <v>208</v>
      </c>
      <c r="O46" s="175" t="s">
        <v>213</v>
      </c>
      <c r="P46" s="140"/>
      <c r="Q46" s="169" t="s">
        <v>91</v>
      </c>
      <c r="R46" s="169" t="s">
        <v>91</v>
      </c>
      <c r="S46" s="40" t="s">
        <v>91</v>
      </c>
      <c r="T46" s="42"/>
      <c r="U46" s="42"/>
      <c r="V46" s="42"/>
      <c r="W46" s="42"/>
      <c r="X46" s="42"/>
      <c r="Y46" s="150" t="s">
        <v>210</v>
      </c>
      <c r="Z46" s="40" t="s">
        <v>72</v>
      </c>
    </row>
    <row r="47" spans="1:26" ht="105" x14ac:dyDescent="0.25">
      <c r="A47" s="42">
        <v>43</v>
      </c>
      <c r="B47" s="41" t="s">
        <v>214</v>
      </c>
      <c r="C47" s="43" t="s">
        <v>93</v>
      </c>
      <c r="D47" s="169">
        <v>62330136</v>
      </c>
      <c r="E47" s="169">
        <v>102232865</v>
      </c>
      <c r="F47" s="50">
        <v>600138143</v>
      </c>
      <c r="G47" s="41" t="s">
        <v>215</v>
      </c>
      <c r="H47" s="238" t="s">
        <v>24</v>
      </c>
      <c r="I47" s="42" t="s">
        <v>88</v>
      </c>
      <c r="J47" s="42" t="s">
        <v>88</v>
      </c>
      <c r="K47" s="41" t="s">
        <v>216</v>
      </c>
      <c r="L47" s="44">
        <v>4500000</v>
      </c>
      <c r="M47" s="170">
        <f t="shared" si="2"/>
        <v>3825000</v>
      </c>
      <c r="N47" s="233" t="s">
        <v>208</v>
      </c>
      <c r="O47" s="67" t="s">
        <v>90</v>
      </c>
      <c r="P47" s="140"/>
      <c r="Q47" s="169"/>
      <c r="R47" s="169"/>
      <c r="S47" s="40"/>
      <c r="T47" s="42"/>
      <c r="U47" s="42"/>
      <c r="V47" s="42"/>
      <c r="W47" s="42"/>
      <c r="X47" s="42"/>
      <c r="Y47" s="150" t="s">
        <v>217</v>
      </c>
      <c r="Z47" s="40" t="s">
        <v>72</v>
      </c>
    </row>
    <row r="48" spans="1:26" ht="120" x14ac:dyDescent="0.25">
      <c r="A48" s="42">
        <v>44</v>
      </c>
      <c r="B48" s="56" t="s">
        <v>214</v>
      </c>
      <c r="C48" s="232" t="s">
        <v>93</v>
      </c>
      <c r="D48" s="69">
        <v>62330136</v>
      </c>
      <c r="E48" s="69">
        <v>102232865</v>
      </c>
      <c r="F48" s="51">
        <v>600138143</v>
      </c>
      <c r="G48" s="56" t="s">
        <v>218</v>
      </c>
      <c r="H48" s="147" t="s">
        <v>24</v>
      </c>
      <c r="I48" s="54" t="s">
        <v>88</v>
      </c>
      <c r="J48" s="54" t="s">
        <v>88</v>
      </c>
      <c r="K48" s="56" t="s">
        <v>218</v>
      </c>
      <c r="L48" s="58">
        <v>50000000</v>
      </c>
      <c r="M48" s="65">
        <f t="shared" si="2"/>
        <v>42500000</v>
      </c>
      <c r="N48" s="66" t="s">
        <v>219</v>
      </c>
      <c r="O48" s="67" t="s">
        <v>90</v>
      </c>
      <c r="P48" s="68"/>
      <c r="Q48" s="69"/>
      <c r="R48" s="69"/>
      <c r="S48" s="67"/>
      <c r="T48" s="54" t="s">
        <v>91</v>
      </c>
      <c r="U48" s="54"/>
      <c r="V48" s="54" t="s">
        <v>91</v>
      </c>
      <c r="W48" s="54"/>
      <c r="X48" s="54" t="s">
        <v>91</v>
      </c>
      <c r="Y48" s="57" t="s">
        <v>217</v>
      </c>
      <c r="Z48" s="67" t="s">
        <v>72</v>
      </c>
    </row>
    <row r="49" spans="1:26" ht="75" x14ac:dyDescent="0.25">
      <c r="A49" s="42">
        <v>45</v>
      </c>
      <c r="B49" s="41" t="s">
        <v>214</v>
      </c>
      <c r="C49" s="43" t="s">
        <v>93</v>
      </c>
      <c r="D49" s="169">
        <v>62330136</v>
      </c>
      <c r="E49" s="169">
        <v>102232865</v>
      </c>
      <c r="F49" s="50">
        <v>600138143</v>
      </c>
      <c r="G49" s="41" t="s">
        <v>220</v>
      </c>
      <c r="H49" s="238" t="s">
        <v>24</v>
      </c>
      <c r="I49" s="42" t="s">
        <v>88</v>
      </c>
      <c r="J49" s="42" t="s">
        <v>88</v>
      </c>
      <c r="K49" s="41" t="s">
        <v>221</v>
      </c>
      <c r="L49" s="44">
        <v>8500000</v>
      </c>
      <c r="M49" s="170">
        <f t="shared" si="2"/>
        <v>7225000</v>
      </c>
      <c r="N49" s="233" t="s">
        <v>208</v>
      </c>
      <c r="O49" s="67" t="s">
        <v>90</v>
      </c>
      <c r="P49" s="140"/>
      <c r="Q49" s="169"/>
      <c r="R49" s="169"/>
      <c r="S49" s="40"/>
      <c r="T49" s="42"/>
      <c r="U49" s="42"/>
      <c r="V49" s="42"/>
      <c r="W49" s="42" t="s">
        <v>209</v>
      </c>
      <c r="X49" s="42"/>
      <c r="Y49" s="150" t="s">
        <v>217</v>
      </c>
      <c r="Z49" s="40" t="s">
        <v>72</v>
      </c>
    </row>
    <row r="50" spans="1:26" ht="60" x14ac:dyDescent="0.25">
      <c r="A50" s="42">
        <v>46</v>
      </c>
      <c r="B50" s="41" t="s">
        <v>470</v>
      </c>
      <c r="C50" s="43" t="s">
        <v>471</v>
      </c>
      <c r="D50" s="149" t="s">
        <v>472</v>
      </c>
      <c r="E50" s="149" t="s">
        <v>473</v>
      </c>
      <c r="F50" s="257" t="s">
        <v>474</v>
      </c>
      <c r="G50" s="56" t="s">
        <v>475</v>
      </c>
      <c r="H50" s="240" t="s">
        <v>24</v>
      </c>
      <c r="I50" s="240" t="s">
        <v>88</v>
      </c>
      <c r="J50" s="240" t="s">
        <v>476</v>
      </c>
      <c r="K50" s="56" t="s">
        <v>477</v>
      </c>
      <c r="L50" s="58">
        <v>45000000</v>
      </c>
      <c r="M50" s="179">
        <f>L50/100*85</f>
        <v>38250000</v>
      </c>
      <c r="N50" s="241" t="s">
        <v>208</v>
      </c>
      <c r="O50" s="181" t="s">
        <v>478</v>
      </c>
      <c r="P50" s="242" t="s">
        <v>209</v>
      </c>
      <c r="Q50" s="69" t="s">
        <v>91</v>
      </c>
      <c r="R50" s="69" t="s">
        <v>91</v>
      </c>
      <c r="S50" s="243" t="s">
        <v>91</v>
      </c>
      <c r="T50" s="240"/>
      <c r="U50" s="240"/>
      <c r="V50" s="240"/>
      <c r="W50" s="240" t="s">
        <v>209</v>
      </c>
      <c r="X50" s="240" t="s">
        <v>209</v>
      </c>
      <c r="Y50" s="232" t="s">
        <v>479</v>
      </c>
      <c r="Z50" s="67" t="s">
        <v>480</v>
      </c>
    </row>
    <row r="51" spans="1:26" ht="60" x14ac:dyDescent="0.25">
      <c r="A51" s="42">
        <v>47</v>
      </c>
      <c r="B51" s="41" t="s">
        <v>470</v>
      </c>
      <c r="C51" s="43" t="s">
        <v>471</v>
      </c>
      <c r="D51" s="149" t="s">
        <v>472</v>
      </c>
      <c r="E51" s="149" t="s">
        <v>473</v>
      </c>
      <c r="F51" s="257" t="s">
        <v>474</v>
      </c>
      <c r="G51" s="41" t="s">
        <v>481</v>
      </c>
      <c r="H51" s="42" t="s">
        <v>24</v>
      </c>
      <c r="I51" s="42" t="s">
        <v>88</v>
      </c>
      <c r="J51" s="42" t="s">
        <v>476</v>
      </c>
      <c r="K51" s="56" t="s">
        <v>482</v>
      </c>
      <c r="L51" s="58">
        <v>11000000</v>
      </c>
      <c r="M51" s="179">
        <f t="shared" ref="M51:M53" si="3">L51/100*85</f>
        <v>9350000</v>
      </c>
      <c r="N51" s="122" t="s">
        <v>208</v>
      </c>
      <c r="O51" s="181" t="s">
        <v>478</v>
      </c>
      <c r="P51" s="140" t="s">
        <v>91</v>
      </c>
      <c r="Q51" s="69" t="s">
        <v>91</v>
      </c>
      <c r="R51" s="69" t="s">
        <v>91</v>
      </c>
      <c r="S51" s="40" t="s">
        <v>91</v>
      </c>
      <c r="T51" s="42"/>
      <c r="U51" s="42"/>
      <c r="V51" s="42"/>
      <c r="W51" s="42"/>
      <c r="X51" s="42" t="s">
        <v>209</v>
      </c>
      <c r="Y51" s="233" t="s">
        <v>479</v>
      </c>
      <c r="Z51" s="40" t="s">
        <v>480</v>
      </c>
    </row>
    <row r="52" spans="1:26" ht="45" x14ac:dyDescent="0.25">
      <c r="A52" s="42">
        <v>48</v>
      </c>
      <c r="B52" s="56" t="s">
        <v>470</v>
      </c>
      <c r="C52" s="232" t="s">
        <v>471</v>
      </c>
      <c r="D52" s="148" t="s">
        <v>472</v>
      </c>
      <c r="E52" s="148" t="s">
        <v>473</v>
      </c>
      <c r="F52" s="258" t="s">
        <v>474</v>
      </c>
      <c r="G52" s="56" t="s">
        <v>483</v>
      </c>
      <c r="H52" s="54" t="s">
        <v>24</v>
      </c>
      <c r="I52" s="54" t="s">
        <v>88</v>
      </c>
      <c r="J52" s="54" t="s">
        <v>476</v>
      </c>
      <c r="K52" s="56" t="s">
        <v>484</v>
      </c>
      <c r="L52" s="58">
        <v>10000000</v>
      </c>
      <c r="M52" s="65">
        <f t="shared" si="3"/>
        <v>8500000</v>
      </c>
      <c r="N52" s="180" t="s">
        <v>485</v>
      </c>
      <c r="O52" s="181" t="s">
        <v>478</v>
      </c>
      <c r="P52" s="68"/>
      <c r="Q52" s="69"/>
      <c r="R52" s="69" t="s">
        <v>486</v>
      </c>
      <c r="S52" s="67" t="s">
        <v>486</v>
      </c>
      <c r="T52" s="42"/>
      <c r="U52" s="42"/>
      <c r="V52" s="42"/>
      <c r="W52" s="54" t="s">
        <v>91</v>
      </c>
      <c r="X52" s="54" t="s">
        <v>209</v>
      </c>
      <c r="Y52" s="66" t="s">
        <v>479</v>
      </c>
      <c r="Z52" s="67" t="s">
        <v>480</v>
      </c>
    </row>
    <row r="53" spans="1:26" ht="45" x14ac:dyDescent="0.25">
      <c r="A53" s="42">
        <v>49</v>
      </c>
      <c r="B53" s="41" t="s">
        <v>470</v>
      </c>
      <c r="C53" s="43" t="s">
        <v>471</v>
      </c>
      <c r="D53" s="149" t="s">
        <v>472</v>
      </c>
      <c r="E53" s="149" t="s">
        <v>473</v>
      </c>
      <c r="F53" s="257" t="s">
        <v>474</v>
      </c>
      <c r="G53" s="41" t="s">
        <v>487</v>
      </c>
      <c r="H53" s="42" t="s">
        <v>24</v>
      </c>
      <c r="I53" s="42" t="s">
        <v>88</v>
      </c>
      <c r="J53" s="42" t="s">
        <v>476</v>
      </c>
      <c r="K53" s="41" t="s">
        <v>488</v>
      </c>
      <c r="L53" s="44">
        <v>5000000</v>
      </c>
      <c r="M53" s="179">
        <f t="shared" si="3"/>
        <v>4250000</v>
      </c>
      <c r="N53" s="180" t="s">
        <v>485</v>
      </c>
      <c r="O53" s="181" t="s">
        <v>478</v>
      </c>
      <c r="P53" s="140"/>
      <c r="Q53" s="169"/>
      <c r="R53" s="169"/>
      <c r="S53" s="40"/>
      <c r="T53" s="42"/>
      <c r="U53" s="42"/>
      <c r="V53" s="42" t="s">
        <v>209</v>
      </c>
      <c r="W53" s="42" t="s">
        <v>91</v>
      </c>
      <c r="X53" s="54" t="s">
        <v>91</v>
      </c>
      <c r="Y53" s="233" t="s">
        <v>479</v>
      </c>
      <c r="Z53" s="40" t="s">
        <v>480</v>
      </c>
    </row>
    <row r="54" spans="1:26" ht="90" x14ac:dyDescent="0.25">
      <c r="A54" s="42">
        <v>50</v>
      </c>
      <c r="B54" s="41" t="s">
        <v>520</v>
      </c>
      <c r="C54" s="43" t="s">
        <v>521</v>
      </c>
      <c r="D54" s="169">
        <v>70982023</v>
      </c>
      <c r="E54" s="263">
        <v>102244502</v>
      </c>
      <c r="F54" s="50">
        <v>600138593</v>
      </c>
      <c r="G54" s="41" t="s">
        <v>522</v>
      </c>
      <c r="H54" s="42" t="s">
        <v>235</v>
      </c>
      <c r="I54" s="42" t="s">
        <v>88</v>
      </c>
      <c r="J54" s="42" t="s">
        <v>496</v>
      </c>
      <c r="K54" s="41" t="s">
        <v>523</v>
      </c>
      <c r="L54" s="44">
        <v>60000000</v>
      </c>
      <c r="M54" s="170">
        <f>L54/100*85</f>
        <v>51000000</v>
      </c>
      <c r="N54" s="233" t="s">
        <v>195</v>
      </c>
      <c r="O54" s="40" t="s">
        <v>90</v>
      </c>
      <c r="P54" s="140" t="s">
        <v>91</v>
      </c>
      <c r="Q54" s="169" t="s">
        <v>91</v>
      </c>
      <c r="R54" s="169" t="s">
        <v>91</v>
      </c>
      <c r="S54" s="40" t="s">
        <v>91</v>
      </c>
      <c r="T54" s="41"/>
      <c r="U54" s="41"/>
      <c r="V54" s="41" t="s">
        <v>91</v>
      </c>
      <c r="W54" s="41" t="s">
        <v>91</v>
      </c>
      <c r="X54" s="41"/>
      <c r="Y54" s="154" t="s">
        <v>524</v>
      </c>
      <c r="Z54" s="173" t="s">
        <v>480</v>
      </c>
    </row>
    <row r="55" spans="1:26" ht="90" x14ac:dyDescent="0.25">
      <c r="A55" s="42">
        <v>51</v>
      </c>
      <c r="B55" s="41" t="s">
        <v>525</v>
      </c>
      <c r="C55" s="43" t="s">
        <v>526</v>
      </c>
      <c r="D55" s="169">
        <v>75027712</v>
      </c>
      <c r="E55" s="169">
        <v>102244561</v>
      </c>
      <c r="F55" s="50">
        <v>600138208</v>
      </c>
      <c r="G55" s="41" t="s">
        <v>537</v>
      </c>
      <c r="H55" s="42" t="s">
        <v>24</v>
      </c>
      <c r="I55" s="42" t="s">
        <v>88</v>
      </c>
      <c r="J55" s="41" t="s">
        <v>528</v>
      </c>
      <c r="K55" s="41" t="s">
        <v>538</v>
      </c>
      <c r="L55" s="58">
        <v>30000000</v>
      </c>
      <c r="M55" s="65">
        <f t="shared" ref="M55:M61" si="4">L55/100*85</f>
        <v>25500000</v>
      </c>
      <c r="N55" s="120" t="s">
        <v>539</v>
      </c>
      <c r="O55" s="55" t="s">
        <v>292</v>
      </c>
      <c r="P55" s="140" t="s">
        <v>91</v>
      </c>
      <c r="Q55" s="169" t="s">
        <v>91</v>
      </c>
      <c r="R55" s="169" t="s">
        <v>91</v>
      </c>
      <c r="S55" s="40" t="s">
        <v>91</v>
      </c>
      <c r="T55" s="42"/>
      <c r="U55" s="42"/>
      <c r="V55" s="42"/>
      <c r="W55" s="42"/>
      <c r="X55" s="42"/>
      <c r="Y55" s="233" t="s">
        <v>268</v>
      </c>
      <c r="Z55" s="40" t="s">
        <v>72</v>
      </c>
    </row>
    <row r="56" spans="1:26" ht="120" x14ac:dyDescent="0.25">
      <c r="A56" s="42">
        <v>52</v>
      </c>
      <c r="B56" s="41" t="s">
        <v>525</v>
      </c>
      <c r="C56" s="43" t="s">
        <v>526</v>
      </c>
      <c r="D56" s="169">
        <v>75027712</v>
      </c>
      <c r="E56" s="169">
        <v>102244561</v>
      </c>
      <c r="F56" s="50">
        <v>600138208</v>
      </c>
      <c r="G56" s="41" t="s">
        <v>540</v>
      </c>
      <c r="H56" s="42" t="s">
        <v>24</v>
      </c>
      <c r="I56" s="42" t="s">
        <v>88</v>
      </c>
      <c r="J56" s="41" t="s">
        <v>528</v>
      </c>
      <c r="K56" s="41" t="s">
        <v>541</v>
      </c>
      <c r="L56" s="44">
        <v>3000000</v>
      </c>
      <c r="M56" s="170">
        <f t="shared" si="4"/>
        <v>2550000</v>
      </c>
      <c r="N56" s="225" t="s">
        <v>542</v>
      </c>
      <c r="O56" s="47" t="s">
        <v>292</v>
      </c>
      <c r="P56" s="140"/>
      <c r="Q56" s="169"/>
      <c r="R56" s="169" t="s">
        <v>91</v>
      </c>
      <c r="S56" s="67" t="s">
        <v>91</v>
      </c>
      <c r="T56" s="42"/>
      <c r="U56" s="42" t="s">
        <v>91</v>
      </c>
      <c r="V56" s="42" t="s">
        <v>91</v>
      </c>
      <c r="W56" s="42"/>
      <c r="X56" s="42"/>
      <c r="Y56" s="233" t="s">
        <v>268</v>
      </c>
      <c r="Z56" s="40" t="s">
        <v>72</v>
      </c>
    </row>
    <row r="57" spans="1:26" ht="90" x14ac:dyDescent="0.25">
      <c r="A57" s="42">
        <v>53</v>
      </c>
      <c r="B57" s="41" t="s">
        <v>525</v>
      </c>
      <c r="C57" s="43" t="s">
        <v>526</v>
      </c>
      <c r="D57" s="169">
        <v>75027712</v>
      </c>
      <c r="E57" s="169">
        <v>102244561</v>
      </c>
      <c r="F57" s="50">
        <v>600138208</v>
      </c>
      <c r="G57" s="41" t="s">
        <v>543</v>
      </c>
      <c r="H57" s="42" t="s">
        <v>24</v>
      </c>
      <c r="I57" s="42" t="s">
        <v>88</v>
      </c>
      <c r="J57" s="41" t="s">
        <v>528</v>
      </c>
      <c r="K57" s="41" t="s">
        <v>544</v>
      </c>
      <c r="L57" s="44">
        <v>4500000</v>
      </c>
      <c r="M57" s="170">
        <f t="shared" si="4"/>
        <v>3825000</v>
      </c>
      <c r="N57" s="225" t="s">
        <v>542</v>
      </c>
      <c r="O57" s="47" t="s">
        <v>292</v>
      </c>
      <c r="P57" s="140"/>
      <c r="Q57" s="69" t="s">
        <v>91</v>
      </c>
      <c r="R57" s="69" t="s">
        <v>91</v>
      </c>
      <c r="S57" s="40" t="s">
        <v>91</v>
      </c>
      <c r="T57" s="42"/>
      <c r="U57" s="42"/>
      <c r="V57" s="42" t="s">
        <v>91</v>
      </c>
      <c r="W57" s="42" t="s">
        <v>91</v>
      </c>
      <c r="X57" s="42"/>
      <c r="Y57" s="233" t="s">
        <v>268</v>
      </c>
      <c r="Z57" s="40" t="s">
        <v>72</v>
      </c>
    </row>
    <row r="58" spans="1:26" ht="90" x14ac:dyDescent="0.25">
      <c r="A58" s="42">
        <v>54</v>
      </c>
      <c r="B58" s="41" t="s">
        <v>525</v>
      </c>
      <c r="C58" s="43" t="s">
        <v>526</v>
      </c>
      <c r="D58" s="169">
        <v>75027712</v>
      </c>
      <c r="E58" s="169">
        <v>102244561</v>
      </c>
      <c r="F58" s="50">
        <v>600138208</v>
      </c>
      <c r="G58" s="41" t="s">
        <v>545</v>
      </c>
      <c r="H58" s="42" t="s">
        <v>24</v>
      </c>
      <c r="I58" s="42" t="s">
        <v>88</v>
      </c>
      <c r="J58" s="41" t="s">
        <v>528</v>
      </c>
      <c r="K58" s="41" t="s">
        <v>546</v>
      </c>
      <c r="L58" s="44">
        <v>20000000</v>
      </c>
      <c r="M58" s="170">
        <f t="shared" si="4"/>
        <v>17000000</v>
      </c>
      <c r="N58" s="120" t="s">
        <v>267</v>
      </c>
      <c r="O58" s="55" t="s">
        <v>547</v>
      </c>
      <c r="P58" s="140" t="s">
        <v>91</v>
      </c>
      <c r="Q58" s="169" t="s">
        <v>91</v>
      </c>
      <c r="R58" s="169" t="s">
        <v>91</v>
      </c>
      <c r="S58" s="40" t="s">
        <v>91</v>
      </c>
      <c r="T58" s="42"/>
      <c r="U58" s="42"/>
      <c r="V58" s="42"/>
      <c r="W58" s="42"/>
      <c r="X58" s="42"/>
      <c r="Y58" s="233" t="s">
        <v>268</v>
      </c>
      <c r="Z58" s="40" t="s">
        <v>72</v>
      </c>
    </row>
    <row r="59" spans="1:26" ht="90" x14ac:dyDescent="0.25">
      <c r="A59" s="42">
        <v>55</v>
      </c>
      <c r="B59" s="41" t="s">
        <v>525</v>
      </c>
      <c r="C59" s="43" t="s">
        <v>526</v>
      </c>
      <c r="D59" s="169">
        <v>75027712</v>
      </c>
      <c r="E59" s="169">
        <v>102244561</v>
      </c>
      <c r="F59" s="50">
        <v>600138208</v>
      </c>
      <c r="G59" s="41" t="s">
        <v>548</v>
      </c>
      <c r="H59" s="42" t="s">
        <v>24</v>
      </c>
      <c r="I59" s="42" t="s">
        <v>88</v>
      </c>
      <c r="J59" s="41" t="s">
        <v>528</v>
      </c>
      <c r="K59" s="41" t="s">
        <v>549</v>
      </c>
      <c r="L59" s="58">
        <v>17500000</v>
      </c>
      <c r="M59" s="170">
        <f t="shared" si="4"/>
        <v>14875000</v>
      </c>
      <c r="N59" s="225" t="s">
        <v>312</v>
      </c>
      <c r="O59" s="47" t="s">
        <v>70</v>
      </c>
      <c r="P59" s="140"/>
      <c r="Q59" s="169"/>
      <c r="R59" s="169"/>
      <c r="S59" s="40"/>
      <c r="T59" s="42"/>
      <c r="U59" s="42"/>
      <c r="V59" s="42" t="s">
        <v>91</v>
      </c>
      <c r="W59" s="42" t="s">
        <v>91</v>
      </c>
      <c r="X59" s="42"/>
      <c r="Y59" s="66" t="s">
        <v>268</v>
      </c>
      <c r="Z59" s="40" t="s">
        <v>72</v>
      </c>
    </row>
    <row r="60" spans="1:26" ht="90" x14ac:dyDescent="0.25">
      <c r="A60" s="42">
        <v>56</v>
      </c>
      <c r="B60" s="56" t="s">
        <v>525</v>
      </c>
      <c r="C60" s="232" t="s">
        <v>526</v>
      </c>
      <c r="D60" s="69">
        <v>75027712</v>
      </c>
      <c r="E60" s="69">
        <v>102244561</v>
      </c>
      <c r="F60" s="51">
        <v>600138208</v>
      </c>
      <c r="G60" s="56" t="s">
        <v>550</v>
      </c>
      <c r="H60" s="54" t="s">
        <v>24</v>
      </c>
      <c r="I60" s="54" t="s">
        <v>88</v>
      </c>
      <c r="J60" s="56" t="s">
        <v>528</v>
      </c>
      <c r="K60" s="56" t="s">
        <v>551</v>
      </c>
      <c r="L60" s="58">
        <v>30000000</v>
      </c>
      <c r="M60" s="65">
        <f t="shared" si="4"/>
        <v>25500000</v>
      </c>
      <c r="N60" s="225" t="s">
        <v>312</v>
      </c>
      <c r="O60" s="47" t="s">
        <v>552</v>
      </c>
      <c r="P60" s="68" t="s">
        <v>91</v>
      </c>
      <c r="Q60" s="69" t="s">
        <v>91</v>
      </c>
      <c r="R60" s="69" t="s">
        <v>91</v>
      </c>
      <c r="S60" s="67" t="s">
        <v>91</v>
      </c>
      <c r="T60" s="56"/>
      <c r="U60" s="56" t="s">
        <v>91</v>
      </c>
      <c r="V60" s="56" t="s">
        <v>91</v>
      </c>
      <c r="W60" s="56" t="s">
        <v>91</v>
      </c>
      <c r="X60" s="56"/>
      <c r="Y60" s="66" t="s">
        <v>268</v>
      </c>
      <c r="Z60" s="67" t="s">
        <v>72</v>
      </c>
    </row>
    <row r="61" spans="1:26" ht="90" x14ac:dyDescent="0.25">
      <c r="A61" s="42">
        <v>57</v>
      </c>
      <c r="B61" s="56" t="s">
        <v>525</v>
      </c>
      <c r="C61" s="232" t="s">
        <v>526</v>
      </c>
      <c r="D61" s="69">
        <v>75027712</v>
      </c>
      <c r="E61" s="69">
        <v>102244561</v>
      </c>
      <c r="F61" s="51">
        <v>600138208</v>
      </c>
      <c r="G61" s="56" t="s">
        <v>553</v>
      </c>
      <c r="H61" s="54" t="s">
        <v>24</v>
      </c>
      <c r="I61" s="54" t="s">
        <v>88</v>
      </c>
      <c r="J61" s="56" t="s">
        <v>528</v>
      </c>
      <c r="K61" s="56" t="s">
        <v>554</v>
      </c>
      <c r="L61" s="58">
        <v>5000000</v>
      </c>
      <c r="M61" s="65">
        <f t="shared" si="4"/>
        <v>4250000</v>
      </c>
      <c r="N61" s="225" t="s">
        <v>312</v>
      </c>
      <c r="O61" s="47" t="s">
        <v>70</v>
      </c>
      <c r="P61" s="68" t="s">
        <v>91</v>
      </c>
      <c r="Q61" s="69" t="s">
        <v>91</v>
      </c>
      <c r="R61" s="69" t="s">
        <v>91</v>
      </c>
      <c r="S61" s="67" t="s">
        <v>91</v>
      </c>
      <c r="T61" s="56"/>
      <c r="U61" s="56" t="s">
        <v>91</v>
      </c>
      <c r="V61" s="56" t="s">
        <v>91</v>
      </c>
      <c r="W61" s="56"/>
      <c r="X61" s="56"/>
      <c r="Y61" s="66" t="s">
        <v>268</v>
      </c>
      <c r="Z61" s="67" t="s">
        <v>72</v>
      </c>
    </row>
    <row r="62" spans="1:26" s="110" customFormat="1" ht="97.5" customHeight="1" x14ac:dyDescent="0.25">
      <c r="A62" s="42">
        <v>58</v>
      </c>
      <c r="B62" s="41" t="s">
        <v>327</v>
      </c>
      <c r="C62" s="43" t="s">
        <v>328</v>
      </c>
      <c r="D62" s="143">
        <v>75027216</v>
      </c>
      <c r="E62" s="169">
        <v>102232326</v>
      </c>
      <c r="F62" s="256">
        <v>600137945</v>
      </c>
      <c r="G62" s="41" t="s">
        <v>336</v>
      </c>
      <c r="H62" s="41" t="s">
        <v>24</v>
      </c>
      <c r="I62" s="41" t="s">
        <v>88</v>
      </c>
      <c r="J62" s="41" t="s">
        <v>329</v>
      </c>
      <c r="K62" s="41" t="s">
        <v>337</v>
      </c>
      <c r="L62" s="58">
        <v>3000000</v>
      </c>
      <c r="M62" s="65">
        <f>L62/100*85</f>
        <v>2550000</v>
      </c>
      <c r="N62" s="46" t="s">
        <v>195</v>
      </c>
      <c r="O62" s="55" t="s">
        <v>76</v>
      </c>
      <c r="P62" s="140" t="s">
        <v>91</v>
      </c>
      <c r="Q62" s="169" t="s">
        <v>91</v>
      </c>
      <c r="R62" s="169" t="s">
        <v>91</v>
      </c>
      <c r="S62" s="40" t="s">
        <v>91</v>
      </c>
      <c r="T62" s="41"/>
      <c r="U62" s="41"/>
      <c r="V62" s="41"/>
      <c r="W62" s="41"/>
      <c r="X62" s="41"/>
      <c r="Y62" s="154" t="s">
        <v>171</v>
      </c>
      <c r="Z62" s="173" t="s">
        <v>81</v>
      </c>
    </row>
    <row r="63" spans="1:26" s="110" customFormat="1" ht="60" x14ac:dyDescent="0.25">
      <c r="A63" s="42">
        <v>59</v>
      </c>
      <c r="B63" s="41" t="s">
        <v>327</v>
      </c>
      <c r="C63" s="43" t="s">
        <v>328</v>
      </c>
      <c r="D63" s="143">
        <v>75027216</v>
      </c>
      <c r="E63" s="169">
        <v>102232326</v>
      </c>
      <c r="F63" s="256">
        <v>600137945</v>
      </c>
      <c r="G63" s="41" t="s">
        <v>338</v>
      </c>
      <c r="H63" s="41" t="s">
        <v>24</v>
      </c>
      <c r="I63" s="41" t="s">
        <v>88</v>
      </c>
      <c r="J63" s="41" t="s">
        <v>329</v>
      </c>
      <c r="K63" s="41" t="s">
        <v>339</v>
      </c>
      <c r="L63" s="44">
        <v>5000000</v>
      </c>
      <c r="M63" s="170">
        <f>L63/100*85</f>
        <v>4250000</v>
      </c>
      <c r="N63" s="46" t="s">
        <v>134</v>
      </c>
      <c r="O63" s="55" t="s">
        <v>76</v>
      </c>
      <c r="P63" s="140"/>
      <c r="Q63" s="169" t="s">
        <v>91</v>
      </c>
      <c r="R63" s="169" t="s">
        <v>91</v>
      </c>
      <c r="S63" s="40"/>
      <c r="T63" s="41"/>
      <c r="U63" s="41"/>
      <c r="V63" s="41"/>
      <c r="W63" s="41"/>
      <c r="X63" s="41"/>
      <c r="Y63" s="157" t="s">
        <v>340</v>
      </c>
      <c r="Z63" s="173" t="s">
        <v>72</v>
      </c>
    </row>
    <row r="64" spans="1:26" s="110" customFormat="1" ht="60" x14ac:dyDescent="0.25">
      <c r="A64" s="42">
        <v>60</v>
      </c>
      <c r="B64" s="41" t="s">
        <v>327</v>
      </c>
      <c r="C64" s="43" t="s">
        <v>328</v>
      </c>
      <c r="D64" s="143">
        <v>75027216</v>
      </c>
      <c r="E64" s="169">
        <v>102232326</v>
      </c>
      <c r="F64" s="256">
        <v>600137945</v>
      </c>
      <c r="G64" s="41" t="s">
        <v>234</v>
      </c>
      <c r="H64" s="41" t="s">
        <v>24</v>
      </c>
      <c r="I64" s="41" t="s">
        <v>88</v>
      </c>
      <c r="J64" s="41" t="s">
        <v>329</v>
      </c>
      <c r="K64" s="41" t="s">
        <v>341</v>
      </c>
      <c r="L64" s="44">
        <v>1300000</v>
      </c>
      <c r="M64" s="170">
        <f>L64/100*85</f>
        <v>1105000</v>
      </c>
      <c r="N64" s="46" t="s">
        <v>331</v>
      </c>
      <c r="O64" s="55" t="s">
        <v>76</v>
      </c>
      <c r="P64" s="140" t="s">
        <v>91</v>
      </c>
      <c r="Q64" s="169" t="s">
        <v>91</v>
      </c>
      <c r="R64" s="169" t="s">
        <v>91</v>
      </c>
      <c r="S64" s="40" t="s">
        <v>91</v>
      </c>
      <c r="T64" s="41"/>
      <c r="U64" s="41"/>
      <c r="V64" s="41"/>
      <c r="W64" s="41"/>
      <c r="X64" s="41"/>
      <c r="Y64" s="154" t="s">
        <v>332</v>
      </c>
      <c r="Z64" s="173" t="s">
        <v>72</v>
      </c>
    </row>
    <row r="65" spans="1:26" s="110" customFormat="1" ht="105" x14ac:dyDescent="0.25">
      <c r="A65" s="42">
        <v>61</v>
      </c>
      <c r="B65" s="56" t="s">
        <v>327</v>
      </c>
      <c r="C65" s="232" t="s">
        <v>328</v>
      </c>
      <c r="D65" s="136">
        <v>75027216</v>
      </c>
      <c r="E65" s="69">
        <v>102232326</v>
      </c>
      <c r="F65" s="246">
        <v>600137945</v>
      </c>
      <c r="G65" s="56" t="s">
        <v>342</v>
      </c>
      <c r="H65" s="56" t="s">
        <v>24</v>
      </c>
      <c r="I65" s="56" t="s">
        <v>88</v>
      </c>
      <c r="J65" s="56" t="s">
        <v>329</v>
      </c>
      <c r="K65" s="56" t="s">
        <v>343</v>
      </c>
      <c r="L65" s="58">
        <v>2000000</v>
      </c>
      <c r="M65" s="65">
        <f>L65/100*85</f>
        <v>1700000</v>
      </c>
      <c r="N65" s="180" t="s">
        <v>195</v>
      </c>
      <c r="O65" s="139" t="s">
        <v>90</v>
      </c>
      <c r="P65" s="68" t="s">
        <v>91</v>
      </c>
      <c r="Q65" s="69" t="s">
        <v>91</v>
      </c>
      <c r="R65" s="69" t="s">
        <v>91</v>
      </c>
      <c r="S65" s="67" t="s">
        <v>91</v>
      </c>
      <c r="T65" s="54"/>
      <c r="U65" s="54"/>
      <c r="V65" s="54"/>
      <c r="W65" s="54"/>
      <c r="X65" s="54" t="s">
        <v>91</v>
      </c>
      <c r="Y65" s="157" t="s">
        <v>171</v>
      </c>
      <c r="Z65" s="67" t="s">
        <v>72</v>
      </c>
    </row>
    <row r="66" spans="1:26" s="110" customFormat="1" ht="105" x14ac:dyDescent="0.25">
      <c r="A66" s="42">
        <v>62</v>
      </c>
      <c r="B66" s="56" t="s">
        <v>327</v>
      </c>
      <c r="C66" s="232" t="s">
        <v>328</v>
      </c>
      <c r="D66" s="136">
        <v>75027216</v>
      </c>
      <c r="E66" s="69">
        <v>102232326</v>
      </c>
      <c r="F66" s="246">
        <v>600137945</v>
      </c>
      <c r="G66" s="56" t="s">
        <v>344</v>
      </c>
      <c r="H66" s="56" t="s">
        <v>24</v>
      </c>
      <c r="I66" s="56" t="s">
        <v>88</v>
      </c>
      <c r="J66" s="56" t="s">
        <v>329</v>
      </c>
      <c r="K66" s="56" t="s">
        <v>345</v>
      </c>
      <c r="L66" s="58">
        <v>6000000</v>
      </c>
      <c r="M66" s="65">
        <f>L66/100*85</f>
        <v>5100000</v>
      </c>
      <c r="N66" s="180" t="s">
        <v>98</v>
      </c>
      <c r="O66" s="139" t="s">
        <v>90</v>
      </c>
      <c r="P66" s="68" t="s">
        <v>91</v>
      </c>
      <c r="Q66" s="69" t="s">
        <v>91</v>
      </c>
      <c r="R66" s="69" t="s">
        <v>91</v>
      </c>
      <c r="S66" s="67" t="s">
        <v>91</v>
      </c>
      <c r="T66" s="54"/>
      <c r="U66" s="54"/>
      <c r="V66" s="54" t="s">
        <v>91</v>
      </c>
      <c r="W66" s="54" t="s">
        <v>91</v>
      </c>
      <c r="X66" s="54"/>
      <c r="Y66" s="68" t="s">
        <v>332</v>
      </c>
      <c r="Z66" s="67" t="s">
        <v>72</v>
      </c>
    </row>
    <row r="67" spans="1:26" ht="45" x14ac:dyDescent="0.25">
      <c r="A67" s="42">
        <v>63</v>
      </c>
      <c r="B67" s="41" t="s">
        <v>366</v>
      </c>
      <c r="C67" s="43" t="s">
        <v>357</v>
      </c>
      <c r="D67" s="182">
        <v>73184322</v>
      </c>
      <c r="E67" s="182">
        <v>102232482</v>
      </c>
      <c r="F67" s="259">
        <v>600137996</v>
      </c>
      <c r="G67" s="41" t="s">
        <v>367</v>
      </c>
      <c r="H67" s="41" t="s">
        <v>24</v>
      </c>
      <c r="I67" s="41" t="s">
        <v>88</v>
      </c>
      <c r="J67" s="41" t="s">
        <v>359</v>
      </c>
      <c r="K67" s="41" t="s">
        <v>368</v>
      </c>
      <c r="L67" s="44">
        <v>3500000</v>
      </c>
      <c r="M67" s="170">
        <f t="shared" ref="M67:M69" si="5">L67/100*85</f>
        <v>2975000</v>
      </c>
      <c r="N67" s="122" t="s">
        <v>363</v>
      </c>
      <c r="O67" s="123" t="s">
        <v>364</v>
      </c>
      <c r="P67" s="140"/>
      <c r="Q67" s="169"/>
      <c r="R67" s="169"/>
      <c r="S67" s="40"/>
      <c r="T67" s="42"/>
      <c r="U67" s="42"/>
      <c r="V67" s="41" t="s">
        <v>91</v>
      </c>
      <c r="W67" s="42" t="s">
        <v>91</v>
      </c>
      <c r="X67" s="42"/>
      <c r="Y67" s="150" t="s">
        <v>92</v>
      </c>
      <c r="Z67" s="173" t="s">
        <v>81</v>
      </c>
    </row>
    <row r="68" spans="1:26" ht="45" x14ac:dyDescent="0.25">
      <c r="A68" s="42">
        <v>64</v>
      </c>
      <c r="B68" s="41" t="s">
        <v>366</v>
      </c>
      <c r="C68" s="43" t="s">
        <v>357</v>
      </c>
      <c r="D68" s="182">
        <v>73184322</v>
      </c>
      <c r="E68" s="182">
        <v>102232482</v>
      </c>
      <c r="F68" s="259">
        <v>600137996</v>
      </c>
      <c r="G68" s="41" t="s">
        <v>369</v>
      </c>
      <c r="H68" s="41" t="s">
        <v>24</v>
      </c>
      <c r="I68" s="41" t="s">
        <v>88</v>
      </c>
      <c r="J68" s="41" t="s">
        <v>359</v>
      </c>
      <c r="K68" s="41" t="s">
        <v>370</v>
      </c>
      <c r="L68" s="44">
        <v>7000000</v>
      </c>
      <c r="M68" s="170">
        <f t="shared" si="5"/>
        <v>5950000</v>
      </c>
      <c r="N68" s="122" t="s">
        <v>363</v>
      </c>
      <c r="O68" s="123" t="s">
        <v>364</v>
      </c>
      <c r="P68" s="140"/>
      <c r="Q68" s="169"/>
      <c r="R68" s="169"/>
      <c r="S68" s="40"/>
      <c r="T68" s="42"/>
      <c r="U68" s="42"/>
      <c r="V68" s="41" t="s">
        <v>91</v>
      </c>
      <c r="W68" s="42" t="s">
        <v>91</v>
      </c>
      <c r="X68" s="42"/>
      <c r="Y68" s="233"/>
      <c r="Z68" s="173" t="s">
        <v>72</v>
      </c>
    </row>
    <row r="69" spans="1:26" ht="45" x14ac:dyDescent="0.25">
      <c r="A69" s="42">
        <v>65</v>
      </c>
      <c r="B69" s="41" t="s">
        <v>366</v>
      </c>
      <c r="C69" s="43" t="s">
        <v>357</v>
      </c>
      <c r="D69" s="182">
        <v>73184322</v>
      </c>
      <c r="E69" s="182">
        <v>102232482</v>
      </c>
      <c r="F69" s="259">
        <v>600137996</v>
      </c>
      <c r="G69" s="41" t="s">
        <v>371</v>
      </c>
      <c r="H69" s="41" t="s">
        <v>24</v>
      </c>
      <c r="I69" s="41" t="s">
        <v>88</v>
      </c>
      <c r="J69" s="41" t="s">
        <v>359</v>
      </c>
      <c r="K69" s="41" t="s">
        <v>372</v>
      </c>
      <c r="L69" s="44">
        <v>4000000</v>
      </c>
      <c r="M69" s="170">
        <f t="shared" si="5"/>
        <v>3400000</v>
      </c>
      <c r="N69" s="122" t="s">
        <v>373</v>
      </c>
      <c r="O69" s="123" t="s">
        <v>374</v>
      </c>
      <c r="P69" s="140" t="s">
        <v>91</v>
      </c>
      <c r="Q69" s="169" t="s">
        <v>91</v>
      </c>
      <c r="R69" s="169" t="s">
        <v>91</v>
      </c>
      <c r="S69" s="40" t="s">
        <v>91</v>
      </c>
      <c r="T69" s="42"/>
      <c r="U69" s="42"/>
      <c r="V69" s="42" t="s">
        <v>375</v>
      </c>
      <c r="W69" s="42" t="s">
        <v>91</v>
      </c>
      <c r="X69" s="42"/>
      <c r="Y69" s="233"/>
      <c r="Z69" s="40" t="s">
        <v>72</v>
      </c>
    </row>
    <row r="70" spans="1:26" ht="90" x14ac:dyDescent="0.25">
      <c r="A70" s="42">
        <v>66</v>
      </c>
      <c r="B70" s="41" t="s">
        <v>622</v>
      </c>
      <c r="C70" s="43" t="s">
        <v>617</v>
      </c>
      <c r="D70" s="143">
        <v>75027691</v>
      </c>
      <c r="E70" s="182">
        <v>102232342</v>
      </c>
      <c r="F70" s="259">
        <v>600137953</v>
      </c>
      <c r="G70" s="41" t="s">
        <v>623</v>
      </c>
      <c r="H70" s="41" t="s">
        <v>24</v>
      </c>
      <c r="I70" s="41" t="s">
        <v>88</v>
      </c>
      <c r="J70" s="41" t="s">
        <v>584</v>
      </c>
      <c r="K70" s="41" t="s">
        <v>624</v>
      </c>
      <c r="L70" s="44">
        <v>5000000</v>
      </c>
      <c r="M70" s="170">
        <f>L70/100*85</f>
        <v>4250000</v>
      </c>
      <c r="N70" s="120" t="s">
        <v>625</v>
      </c>
      <c r="O70" s="47" t="s">
        <v>141</v>
      </c>
      <c r="P70" s="140" t="s">
        <v>91</v>
      </c>
      <c r="Q70" s="169" t="s">
        <v>91</v>
      </c>
      <c r="R70" s="169" t="s">
        <v>91</v>
      </c>
      <c r="S70" s="40" t="s">
        <v>91</v>
      </c>
      <c r="T70" s="41"/>
      <c r="U70" s="41"/>
      <c r="V70" s="41"/>
      <c r="W70" s="41" t="s">
        <v>91</v>
      </c>
      <c r="X70" s="41" t="s">
        <v>91</v>
      </c>
      <c r="Y70" s="150" t="s">
        <v>626</v>
      </c>
      <c r="Z70" s="173" t="s">
        <v>72</v>
      </c>
    </row>
    <row r="71" spans="1:26" ht="45" x14ac:dyDescent="0.25">
      <c r="A71" s="42">
        <v>67</v>
      </c>
      <c r="B71" s="41" t="s">
        <v>622</v>
      </c>
      <c r="C71" s="43" t="s">
        <v>617</v>
      </c>
      <c r="D71" s="143">
        <v>75027691</v>
      </c>
      <c r="E71" s="182">
        <v>119800942</v>
      </c>
      <c r="F71" s="259">
        <v>600137953</v>
      </c>
      <c r="G71" s="41" t="s">
        <v>627</v>
      </c>
      <c r="H71" s="41" t="s">
        <v>24</v>
      </c>
      <c r="I71" s="41" t="s">
        <v>88</v>
      </c>
      <c r="J71" s="41" t="s">
        <v>584</v>
      </c>
      <c r="K71" s="41" t="s">
        <v>628</v>
      </c>
      <c r="L71" s="44">
        <v>2000000</v>
      </c>
      <c r="M71" s="170">
        <f t="shared" ref="M71:M72" si="6">L71/100*85</f>
        <v>1700000</v>
      </c>
      <c r="N71" s="120" t="s">
        <v>629</v>
      </c>
      <c r="O71" s="55" t="s">
        <v>141</v>
      </c>
      <c r="P71" s="140"/>
      <c r="Q71" s="169"/>
      <c r="R71" s="169"/>
      <c r="S71" s="40"/>
      <c r="T71" s="41"/>
      <c r="U71" s="41"/>
      <c r="V71" s="41"/>
      <c r="W71" s="41"/>
      <c r="X71" s="41"/>
      <c r="Y71" s="150" t="s">
        <v>119</v>
      </c>
      <c r="Z71" s="173" t="s">
        <v>72</v>
      </c>
    </row>
    <row r="72" spans="1:26" ht="45" x14ac:dyDescent="0.25">
      <c r="A72" s="42">
        <v>68</v>
      </c>
      <c r="B72" s="41" t="s">
        <v>622</v>
      </c>
      <c r="C72" s="43" t="s">
        <v>617</v>
      </c>
      <c r="D72" s="143">
        <v>75027691</v>
      </c>
      <c r="E72" s="182">
        <v>102232342</v>
      </c>
      <c r="F72" s="259">
        <v>600137953</v>
      </c>
      <c r="G72" s="41" t="s">
        <v>336</v>
      </c>
      <c r="H72" s="41" t="s">
        <v>24</v>
      </c>
      <c r="I72" s="41" t="s">
        <v>88</v>
      </c>
      <c r="J72" s="41" t="s">
        <v>584</v>
      </c>
      <c r="K72" s="41" t="s">
        <v>630</v>
      </c>
      <c r="L72" s="44">
        <v>6000000</v>
      </c>
      <c r="M72" s="170">
        <f t="shared" si="6"/>
        <v>5100000</v>
      </c>
      <c r="N72" s="120" t="s">
        <v>631</v>
      </c>
      <c r="O72" s="55" t="s">
        <v>76</v>
      </c>
      <c r="P72" s="140"/>
      <c r="Q72" s="169" t="s">
        <v>91</v>
      </c>
      <c r="R72" s="169" t="s">
        <v>91</v>
      </c>
      <c r="S72" s="40"/>
      <c r="T72" s="41"/>
      <c r="U72" s="41"/>
      <c r="V72" s="41" t="s">
        <v>91</v>
      </c>
      <c r="W72" s="41"/>
      <c r="X72" s="41"/>
      <c r="Y72" s="150" t="s">
        <v>119</v>
      </c>
      <c r="Z72" s="173" t="s">
        <v>72</v>
      </c>
    </row>
    <row r="73" spans="1:26" s="110" customFormat="1" ht="105" x14ac:dyDescent="0.25">
      <c r="A73" s="42">
        <v>69</v>
      </c>
      <c r="B73" s="41" t="s">
        <v>376</v>
      </c>
      <c r="C73" s="43" t="s">
        <v>377</v>
      </c>
      <c r="D73" s="143">
        <v>70985871</v>
      </c>
      <c r="E73" s="143">
        <v>102232547</v>
      </c>
      <c r="F73" s="256">
        <v>600138356</v>
      </c>
      <c r="G73" s="41" t="s">
        <v>378</v>
      </c>
      <c r="H73" s="41" t="s">
        <v>379</v>
      </c>
      <c r="I73" s="41" t="s">
        <v>88</v>
      </c>
      <c r="J73" s="41" t="s">
        <v>380</v>
      </c>
      <c r="K73" s="41" t="s">
        <v>381</v>
      </c>
      <c r="L73" s="151">
        <v>4000000</v>
      </c>
      <c r="M73" s="45">
        <f t="shared" ref="M73:M81" si="7">L73/100*85</f>
        <v>3400000</v>
      </c>
      <c r="N73" s="124" t="s">
        <v>382</v>
      </c>
      <c r="O73" s="244" t="s">
        <v>383</v>
      </c>
      <c r="P73" s="154" t="s">
        <v>209</v>
      </c>
      <c r="Q73" s="143" t="s">
        <v>209</v>
      </c>
      <c r="R73" s="143" t="s">
        <v>209</v>
      </c>
      <c r="S73" s="173" t="s">
        <v>209</v>
      </c>
      <c r="T73" s="41"/>
      <c r="U73" s="41"/>
      <c r="V73" s="41"/>
      <c r="W73" s="41" t="s">
        <v>209</v>
      </c>
      <c r="X73" s="41" t="s">
        <v>209</v>
      </c>
      <c r="Y73" s="150"/>
      <c r="Z73" s="173" t="s">
        <v>72</v>
      </c>
    </row>
    <row r="74" spans="1:26" s="110" customFormat="1" ht="105" x14ac:dyDescent="0.25">
      <c r="A74" s="42">
        <v>70</v>
      </c>
      <c r="B74" s="41" t="s">
        <v>376</v>
      </c>
      <c r="C74" s="43" t="s">
        <v>377</v>
      </c>
      <c r="D74" s="143">
        <v>70985871</v>
      </c>
      <c r="E74" s="143">
        <v>102232547</v>
      </c>
      <c r="F74" s="256">
        <v>600138356</v>
      </c>
      <c r="G74" s="41" t="s">
        <v>384</v>
      </c>
      <c r="H74" s="41" t="s">
        <v>379</v>
      </c>
      <c r="I74" s="41" t="s">
        <v>88</v>
      </c>
      <c r="J74" s="41" t="s">
        <v>380</v>
      </c>
      <c r="K74" s="41" t="s">
        <v>385</v>
      </c>
      <c r="L74" s="151">
        <v>13000000</v>
      </c>
      <c r="M74" s="45">
        <f t="shared" si="7"/>
        <v>11050000</v>
      </c>
      <c r="N74" s="124" t="s">
        <v>382</v>
      </c>
      <c r="O74" s="244" t="s">
        <v>383</v>
      </c>
      <c r="P74" s="154" t="s">
        <v>209</v>
      </c>
      <c r="Q74" s="143" t="s">
        <v>209</v>
      </c>
      <c r="R74" s="143" t="s">
        <v>209</v>
      </c>
      <c r="S74" s="173" t="s">
        <v>209</v>
      </c>
      <c r="T74" s="41"/>
      <c r="U74" s="41"/>
      <c r="V74" s="41"/>
      <c r="W74" s="41"/>
      <c r="X74" s="41"/>
      <c r="Y74" s="150" t="s">
        <v>92</v>
      </c>
      <c r="Z74" s="173" t="s">
        <v>81</v>
      </c>
    </row>
    <row r="75" spans="1:26" s="110" customFormat="1" ht="105" x14ac:dyDescent="0.25">
      <c r="A75" s="42">
        <v>71</v>
      </c>
      <c r="B75" s="41" t="s">
        <v>376</v>
      </c>
      <c r="C75" s="43" t="s">
        <v>377</v>
      </c>
      <c r="D75" s="143">
        <v>70985871</v>
      </c>
      <c r="E75" s="143">
        <v>102232547</v>
      </c>
      <c r="F75" s="256">
        <v>600138356</v>
      </c>
      <c r="G75" s="41" t="s">
        <v>386</v>
      </c>
      <c r="H75" s="41" t="s">
        <v>379</v>
      </c>
      <c r="I75" s="41" t="s">
        <v>88</v>
      </c>
      <c r="J75" s="41" t="s">
        <v>380</v>
      </c>
      <c r="K75" s="41" t="s">
        <v>387</v>
      </c>
      <c r="L75" s="151">
        <v>3000000</v>
      </c>
      <c r="M75" s="45">
        <f t="shared" si="7"/>
        <v>2550000</v>
      </c>
      <c r="N75" s="124" t="s">
        <v>114</v>
      </c>
      <c r="O75" s="244" t="s">
        <v>383</v>
      </c>
      <c r="P75" s="154"/>
      <c r="Q75" s="143"/>
      <c r="R75" s="143"/>
      <c r="S75" s="173"/>
      <c r="T75" s="41"/>
      <c r="U75" s="41"/>
      <c r="V75" s="41"/>
      <c r="W75" s="41"/>
      <c r="X75" s="41"/>
      <c r="Y75" s="150"/>
      <c r="Z75" s="173" t="s">
        <v>72</v>
      </c>
    </row>
    <row r="76" spans="1:26" ht="150" x14ac:dyDescent="0.25">
      <c r="A76" s="42">
        <v>72</v>
      </c>
      <c r="B76" s="41" t="s">
        <v>430</v>
      </c>
      <c r="C76" s="43" t="s">
        <v>431</v>
      </c>
      <c r="D76" s="182">
        <v>72542179</v>
      </c>
      <c r="E76" s="182">
        <v>102232369</v>
      </c>
      <c r="F76" s="256">
        <v>691002886</v>
      </c>
      <c r="G76" s="41" t="s">
        <v>432</v>
      </c>
      <c r="H76" s="42" t="s">
        <v>24</v>
      </c>
      <c r="I76" s="41" t="s">
        <v>88</v>
      </c>
      <c r="J76" s="41" t="s">
        <v>433</v>
      </c>
      <c r="K76" s="41" t="s">
        <v>434</v>
      </c>
      <c r="L76" s="44">
        <v>10000000</v>
      </c>
      <c r="M76" s="170">
        <f t="shared" si="7"/>
        <v>8500000</v>
      </c>
      <c r="N76" s="122" t="s">
        <v>435</v>
      </c>
      <c r="O76" s="123" t="s">
        <v>436</v>
      </c>
      <c r="P76" s="140" t="s">
        <v>91</v>
      </c>
      <c r="Q76" s="169" t="s">
        <v>91</v>
      </c>
      <c r="R76" s="169" t="s">
        <v>91</v>
      </c>
      <c r="S76" s="40" t="s">
        <v>91</v>
      </c>
      <c r="T76" s="41"/>
      <c r="U76" s="41"/>
      <c r="V76" s="41" t="s">
        <v>91</v>
      </c>
      <c r="W76" s="41" t="s">
        <v>91</v>
      </c>
      <c r="X76" s="41"/>
      <c r="Y76" s="57" t="s">
        <v>437</v>
      </c>
      <c r="Z76" s="137" t="s">
        <v>81</v>
      </c>
    </row>
    <row r="77" spans="1:26" ht="120" x14ac:dyDescent="0.25">
      <c r="A77" s="42">
        <v>73</v>
      </c>
      <c r="B77" s="41" t="s">
        <v>430</v>
      </c>
      <c r="C77" s="43" t="s">
        <v>431</v>
      </c>
      <c r="D77" s="182">
        <v>72542179</v>
      </c>
      <c r="E77" s="182">
        <v>102232369</v>
      </c>
      <c r="F77" s="256">
        <v>691002886</v>
      </c>
      <c r="G77" s="41" t="s">
        <v>438</v>
      </c>
      <c r="H77" s="42" t="s">
        <v>24</v>
      </c>
      <c r="I77" s="41" t="s">
        <v>88</v>
      </c>
      <c r="J77" s="41" t="s">
        <v>433</v>
      </c>
      <c r="K77" s="41" t="s">
        <v>439</v>
      </c>
      <c r="L77" s="44">
        <v>2000000</v>
      </c>
      <c r="M77" s="170">
        <f t="shared" si="7"/>
        <v>1700000</v>
      </c>
      <c r="N77" s="122" t="s">
        <v>440</v>
      </c>
      <c r="O77" s="123" t="s">
        <v>441</v>
      </c>
      <c r="P77" s="140"/>
      <c r="Q77" s="169"/>
      <c r="R77" s="169"/>
      <c r="S77" s="40"/>
      <c r="T77" s="41" t="s">
        <v>91</v>
      </c>
      <c r="U77" s="41"/>
      <c r="V77" s="41" t="s">
        <v>91</v>
      </c>
      <c r="W77" s="41" t="s">
        <v>91</v>
      </c>
      <c r="X77" s="41"/>
      <c r="Y77" s="150" t="s">
        <v>640</v>
      </c>
      <c r="Z77" s="173" t="s">
        <v>442</v>
      </c>
    </row>
    <row r="78" spans="1:26" ht="180" x14ac:dyDescent="0.25">
      <c r="A78" s="42">
        <v>74</v>
      </c>
      <c r="B78" s="41" t="s">
        <v>430</v>
      </c>
      <c r="C78" s="43" t="s">
        <v>431</v>
      </c>
      <c r="D78" s="182">
        <v>72542179</v>
      </c>
      <c r="E78" s="182">
        <v>102232369</v>
      </c>
      <c r="F78" s="259">
        <v>691002886</v>
      </c>
      <c r="G78" s="41" t="s">
        <v>443</v>
      </c>
      <c r="H78" s="42" t="s">
        <v>24</v>
      </c>
      <c r="I78" s="41" t="s">
        <v>88</v>
      </c>
      <c r="J78" s="41" t="s">
        <v>433</v>
      </c>
      <c r="K78" s="41" t="s">
        <v>444</v>
      </c>
      <c r="L78" s="44">
        <v>2000000</v>
      </c>
      <c r="M78" s="170">
        <f t="shared" si="7"/>
        <v>1700000</v>
      </c>
      <c r="N78" s="122" t="s">
        <v>440</v>
      </c>
      <c r="O78" s="123" t="s">
        <v>383</v>
      </c>
      <c r="P78" s="140" t="s">
        <v>91</v>
      </c>
      <c r="Q78" s="169" t="s">
        <v>91</v>
      </c>
      <c r="R78" s="169" t="s">
        <v>91</v>
      </c>
      <c r="S78" s="40" t="s">
        <v>91</v>
      </c>
      <c r="T78" s="41" t="s">
        <v>91</v>
      </c>
      <c r="U78" s="41" t="s">
        <v>91</v>
      </c>
      <c r="V78" s="41" t="s">
        <v>91</v>
      </c>
      <c r="W78" s="41" t="s">
        <v>91</v>
      </c>
      <c r="X78" s="41"/>
      <c r="Y78" s="150" t="s">
        <v>445</v>
      </c>
      <c r="Z78" s="173" t="s">
        <v>442</v>
      </c>
    </row>
    <row r="79" spans="1:26" ht="120" x14ac:dyDescent="0.25">
      <c r="A79" s="42">
        <v>75</v>
      </c>
      <c r="B79" s="41" t="s">
        <v>430</v>
      </c>
      <c r="C79" s="43" t="s">
        <v>431</v>
      </c>
      <c r="D79" s="182">
        <v>72542179</v>
      </c>
      <c r="E79" s="182">
        <v>102232369</v>
      </c>
      <c r="F79" s="259">
        <v>691002886</v>
      </c>
      <c r="G79" s="41" t="s">
        <v>446</v>
      </c>
      <c r="H79" s="42" t="s">
        <v>24</v>
      </c>
      <c r="I79" s="41" t="s">
        <v>88</v>
      </c>
      <c r="J79" s="41" t="s">
        <v>433</v>
      </c>
      <c r="K79" s="41" t="s">
        <v>447</v>
      </c>
      <c r="L79" s="44">
        <v>4500000</v>
      </c>
      <c r="M79" s="170">
        <f t="shared" si="7"/>
        <v>3825000</v>
      </c>
      <c r="N79" s="122" t="s">
        <v>195</v>
      </c>
      <c r="O79" s="123" t="s">
        <v>383</v>
      </c>
      <c r="P79" s="140" t="s">
        <v>91</v>
      </c>
      <c r="Q79" s="169" t="s">
        <v>91</v>
      </c>
      <c r="R79" s="169" t="s">
        <v>91</v>
      </c>
      <c r="S79" s="40" t="s">
        <v>91</v>
      </c>
      <c r="T79" s="41" t="s">
        <v>91</v>
      </c>
      <c r="U79" s="41" t="s">
        <v>91</v>
      </c>
      <c r="V79" s="41" t="s">
        <v>91</v>
      </c>
      <c r="W79" s="41" t="s">
        <v>91</v>
      </c>
      <c r="X79" s="41"/>
      <c r="Y79" s="150" t="s">
        <v>448</v>
      </c>
      <c r="Z79" s="173" t="s">
        <v>351</v>
      </c>
    </row>
    <row r="80" spans="1:26" ht="60" x14ac:dyDescent="0.25">
      <c r="A80" s="42">
        <v>76</v>
      </c>
      <c r="B80" s="56" t="s">
        <v>430</v>
      </c>
      <c r="C80" s="232" t="s">
        <v>431</v>
      </c>
      <c r="D80" s="245">
        <v>72542179</v>
      </c>
      <c r="E80" s="245">
        <v>102232369</v>
      </c>
      <c r="F80" s="260">
        <v>691002886</v>
      </c>
      <c r="G80" s="56" t="s">
        <v>449</v>
      </c>
      <c r="H80" s="54" t="s">
        <v>24</v>
      </c>
      <c r="I80" s="56" t="s">
        <v>88</v>
      </c>
      <c r="J80" s="56" t="s">
        <v>433</v>
      </c>
      <c r="K80" s="56" t="s">
        <v>450</v>
      </c>
      <c r="L80" s="58">
        <v>400000</v>
      </c>
      <c r="M80" s="65">
        <f t="shared" si="7"/>
        <v>340000</v>
      </c>
      <c r="N80" s="138" t="s">
        <v>109</v>
      </c>
      <c r="O80" s="252" t="s">
        <v>451</v>
      </c>
      <c r="P80" s="68"/>
      <c r="Q80" s="69"/>
      <c r="R80" s="69"/>
      <c r="S80" s="67"/>
      <c r="T80" s="56"/>
      <c r="U80" s="56"/>
      <c r="V80" s="56"/>
      <c r="W80" s="56"/>
      <c r="X80" s="56"/>
      <c r="Y80" s="157" t="s">
        <v>452</v>
      </c>
      <c r="Z80" s="246" t="s">
        <v>453</v>
      </c>
    </row>
    <row r="81" spans="1:26" ht="75" x14ac:dyDescent="0.25">
      <c r="A81" s="42">
        <v>77</v>
      </c>
      <c r="B81" s="56" t="s">
        <v>430</v>
      </c>
      <c r="C81" s="232" t="s">
        <v>431</v>
      </c>
      <c r="D81" s="245">
        <v>72542179</v>
      </c>
      <c r="E81" s="245">
        <v>102232369</v>
      </c>
      <c r="F81" s="260">
        <v>691002886</v>
      </c>
      <c r="G81" s="56" t="s">
        <v>454</v>
      </c>
      <c r="H81" s="54" t="s">
        <v>24</v>
      </c>
      <c r="I81" s="56" t="s">
        <v>88</v>
      </c>
      <c r="J81" s="56" t="s">
        <v>433</v>
      </c>
      <c r="K81" s="56" t="s">
        <v>455</v>
      </c>
      <c r="L81" s="58">
        <v>20000000</v>
      </c>
      <c r="M81" s="65">
        <f t="shared" si="7"/>
        <v>17000000</v>
      </c>
      <c r="N81" s="58" t="s">
        <v>109</v>
      </c>
      <c r="O81" s="252" t="s">
        <v>451</v>
      </c>
      <c r="P81" s="68"/>
      <c r="Q81" s="69"/>
      <c r="R81" s="69"/>
      <c r="S81" s="67"/>
      <c r="T81" s="56"/>
      <c r="U81" s="56" t="s">
        <v>91</v>
      </c>
      <c r="V81" s="56"/>
      <c r="W81" s="56"/>
      <c r="X81" s="56"/>
      <c r="Y81" s="56" t="s">
        <v>452</v>
      </c>
      <c r="Z81" s="56" t="s">
        <v>72</v>
      </c>
    </row>
    <row r="82" spans="1:26" ht="90" x14ac:dyDescent="0.25">
      <c r="A82" s="42">
        <v>78</v>
      </c>
      <c r="B82" s="41" t="s">
        <v>418</v>
      </c>
      <c r="C82" s="43" t="s">
        <v>419</v>
      </c>
      <c r="D82" s="169">
        <v>75027194</v>
      </c>
      <c r="E82" s="169">
        <v>102232377</v>
      </c>
      <c r="F82" s="50">
        <v>600137970</v>
      </c>
      <c r="G82" s="41" t="s">
        <v>420</v>
      </c>
      <c r="H82" s="41" t="s">
        <v>193</v>
      </c>
      <c r="I82" s="42" t="s">
        <v>67</v>
      </c>
      <c r="J82" s="42" t="s">
        <v>421</v>
      </c>
      <c r="K82" s="41" t="s">
        <v>422</v>
      </c>
      <c r="L82" s="44">
        <v>4500000</v>
      </c>
      <c r="M82" s="170">
        <f t="shared" ref="M82:M85" si="8">L82/100*85</f>
        <v>3825000</v>
      </c>
      <c r="N82" s="233" t="s">
        <v>195</v>
      </c>
      <c r="O82" s="67" t="s">
        <v>90</v>
      </c>
      <c r="P82" s="140"/>
      <c r="Q82" s="169"/>
      <c r="R82" s="169"/>
      <c r="S82" s="67" t="s">
        <v>91</v>
      </c>
      <c r="T82" s="42"/>
      <c r="U82" s="42"/>
      <c r="V82" s="42"/>
      <c r="W82" s="42" t="s">
        <v>91</v>
      </c>
      <c r="X82" s="42"/>
      <c r="Y82" s="57" t="s">
        <v>423</v>
      </c>
      <c r="Z82" s="40" t="s">
        <v>72</v>
      </c>
    </row>
    <row r="83" spans="1:26" ht="75" x14ac:dyDescent="0.25">
      <c r="A83" s="42">
        <v>79</v>
      </c>
      <c r="B83" s="41" t="s">
        <v>418</v>
      </c>
      <c r="C83" s="43" t="s">
        <v>419</v>
      </c>
      <c r="D83" s="169">
        <v>75027194</v>
      </c>
      <c r="E83" s="169">
        <v>102232377</v>
      </c>
      <c r="F83" s="50">
        <v>600137970</v>
      </c>
      <c r="G83" s="41" t="s">
        <v>424</v>
      </c>
      <c r="H83" s="41" t="s">
        <v>193</v>
      </c>
      <c r="I83" s="42" t="s">
        <v>67</v>
      </c>
      <c r="J83" s="42" t="s">
        <v>421</v>
      </c>
      <c r="K83" s="41" t="s">
        <v>425</v>
      </c>
      <c r="L83" s="44">
        <v>1000000</v>
      </c>
      <c r="M83" s="170">
        <f t="shared" si="8"/>
        <v>850000</v>
      </c>
      <c r="N83" s="233" t="s">
        <v>195</v>
      </c>
      <c r="O83" s="67" t="s">
        <v>90</v>
      </c>
      <c r="P83" s="140"/>
      <c r="Q83" s="69" t="s">
        <v>91</v>
      </c>
      <c r="R83" s="169" t="s">
        <v>91</v>
      </c>
      <c r="S83" s="40"/>
      <c r="T83" s="42" t="s">
        <v>91</v>
      </c>
      <c r="U83" s="42"/>
      <c r="V83" s="42"/>
      <c r="W83" s="54" t="s">
        <v>91</v>
      </c>
      <c r="X83" s="42"/>
      <c r="Y83" s="150"/>
      <c r="Z83" s="40" t="s">
        <v>72</v>
      </c>
    </row>
    <row r="84" spans="1:26" ht="60" x14ac:dyDescent="0.25">
      <c r="A84" s="42">
        <v>80</v>
      </c>
      <c r="B84" s="41" t="s">
        <v>418</v>
      </c>
      <c r="C84" s="43" t="s">
        <v>419</v>
      </c>
      <c r="D84" s="169">
        <v>75027194</v>
      </c>
      <c r="E84" s="169">
        <v>102232377</v>
      </c>
      <c r="F84" s="50">
        <v>600137970</v>
      </c>
      <c r="G84" s="41" t="s">
        <v>426</v>
      </c>
      <c r="H84" s="41" t="s">
        <v>193</v>
      </c>
      <c r="I84" s="42" t="s">
        <v>67</v>
      </c>
      <c r="J84" s="42" t="s">
        <v>421</v>
      </c>
      <c r="K84" s="41" t="s">
        <v>427</v>
      </c>
      <c r="L84" s="44">
        <v>1500000</v>
      </c>
      <c r="M84" s="170">
        <f t="shared" si="8"/>
        <v>1275000</v>
      </c>
      <c r="N84" s="233" t="s">
        <v>195</v>
      </c>
      <c r="O84" s="67" t="s">
        <v>90</v>
      </c>
      <c r="P84" s="68"/>
      <c r="Q84" s="69" t="s">
        <v>91</v>
      </c>
      <c r="R84" s="69"/>
      <c r="S84" s="40"/>
      <c r="T84" s="42" t="s">
        <v>91</v>
      </c>
      <c r="U84" s="42"/>
      <c r="V84" s="54" t="s">
        <v>91</v>
      </c>
      <c r="W84" s="42" t="s">
        <v>91</v>
      </c>
      <c r="X84" s="54"/>
      <c r="Y84" s="150"/>
      <c r="Z84" s="40" t="s">
        <v>72</v>
      </c>
    </row>
    <row r="85" spans="1:26" ht="90" x14ac:dyDescent="0.25">
      <c r="A85" s="42">
        <v>81</v>
      </c>
      <c r="B85" s="56" t="s">
        <v>418</v>
      </c>
      <c r="C85" s="232" t="s">
        <v>419</v>
      </c>
      <c r="D85" s="69">
        <v>75027194</v>
      </c>
      <c r="E85" s="69">
        <v>102232377</v>
      </c>
      <c r="F85" s="51">
        <v>600137970</v>
      </c>
      <c r="G85" s="56" t="s">
        <v>428</v>
      </c>
      <c r="H85" s="56" t="s">
        <v>193</v>
      </c>
      <c r="I85" s="54" t="s">
        <v>67</v>
      </c>
      <c r="J85" s="54" t="s">
        <v>421</v>
      </c>
      <c r="K85" s="56" t="s">
        <v>429</v>
      </c>
      <c r="L85" s="58">
        <v>3500000</v>
      </c>
      <c r="M85" s="65">
        <f t="shared" si="8"/>
        <v>2975000</v>
      </c>
      <c r="N85" s="66" t="s">
        <v>98</v>
      </c>
      <c r="O85" s="67" t="s">
        <v>90</v>
      </c>
      <c r="P85" s="68"/>
      <c r="Q85" s="69" t="s">
        <v>91</v>
      </c>
      <c r="R85" s="69" t="s">
        <v>91</v>
      </c>
      <c r="S85" s="67"/>
      <c r="T85" s="54" t="s">
        <v>91</v>
      </c>
      <c r="U85" s="54"/>
      <c r="V85" s="54" t="s">
        <v>91</v>
      </c>
      <c r="W85" s="54" t="s">
        <v>91</v>
      </c>
      <c r="X85" s="54"/>
      <c r="Y85" s="57"/>
      <c r="Z85" s="67" t="s">
        <v>72</v>
      </c>
    </row>
    <row r="86" spans="1:26" ht="150" x14ac:dyDescent="0.25">
      <c r="A86" s="42">
        <v>82</v>
      </c>
      <c r="B86" s="129" t="s">
        <v>555</v>
      </c>
      <c r="C86" s="254" t="s">
        <v>556</v>
      </c>
      <c r="D86" s="127">
        <v>29454956</v>
      </c>
      <c r="E86" s="127">
        <v>181055759</v>
      </c>
      <c r="F86" s="261">
        <v>691006547</v>
      </c>
      <c r="G86" s="129" t="s">
        <v>557</v>
      </c>
      <c r="H86" s="130" t="s">
        <v>558</v>
      </c>
      <c r="I86" s="130" t="s">
        <v>88</v>
      </c>
      <c r="J86" s="130" t="s">
        <v>88</v>
      </c>
      <c r="K86" s="129" t="s">
        <v>559</v>
      </c>
      <c r="L86" s="131">
        <v>20000000</v>
      </c>
      <c r="M86" s="132">
        <f t="shared" ref="M86:M92" si="9">L86/100*85</f>
        <v>17000000</v>
      </c>
      <c r="N86" s="247" t="s">
        <v>435</v>
      </c>
      <c r="O86" s="134" t="s">
        <v>76</v>
      </c>
      <c r="P86" s="135" t="s">
        <v>91</v>
      </c>
      <c r="Q86" s="127" t="s">
        <v>91</v>
      </c>
      <c r="R86" s="127" t="s">
        <v>91</v>
      </c>
      <c r="S86" s="128" t="s">
        <v>91</v>
      </c>
      <c r="T86" s="130"/>
      <c r="U86" s="130" t="s">
        <v>91</v>
      </c>
      <c r="V86" s="130" t="s">
        <v>91</v>
      </c>
      <c r="W86" s="130" t="s">
        <v>91</v>
      </c>
      <c r="X86" s="130"/>
      <c r="Y86" s="248" t="s">
        <v>72</v>
      </c>
      <c r="Z86" s="128" t="s">
        <v>72</v>
      </c>
    </row>
    <row r="87" spans="1:26" ht="90" x14ac:dyDescent="0.25">
      <c r="A87" s="42">
        <v>83</v>
      </c>
      <c r="B87" s="41" t="s">
        <v>566</v>
      </c>
      <c r="C87" s="43" t="s">
        <v>567</v>
      </c>
      <c r="D87" s="143">
        <v>75027003</v>
      </c>
      <c r="E87" s="143">
        <v>102232920</v>
      </c>
      <c r="F87" s="256">
        <v>600138399</v>
      </c>
      <c r="G87" s="41" t="s">
        <v>568</v>
      </c>
      <c r="H87" s="41" t="s">
        <v>24</v>
      </c>
      <c r="I87" s="41" t="s">
        <v>88</v>
      </c>
      <c r="J87" s="41" t="s">
        <v>569</v>
      </c>
      <c r="K87" s="41" t="s">
        <v>570</v>
      </c>
      <c r="L87" s="151">
        <v>6000000</v>
      </c>
      <c r="M87" s="45">
        <f t="shared" si="9"/>
        <v>5100000</v>
      </c>
      <c r="N87" s="249" t="s">
        <v>485</v>
      </c>
      <c r="O87" s="244" t="s">
        <v>391</v>
      </c>
      <c r="P87" s="154"/>
      <c r="Q87" s="143" t="s">
        <v>91</v>
      </c>
      <c r="R87" s="143" t="s">
        <v>91</v>
      </c>
      <c r="S87" s="173" t="s">
        <v>91</v>
      </c>
      <c r="T87" s="41"/>
      <c r="U87" s="41"/>
      <c r="V87" s="41"/>
      <c r="W87" s="41"/>
      <c r="X87" s="41" t="s">
        <v>91</v>
      </c>
      <c r="Y87" s="150" t="s">
        <v>92</v>
      </c>
      <c r="Z87" s="173" t="s">
        <v>72</v>
      </c>
    </row>
    <row r="88" spans="1:26" ht="90" x14ac:dyDescent="0.25">
      <c r="A88" s="42">
        <v>84</v>
      </c>
      <c r="B88" s="41" t="s">
        <v>571</v>
      </c>
      <c r="C88" s="43" t="s">
        <v>567</v>
      </c>
      <c r="D88" s="143">
        <v>75027003</v>
      </c>
      <c r="E88" s="143">
        <v>102232920</v>
      </c>
      <c r="F88" s="256">
        <v>600138399</v>
      </c>
      <c r="G88" s="41" t="s">
        <v>572</v>
      </c>
      <c r="H88" s="41" t="s">
        <v>24</v>
      </c>
      <c r="I88" s="41" t="s">
        <v>88</v>
      </c>
      <c r="J88" s="41" t="s">
        <v>569</v>
      </c>
      <c r="K88" s="41" t="s">
        <v>573</v>
      </c>
      <c r="L88" s="44">
        <v>1000000</v>
      </c>
      <c r="M88" s="170">
        <f t="shared" si="9"/>
        <v>850000</v>
      </c>
      <c r="N88" s="250" t="s">
        <v>485</v>
      </c>
      <c r="O88" s="196" t="s">
        <v>391</v>
      </c>
      <c r="P88" s="68" t="s">
        <v>91</v>
      </c>
      <c r="Q88" s="69" t="s">
        <v>91</v>
      </c>
      <c r="R88" s="169" t="s">
        <v>91</v>
      </c>
      <c r="S88" s="40" t="s">
        <v>91</v>
      </c>
      <c r="T88" s="41"/>
      <c r="U88" s="41"/>
      <c r="V88" s="41"/>
      <c r="W88" s="41"/>
      <c r="X88" s="56" t="s">
        <v>91</v>
      </c>
      <c r="Y88" s="150"/>
      <c r="Z88" s="173" t="s">
        <v>72</v>
      </c>
    </row>
    <row r="89" spans="1:26" ht="120" x14ac:dyDescent="0.25">
      <c r="A89" s="42">
        <v>85</v>
      </c>
      <c r="B89" s="41" t="s">
        <v>571</v>
      </c>
      <c r="C89" s="43" t="s">
        <v>567</v>
      </c>
      <c r="D89" s="143">
        <v>75027003</v>
      </c>
      <c r="E89" s="143">
        <v>102232920</v>
      </c>
      <c r="F89" s="256">
        <v>600138399</v>
      </c>
      <c r="G89" s="41" t="s">
        <v>574</v>
      </c>
      <c r="H89" s="41" t="s">
        <v>24</v>
      </c>
      <c r="I89" s="41" t="s">
        <v>88</v>
      </c>
      <c r="J89" s="41" t="s">
        <v>569</v>
      </c>
      <c r="K89" s="41" t="s">
        <v>575</v>
      </c>
      <c r="L89" s="44">
        <v>20000000</v>
      </c>
      <c r="M89" s="170">
        <f t="shared" si="9"/>
        <v>17000000</v>
      </c>
      <c r="N89" s="250" t="s">
        <v>485</v>
      </c>
      <c r="O89" s="196" t="s">
        <v>90</v>
      </c>
      <c r="P89" s="68" t="s">
        <v>91</v>
      </c>
      <c r="Q89" s="169" t="s">
        <v>91</v>
      </c>
      <c r="R89" s="169" t="s">
        <v>91</v>
      </c>
      <c r="S89" s="40" t="s">
        <v>91</v>
      </c>
      <c r="T89" s="41"/>
      <c r="U89" s="56" t="s">
        <v>91</v>
      </c>
      <c r="V89" s="41"/>
      <c r="W89" s="41"/>
      <c r="X89" s="56" t="s">
        <v>91</v>
      </c>
      <c r="Y89" s="150" t="s">
        <v>92</v>
      </c>
      <c r="Z89" s="173" t="s">
        <v>72</v>
      </c>
    </row>
    <row r="90" spans="1:26" ht="105" x14ac:dyDescent="0.25">
      <c r="A90" s="42">
        <v>86</v>
      </c>
      <c r="B90" s="56" t="s">
        <v>586</v>
      </c>
      <c r="C90" s="232" t="s">
        <v>379</v>
      </c>
      <c r="D90" s="136">
        <v>70640700</v>
      </c>
      <c r="E90" s="136">
        <v>108022056</v>
      </c>
      <c r="F90" s="246">
        <v>600026451</v>
      </c>
      <c r="G90" s="56" t="s">
        <v>587</v>
      </c>
      <c r="H90" s="56" t="s">
        <v>379</v>
      </c>
      <c r="I90" s="56" t="s">
        <v>88</v>
      </c>
      <c r="J90" s="56" t="s">
        <v>88</v>
      </c>
      <c r="K90" s="56" t="s">
        <v>588</v>
      </c>
      <c r="L90" s="58">
        <v>1000000</v>
      </c>
      <c r="M90" s="65">
        <f t="shared" si="9"/>
        <v>850000</v>
      </c>
      <c r="N90" s="138" t="s">
        <v>109</v>
      </c>
      <c r="O90" s="139" t="s">
        <v>391</v>
      </c>
      <c r="P90" s="68" t="s">
        <v>91</v>
      </c>
      <c r="Q90" s="69" t="s">
        <v>91</v>
      </c>
      <c r="R90" s="69" t="s">
        <v>91</v>
      </c>
      <c r="S90" s="67" t="s">
        <v>91</v>
      </c>
      <c r="T90" s="54"/>
      <c r="U90" s="54"/>
      <c r="V90" s="54"/>
      <c r="W90" s="54"/>
      <c r="X90" s="54" t="s">
        <v>91</v>
      </c>
      <c r="Y90" s="157" t="s">
        <v>589</v>
      </c>
      <c r="Z90" s="137" t="s">
        <v>72</v>
      </c>
    </row>
    <row r="91" spans="1:26" ht="105" x14ac:dyDescent="0.25">
      <c r="A91" s="42">
        <v>87</v>
      </c>
      <c r="B91" s="56" t="s">
        <v>586</v>
      </c>
      <c r="C91" s="232" t="s">
        <v>379</v>
      </c>
      <c r="D91" s="136">
        <v>70640700</v>
      </c>
      <c r="E91" s="136">
        <v>108022056</v>
      </c>
      <c r="F91" s="246">
        <v>600026451</v>
      </c>
      <c r="G91" s="56" t="s">
        <v>590</v>
      </c>
      <c r="H91" s="56" t="s">
        <v>379</v>
      </c>
      <c r="I91" s="56" t="s">
        <v>88</v>
      </c>
      <c r="J91" s="56" t="s">
        <v>88</v>
      </c>
      <c r="K91" s="56" t="s">
        <v>591</v>
      </c>
      <c r="L91" s="58">
        <v>1000000</v>
      </c>
      <c r="M91" s="65">
        <f t="shared" si="9"/>
        <v>850000</v>
      </c>
      <c r="N91" s="138" t="s">
        <v>109</v>
      </c>
      <c r="O91" s="177" t="s">
        <v>391</v>
      </c>
      <c r="P91" s="68"/>
      <c r="Q91" s="69" t="s">
        <v>91</v>
      </c>
      <c r="R91" s="69" t="s">
        <v>91</v>
      </c>
      <c r="S91" s="67"/>
      <c r="T91" s="54"/>
      <c r="U91" s="54"/>
      <c r="V91" s="54" t="s">
        <v>91</v>
      </c>
      <c r="W91" s="54" t="s">
        <v>91</v>
      </c>
      <c r="X91" s="54"/>
      <c r="Y91" s="157" t="s">
        <v>589</v>
      </c>
      <c r="Z91" s="137" t="s">
        <v>72</v>
      </c>
    </row>
    <row r="92" spans="1:26" ht="120" x14ac:dyDescent="0.25">
      <c r="A92" s="42">
        <v>88</v>
      </c>
      <c r="B92" s="56" t="s">
        <v>586</v>
      </c>
      <c r="C92" s="232" t="s">
        <v>379</v>
      </c>
      <c r="D92" s="136">
        <v>70640700</v>
      </c>
      <c r="E92" s="136">
        <v>108022056</v>
      </c>
      <c r="F92" s="246">
        <v>600026451</v>
      </c>
      <c r="G92" s="56" t="s">
        <v>592</v>
      </c>
      <c r="H92" s="56" t="s">
        <v>379</v>
      </c>
      <c r="I92" s="56" t="s">
        <v>88</v>
      </c>
      <c r="J92" s="56" t="s">
        <v>88</v>
      </c>
      <c r="K92" s="56" t="s">
        <v>593</v>
      </c>
      <c r="L92" s="58">
        <v>500000</v>
      </c>
      <c r="M92" s="65">
        <f t="shared" si="9"/>
        <v>425000</v>
      </c>
      <c r="N92" s="138" t="s">
        <v>109</v>
      </c>
      <c r="O92" s="139" t="s">
        <v>391</v>
      </c>
      <c r="P92" s="68" t="s">
        <v>91</v>
      </c>
      <c r="Q92" s="69" t="s">
        <v>91</v>
      </c>
      <c r="R92" s="69" t="s">
        <v>91</v>
      </c>
      <c r="S92" s="67" t="s">
        <v>91</v>
      </c>
      <c r="T92" s="54"/>
      <c r="U92" s="54"/>
      <c r="V92" s="54" t="s">
        <v>91</v>
      </c>
      <c r="W92" s="54" t="s">
        <v>91</v>
      </c>
      <c r="X92" s="54"/>
      <c r="Y92" s="157" t="s">
        <v>589</v>
      </c>
      <c r="Z92" s="137" t="s">
        <v>72</v>
      </c>
    </row>
    <row r="93" spans="1:26" ht="105" x14ac:dyDescent="0.25">
      <c r="A93" s="42">
        <v>89</v>
      </c>
      <c r="B93" s="56" t="s">
        <v>586</v>
      </c>
      <c r="C93" s="232" t="s">
        <v>379</v>
      </c>
      <c r="D93" s="136">
        <v>70640700</v>
      </c>
      <c r="E93" s="136">
        <v>108022056</v>
      </c>
      <c r="F93" s="246">
        <v>600026451</v>
      </c>
      <c r="G93" s="56" t="s">
        <v>594</v>
      </c>
      <c r="H93" s="56" t="s">
        <v>379</v>
      </c>
      <c r="I93" s="56" t="s">
        <v>88</v>
      </c>
      <c r="J93" s="56" t="s">
        <v>88</v>
      </c>
      <c r="K93" s="56" t="s">
        <v>595</v>
      </c>
      <c r="L93" s="58">
        <f>750000+1200000</f>
        <v>1950000</v>
      </c>
      <c r="M93" s="65">
        <f t="shared" ref="M93:M98" si="10">L93/100*85</f>
        <v>1657500</v>
      </c>
      <c r="N93" s="138" t="s">
        <v>109</v>
      </c>
      <c r="O93" s="139" t="s">
        <v>364</v>
      </c>
      <c r="P93" s="68" t="s">
        <v>91</v>
      </c>
      <c r="Q93" s="69" t="s">
        <v>91</v>
      </c>
      <c r="R93" s="69" t="s">
        <v>91</v>
      </c>
      <c r="S93" s="67" t="s">
        <v>91</v>
      </c>
      <c r="T93" s="54"/>
      <c r="U93" s="54" t="s">
        <v>91</v>
      </c>
      <c r="V93" s="54" t="s">
        <v>91</v>
      </c>
      <c r="W93" s="54" t="s">
        <v>91</v>
      </c>
      <c r="X93" s="54"/>
      <c r="Y93" s="157" t="s">
        <v>589</v>
      </c>
      <c r="Z93" s="137" t="s">
        <v>72</v>
      </c>
    </row>
    <row r="94" spans="1:26" ht="105" x14ac:dyDescent="0.25">
      <c r="A94" s="42">
        <v>90</v>
      </c>
      <c r="B94" s="56" t="s">
        <v>586</v>
      </c>
      <c r="C94" s="232" t="s">
        <v>379</v>
      </c>
      <c r="D94" s="136">
        <v>70640700</v>
      </c>
      <c r="E94" s="136">
        <v>108022056</v>
      </c>
      <c r="F94" s="246">
        <v>600026451</v>
      </c>
      <c r="G94" s="56" t="s">
        <v>596</v>
      </c>
      <c r="H94" s="56" t="s">
        <v>379</v>
      </c>
      <c r="I94" s="56" t="s">
        <v>88</v>
      </c>
      <c r="J94" s="56" t="s">
        <v>88</v>
      </c>
      <c r="K94" s="56" t="s">
        <v>597</v>
      </c>
      <c r="L94" s="58">
        <v>500000</v>
      </c>
      <c r="M94" s="65">
        <f t="shared" si="10"/>
        <v>425000</v>
      </c>
      <c r="N94" s="138" t="s">
        <v>109</v>
      </c>
      <c r="O94" s="139" t="s">
        <v>364</v>
      </c>
      <c r="P94" s="68"/>
      <c r="Q94" s="69"/>
      <c r="R94" s="69" t="s">
        <v>91</v>
      </c>
      <c r="S94" s="67"/>
      <c r="T94" s="54"/>
      <c r="U94" s="54"/>
      <c r="V94" s="54"/>
      <c r="W94" s="54"/>
      <c r="X94" s="54"/>
      <c r="Y94" s="157" t="s">
        <v>589</v>
      </c>
      <c r="Z94" s="137" t="s">
        <v>72</v>
      </c>
    </row>
    <row r="95" spans="1:26" ht="105" x14ac:dyDescent="0.25">
      <c r="A95" s="42">
        <v>91</v>
      </c>
      <c r="B95" s="56" t="s">
        <v>586</v>
      </c>
      <c r="C95" s="232" t="s">
        <v>379</v>
      </c>
      <c r="D95" s="136">
        <v>70640700</v>
      </c>
      <c r="E95" s="136">
        <v>108022056</v>
      </c>
      <c r="F95" s="246">
        <v>600026451</v>
      </c>
      <c r="G95" s="56" t="s">
        <v>598</v>
      </c>
      <c r="H95" s="56" t="s">
        <v>379</v>
      </c>
      <c r="I95" s="56" t="s">
        <v>88</v>
      </c>
      <c r="J95" s="56" t="s">
        <v>88</v>
      </c>
      <c r="K95" s="56" t="s">
        <v>599</v>
      </c>
      <c r="L95" s="58">
        <v>1000000</v>
      </c>
      <c r="M95" s="65">
        <f t="shared" si="10"/>
        <v>850000</v>
      </c>
      <c r="N95" s="138" t="s">
        <v>109</v>
      </c>
      <c r="O95" s="139" t="s">
        <v>391</v>
      </c>
      <c r="P95" s="68"/>
      <c r="Q95" s="69" t="s">
        <v>91</v>
      </c>
      <c r="R95" s="69" t="s">
        <v>91</v>
      </c>
      <c r="S95" s="67"/>
      <c r="T95" s="54"/>
      <c r="U95" s="54"/>
      <c r="V95" s="54"/>
      <c r="W95" s="54" t="s">
        <v>91</v>
      </c>
      <c r="X95" s="54"/>
      <c r="Y95" s="157" t="s">
        <v>589</v>
      </c>
      <c r="Z95" s="137" t="s">
        <v>72</v>
      </c>
    </row>
    <row r="96" spans="1:26" ht="105" x14ac:dyDescent="0.25">
      <c r="A96" s="42">
        <v>92</v>
      </c>
      <c r="B96" s="56" t="s">
        <v>586</v>
      </c>
      <c r="C96" s="232" t="s">
        <v>379</v>
      </c>
      <c r="D96" s="136">
        <v>70640700</v>
      </c>
      <c r="E96" s="136">
        <v>108022056</v>
      </c>
      <c r="F96" s="246">
        <v>600026451</v>
      </c>
      <c r="G96" s="56" t="s">
        <v>600</v>
      </c>
      <c r="H96" s="56" t="s">
        <v>379</v>
      </c>
      <c r="I96" s="56" t="s">
        <v>88</v>
      </c>
      <c r="J96" s="56" t="s">
        <v>88</v>
      </c>
      <c r="K96" s="56" t="s">
        <v>601</v>
      </c>
      <c r="L96" s="58">
        <v>300000</v>
      </c>
      <c r="M96" s="65">
        <f t="shared" si="10"/>
        <v>255000</v>
      </c>
      <c r="N96" s="138" t="s">
        <v>109</v>
      </c>
      <c r="O96" s="139" t="s">
        <v>391</v>
      </c>
      <c r="P96" s="68"/>
      <c r="Q96" s="69"/>
      <c r="R96" s="69"/>
      <c r="S96" s="67"/>
      <c r="T96" s="54"/>
      <c r="U96" s="54" t="s">
        <v>91</v>
      </c>
      <c r="V96" s="54" t="s">
        <v>91</v>
      </c>
      <c r="W96" s="54" t="s">
        <v>91</v>
      </c>
      <c r="X96" s="54"/>
      <c r="Y96" s="157" t="s">
        <v>589</v>
      </c>
      <c r="Z96" s="137" t="s">
        <v>72</v>
      </c>
    </row>
    <row r="97" spans="1:26" ht="105" x14ac:dyDescent="0.25">
      <c r="A97" s="42">
        <v>93</v>
      </c>
      <c r="B97" s="56" t="s">
        <v>586</v>
      </c>
      <c r="C97" s="232" t="s">
        <v>379</v>
      </c>
      <c r="D97" s="136">
        <v>70640700</v>
      </c>
      <c r="E97" s="136">
        <v>108022056</v>
      </c>
      <c r="F97" s="246">
        <v>600026451</v>
      </c>
      <c r="G97" s="56" t="s">
        <v>602</v>
      </c>
      <c r="H97" s="56" t="s">
        <v>379</v>
      </c>
      <c r="I97" s="56" t="s">
        <v>88</v>
      </c>
      <c r="J97" s="56" t="s">
        <v>88</v>
      </c>
      <c r="K97" s="56" t="s">
        <v>603</v>
      </c>
      <c r="L97" s="58">
        <v>300000</v>
      </c>
      <c r="M97" s="65">
        <f t="shared" si="10"/>
        <v>255000</v>
      </c>
      <c r="N97" s="138" t="s">
        <v>109</v>
      </c>
      <c r="O97" s="139" t="s">
        <v>391</v>
      </c>
      <c r="P97" s="68"/>
      <c r="Q97" s="69" t="s">
        <v>91</v>
      </c>
      <c r="R97" s="69" t="s">
        <v>91</v>
      </c>
      <c r="S97" s="67" t="s">
        <v>91</v>
      </c>
      <c r="T97" s="54"/>
      <c r="U97" s="54"/>
      <c r="V97" s="54"/>
      <c r="W97" s="54"/>
      <c r="X97" s="54"/>
      <c r="Y97" s="157" t="s">
        <v>589</v>
      </c>
      <c r="Z97" s="137" t="s">
        <v>72</v>
      </c>
    </row>
    <row r="98" spans="1:26" ht="105.75" thickBot="1" x14ac:dyDescent="0.3">
      <c r="A98" s="155">
        <v>94</v>
      </c>
      <c r="B98" s="60" t="s">
        <v>586</v>
      </c>
      <c r="C98" s="255" t="s">
        <v>379</v>
      </c>
      <c r="D98" s="145">
        <v>70640700</v>
      </c>
      <c r="E98" s="145">
        <v>108022056</v>
      </c>
      <c r="F98" s="262">
        <v>600026451</v>
      </c>
      <c r="G98" s="60" t="s">
        <v>604</v>
      </c>
      <c r="H98" s="60" t="s">
        <v>379</v>
      </c>
      <c r="I98" s="60" t="s">
        <v>88</v>
      </c>
      <c r="J98" s="60" t="s">
        <v>88</v>
      </c>
      <c r="K98" s="60" t="s">
        <v>605</v>
      </c>
      <c r="L98" s="178">
        <v>1500000</v>
      </c>
      <c r="M98" s="197">
        <f t="shared" si="10"/>
        <v>1275000</v>
      </c>
      <c r="N98" s="251" t="s">
        <v>109</v>
      </c>
      <c r="O98" s="206" t="s">
        <v>391</v>
      </c>
      <c r="P98" s="199" t="s">
        <v>91</v>
      </c>
      <c r="Q98" s="198" t="s">
        <v>91</v>
      </c>
      <c r="R98" s="198" t="s">
        <v>91</v>
      </c>
      <c r="S98" s="200" t="s">
        <v>91</v>
      </c>
      <c r="T98" s="61"/>
      <c r="U98" s="61"/>
      <c r="V98" s="61"/>
      <c r="W98" s="61"/>
      <c r="X98" s="61" t="s">
        <v>91</v>
      </c>
      <c r="Y98" s="156" t="s">
        <v>589</v>
      </c>
      <c r="Z98" s="146" t="s">
        <v>72</v>
      </c>
    </row>
    <row r="99" spans="1:26" ht="42" customHeight="1" x14ac:dyDescent="0.25"/>
    <row r="100" spans="1:26" ht="68.25" customHeight="1" x14ac:dyDescent="0.25"/>
    <row r="101" spans="1:26" x14ac:dyDescent="0.25">
      <c r="A101" s="110" t="s">
        <v>641</v>
      </c>
      <c r="B101" s="110"/>
      <c r="C101" s="110"/>
      <c r="D101" s="110"/>
      <c r="E101" s="110"/>
    </row>
    <row r="103" spans="1:26" ht="15.75" x14ac:dyDescent="0.25">
      <c r="A103" s="115" t="s">
        <v>245</v>
      </c>
      <c r="B103" s="116"/>
      <c r="C103" s="116"/>
      <c r="D103" s="116" t="s">
        <v>642</v>
      </c>
    </row>
    <row r="104" spans="1:26" ht="15.75" x14ac:dyDescent="0.25">
      <c r="A104" s="117"/>
      <c r="B104" s="116"/>
      <c r="C104" s="116"/>
      <c r="D104" s="118"/>
      <c r="E104" s="110"/>
    </row>
    <row r="105" spans="1:26" ht="15.75" x14ac:dyDescent="0.25">
      <c r="A105" s="117"/>
      <c r="B105" s="116"/>
      <c r="C105" s="116"/>
      <c r="D105" s="118"/>
      <c r="E105" s="110"/>
    </row>
    <row r="106" spans="1:26" ht="45.75" customHeight="1" x14ac:dyDescent="0.25">
      <c r="A106" s="117"/>
      <c r="B106" s="116"/>
      <c r="C106" s="116"/>
      <c r="D106" s="118"/>
      <c r="E106" s="110"/>
    </row>
    <row r="107" spans="1:26" ht="15.75" x14ac:dyDescent="0.25">
      <c r="A107" s="117" t="s">
        <v>246</v>
      </c>
      <c r="B107" s="116"/>
      <c r="C107" s="116"/>
      <c r="D107" s="118"/>
      <c r="E107" s="110"/>
    </row>
    <row r="108" spans="1:26" ht="15.75" x14ac:dyDescent="0.25">
      <c r="A108" s="117" t="s">
        <v>247</v>
      </c>
      <c r="B108" s="116"/>
      <c r="C108" s="116"/>
      <c r="D108" s="118"/>
      <c r="E108" s="110"/>
    </row>
    <row r="109" spans="1:26" ht="15.75" x14ac:dyDescent="0.25">
      <c r="A109" s="117"/>
      <c r="B109" s="116"/>
      <c r="C109" s="116"/>
      <c r="D109" s="118"/>
      <c r="E109" s="110"/>
    </row>
    <row r="110" spans="1:26" ht="63" customHeight="1" x14ac:dyDescent="0.25">
      <c r="A110" s="117"/>
      <c r="B110" s="116"/>
      <c r="C110" s="116"/>
      <c r="D110" s="118"/>
      <c r="E110" s="110"/>
    </row>
    <row r="111" spans="1:26" ht="15.75" x14ac:dyDescent="0.25">
      <c r="A111" s="117" t="s">
        <v>248</v>
      </c>
      <c r="B111" s="116"/>
      <c r="C111" s="116"/>
      <c r="D111" s="118"/>
      <c r="E111" s="112"/>
    </row>
    <row r="112" spans="1:26" ht="15.75" x14ac:dyDescent="0.25">
      <c r="A112" s="117" t="s">
        <v>249</v>
      </c>
      <c r="B112" s="116"/>
      <c r="C112" s="116"/>
      <c r="D112" s="118"/>
      <c r="E112" s="112"/>
    </row>
    <row r="113" spans="1:5" ht="15.75" x14ac:dyDescent="0.25">
      <c r="A113" s="116"/>
      <c r="B113" s="119"/>
      <c r="C113" s="116"/>
      <c r="D113" s="116"/>
      <c r="E113" s="112"/>
    </row>
    <row r="114" spans="1:5" x14ac:dyDescent="0.25">
      <c r="A114" s="112"/>
      <c r="B114" s="112"/>
      <c r="C114" s="112"/>
      <c r="D114" s="112"/>
      <c r="E114" s="112"/>
    </row>
    <row r="115" spans="1:5" x14ac:dyDescent="0.25">
      <c r="A115" s="112"/>
      <c r="B115" s="112"/>
      <c r="C115" s="112"/>
      <c r="D115" s="112"/>
      <c r="E115" s="112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8"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topLeftCell="A7" workbookViewId="0">
      <selection activeCell="E29" sqref="E29"/>
    </sheetView>
  </sheetViews>
  <sheetFormatPr defaultRowHeight="15" x14ac:dyDescent="0.25"/>
  <cols>
    <col min="1" max="1" width="19.42578125" customWidth="1"/>
    <col min="2" max="2" width="12.28515625" customWidth="1"/>
    <col min="5" max="5" width="18.85546875" customWidth="1"/>
    <col min="9" max="9" width="33.28515625" customWidth="1"/>
    <col min="10" max="10" width="11.28515625" customWidth="1"/>
    <col min="11" max="11" width="12.7109375" customWidth="1"/>
    <col min="18" max="18" width="10.85546875" customWidth="1"/>
  </cols>
  <sheetData>
    <row r="1" spans="1:20" ht="30.75" customHeight="1" thickBot="1" x14ac:dyDescent="0.35">
      <c r="A1" s="335" t="s">
        <v>222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114"/>
    </row>
    <row r="2" spans="1:20" ht="48" customHeight="1" thickBot="1" x14ac:dyDescent="0.3">
      <c r="A2" s="271" t="s">
        <v>40</v>
      </c>
      <c r="B2" s="339" t="s">
        <v>223</v>
      </c>
      <c r="C2" s="340"/>
      <c r="D2" s="340"/>
      <c r="E2" s="341" t="s">
        <v>42</v>
      </c>
      <c r="F2" s="361" t="s">
        <v>158</v>
      </c>
      <c r="G2" s="364" t="s">
        <v>44</v>
      </c>
      <c r="H2" s="367" t="s">
        <v>45</v>
      </c>
      <c r="I2" s="370" t="s">
        <v>46</v>
      </c>
      <c r="J2" s="344" t="s">
        <v>224</v>
      </c>
      <c r="K2" s="345"/>
      <c r="L2" s="346" t="s">
        <v>48</v>
      </c>
      <c r="M2" s="347"/>
      <c r="N2" s="348" t="s">
        <v>225</v>
      </c>
      <c r="O2" s="349"/>
      <c r="P2" s="349"/>
      <c r="Q2" s="349"/>
      <c r="R2" s="346" t="s">
        <v>50</v>
      </c>
      <c r="S2" s="347"/>
    </row>
    <row r="3" spans="1:20" ht="15.75" customHeight="1" thickBot="1" x14ac:dyDescent="0.3">
      <c r="A3" s="360"/>
      <c r="B3" s="350" t="s">
        <v>226</v>
      </c>
      <c r="C3" s="352" t="s">
        <v>227</v>
      </c>
      <c r="D3" s="352" t="s">
        <v>228</v>
      </c>
      <c r="E3" s="342"/>
      <c r="F3" s="362"/>
      <c r="G3" s="365"/>
      <c r="H3" s="368"/>
      <c r="I3" s="371"/>
      <c r="J3" s="354" t="s">
        <v>229</v>
      </c>
      <c r="K3" s="354" t="s">
        <v>230</v>
      </c>
      <c r="L3" s="356" t="s">
        <v>58</v>
      </c>
      <c r="M3" s="358" t="s">
        <v>59</v>
      </c>
      <c r="N3" s="331" t="s">
        <v>159</v>
      </c>
      <c r="O3" s="332"/>
      <c r="P3" s="332"/>
      <c r="Q3" s="332"/>
      <c r="R3" s="333" t="s">
        <v>231</v>
      </c>
      <c r="S3" s="337" t="s">
        <v>63</v>
      </c>
    </row>
    <row r="4" spans="1:20" ht="113.25" customHeight="1" thickBot="1" x14ac:dyDescent="0.3">
      <c r="A4" s="272"/>
      <c r="B4" s="351"/>
      <c r="C4" s="353"/>
      <c r="D4" s="353"/>
      <c r="E4" s="343"/>
      <c r="F4" s="363"/>
      <c r="G4" s="366"/>
      <c r="H4" s="369"/>
      <c r="I4" s="372"/>
      <c r="J4" s="355"/>
      <c r="K4" s="355"/>
      <c r="L4" s="357"/>
      <c r="M4" s="359"/>
      <c r="N4" s="70" t="s">
        <v>164</v>
      </c>
      <c r="O4" s="71" t="s">
        <v>165</v>
      </c>
      <c r="P4" s="72" t="s">
        <v>166</v>
      </c>
      <c r="Q4" s="73" t="s">
        <v>232</v>
      </c>
      <c r="R4" s="334"/>
      <c r="S4" s="338"/>
    </row>
    <row r="5" spans="1:20" ht="96" customHeight="1" x14ac:dyDescent="0.25">
      <c r="A5" s="33">
        <v>1</v>
      </c>
      <c r="B5" s="74" t="s">
        <v>233</v>
      </c>
      <c r="C5" s="75" t="s">
        <v>93</v>
      </c>
      <c r="D5" s="76">
        <v>75089157</v>
      </c>
      <c r="E5" s="77" t="s">
        <v>234</v>
      </c>
      <c r="F5" s="78" t="s">
        <v>235</v>
      </c>
      <c r="G5" s="79" t="s">
        <v>88</v>
      </c>
      <c r="H5" s="79" t="s">
        <v>88</v>
      </c>
      <c r="I5" s="80" t="s">
        <v>236</v>
      </c>
      <c r="J5" s="81">
        <v>9000000</v>
      </c>
      <c r="K5" s="82">
        <f>J5/100*85</f>
        <v>7650000</v>
      </c>
      <c r="L5" s="83" t="s">
        <v>237</v>
      </c>
      <c r="M5" s="84" t="s">
        <v>90</v>
      </c>
      <c r="N5" s="85"/>
      <c r="O5" s="86"/>
      <c r="P5" s="86" t="s">
        <v>91</v>
      </c>
      <c r="Q5" s="87" t="s">
        <v>91</v>
      </c>
      <c r="R5" s="85" t="s">
        <v>72</v>
      </c>
      <c r="S5" s="87" t="s">
        <v>72</v>
      </c>
    </row>
    <row r="6" spans="1:20" ht="102" customHeight="1" x14ac:dyDescent="0.25">
      <c r="A6" s="34">
        <v>2</v>
      </c>
      <c r="B6" s="88" t="s">
        <v>233</v>
      </c>
      <c r="C6" s="89" t="s">
        <v>93</v>
      </c>
      <c r="D6" s="90">
        <v>75089157</v>
      </c>
      <c r="E6" s="35" t="s">
        <v>238</v>
      </c>
      <c r="F6" s="91" t="s">
        <v>235</v>
      </c>
      <c r="G6" s="39" t="s">
        <v>88</v>
      </c>
      <c r="H6" s="39" t="s">
        <v>88</v>
      </c>
      <c r="I6" s="64" t="s">
        <v>239</v>
      </c>
      <c r="J6" s="92">
        <v>4000000</v>
      </c>
      <c r="K6" s="93">
        <f>J6/100*85</f>
        <v>3400000</v>
      </c>
      <c r="L6" s="94" t="s">
        <v>240</v>
      </c>
      <c r="M6" s="95" t="s">
        <v>90</v>
      </c>
      <c r="N6" s="36"/>
      <c r="O6" s="63" t="s">
        <v>91</v>
      </c>
      <c r="P6" s="63" t="s">
        <v>91</v>
      </c>
      <c r="Q6" s="37"/>
      <c r="R6" s="36" t="s">
        <v>72</v>
      </c>
      <c r="S6" s="37" t="s">
        <v>72</v>
      </c>
    </row>
    <row r="7" spans="1:20" ht="165.75" customHeight="1" x14ac:dyDescent="0.25">
      <c r="A7" s="34">
        <v>3</v>
      </c>
      <c r="B7" s="96" t="s">
        <v>233</v>
      </c>
      <c r="C7" s="63" t="s">
        <v>93</v>
      </c>
      <c r="D7" s="90">
        <v>75089157</v>
      </c>
      <c r="E7" s="35" t="s">
        <v>241</v>
      </c>
      <c r="F7" s="91" t="s">
        <v>235</v>
      </c>
      <c r="G7" s="39" t="s">
        <v>88</v>
      </c>
      <c r="H7" s="39" t="s">
        <v>88</v>
      </c>
      <c r="I7" s="35" t="s">
        <v>242</v>
      </c>
      <c r="J7" s="92">
        <v>20000000</v>
      </c>
      <c r="K7" s="93">
        <f>J7/100*85</f>
        <v>17000000</v>
      </c>
      <c r="L7" s="94" t="s">
        <v>243</v>
      </c>
      <c r="M7" s="95" t="s">
        <v>90</v>
      </c>
      <c r="N7" s="36"/>
      <c r="O7" s="63" t="s">
        <v>91</v>
      </c>
      <c r="P7" s="63" t="s">
        <v>91</v>
      </c>
      <c r="Q7" s="37" t="s">
        <v>91</v>
      </c>
      <c r="R7" s="96" t="s">
        <v>244</v>
      </c>
      <c r="S7" s="37" t="s">
        <v>81</v>
      </c>
    </row>
    <row r="8" spans="1:20" ht="15.75" thickBot="1" x14ac:dyDescent="0.3">
      <c r="A8" s="62"/>
      <c r="B8" s="97"/>
      <c r="C8" s="98"/>
      <c r="D8" s="99"/>
      <c r="E8" s="100"/>
      <c r="F8" s="101"/>
      <c r="G8" s="102"/>
      <c r="H8" s="102"/>
      <c r="I8" s="100"/>
      <c r="J8" s="103"/>
      <c r="K8" s="104"/>
      <c r="L8" s="105"/>
      <c r="M8" s="106"/>
      <c r="N8" s="107"/>
      <c r="O8" s="108"/>
      <c r="P8" s="108"/>
      <c r="Q8" s="109"/>
      <c r="R8" s="107"/>
      <c r="S8" s="109"/>
    </row>
    <row r="10" spans="1:20" x14ac:dyDescent="0.25">
      <c r="A10" s="110" t="s">
        <v>641</v>
      </c>
      <c r="B10" s="110"/>
      <c r="C10" s="110"/>
      <c r="D10" s="110"/>
      <c r="E10" s="110"/>
      <c r="F10" s="110"/>
    </row>
    <row r="12" spans="1:20" ht="15.75" x14ac:dyDescent="0.25">
      <c r="A12" s="115" t="s">
        <v>245</v>
      </c>
      <c r="B12" s="116"/>
      <c r="C12" s="116"/>
      <c r="D12" s="116" t="s">
        <v>642</v>
      </c>
    </row>
    <row r="13" spans="1:20" ht="15.75" x14ac:dyDescent="0.25">
      <c r="A13" s="117"/>
      <c r="B13" s="116"/>
      <c r="C13" s="116"/>
      <c r="D13" s="118"/>
      <c r="E13" s="110"/>
      <c r="F13" s="110"/>
      <c r="G13" s="110"/>
      <c r="H13" s="110"/>
      <c r="I13" s="110"/>
      <c r="J13" s="111"/>
      <c r="K13" s="111"/>
      <c r="L13" s="110"/>
      <c r="M13" s="110"/>
    </row>
    <row r="14" spans="1:20" ht="15.75" x14ac:dyDescent="0.25">
      <c r="A14" s="117"/>
      <c r="B14" s="116"/>
      <c r="C14" s="116"/>
      <c r="D14" s="118"/>
      <c r="E14" s="110"/>
      <c r="F14" s="110"/>
      <c r="G14" s="110"/>
      <c r="H14" s="110"/>
      <c r="I14" s="110"/>
      <c r="J14" s="111"/>
      <c r="K14" s="111"/>
      <c r="L14" s="110"/>
      <c r="M14" s="110"/>
    </row>
    <row r="15" spans="1:20" ht="15.75" x14ac:dyDescent="0.25">
      <c r="A15" s="117"/>
      <c r="B15" s="116"/>
      <c r="C15" s="116"/>
      <c r="D15" s="118"/>
      <c r="E15" s="110"/>
      <c r="F15" s="110"/>
      <c r="G15" s="110"/>
      <c r="H15" s="110"/>
      <c r="I15" s="110"/>
      <c r="J15" s="111"/>
      <c r="K15" s="111"/>
      <c r="L15" s="110"/>
      <c r="M15" s="110"/>
    </row>
    <row r="16" spans="1:20" ht="15.75" x14ac:dyDescent="0.25">
      <c r="A16" s="117" t="s">
        <v>246</v>
      </c>
      <c r="B16" s="116"/>
      <c r="C16" s="116"/>
      <c r="D16" s="118"/>
      <c r="E16" s="110"/>
      <c r="F16" s="110"/>
      <c r="G16" s="110"/>
      <c r="H16" s="110"/>
      <c r="I16" s="110"/>
      <c r="J16" s="111"/>
      <c r="K16" s="111"/>
      <c r="L16" s="110"/>
      <c r="M16" s="110"/>
    </row>
    <row r="17" spans="1:13" ht="15.75" x14ac:dyDescent="0.25">
      <c r="A17" s="117" t="s">
        <v>247</v>
      </c>
      <c r="B17" s="116"/>
      <c r="C17" s="116"/>
      <c r="D17" s="118"/>
      <c r="E17" s="110"/>
      <c r="F17" s="110"/>
      <c r="G17" s="110"/>
      <c r="H17" s="110"/>
      <c r="I17" s="110"/>
      <c r="J17" s="111"/>
      <c r="K17" s="111"/>
      <c r="L17" s="110"/>
      <c r="M17" s="110"/>
    </row>
    <row r="18" spans="1:13" ht="15.75" x14ac:dyDescent="0.25">
      <c r="A18" s="117"/>
      <c r="B18" s="116"/>
      <c r="C18" s="116"/>
      <c r="D18" s="118"/>
      <c r="E18" s="110"/>
      <c r="F18" s="110"/>
      <c r="G18" s="110"/>
      <c r="H18" s="110"/>
      <c r="I18" s="110"/>
      <c r="J18" s="111"/>
      <c r="K18" s="111"/>
      <c r="L18" s="110"/>
      <c r="M18" s="110"/>
    </row>
    <row r="19" spans="1:13" ht="15.75" x14ac:dyDescent="0.25">
      <c r="A19" s="117"/>
      <c r="B19" s="116"/>
      <c r="C19" s="116"/>
      <c r="D19" s="118"/>
      <c r="E19" s="110"/>
      <c r="F19" s="110"/>
      <c r="G19" s="110"/>
      <c r="H19" s="110"/>
      <c r="I19" s="110"/>
      <c r="J19" s="111"/>
      <c r="K19" s="111"/>
      <c r="L19" s="110"/>
      <c r="M19" s="110"/>
    </row>
    <row r="20" spans="1:13" ht="15.75" x14ac:dyDescent="0.25">
      <c r="A20" s="117" t="s">
        <v>248</v>
      </c>
      <c r="B20" s="116"/>
      <c r="C20" s="116"/>
      <c r="D20" s="118"/>
      <c r="E20" s="112"/>
      <c r="F20" s="112"/>
      <c r="G20" s="112"/>
      <c r="H20" s="112"/>
      <c r="I20" s="112"/>
      <c r="J20" s="113"/>
      <c r="K20" s="113"/>
      <c r="L20" s="110"/>
      <c r="M20" s="110"/>
    </row>
    <row r="21" spans="1:13" ht="15.75" x14ac:dyDescent="0.25">
      <c r="A21" s="117" t="s">
        <v>249</v>
      </c>
      <c r="B21" s="116"/>
      <c r="C21" s="116"/>
      <c r="D21" s="118"/>
      <c r="E21" s="112"/>
      <c r="F21" s="112"/>
      <c r="G21" s="112"/>
      <c r="H21" s="112"/>
      <c r="I21" s="112"/>
      <c r="J21" s="113"/>
      <c r="K21" s="113"/>
      <c r="L21" s="110"/>
      <c r="M21" s="110"/>
    </row>
    <row r="22" spans="1:13" ht="15.75" x14ac:dyDescent="0.25">
      <c r="A22" s="116"/>
      <c r="B22" s="119"/>
      <c r="C22" s="116"/>
      <c r="D22" s="116"/>
      <c r="E22" s="112"/>
      <c r="F22" s="112"/>
      <c r="G22" s="112"/>
      <c r="H22" s="112"/>
      <c r="I22" s="112"/>
      <c r="J22" s="113"/>
      <c r="K22" s="113"/>
      <c r="L22" s="110"/>
      <c r="M22" s="110"/>
    </row>
    <row r="23" spans="1:13" x14ac:dyDescent="0.25">
      <c r="A23" s="112"/>
      <c r="B23" s="112"/>
      <c r="C23" s="112"/>
      <c r="D23" s="112"/>
      <c r="E23" s="112"/>
      <c r="F23" s="112"/>
      <c r="G23" s="112"/>
      <c r="H23" s="112"/>
      <c r="I23" s="112"/>
      <c r="J23" s="113"/>
      <c r="K23" s="113"/>
      <c r="L23" s="110"/>
      <c r="M23" s="110"/>
    </row>
    <row r="24" spans="1:13" x14ac:dyDescent="0.25">
      <c r="A24" s="112"/>
      <c r="B24" s="112"/>
      <c r="C24" s="112"/>
      <c r="D24" s="112"/>
      <c r="E24" s="112"/>
      <c r="F24" s="112"/>
      <c r="G24" s="112"/>
      <c r="H24" s="112"/>
      <c r="I24" s="112"/>
      <c r="J24" s="113"/>
      <c r="K24" s="113"/>
      <c r="L24" s="110"/>
      <c r="M24" s="110"/>
    </row>
    <row r="25" spans="1:13" x14ac:dyDescent="0.25">
      <c r="A25" s="112"/>
      <c r="B25" s="112"/>
      <c r="C25" s="112"/>
      <c r="D25" s="112"/>
      <c r="E25" s="112"/>
      <c r="F25" s="112"/>
      <c r="G25" s="112"/>
      <c r="H25" s="112"/>
      <c r="I25" s="112"/>
      <c r="J25" s="113"/>
      <c r="K25" s="113"/>
      <c r="L25" s="110"/>
      <c r="M25" s="110"/>
    </row>
    <row r="26" spans="1:13" x14ac:dyDescent="0.25">
      <c r="A26" s="112"/>
      <c r="B26" s="112"/>
      <c r="C26" s="112"/>
      <c r="D26" s="112"/>
      <c r="E26" s="112"/>
      <c r="F26" s="112"/>
      <c r="G26" s="112"/>
      <c r="H26" s="112"/>
      <c r="I26" s="112"/>
      <c r="J26" s="113"/>
      <c r="K26" s="113"/>
      <c r="L26" s="110"/>
      <c r="M26" s="110"/>
    </row>
    <row r="27" spans="1:13" x14ac:dyDescent="0.25">
      <c r="A27" s="112"/>
      <c r="B27" s="112"/>
      <c r="C27" s="112"/>
      <c r="D27" s="112"/>
      <c r="E27" s="112"/>
      <c r="F27" s="112"/>
      <c r="G27" s="112"/>
      <c r="H27" s="112"/>
      <c r="I27" s="112"/>
      <c r="J27" s="113"/>
      <c r="K27" s="113"/>
      <c r="L27" s="110"/>
      <c r="M27" s="110"/>
    </row>
    <row r="28" spans="1:13" x14ac:dyDescent="0.25">
      <c r="A28" s="112"/>
      <c r="B28" s="112"/>
      <c r="C28" s="112"/>
      <c r="D28" s="112"/>
      <c r="E28" s="112"/>
      <c r="F28" s="112"/>
      <c r="G28" s="112"/>
      <c r="H28" s="112"/>
      <c r="I28" s="112"/>
      <c r="J28" s="113"/>
      <c r="K28" s="113"/>
      <c r="L28" s="110"/>
      <c r="M28" s="110"/>
    </row>
    <row r="29" spans="1:13" x14ac:dyDescent="0.25">
      <c r="A29" s="112"/>
      <c r="B29" s="112"/>
      <c r="C29" s="112"/>
      <c r="D29" s="112"/>
      <c r="E29" s="112"/>
      <c r="F29" s="112"/>
      <c r="G29" s="112"/>
      <c r="H29" s="112"/>
      <c r="I29" s="112"/>
      <c r="J29" s="113"/>
      <c r="K29" s="113"/>
      <c r="L29" s="110"/>
      <c r="M29" s="110"/>
    </row>
    <row r="30" spans="1:13" x14ac:dyDescent="0.25">
      <c r="A30" s="112"/>
      <c r="B30" s="112"/>
      <c r="C30" s="112"/>
      <c r="D30" s="112"/>
      <c r="E30" s="112"/>
      <c r="F30" s="112"/>
      <c r="G30" s="112"/>
      <c r="H30" s="112"/>
      <c r="I30" s="112"/>
      <c r="J30" s="113"/>
      <c r="K30" s="113"/>
      <c r="L30" s="110"/>
      <c r="M30" s="110"/>
    </row>
    <row r="31" spans="1:13" x14ac:dyDescent="0.25">
      <c r="A31" s="112"/>
      <c r="B31" s="112"/>
      <c r="C31" s="112"/>
      <c r="D31" s="112"/>
      <c r="E31" s="112"/>
      <c r="F31" s="112"/>
      <c r="G31" s="112"/>
      <c r="H31" s="112"/>
      <c r="I31" s="112"/>
      <c r="J31" s="113"/>
      <c r="K31" s="113"/>
      <c r="L31" s="110"/>
      <c r="M31" s="110"/>
    </row>
    <row r="32" spans="1:13" x14ac:dyDescent="0.25">
      <c r="A32" s="112"/>
      <c r="B32" s="112"/>
      <c r="C32" s="112"/>
      <c r="D32" s="112"/>
      <c r="E32" s="112"/>
      <c r="F32" s="112"/>
      <c r="G32" s="112"/>
      <c r="H32" s="112"/>
      <c r="I32" s="112"/>
      <c r="J32" s="113"/>
      <c r="K32" s="113"/>
      <c r="L32" s="110"/>
      <c r="M32" s="110"/>
    </row>
    <row r="33" spans="1:13" x14ac:dyDescent="0.25">
      <c r="A33" s="110"/>
      <c r="B33" s="110"/>
      <c r="C33" s="110"/>
      <c r="D33" s="110"/>
      <c r="E33" s="110"/>
      <c r="F33" s="110"/>
      <c r="G33" s="110"/>
      <c r="H33" s="110"/>
      <c r="I33" s="110"/>
      <c r="J33" s="111"/>
      <c r="K33" s="111"/>
      <c r="L33" s="110"/>
      <c r="M33" s="110"/>
    </row>
    <row r="34" spans="1:13" x14ac:dyDescent="0.25">
      <c r="A34" s="110"/>
      <c r="B34" s="110"/>
      <c r="C34" s="110"/>
      <c r="D34" s="110"/>
      <c r="E34" s="110"/>
      <c r="F34" s="110"/>
      <c r="G34" s="110"/>
      <c r="H34" s="110"/>
      <c r="I34" s="110"/>
      <c r="J34" s="111"/>
      <c r="K34" s="111"/>
      <c r="L34" s="110"/>
      <c r="M34" s="110"/>
    </row>
    <row r="35" spans="1:13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1"/>
      <c r="K35" s="111"/>
      <c r="L35" s="110"/>
      <c r="M35" s="110"/>
    </row>
    <row r="36" spans="1:13" x14ac:dyDescent="0.25">
      <c r="A36" s="110"/>
      <c r="B36" s="110"/>
      <c r="C36" s="110"/>
      <c r="D36" s="110"/>
      <c r="E36" s="110"/>
      <c r="F36" s="110"/>
      <c r="G36" s="110"/>
      <c r="H36" s="110"/>
      <c r="I36" s="110"/>
      <c r="J36" s="111"/>
      <c r="K36" s="111"/>
      <c r="L36" s="110"/>
      <c r="M36" s="110"/>
    </row>
  </sheetData>
  <mergeCells count="22">
    <mergeCell ref="J3:J4"/>
    <mergeCell ref="A2:A4"/>
    <mergeCell ref="F2:F4"/>
    <mergeCell ref="G2:G4"/>
    <mergeCell ref="H2:H4"/>
    <mergeCell ref="I2:I4"/>
    <mergeCell ref="N3:Q3"/>
    <mergeCell ref="R3:R4"/>
    <mergeCell ref="A1:S1"/>
    <mergeCell ref="S3:S4"/>
    <mergeCell ref="B2:D2"/>
    <mergeCell ref="E2:E4"/>
    <mergeCell ref="J2:K2"/>
    <mergeCell ref="L2:M2"/>
    <mergeCell ref="N2:Q2"/>
    <mergeCell ref="R2:S2"/>
    <mergeCell ref="B3:B4"/>
    <mergeCell ref="C3:C4"/>
    <mergeCell ref="D3:D4"/>
    <mergeCell ref="K3:K4"/>
    <mergeCell ref="L3:L4"/>
    <mergeCell ref="M3:M4"/>
  </mergeCells>
  <pageMargins left="0.7" right="0.7" top="0.78740157499999996" bottom="0.78740157499999996" header="0.3" footer="0.3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Bluchová</dc:creator>
  <cp:lastModifiedBy>Michaela Bluchová</cp:lastModifiedBy>
  <cp:lastPrinted>2023-09-12T12:54:37Z</cp:lastPrinted>
  <dcterms:created xsi:type="dcterms:W3CDTF">2023-07-31T08:57:44Z</dcterms:created>
  <dcterms:modified xsi:type="dcterms:W3CDTF">2023-09-12T12:57:55Z</dcterms:modified>
</cp:coreProperties>
</file>